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務部\財政課\18公会計\02 通知・照会関係\R07年度_通知等\20250820_【分析欄記載依頼：9.5〆】令和５年度財政状況資料集の作成について（2回目・地方公会計関係）\06_県への回答\"/>
    </mc:Choice>
  </mc:AlternateContent>
  <bookViews>
    <workbookView xWindow="0" yWindow="0" windowWidth="28770" windowHeight="8445" tabRatio="69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AU88" i="12"/>
  <c r="AP88" i="12"/>
  <c r="AF88" i="12"/>
  <c r="AU63" i="12"/>
  <c r="AP63" i="12"/>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<sst xmlns="http://schemas.openxmlformats.org/spreadsheetml/2006/main" count="1184" uniqueCount="593">
  <si>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</si>
  <si>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</si>
  <si>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</si>
  <si>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</si>
  <si>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</si>
  <si>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</si>
  <si>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</si>
  <si>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</si>
  <si>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</si>
  <si>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</si>
  <si>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</si>
  <si>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</si>
  <si>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</si>
  <si>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</si>
  <si>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</si>
  <si>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</si>
  <si>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</si>
  <si>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</si>
  <si>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</si>
  <si>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</si>
  <si>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</si>
  <si>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</si>
  <si>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</si>
  <si>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</si>
  <si>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</si>
  <si>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</si>
  <si>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</si>
  <si>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</si>
  <si>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</si>
  <si>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</si>
  <si>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</si>
  <si>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</si>
  <si>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</si>
  <si>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</si>
  <si>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</si>
  <si>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</si>
  <si>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</si>
  <si>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</si>
  <si>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</si>
  <si>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</si>
  <si>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</si>
  <si>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</si>
  <si>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</si>
  <si>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</si>
  <si>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</si>
  <si>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</si>
  <si>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</si>
  <si>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</si>
  <si>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</si>
  <si>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</si>
  <si>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</si>
  <si>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</si>
  <si>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</si>
  <si>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</si>
  <si>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</si>
  <si>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</si>
  <si>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</si>
  <si>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</si>
  <si>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</si>
  <si>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</si>
  <si>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</si>
  <si>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</si>
  <si>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</si>
  <si>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</si>
  <si>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</si>
  <si>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</si>
  <si>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</si>
  <si>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</si>
  <si>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</si>
  <si>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</si>
  <si>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</si>
  <si>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</si>
  <si>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</si>
  <si>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</si>
  <si>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</si>
  <si>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</si>
  <si>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</si>
  <si>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</si>
  <si>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</si>
  <si>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</si>
  <si>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</si>
  <si>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</si>
  <si>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</si>
  <si>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</si>
  <si>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</si>
  <si>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</si>
  <si>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</si>
  <si>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</si>
  <si>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</si>
  <si>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</si>
  <si>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</si>
  <si>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</si>
  <si>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</si>
  <si>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</si>
  <si>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伊達市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</si>
  <si>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</si>
  <si>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</si>
  <si>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</si>
  <si>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</si>
  <si>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</si>
  <si>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</si>
  <si>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</si>
  <si>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</si>
  <si>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</si>
  <si>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</si>
  <si>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</si>
  <si>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</si>
  <si>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</si>
  <si>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</si>
  <si>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</si>
  <si>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</si>
  <si>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</si>
  <si>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</si>
  <si>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</si>
  <si>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</si>
  <si>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</si>
  <si>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</si>
  <si>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</si>
  <si>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</si>
  <si>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</si>
  <si>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</si>
  <si>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</si>
  <si>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</si>
  <si>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</si>
  <si>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</si>
  <si>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</si>
  <si>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</si>
  <si>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</si>
  <si>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</si>
  <si>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</si>
  <si>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</si>
  <si>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</si>
  <si>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</si>
  <si>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</si>
  <si>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</si>
  <si>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</si>
  <si>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</si>
  <si>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</si>
  <si>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</si>
  <si>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</si>
  <si>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</si>
  <si>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</si>
  <si>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</si>
  <si>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</si>
  <si>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</si>
  <si>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</si>
  <si>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</si>
  <si>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</si>
  <si>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</si>
  <si>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</si>
  <si>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</si>
  <si>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</si>
  <si>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</si>
  <si>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</si>
  <si>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</si>
  <si>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</si>
  <si>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</si>
  <si>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</si>
  <si>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</si>
  <si>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</si>
  <si>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</si>
  <si>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</si>
  <si>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</si>
  <si>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</si>
  <si>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</si>
  <si>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</si>
  <si>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</si>
  <si>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</si>
  <si>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</si>
  <si>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</si>
  <si>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</si>
  <si>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</si>
  <si>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</si>
  <si>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</si>
  <si>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</si>
  <si>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</si>
  <si>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</si>
  <si>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</si>
  <si>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</si>
  <si>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</si>
  <si>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</si>
  <si>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</si>
  <si>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</si>
  <si>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</si>
  <si>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</si>
  <si>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</si>
  <si>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</si>
  <si>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</si>
  <si>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</si>
  <si>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</si>
  <si>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</si>
  <si>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</si>
  <si>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</si>
  <si>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</si>
  <si>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</si>
  <si>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</si>
  <si>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</si>
  <si>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</si>
  <si>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</si>
  <si>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</si>
  <si>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</si>
  <si>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</si>
  <si>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</si>
  <si>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福島県伊達市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</si>
  <si>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</si>
  <si>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</si>
  <si>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</si>
  <si>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</si>
  <si>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</si>
  <si>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</si>
  <si>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</si>
  <si>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</si>
  <si>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</si>
  <si>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</si>
  <si>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</si>
  <si>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</si>
  <si>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</si>
  <si>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</si>
  <si>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</si>
  <si>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</si>
  <si>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</si>
  <si>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</si>
  <si>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</si>
  <si>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</si>
  <si>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</si>
  <si>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</si>
  <si>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</si>
  <si>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</si>
  <si>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</si>
  <si>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</si>
  <si>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</si>
  <si>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</si>
  <si>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</si>
  <si>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</si>
  <si>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</si>
  <si>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</si>
  <si>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</si>
  <si>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</si>
  <si>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</si>
  <si>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</si>
  <si>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</si>
  <si>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</si>
  <si>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</si>
  <si>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</si>
  <si>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</si>
  <si>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</si>
  <si>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</si>
  <si>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</si>
  <si>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</si>
  <si>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</si>
  <si>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</si>
  <si>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</si>
  <si>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</si>
  <si>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</si>
  <si>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</si>
  <si>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</si>
  <si>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</si>
  <si>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</si>
  <si>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</si>
  <si>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</si>
  <si>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</si>
  <si>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</si>
  <si>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</si>
  <si>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</si>
  <si>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</si>
  <si>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</si>
  <si>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</si>
  <si>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</si>
  <si>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</si>
  <si>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</si>
  <si>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</si>
  <si>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</si>
  <si>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</si>
  <si>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</si>
  <si>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</si>
  <si>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</si>
  <si>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</si>
  <si>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</si>
  <si>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</si>
  <si>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</si>
  <si>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</si>
  <si>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</si>
  <si>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</si>
  <si>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</si>
  <si>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</si>
  <si>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</si>
  <si>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</si>
  <si>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</si>
  <si>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</si>
  <si>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</si>
  <si>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</si>
  <si>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</si>
  <si>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</si>
  <si>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</si>
  <si>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</si>
  <si>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</si>
  <si>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</si>
  <si>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</si>
  <si>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</si>
  <si>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</si>
  <si>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</si>
  <si>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</si>
  <si>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</si>
  <si>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</si>
  <si>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</si>
  <si>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</si>
  <si>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</si>
  <si>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</si>
  <si>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</si>
  <si>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</si>
  <si>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</si>
  <si>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</si>
  <si>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</si>
  <si>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</si>
  <si>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</si>
  <si>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</si>
  <si>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</si>
  <si>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</si>
  <si>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</si>
  <si>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</si>
  <si>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</si>
  <si>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</si>
  <si>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</si>
  <si>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</si>
  <si>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</si>
  <si>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</si>
  <si>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</si>
  <si>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</si>
  <si>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</si>
  <si>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</si>
  <si>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</si>
  <si>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</si>
  <si>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</si>
  <si>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</si>
  <si>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</si>
  <si>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</si>
  <si>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</si>
  <si>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</si>
  <si>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</si>
  <si>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</si>
  <si>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</si>
  <si>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</si>
  <si>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</si>
  <si>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</si>
  <si>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</si>
  <si>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</si>
  <si>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</si>
  <si>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</si>
  <si>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</si>
  <si>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</si>
  <si>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</si>
  <si>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</si>
  <si>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</si>
  <si>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</si>
  <si>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福島県伊達市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</si>
  <si>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</si>
  <si>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</si>
  <si>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</si>
  <si>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</si>
  <si>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</si>
  <si>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</si>
  <si>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</si>
  <si>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</si>
  <si>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</si>
  <si>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</si>
  <si>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</si>
  <si>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</si>
  <si>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</si>
  <si>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</si>
  <si>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</si>
  <si>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</si>
  <si>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</si>
  <si>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</si>
  <si>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</si>
  <si>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</si>
  <si>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</si>
  <si>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</si>
  <si>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</si>
  <si>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</si>
  <si>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</si>
  <si>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</si>
  <si>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</si>
  <si>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</si>
  <si>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</si>
  <si>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</si>
  <si>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</si>
  <si>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</si>
  <si>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</si>
  <si>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</si>
  <si>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</si>
  <si>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</si>
  <si>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</si>
  <si>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</si>
  <si>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</si>
  <si>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粟野地区農業集落排水処理事業特別会計</t>
    <phoneticPr fontId="5"/>
  </si>
  <si>
    <t>法非適用企業</t>
    <phoneticPr fontId="5"/>
  </si>
  <si>
    <t>工業団地特別会計</t>
    <phoneticPr fontId="5"/>
  </si>
  <si>
    <t>月舘宅地造成事業特別会計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</si>
  <si>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</si>
  <si>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</si>
  <si>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</si>
  <si>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</si>
  <si>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</si>
  <si>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</si>
  <si>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</si>
  <si>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</si>
  <si>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</si>
  <si>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</si>
  <si>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</si>
  <si>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</si>
  <si>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</si>
  <si>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</si>
  <si>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</si>
  <si>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</si>
  <si>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</si>
  <si>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</si>
  <si>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</si>
  <si>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</si>
  <si>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</si>
  <si>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</si>
  <si>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</si>
  <si>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</si>
  <si>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</si>
  <si>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</si>
  <si>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</si>
  <si>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</si>
  <si>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</si>
  <si>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</si>
  <si>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</si>
  <si>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</si>
  <si>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</si>
  <si>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</si>
  <si>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</si>
  <si>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</si>
  <si>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</si>
  <si>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</si>
  <si>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</si>
  <si>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</si>
  <si>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</si>
  <si>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</si>
  <si>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</si>
  <si>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</si>
  <si>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</si>
  <si>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</si>
  <si>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</si>
  <si>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</si>
  <si>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</si>
  <si>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</si>
  <si>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</si>
  <si>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</si>
  <si>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</si>
  <si>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</si>
  <si>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</si>
  <si>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</si>
  <si>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</si>
  <si>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</si>
  <si>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</si>
  <si>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</si>
  <si>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</si>
  <si>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</si>
  <si>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</si>
  <si>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</si>
  <si>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</si>
  <si>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</si>
  <si>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</si>
  <si>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</si>
  <si>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</si>
  <si>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</si>
  <si>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</si>
  <si>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</si>
  <si>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</si>
  <si>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</si>
  <si>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</si>
  <si>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</si>
  <si>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</si>
  <si>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</si>
  <si>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</si>
  <si>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</si>
  <si>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</si>
  <si>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</si>
  <si>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</si>
  <si>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</si>
  <si>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</si>
  <si>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</si>
  <si>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</si>
  <si>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</si>
  <si>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</si>
  <si>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</si>
  <si>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</si>
  <si>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</si>
  <si>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</si>
  <si>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</si>
  <si>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</si>
  <si>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</si>
  <si>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</si>
  <si>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</si>
  <si>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</si>
  <si>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</si>
  <si>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</si>
  <si>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</si>
  <si>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</si>
  <si>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</si>
  <si>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</si>
  <si>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</si>
  <si>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</si>
  <si>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</si>
  <si>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</si>
  <si>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</si>
  <si>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</si>
  <si>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</si>
  <si>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</si>
  <si>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</si>
  <si>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</si>
  <si>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</si>
  <si>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</si>
  <si>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</si>
  <si>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</si>
  <si>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</si>
  <si>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</si>
  <si>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</si>
  <si>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</si>
  <si>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</si>
  <si>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</si>
  <si>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</si>
  <si>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</si>
  <si>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</si>
  <si>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</si>
  <si>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</si>
  <si>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</si>
  <si>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</si>
  <si>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</si>
  <si>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</si>
  <si>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</si>
  <si>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5.28</t>
  </si>
  <si>
    <t>▲ 2.90</t>
  </si>
  <si>
    <t>▲ 3.46</t>
  </si>
  <si>
    <t>下水道事業会計</t>
  </si>
  <si>
    <t>▲ 0.08</t>
  </si>
  <si>
    <t>一般会計</t>
  </si>
  <si>
    <t>水道事業会計</t>
  </si>
  <si>
    <t>介護保険特別会計</t>
  </si>
  <si>
    <t>月舘宅地造成事業特別会計</t>
  </si>
  <si>
    <t>粟野地区農業集落排水処理事業特別会計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</si>
  <si>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</si>
  <si>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</si>
  <si>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</si>
  <si>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</si>
  <si>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</si>
  <si>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</si>
  <si>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</si>
  <si>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</si>
  <si>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</si>
  <si>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伊達地方消防組合　一般会計</t>
  </si>
  <si>
    <t>伊達地方衛生処理組合　一般会計</t>
  </si>
  <si>
    <t>伊達地方衛生処理組合　し尿処理事業特別会計</t>
  </si>
  <si>
    <t>伊達地方衛生処理組合　ごみ処理事業特別会計</t>
  </si>
  <si>
    <t>福島地方水道用水供給企業団　水道用水供給事業会計</t>
  </si>
  <si>
    <t>公立藤田病院組合　病院事業会計</t>
  </si>
  <si>
    <t>福島県市町村総合事務組合　一般会計</t>
  </si>
  <si>
    <t>福島県市町村総合事務組合　消防補償等特別会計</t>
  </si>
  <si>
    <t>福島県市町村総合事務組合　消防賞じゅつ金特別会計</t>
  </si>
  <si>
    <t>福島県市町村総合事務組合　非常勤特別職員公務災害補償特別会計</t>
  </si>
  <si>
    <t>福島県市町村総合事務組合　自治会館管理特別会計</t>
  </si>
  <si>
    <t>福島県後期高齢者医療広域連合　一般会計</t>
  </si>
  <si>
    <t>福島県後期高齢者医療広域連合　後期高齢者医療特別会計</t>
  </si>
  <si>
    <t>福島県市民交通災害共済組合　一般会計</t>
  </si>
  <si>
    <t>福島土地開発公社</t>
    <rPh sb="0" eb="2">
      <t>フクシマ</t>
    </rPh>
    <rPh sb="2" eb="4">
      <t>トチ</t>
    </rPh>
    <rPh sb="4" eb="6">
      <t>カイハツ</t>
    </rPh>
    <rPh sb="6" eb="8">
      <t>コウシャ</t>
    </rPh>
    <phoneticPr fontId="35"/>
  </si>
  <si>
    <t>保原振興公社</t>
    <rPh sb="0" eb="2">
      <t>ホバラ</t>
    </rPh>
    <rPh sb="2" eb="4">
      <t>シンコウ</t>
    </rPh>
    <rPh sb="4" eb="6">
      <t>コウシャ</t>
    </rPh>
    <phoneticPr fontId="35"/>
  </si>
  <si>
    <t>つきだて振興公社</t>
    <rPh sb="4" eb="6">
      <t>シンコウ</t>
    </rPh>
    <rPh sb="6" eb="8">
      <t>コウシャ</t>
    </rPh>
    <phoneticPr fontId="35"/>
  </si>
  <si>
    <t>伊達市農林業振興公社</t>
    <rPh sb="0" eb="3">
      <t>ダテシ</t>
    </rPh>
    <rPh sb="3" eb="6">
      <t>ノウリンギョウ</t>
    </rPh>
    <rPh sb="6" eb="8">
      <t>シンコウ</t>
    </rPh>
    <rPh sb="8" eb="10">
      <t>コウシャ</t>
    </rPh>
    <phoneticPr fontId="35"/>
  </si>
  <si>
    <t>伊達市スポーツ振興公社</t>
    <rPh sb="0" eb="3">
      <t>ダテシ</t>
    </rPh>
    <rPh sb="7" eb="9">
      <t>シンコウ</t>
    </rPh>
    <rPh sb="9" eb="11">
      <t>コウシャ</t>
    </rPh>
    <phoneticPr fontId="35"/>
  </si>
  <si>
    <t>りょうぜん振興公社</t>
    <rPh sb="5" eb="7">
      <t>シンコウ</t>
    </rPh>
    <rPh sb="7" eb="9">
      <t>コウシャ</t>
    </rPh>
    <phoneticPr fontId="35"/>
  </si>
  <si>
    <t>まちづくり伊達</t>
    <rPh sb="5" eb="7">
      <t>ダテ</t>
    </rPh>
    <phoneticPr fontId="2"/>
  </si>
  <si>
    <t>伊達市観光物産交流協会</t>
    <rPh sb="0" eb="3">
      <t>ダテシ</t>
    </rPh>
    <rPh sb="3" eb="5">
      <t>カンコウ</t>
    </rPh>
    <rPh sb="5" eb="7">
      <t>ブッサン</t>
    </rPh>
    <rPh sb="7" eb="9">
      <t>コウリュウ</t>
    </rPh>
    <rPh sb="9" eb="11">
      <t>キョウカイ</t>
    </rPh>
    <phoneticPr fontId="2"/>
  </si>
  <si>
    <t>-</t>
    <phoneticPr fontId="2"/>
  </si>
  <si>
    <t>地域創造基金</t>
    <rPh sb="0" eb="2">
      <t>チイキ</t>
    </rPh>
    <rPh sb="2" eb="4">
      <t>ソウゾウ</t>
    </rPh>
    <rPh sb="4" eb="6">
      <t>キキン</t>
    </rPh>
    <phoneticPr fontId="5"/>
  </si>
  <si>
    <t>公共施設維持整備基金</t>
    <rPh sb="0" eb="2">
      <t>コウキョウ</t>
    </rPh>
    <rPh sb="2" eb="4">
      <t>シセツ</t>
    </rPh>
    <rPh sb="4" eb="6">
      <t>イジ</t>
    </rPh>
    <rPh sb="6" eb="8">
      <t>セイビ</t>
    </rPh>
    <rPh sb="8" eb="10">
      <t>キキン</t>
    </rPh>
    <phoneticPr fontId="2"/>
  </si>
  <si>
    <t>地域雇用創出・産業活性化基金</t>
    <rPh sb="0" eb="6">
      <t>チイキコヨウソウシュツ</t>
    </rPh>
    <rPh sb="7" eb="14">
      <t>サンギョウカッセイカキキン</t>
    </rPh>
    <phoneticPr fontId="2"/>
  </si>
  <si>
    <t>教育施設整備基金</t>
    <rPh sb="0" eb="2">
      <t>キョウイク</t>
    </rPh>
    <rPh sb="2" eb="4">
      <t>シセツ</t>
    </rPh>
    <rPh sb="4" eb="6">
      <t>セイビ</t>
    </rPh>
    <rPh sb="6" eb="8">
      <t>キキン</t>
    </rPh>
    <phoneticPr fontId="2"/>
  </si>
  <si>
    <t>さわやか現道整備基金</t>
    <rPh sb="4" eb="6">
      <t>ゲンドウ</t>
    </rPh>
    <rPh sb="6" eb="10">
      <t>セイビキキン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</si>
  <si>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</si>
  <si>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</si>
  <si>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</si>
  <si>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</si>
  <si>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</si>
  <si>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</si>
  <si>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</si>
  <si>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</si>
  <si>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</si>
  <si>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</si>
  <si>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</si>
  <si>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R５年度の有形固定資産減価償却率については、類似団体平均を下回っているが、将来負担比率は類似団体平均を大きく上回っている。
　有形固定資産減価償却率は、新市建設計画などに基づく公共施設や教育施設の整備・更新により新たな施設が増加しており、類似団体と比較して低水準であるが、既存資産の老朽化が進んでいるため、年々増加傾向となっている。一方で、将来負担比率については、減少傾向にはあるものの、公共施設等整備の財源として合併特例債等を発行してきたことによる地方債残高の増加や、減債基金や教育施設整備基金等の取り崩しによる充当可能基金の減少が、数値を押し上げている要因となっている。今後は、公共施設個別施設計画に基づく公共施設の集約化・複合化や除却、長寿命化を進めていくとともに、事務事業の見直しなどを行い、地方債の発行を抑制していく。　</t>
    <phoneticPr fontId="5"/>
  </si>
  <si>
    <t>　将来負担比率について、R５年度は前年度比で0.05％増加し、地方債現在高の増加や減債基金や教育施設整備基金の取り崩し等による充当可能基金の減少により、類似団体平均を大きく上回る数値となっている。
　実質公債費比率については、地方債の償還開始に伴う元利償還金額の増加等により、増加傾向で推移している。
　今後は、事務事業見直し等による基金に頼らない財政運営の推進や地方債発行の抑制などにより、更なる財政健全化に努めていく必要がある。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</si>
</sst>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71604</c:v>
                </c:pt>
                <c:pt idx="1">
                  <c:v>67009</c:v>
                </c:pt>
                <c:pt idx="2">
                  <c:v>71871</c:v>
                </c:pt>
                <c:pt idx="3">
                  <c:v>71807</c:v>
                </c:pt>
                <c:pt idx="4">
                  <c:v>80821</c:v>
                </c:pt>
              </c:numCache>
            </c:numRef>
          </c:val>
          <c:smooth val="0"/>
          <c:extLst>
            <c:ext xmlns:c16="http://schemas.microsoft.com/office/drawing/2014/chart" uri="{C3380CC4-5D6E-409C-BE32-E72D297353CC}">
              <c16:uniqueId val="{00000000-3061-418A-845F-2971E33738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68092</c:v>
                </c:pt>
                <c:pt idx="1">
                  <c:v>75729</c:v>
                </c:pt>
                <c:pt idx="2">
                  <c:v>82432</c:v>
                </c:pt>
                <c:pt idx="3">
                  <c:v>96244</c:v>
                </c:pt>
                <c:pt idx="4">
                  <c:v>105736</c:v>
                </c:pt>
              </c:numCache>
            </c:numRef>
          </c:val>
          <c:smooth val="0"/>
          <c:extLst>
            <c:ext xmlns:c16="http://schemas.microsoft.com/office/drawing/2014/chart" uri="{C3380CC4-5D6E-409C-BE32-E72D297353CC}">
              <c16:uniqueId val="{00000001-3061-418A-845F-2971E33738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10.050000000000001</c:v>
                </c:pt>
                <c:pt idx="1">
                  <c:v>12.64</c:v>
                </c:pt>
                <c:pt idx="2">
                  <c:v>14.66</c:v>
                </c:pt>
                <c:pt idx="3">
                  <c:v>14.4</c:v>
                </c:pt>
                <c:pt idx="4">
                  <c:v>11.21</c:v>
                </c:pt>
              </c:numCache>
            </c:numRef>
          </c:val>
          <c:extLst>
            <c:ext xmlns:c16="http://schemas.microsoft.com/office/drawing/2014/chart" uri="{C3380CC4-5D6E-409C-BE32-E72D297353CC}">
              <c16:uniqueId val="{00000000-E791-4BD0-BD38-ACC0E066F1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15.43</c:v>
                </c:pt>
                <c:pt idx="1">
                  <c:v>15.15</c:v>
                </c:pt>
                <c:pt idx="2">
                  <c:v>16.88</c:v>
                </c:pt>
                <c:pt idx="3">
                  <c:v>14.75</c:v>
                </c:pt>
                <c:pt idx="4">
                  <c:v>14.25</c:v>
                </c:pt>
              </c:numCache>
            </c:numRef>
          </c:val>
          <c:extLst>
            <c:ext xmlns:c16="http://schemas.microsoft.com/office/drawing/2014/chart" uri="{C3380CC4-5D6E-409C-BE32-E72D297353CC}">
              <c16:uniqueId val="{00000001-E791-4BD0-BD38-ACC0E066F1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-5.28</c:v>
                </c:pt>
                <c:pt idx="1">
                  <c:v>2.78</c:v>
                </c:pt>
                <c:pt idx="2">
                  <c:v>4.68</c:v>
                </c:pt>
                <c:pt idx="3">
                  <c:v>-2.9</c:v>
                </c:pt>
                <c:pt idx="4">
                  <c:v>-3.46</c:v>
                </c:pt>
              </c:numCache>
            </c:numRef>
          </c:val>
          <c:smooth val="0"/>
          <c:extLst>
            <c:ext xmlns:c16="http://schemas.microsoft.com/office/drawing/2014/chart" uri="{C3380CC4-5D6E-409C-BE32-E72D297353CC}">
              <c16:uniqueId val="{00000002-E791-4BD0-BD38-ACC0E066F1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649-43A9-8183-6C78079F41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49-43A9-8183-6C78079F415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8649-43A9-8183-6C78079F4154}"/>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0.53</c:v>
                </c:pt>
                <c:pt idx="2">
                  <c:v>#N/A</c:v>
                </c:pt>
                <c:pt idx="3">
                  <c:v>7.0000000000000007E-2</c:v>
                </c:pt>
                <c:pt idx="4">
                  <c:v>#N/A</c:v>
                </c:pt>
                <c:pt idx="5">
                  <c:v>0.05</c:v>
                </c:pt>
                <c:pt idx="6">
                  <c:v>#N/A</c:v>
                </c:pt>
                <c:pt idx="7">
                  <c:v>0.01</c:v>
                </c:pt>
                <c:pt idx="8">
                  <c:v>#N/A</c:v>
                </c:pt>
                <c:pt idx="9">
                  <c:v>0.01</c:v>
                </c:pt>
              </c:numCache>
            </c:numRef>
          </c:val>
          <c:extLst>
            <c:ext xmlns:c16="http://schemas.microsoft.com/office/drawing/2014/chart" uri="{C3380CC4-5D6E-409C-BE32-E72D297353CC}">
              <c16:uniqueId val="{00000003-8649-43A9-8183-6C78079F4154}"/>
            </c:ext>
          </c:extLst>
        </c:ser>
        <c:ser>
          <c:idx val="4"/>
          <c:order val="4"/>
          <c:tx>
            <c:strRef>
              <c:f>データシート!$A$31</c:f>
              <c:strCache>
                <c:ptCount val="1"/>
                <c:pt idx="0">
                  <c:v>粟野地区農業集落排水処理事業特別会計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0.03</c:v>
                </c:pt>
              </c:numCache>
            </c:numRef>
          </c:val>
          <c:extLst>
            <c:ext xmlns:c16="http://schemas.microsoft.com/office/drawing/2014/chart" uri="{C3380CC4-5D6E-409C-BE32-E72D297353CC}">
              <c16:uniqueId val="{00000004-8649-43A9-8183-6C78079F4154}"/>
            </c:ext>
          </c:extLst>
        </c:ser>
        <c:ser>
          <c:idx val="5"/>
          <c:order val="5"/>
          <c:tx>
            <c:strRef>
              <c:f>データシート!$A$32</c:f>
              <c:strCache>
                <c:ptCount val="1"/>
                <c:pt idx="0">
                  <c:v>月舘宅地造成事業特別会計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0.09</c:v>
                </c:pt>
                <c:pt idx="4">
                  <c:v>#N/A</c:v>
                </c:pt>
                <c:pt idx="5">
                  <c:v>0.08</c:v>
                </c:pt>
                <c:pt idx="6">
                  <c:v>#N/A</c:v>
                </c:pt>
                <c:pt idx="7">
                  <c:v>0.08</c:v>
                </c:pt>
                <c:pt idx="8">
                  <c:v>#N/A</c:v>
                </c:pt>
                <c:pt idx="9">
                  <c:v>0.06</c:v>
                </c:pt>
              </c:numCache>
            </c:numRef>
          </c:val>
          <c:extLst>
            <c:ext xmlns:c16="http://schemas.microsoft.com/office/drawing/2014/chart" uri="{C3380CC4-5D6E-409C-BE32-E72D297353CC}">
              <c16:uniqueId val="{00000005-8649-43A9-8183-6C78079F415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0.77</c:v>
                </c:pt>
                <c:pt idx="2">
                  <c:v>#N/A</c:v>
                </c:pt>
                <c:pt idx="3">
                  <c:v>0.84</c:v>
                </c:pt>
                <c:pt idx="4">
                  <c:v>#N/A</c:v>
                </c:pt>
                <c:pt idx="5">
                  <c:v>3.13</c:v>
                </c:pt>
                <c:pt idx="6">
                  <c:v>#N/A</c:v>
                </c:pt>
                <c:pt idx="7">
                  <c:v>2.58</c:v>
                </c:pt>
                <c:pt idx="8">
                  <c:v>#N/A</c:v>
                </c:pt>
                <c:pt idx="9">
                  <c:v>1.83</c:v>
                </c:pt>
              </c:numCache>
            </c:numRef>
          </c:val>
          <c:extLst>
            <c:ext xmlns:c16="http://schemas.microsoft.com/office/drawing/2014/chart" uri="{C3380CC4-5D6E-409C-BE32-E72D297353CC}">
              <c16:uniqueId val="{00000006-8649-43A9-8183-6C78079F415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6.13</c:v>
                </c:pt>
                <c:pt idx="2">
                  <c:v>#N/A</c:v>
                </c:pt>
                <c:pt idx="3">
                  <c:v>6.81</c:v>
                </c:pt>
                <c:pt idx="4">
                  <c:v>#N/A</c:v>
                </c:pt>
                <c:pt idx="5">
                  <c:v>7.5</c:v>
                </c:pt>
                <c:pt idx="6">
                  <c:v>#N/A</c:v>
                </c:pt>
                <c:pt idx="7">
                  <c:v>8.3800000000000008</c:v>
                </c:pt>
                <c:pt idx="8">
                  <c:v>#N/A</c:v>
                </c:pt>
                <c:pt idx="9">
                  <c:v>9.48</c:v>
                </c:pt>
              </c:numCache>
            </c:numRef>
          </c:val>
          <c:extLst>
            <c:ext xmlns:c16="http://schemas.microsoft.com/office/drawing/2014/chart" uri="{C3380CC4-5D6E-409C-BE32-E72D297353CC}">
              <c16:uniqueId val="{00000007-8649-43A9-8183-6C78079F415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10.039999999999999</c:v>
                </c:pt>
                <c:pt idx="2">
                  <c:v>#N/A</c:v>
                </c:pt>
                <c:pt idx="3">
                  <c:v>12.63</c:v>
                </c:pt>
                <c:pt idx="4">
                  <c:v>#N/A</c:v>
                </c:pt>
                <c:pt idx="5">
                  <c:v>14.66</c:v>
                </c:pt>
                <c:pt idx="6">
                  <c:v>#N/A</c:v>
                </c:pt>
                <c:pt idx="7">
                  <c:v>14.39</c:v>
                </c:pt>
                <c:pt idx="8">
                  <c:v>#N/A</c:v>
                </c:pt>
                <c:pt idx="9">
                  <c:v>11.21</c:v>
                </c:pt>
              </c:numCache>
            </c:numRef>
          </c:val>
          <c:extLst>
            <c:ext xmlns:c16="http://schemas.microsoft.com/office/drawing/2014/chart" uri="{C3380CC4-5D6E-409C-BE32-E72D297353CC}">
              <c16:uniqueId val="{00000008-8649-43A9-8183-6C78079F4154}"/>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1.0900000000000001</c:v>
                </c:pt>
                <c:pt idx="4">
                  <c:v>#N/A</c:v>
                </c:pt>
                <c:pt idx="5">
                  <c:v>1.65</c:v>
                </c:pt>
                <c:pt idx="6">
                  <c:v>#N/A</c:v>
                </c:pt>
                <c:pt idx="7">
                  <c:v>0.45</c:v>
                </c:pt>
                <c:pt idx="8">
                  <c:v>0.08</c:v>
                </c:pt>
                <c:pt idx="9">
                  <c:v>#N/A</c:v>
                </c:pt>
              </c:numCache>
            </c:numRef>
          </c:val>
          <c:extLst>
            <c:ext xmlns:c16="http://schemas.microsoft.com/office/drawing/2014/chart" uri="{C3380CC4-5D6E-409C-BE32-E72D297353CC}">
              <c16:uniqueId val="{00000009-8649-43A9-8183-6C78079F41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2671</c:v>
                </c:pt>
                <c:pt idx="5">
                  <c:v>2626</c:v>
                </c:pt>
                <c:pt idx="8">
                  <c:v>2698</c:v>
                </c:pt>
                <c:pt idx="11">
                  <c:v>2832</c:v>
                </c:pt>
                <c:pt idx="14">
                  <c:v>2868</c:v>
                </c:pt>
              </c:numCache>
            </c:numRef>
          </c:val>
          <c:extLst>
            <c:ext xmlns:c16="http://schemas.microsoft.com/office/drawing/2014/chart" uri="{C3380CC4-5D6E-409C-BE32-E72D297353CC}">
              <c16:uniqueId val="{00000000-16A9-4A17-B549-D25C692CF6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A9-4A17-B549-D25C692CF6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A9-4A17-B549-D25C692CF6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256</c:v>
                </c:pt>
                <c:pt idx="3">
                  <c:v>256</c:v>
                </c:pt>
                <c:pt idx="6">
                  <c:v>255</c:v>
                </c:pt>
                <c:pt idx="9">
                  <c:v>250</c:v>
                </c:pt>
                <c:pt idx="12">
                  <c:v>237</c:v>
                </c:pt>
              </c:numCache>
            </c:numRef>
          </c:val>
          <c:extLst>
            <c:ext xmlns:c16="http://schemas.microsoft.com/office/drawing/2014/chart" uri="{C3380CC4-5D6E-409C-BE32-E72D297353CC}">
              <c16:uniqueId val="{00000003-16A9-4A17-B549-D25C692CF6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454</c:v>
                </c:pt>
                <c:pt idx="3">
                  <c:v>449</c:v>
                </c:pt>
                <c:pt idx="6">
                  <c:v>434</c:v>
                </c:pt>
                <c:pt idx="9">
                  <c:v>413</c:v>
                </c:pt>
                <c:pt idx="12">
                  <c:v>755</c:v>
                </c:pt>
              </c:numCache>
            </c:numRef>
          </c:val>
          <c:extLst>
            <c:ext xmlns:c16="http://schemas.microsoft.com/office/drawing/2014/chart" uri="{C3380CC4-5D6E-409C-BE32-E72D297353CC}">
              <c16:uniqueId val="{00000004-16A9-4A17-B549-D25C692CF6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13</c:v>
                </c:pt>
                <c:pt idx="3">
                  <c:v>7</c:v>
                </c:pt>
                <c:pt idx="6">
                  <c:v>0</c:v>
                </c:pt>
                <c:pt idx="9">
                  <c:v>0</c:v>
                </c:pt>
                <c:pt idx="12">
                  <c:v>0</c:v>
                </c:pt>
              </c:numCache>
            </c:numRef>
          </c:val>
          <c:extLst>
            <c:ext xmlns:c16="http://schemas.microsoft.com/office/drawing/2014/chart" uri="{C3380CC4-5D6E-409C-BE32-E72D297353CC}">
              <c16:uniqueId val="{00000005-16A9-4A17-B549-D25C692CF6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A9-4A17-B549-D25C692CF6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2953</c:v>
                </c:pt>
                <c:pt idx="3">
                  <c:v>3049</c:v>
                </c:pt>
                <c:pt idx="6">
                  <c:v>3287</c:v>
                </c:pt>
                <c:pt idx="9">
                  <c:v>3625</c:v>
                </c:pt>
                <c:pt idx="12">
                  <c:v>3745</c:v>
                </c:pt>
              </c:numCache>
            </c:numRef>
          </c:val>
          <c:extLst>
            <c:ext xmlns:c16="http://schemas.microsoft.com/office/drawing/2014/chart" uri="{C3380CC4-5D6E-409C-BE32-E72D297353CC}">
              <c16:uniqueId val="{00000007-16A9-4A17-B549-D25C692CF6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1005</c:v>
                </c:pt>
                <c:pt idx="2">
                  <c:v>#N/A</c:v>
                </c:pt>
                <c:pt idx="3">
                  <c:v>#N/A</c:v>
                </c:pt>
                <c:pt idx="4">
                  <c:v>1135</c:v>
                </c:pt>
                <c:pt idx="5">
                  <c:v>#N/A</c:v>
                </c:pt>
                <c:pt idx="6">
                  <c:v>#N/A</c:v>
                </c:pt>
                <c:pt idx="7">
                  <c:v>1278</c:v>
                </c:pt>
                <c:pt idx="8">
                  <c:v>#N/A</c:v>
                </c:pt>
                <c:pt idx="9">
                  <c:v>#N/A</c:v>
                </c:pt>
                <c:pt idx="10">
                  <c:v>1456</c:v>
                </c:pt>
                <c:pt idx="11">
                  <c:v>#N/A</c:v>
                </c:pt>
                <c:pt idx="12">
                  <c:v>#N/A</c:v>
                </c:pt>
                <c:pt idx="13">
                  <c:v>1869</c:v>
                </c:pt>
                <c:pt idx="14">
                  <c:v>#N/A</c:v>
                </c:pt>
              </c:numCache>
            </c:numRef>
          </c:val>
          <c:smooth val="0"/>
          <c:extLst>
            <c:ext xmlns:c16="http://schemas.microsoft.com/office/drawing/2014/chart" uri="{C3380CC4-5D6E-409C-BE32-E72D297353CC}">
              <c16:uniqueId val="{00000008-16A9-4A17-B549-D25C692CF6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33662</c:v>
                </c:pt>
                <c:pt idx="5">
                  <c:v>34195</c:v>
                </c:pt>
                <c:pt idx="8">
                  <c:v>34187</c:v>
                </c:pt>
                <c:pt idx="11">
                  <c:v>33924</c:v>
                </c:pt>
                <c:pt idx="14">
                  <c:v>33374</c:v>
                </c:pt>
              </c:numCache>
            </c:numRef>
          </c:val>
          <c:extLst>
            <c:ext xmlns:c16="http://schemas.microsoft.com/office/drawing/2014/chart" uri="{C3380CC4-5D6E-409C-BE32-E72D297353CC}">
              <c16:uniqueId val="{00000000-A0AE-4C59-8FF1-A7A706A6E2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140</c:v>
                </c:pt>
                <c:pt idx="5">
                  <c:v>110</c:v>
                </c:pt>
                <c:pt idx="8">
                  <c:v>80</c:v>
                </c:pt>
                <c:pt idx="11">
                  <c:v>64</c:v>
                </c:pt>
                <c:pt idx="14">
                  <c:v>55</c:v>
                </c:pt>
              </c:numCache>
            </c:numRef>
          </c:val>
          <c:extLst>
            <c:ext xmlns:c16="http://schemas.microsoft.com/office/drawing/2014/chart" uri="{C3380CC4-5D6E-409C-BE32-E72D297353CC}">
              <c16:uniqueId val="{00000001-A0AE-4C59-8FF1-A7A706A6E2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9116</c:v>
                </c:pt>
                <c:pt idx="5">
                  <c:v>8860</c:v>
                </c:pt>
                <c:pt idx="8">
                  <c:v>8423</c:v>
                </c:pt>
                <c:pt idx="11">
                  <c:v>8816</c:v>
                </c:pt>
                <c:pt idx="14">
                  <c:v>7689</c:v>
                </c:pt>
              </c:numCache>
            </c:numRef>
          </c:val>
          <c:extLst>
            <c:ext xmlns:c16="http://schemas.microsoft.com/office/drawing/2014/chart" uri="{C3380CC4-5D6E-409C-BE32-E72D297353CC}">
              <c16:uniqueId val="{00000002-A0AE-4C59-8FF1-A7A706A6E2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AE-4C59-8FF1-A7A706A6E2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AE-4C59-8FF1-A7A706A6E2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AE-4C59-8FF1-A7A706A6E2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3564</c:v>
                </c:pt>
                <c:pt idx="3">
                  <c:v>3457</c:v>
                </c:pt>
                <c:pt idx="6">
                  <c:v>3356</c:v>
                </c:pt>
                <c:pt idx="9">
                  <c:v>3323</c:v>
                </c:pt>
                <c:pt idx="12">
                  <c:v>3227</c:v>
                </c:pt>
              </c:numCache>
            </c:numRef>
          </c:val>
          <c:extLst>
            <c:ext xmlns:c16="http://schemas.microsoft.com/office/drawing/2014/chart" uri="{C3380CC4-5D6E-409C-BE32-E72D297353CC}">
              <c16:uniqueId val="{00000006-A0AE-4C59-8FF1-A7A706A6E2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1434</c:v>
                </c:pt>
                <c:pt idx="3">
                  <c:v>1606</c:v>
                </c:pt>
                <c:pt idx="6">
                  <c:v>1377</c:v>
                </c:pt>
                <c:pt idx="9">
                  <c:v>1256</c:v>
                </c:pt>
                <c:pt idx="12">
                  <c:v>1130</c:v>
                </c:pt>
              </c:numCache>
            </c:numRef>
          </c:val>
          <c:extLst>
            <c:ext xmlns:c16="http://schemas.microsoft.com/office/drawing/2014/chart" uri="{C3380CC4-5D6E-409C-BE32-E72D297353CC}">
              <c16:uniqueId val="{00000007-A0AE-4C59-8FF1-A7A706A6E2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5472</c:v>
                </c:pt>
                <c:pt idx="3">
                  <c:v>5156</c:v>
                </c:pt>
                <c:pt idx="6">
                  <c:v>4746</c:v>
                </c:pt>
                <c:pt idx="9">
                  <c:v>4124</c:v>
                </c:pt>
                <c:pt idx="12">
                  <c:v>3073</c:v>
                </c:pt>
              </c:numCache>
            </c:numRef>
          </c:val>
          <c:extLst>
            <c:ext xmlns:c16="http://schemas.microsoft.com/office/drawing/2014/chart" uri="{C3380CC4-5D6E-409C-BE32-E72D297353CC}">
              <c16:uniqueId val="{00000008-A0AE-4C59-8FF1-A7A706A6E2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48</c:v>
                </c:pt>
                <c:pt idx="3">
                  <c:v>0</c:v>
                </c:pt>
                <c:pt idx="6">
                  <c:v>0</c:v>
                </c:pt>
                <c:pt idx="9">
                  <c:v>0</c:v>
                </c:pt>
                <c:pt idx="12">
                  <c:v>0</c:v>
                </c:pt>
              </c:numCache>
            </c:numRef>
          </c:val>
          <c:extLst>
            <c:ext xmlns:c16="http://schemas.microsoft.com/office/drawing/2014/chart" uri="{C3380CC4-5D6E-409C-BE32-E72D297353CC}">
              <c16:uniqueId val="{00000009-A0AE-4C59-8FF1-A7A706A6E2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40060</c:v>
                </c:pt>
                <c:pt idx="3">
                  <c:v>41123</c:v>
                </c:pt>
                <c:pt idx="6">
                  <c:v>41518</c:v>
                </c:pt>
                <c:pt idx="9">
                  <c:v>41698</c:v>
                </c:pt>
                <c:pt idx="12">
                  <c:v>41397</c:v>
                </c:pt>
              </c:numCache>
            </c:numRef>
          </c:val>
          <c:extLst>
            <c:ext xmlns:c16="http://schemas.microsoft.com/office/drawing/2014/chart" uri="{C3380CC4-5D6E-409C-BE32-E72D297353CC}">
              <c16:uniqueId val="{0000000A-A0AE-4C59-8FF1-A7A706A6E2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7659</c:v>
                </c:pt>
                <c:pt idx="2">
                  <c:v>#N/A</c:v>
                </c:pt>
                <c:pt idx="3">
                  <c:v>#N/A</c:v>
                </c:pt>
                <c:pt idx="4">
                  <c:v>8176</c:v>
                </c:pt>
                <c:pt idx="5">
                  <c:v>#N/A</c:v>
                </c:pt>
                <c:pt idx="6">
                  <c:v>#N/A</c:v>
                </c:pt>
                <c:pt idx="7">
                  <c:v>8309</c:v>
                </c:pt>
                <c:pt idx="8">
                  <c:v>#N/A</c:v>
                </c:pt>
                <c:pt idx="9">
                  <c:v>#N/A</c:v>
                </c:pt>
                <c:pt idx="10">
                  <c:v>7597</c:v>
                </c:pt>
                <c:pt idx="11">
                  <c:v>#N/A</c:v>
                </c:pt>
                <c:pt idx="12">
                  <c:v>#N/A</c:v>
                </c:pt>
                <c:pt idx="13">
                  <c:v>7709</c:v>
                </c:pt>
                <c:pt idx="14">
                  <c:v>#N/A</c:v>
                </c:pt>
              </c:numCache>
            </c:numRef>
          </c:val>
          <c:smooth val="0"/>
          <c:extLst>
            <c:ext xmlns:c16="http://schemas.microsoft.com/office/drawing/2014/chart" uri="{C3380CC4-5D6E-409C-BE32-E72D297353CC}">
              <c16:uniqueId val="{0000000B-A0AE-4C59-8FF1-A7A706A6E2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2973</c:v>
                </c:pt>
                <c:pt idx="1">
                  <c:v>2557</c:v>
                </c:pt>
                <c:pt idx="2">
                  <c:v>2488</c:v>
                </c:pt>
              </c:numCache>
            </c:numRef>
          </c:val>
          <c:extLst>
            <c:ext xmlns:c16="http://schemas.microsoft.com/office/drawing/2014/chart" uri="{C3380CC4-5D6E-409C-BE32-E72D297353CC}">
              <c16:uniqueId val="{00000000-92D8-4035-B6F4-92C1416C9F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723</c:v>
                </c:pt>
                <c:pt idx="1">
                  <c:v>823</c:v>
                </c:pt>
                <c:pt idx="2">
                  <c:v>623</c:v>
                </c:pt>
              </c:numCache>
            </c:numRef>
          </c:val>
          <c:extLst>
            <c:ext xmlns:c16="http://schemas.microsoft.com/office/drawing/2014/chart" uri="{C3380CC4-5D6E-409C-BE32-E72D297353CC}">
              <c16:uniqueId val="{00000001-92D8-4035-B6F4-92C1416C9F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7480</c:v>
                </c:pt>
                <c:pt idx="1">
                  <c:v>7716</c:v>
                </c:pt>
                <c:pt idx="2">
                  <c:v>6630</c:v>
                </c:pt>
              </c:numCache>
            </c:numRef>
          </c:val>
          <c:extLst>
            <c:ext xmlns:c16="http://schemas.microsoft.com/office/drawing/2014/chart" uri="{C3380CC4-5D6E-409C-BE32-E72D297353CC}">
              <c16:uniqueId val="{00000002-92D8-4035-B6F4-92C1416C9F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{A1DB8FA4-DAEB-410F-BBEC-93C263825308}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B09-41A4-9104-F45710DBA1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{A9157777-3770-4D24-899E-9EE597A38454}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09-41A4-9104-F45710DBA1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{41636094-B088-4B09-A5FE-E160C194F9A8}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09-41A4-9104-F45710DBA1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{4A3DE127-BD93-4F0B-AD95-B88CD752C57B}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09-41A4-9104-F45710DBA1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{B8D41EED-8C77-497D-A18E-9BACC909A218}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09-41A4-9104-F45710DBA1E9}"/>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{A08E40F8-0699-4FBC-9477-A9A8F572FD99}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B09-41A4-9104-F45710DBA1E9}"/>
                </c:ext>
              </c:extLst>
            </c:dLbl>
            <c:dLbl>
              <c:idx val="16"/>
              <c:layout>
                <c:manualLayout>
                  <c:x val="-3.1359255137876567E-2"/>
                  <c:y val="-5.897329054933258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{96230A6A-2769-4B6C-9B20-731D9252EC3C}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B09-41A4-9104-F45710DBA1E9}"/>
                </c:ext>
              </c:extLst>
            </c:dLbl>
            <c:dLbl>
              <c:idx val="24"/>
              <c:layout>
                <c:manualLayout>
                  <c:x val="-3.2672246162591886E-2"/>
                  <c:y val="-8.508133542635336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{E40A4BD9-C8A0-48E8-BD5B-AC1DD6FB4C5D}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B09-41A4-9104-F45710DBA1E9}"/>
                </c:ext>
              </c:extLst>
            </c:dLbl>
            <c:dLbl>
              <c:idx val="32"/>
              <c:layout>
                <c:manualLayout>
                  <c:x val="-3.2015750650234161E-2"/>
                  <c:y val="-5.016285557273696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{B5D971A7-F556-4752-BA08-B02B4F64F833}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B09-41A4-9104-F45710DBA1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44.2</c:v>
                </c:pt>
                <c:pt idx="8">
                  <c:v>45.9</c:v>
                </c:pt>
                <c:pt idx="16">
                  <c:v>47.3</c:v>
                </c:pt>
                <c:pt idx="24">
                  <c:v>48.2</c:v>
                </c:pt>
                <c:pt idx="32">
                  <c:v>48.3</c:v>
                </c:pt>
              </c:numCache>
            </c:numRef>
          </c:xVal>
          <c:yVal>
            <c:numRef>
              <c:f>公会計指標分析・財政指標組合せ分析表!$BP$51:$DC$51</c:f>
              <c:numCache>
                <c:formatCode>#,##0.0;"▲ "#,##0.0</c:formatCode>
                <c:ptCount val="40"/>
                <c:pt idx="0">
                  <c:v>54.4</c:v>
                </c:pt>
                <c:pt idx="8">
                  <c:v>56.6</c:v>
                </c:pt>
                <c:pt idx="16">
                  <c:v>55.5</c:v>
                </c:pt>
                <c:pt idx="24">
                  <c:v>52.3</c:v>
                </c:pt>
                <c:pt idx="32">
                  <c:v>52.8</c:v>
                </c:pt>
              </c:numCache>
            </c:numRef>
          </c:yVal>
          <c:smooth val="0"/>
          <c:extLst>
            <c:ext xmlns:c16="http://schemas.microsoft.com/office/drawing/2014/chart" uri="{C3380CC4-5D6E-409C-BE32-E72D297353CC}">
              <c16:uniqueId val="{00000009-7B09-41A4-9104-F45710DBA1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5726779182478796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{45DC9881-6373-4187-8109-BFF08594E139}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B09-41A4-9104-F45710DBA1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{5E9F3154-09FF-4FD9-A56A-E8BE69184C92}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09-41A4-9104-F45710DBA1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{D671B5B5-5CA2-4EBA-98B4-8788F2B038EE}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09-41A4-9104-F45710DBA1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{EF3D240B-FFAE-4354-AAF2-162503CE3339}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09-41A4-9104-F45710DBA1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{6453F78E-805F-44AA-813A-85BCA3CD64FA}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09-41A4-9104-F45710DBA1E9}"/>
                </c:ext>
              </c:extLst>
            </c:dLbl>
            <c:dLbl>
              <c:idx val="8"/>
              <c:layout>
                <c:manualLayout>
                  <c:x val="0"/>
                  <c:y val="-1.572677918247887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{002E7DBB-A57A-4A8F-89B6-A7F8DA4905B3}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B09-41A4-9104-F45710DBA1E9}"/>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{47056F4D-37CB-4B9D-9D10-363B62CF7D1E}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B09-41A4-9104-F45710DBA1E9}"/>
                </c:ext>
              </c:extLst>
            </c:dLbl>
            <c:dLbl>
              <c:idx val="24"/>
              <c:layout>
                <c:manualLayout>
                  <c:x val="0"/>
                  <c:y val="4.033290812203316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{2DEA2ABF-A90B-40B7-86CD-6A365F45232B}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B09-41A4-9104-F45710DBA1E9}"/>
                </c:ext>
              </c:extLst>
            </c:dLbl>
            <c:dLbl>
              <c:idx val="32"/>
              <c:layout>
                <c:manualLayout>
                  <c:x val="0"/>
                  <c:y val="-4.033290812203316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{487F8D76-E12C-4F7B-AE5B-8E18CCC4E205}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B09-41A4-9104-F45710DBA1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59.1</c:v>
                </c:pt>
                <c:pt idx="16">
                  <c:v>61.7</c:v>
                </c:pt>
                <c:pt idx="24">
                  <c:v>63.5</c:v>
                </c:pt>
                <c:pt idx="32">
                  <c:v>64.400000000000006</c:v>
                </c:pt>
              </c:numCache>
            </c:numRef>
          </c:xVal>
          <c:yVal>
            <c:numRef>
              <c:f>公会計指標分析・財政指標組合せ分析表!$BP$55:$DC$55</c:f>
              <c:numCache>
                <c:formatCode>#,##0.0;"▲ "#,##0.0</c:formatCode>
                <c:ptCount val="40"/>
                <c:pt idx="0">
                  <c:v>40.4</c:v>
                </c:pt>
                <c:pt idx="8">
                  <c:v>39.5</c:v>
                </c:pt>
                <c:pt idx="16">
                  <c:v>19</c:v>
                </c:pt>
                <c:pt idx="24">
                  <c:v>4</c:v>
                </c:pt>
                <c:pt idx="32">
                  <c:v>0.4</c:v>
                </c:pt>
              </c:numCache>
            </c:numRef>
          </c:yVal>
          <c:smooth val="0"/>
          <c:extLst>
            <c:ext xmlns:c16="http://schemas.microsoft.com/office/drawing/2014/chart" uri="{C3380CC4-5D6E-409C-BE32-E72D297353CC}">
              <c16:uniqueId val="{00000013-7B09-41A4-9104-F45710DBA1E9}"/>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{44F82901-0CE5-44A4-9668-FEF1BC3D4FC7}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2C4-4BAB-A92C-5A6842AA82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{63E7D386-7187-4771-AF72-90BF0ACC0245}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C4-4BAB-A92C-5A6842AA82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{65EBBA2C-8D52-4656-A47F-3577131F37A3}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C4-4BAB-A92C-5A6842AA82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{C352EF79-12C9-4B5E-87BC-4C8500B8D501}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C4-4BAB-A92C-5A6842AA82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{6F343762-D713-4135-94E8-BFFA4F042090}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C4-4BAB-A92C-5A6842AA8212}"/>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{E1BB44C7-957F-42F9-9D5D-540AD1288AFC}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2C4-4BAB-A92C-5A6842AA8212}"/>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{E6F255EA-47F3-40B2-87FB-C327A9F12D67}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2C4-4BAB-A92C-5A6842AA8212}"/>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{F20C8E0A-5301-461B-82E1-C55BF919A2FE}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2C4-4BAB-A92C-5A6842AA8212}"/>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{6EDD9469-8FBF-4560-AABF-878EDA334296}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2C4-4BAB-A92C-5A6842AA82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7.2</c:v>
                </c:pt>
                <c:pt idx="16">
                  <c:v>7.8</c:v>
                </c:pt>
                <c:pt idx="24">
                  <c:v>8.8000000000000007</c:v>
                </c:pt>
                <c:pt idx="32">
                  <c:v>10.4</c:v>
                </c:pt>
              </c:numCache>
            </c:numRef>
          </c:xVal>
          <c:yVal>
            <c:numRef>
              <c:f>公会計指標分析・財政指標組合せ分析表!$BP$73:$DC$73</c:f>
              <c:numCache>
                <c:formatCode>#,##0.0;"▲ "#,##0.0</c:formatCode>
                <c:ptCount val="40"/>
                <c:pt idx="0">
                  <c:v>54.4</c:v>
                </c:pt>
                <c:pt idx="8">
                  <c:v>56.6</c:v>
                </c:pt>
                <c:pt idx="16">
                  <c:v>55.5</c:v>
                </c:pt>
                <c:pt idx="24">
                  <c:v>52.3</c:v>
                </c:pt>
                <c:pt idx="32">
                  <c:v>52.8</c:v>
                </c:pt>
              </c:numCache>
            </c:numRef>
          </c:yVal>
          <c:smooth val="0"/>
          <c:extLst>
            <c:ext xmlns:c16="http://schemas.microsoft.com/office/drawing/2014/chart" uri="{C3380CC4-5D6E-409C-BE32-E72D297353CC}">
              <c16:uniqueId val="{00000009-92C4-4BAB-A92C-5A6842AA82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429687715380722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{55363672-D5E6-4773-A541-8BEE4AEF691A}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2C4-4BAB-A92C-5A6842AA82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{874C4448-8D70-40B6-91DE-1F59157DC4DB}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C4-4BAB-A92C-5A6842AA82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{34F336C0-AFC3-4109-AD85-A3C57D17A48D}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C4-4BAB-A92C-5A6842AA82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{1B4A33D3-0961-47C2-9AB6-B3CF2EE9E3A1}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C4-4BAB-A92C-5A6842AA82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{DE38B223-58AD-41FE-8460-EE98D31DE36B}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C4-4BAB-A92C-5A6842AA8212}"/>
                </c:ext>
              </c:extLst>
            </c:dLbl>
            <c:dLbl>
              <c:idx val="8"/>
              <c:layout>
                <c:manualLayout>
                  <c:x val="-2.671099773477058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{72EE8CF1-8428-4FC1-BC45-C1978CAD68B1}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2C4-4BAB-A92C-5A6842AA8212}"/>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{28A6C1C4-48EE-4C92-9024-CCA98BBB8D02}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2C4-4BAB-A92C-5A6842AA8212}"/>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{EB3D5D28-6FD6-4B7F-8000-B5AF6908E227}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2C4-4BAB-A92C-5A6842AA8212}"/>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{AEA7F4F9-264E-408C-ABEB-DEC264154A89}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2C4-4BAB-A92C-5A6842AA82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8</c:v>
                </c:pt>
                <c:pt idx="24">
                  <c:v>8</c:v>
                </c:pt>
                <c:pt idx="32">
                  <c:v>8.3000000000000007</c:v>
                </c:pt>
              </c:numCache>
            </c:numRef>
          </c:xVal>
          <c:yVal>
            <c:numRef>
              <c:f>公会計指標分析・財政指標組合せ分析表!$BP$77:$DC$77</c:f>
              <c:numCache>
                <c:formatCode>#,##0.0;"▲ "#,##0.0</c:formatCode>
                <c:ptCount val="40"/>
                <c:pt idx="0">
                  <c:v>40.4</c:v>
                </c:pt>
                <c:pt idx="8">
                  <c:v>39.5</c:v>
                </c:pt>
                <c:pt idx="16">
                  <c:v>19</c:v>
                </c:pt>
                <c:pt idx="24">
                  <c:v>4</c:v>
                </c:pt>
                <c:pt idx="32">
                  <c:v>0.4</c:v>
                </c:pt>
              </c:numCache>
            </c:numRef>
          </c:yVal>
          <c:smooth val="0"/>
          <c:extLst>
            <c:ext xmlns:c16="http://schemas.microsoft.com/office/drawing/2014/chart" uri="{C3380CC4-5D6E-409C-BE32-E72D297353CC}">
              <c16:uniqueId val="{00000013-92C4-4BAB-A92C-5A6842AA8212}"/>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宅地造成事業（工業団地特別会計）における地方債の繰上償還に伴い、公営企業債の元利償還金に対する繰入金が前年度比</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82.7</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％増加したこと等により、増となった。</a:t>
          </a:r>
          <a:endPar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公営住宅建設事業債の残高減少に伴う充当財源（住宅使用料）の減により、控除できる特定財源の額が前年度比</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91.1</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％減少したものの、基準財政需要額に算入された災害復旧費等の償還費が前年度比</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2.7</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％増加したため、増となった。</a:t>
          </a:r>
          <a:endPar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）いずれも増となったが、元利償還金等（</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）が算入公債費等（</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）以上に増加したため、総合的な実質公債費比率の分子は前年度比</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28.4</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発行額の２億円を満期一括償還期間の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年間で積み立てており、市場公募債の償還の財源として、毎年４千万円を減債基金に積立していた。</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市場公募債の発行は平成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年度で終了（借入実績</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H19</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H27</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）しており、令和２年度の積立が最後となり、令和２年度においてすべての償還が完了した。</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将来負担額（</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）は、水道事業、下水道事業及び宅地造成事業における元金の残高減少に伴う公営企業債等繰入見込額が</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25.5</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％の減、伊達地方消防組合、伊達地方衛生処理組合及び公立藤田総合病院の伊達市負担分地方債現在高の減等に伴う組合等負担等見込額が</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10.0</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％の減少となったことにより、前年度比</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3.1</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％の減となった。</a:t>
          </a:r>
          <a:endPar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充当可能財源等（</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B</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）は、内陸工業団地等造成事業債償還に伴う地域雇用創出・産業活性化基金及び伊達小学校建築に伴う教育施設整備基金の繰入等により、前年度比</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3.9</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％の減となった。</a:t>
          </a:r>
          <a:endPar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総合的に（</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B)</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の減少が大きかった結果、将来負担率の分子は前年度比</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1.5</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％の増となった。</a:t>
          </a:r>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福島県伊達市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令和５年度の基金残高は普通会計で</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97.4</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億円となっており、</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13.5</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億円の減となった。</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これは</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新工業団地</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土地売払収入</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等</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億円を</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地域雇用創出・産業活性化基金</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、決算剰余金を公共施設維持整備基金に</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億円、教育施設整備基金に</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億円積み立てたものの、財源調整のため財政調整基金</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億円、地方債償還のため減債基金</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土地区画整理事業支援業務の財源として地域創造基金を</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億円、公共施設維持整備の財源として公共施設維持整備基金</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内陸工業団地等造成事業債</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の繰上償還</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等の財源として地域雇用創出・産業活性化基金</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億円、教育施設整備の財源として教育施設整備基金を</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億円を取崩したこと等によるものである。</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税収減や災害等の不測の事態へ対応</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ため、財政調整基金については標準財政規模の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％程度の残高を維持しつつ、その他の特定目的基金については今後の事業計画を踏まえて、計画的に積立・取崩しを行っていく。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地域創造基金：合併に伴う地域振興事業に充当する。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公共施設維持整備基金：公共施設の維持・整備事業に充当する。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地域雇用創出・産業活性化基金：地域雇用創出及び産業の活性化事業に充当する。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教育施設整備基金：教育施設の維持・整備事業に充当する。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さわやか現道整備基金：安全な生活環境の確保のため市道整備事業に充当する。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地域創造基金：土地区画整備事業支援業務の財源として</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億円の取崩しを行ったため減少した。</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公共施設維持整備基金：</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億円積み立てたが、旧小国公民館解体工事や保健センター改修工事等の財源として</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億円取崩したため</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億円の減少となった。</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地域雇用創出・産業活性化基金：</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新工業団地</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土地売払収入</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等を</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億円積み立てたが、雇用促進奨励金や新工業団地の整備費用として借入した</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内陸工業団地等造成事業債</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の繰上償還</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等の財源として</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億円取崩したたため、</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億円の減少となった。</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教育施設整備基金：</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億円積み立てたが、伊達小学校改築事業や中学校施設維持管理事業等の財源として</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億円取崩したため</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億円の減少となった。</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さわやか現道整備基金：市道舗装等工事の財源として</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1.47</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億円取崩したが、</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億円積み立てたため、</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0.03</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公共施設維持整備基金：公共施設適正配置計画に基づき、公共施設の計画的な更新を行い</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ながら、</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緊急的な施設修繕に備えるため、一定程度の残高を維持していく。</a:t>
          </a:r>
          <a:endParaRPr kumimoji="0"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教育施設整備基金：</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小・中学校施設維持管理に伴い</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減少が見込まれる。</a:t>
          </a:r>
          <a:endParaRPr kumimoji="0"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地域雇用創出・産業活性化基金：</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工業団地</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立地企業に対する用地・操業・雇用促進奨励金の交付により減少が見込まれる。</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令和５年度の基金残高は約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億円となっており、前年度より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億円の減少となった。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主な要因としては、財源調整のため繰入を行ったことによるものである。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歳入確保</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歳出削減といった財政健全化の取組を進めて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が、解消できない財源不足額や災害や国・県補正等の対応については、財源調整的な基金の取崩し等により対応してきた。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大規模災害などの緊急時に備えるため、財政調整基金残高の目安は標準財政規模の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％程度とする。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令和５年度の残高は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億円となっており、前年度より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億円の減となった。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主な要因としては、地方債の償還に充当するため繰入したことによるものである。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残高のピークであり、それに伴う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年度にピークを迎えた後、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していく</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56,768
56,260
265.12
37,593,051
35,569,288
1,958,637
17,464,616
41,397,012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合併特例事業等による公共施設や道路等の整備により、新たな資産が増加しているため、類似団体平均を下回っているものの、既存資産の老朽化が進んでいるため、年々増加傾向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今後は、令和４年７月に策定した伊達市公共施設個別施設計画に基づき、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棟）・延床面積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325,242㎡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を対象に、集約化・複合化や除却を進めていくとともに、予防保全を行い長寿命化を図っていく。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34290</xdr:rowOff>
    </xdr:from>
    <xdr:to>
      <xdr:col>11</xdr:col>
      <xdr:colOff>187325</xdr:colOff>
      <xdr:row>30</xdr:row>
      <xdr:rowOff>135890</xdr:rowOff>
    </xdr:to>
    <xdr:sp macro="" textlink="">
      <xdr:nvSpPr>
        <xdr:cNvPr id="74" name="フローチャート: 判断 73"/>
        <xdr:cNvSpPr/>
      </xdr:nvSpPr>
      <xdr:spPr>
        <a:xfrm>
          <a:off x="2476500" y="59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75" name="フローチャート: 判断 74"/>
        <xdr:cNvSpPr/>
      </xdr:nvSpPr>
      <xdr:spPr>
        <a:xfrm>
          <a:off x="1714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160020</xdr:rowOff>
    </xdr:from>
    <xdr:to>
      <xdr:col>23</xdr:col>
      <xdr:colOff>136525</xdr:colOff>
      <xdr:row>28</xdr:row>
      <xdr:rowOff>90170</xdr:rowOff>
    </xdr:to>
    <xdr:sp macro="" textlink="">
      <xdr:nvSpPr>
        <xdr:cNvPr id="81" name="楕円 80"/>
        <xdr:cNvSpPr/>
      </xdr:nvSpPr>
      <xdr:spPr>
        <a:xfrm>
          <a:off x="4711700" y="55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11447</xdr:rowOff>
    </xdr:from>
    <xdr:ext cx="405111" cy="259045"/>
    <xdr:sp macro="" textlink="">
      <xdr:nvSpPr>
        <xdr:cNvPr id="82" name="有形固定資産減価償却率該当値テキスト"/>
        <xdr:cNvSpPr txBox="1"/>
      </xdr:nvSpPr>
      <xdr:spPr>
        <a:xfrm>
          <a:off x="48133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156422</xdr:rowOff>
    </xdr:from>
    <xdr:to>
      <xdr:col>19</xdr:col>
      <xdr:colOff>187325</xdr:colOff>
      <xdr:row>28</xdr:row>
      <xdr:rowOff>86572</xdr:rowOff>
    </xdr:to>
    <xdr:sp macro="" textlink="">
      <xdr:nvSpPr>
        <xdr:cNvPr id="83" name="楕円 82"/>
        <xdr:cNvSpPr/>
      </xdr:nvSpPr>
      <xdr:spPr>
        <a:xfrm>
          <a:off x="4000500" y="55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35772</xdr:rowOff>
    </xdr:from>
    <xdr:to>
      <xdr:col>23</xdr:col>
      <xdr:colOff>85725</xdr:colOff>
      <xdr:row>28</xdr:row>
      <xdr:rowOff>39370</xdr:rowOff>
    </xdr:to>
    <xdr:cxnSp macro="">
      <xdr:nvCxnSpPr>
        <xdr:cNvPr id="84" name="直線コネクタ 83"/>
        <xdr:cNvCxnSpPr/>
      </xdr:nvCxnSpPr>
      <xdr:spPr>
        <a:xfrm>
          <a:off x="4051300" y="5607897"/>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124037</xdr:rowOff>
    </xdr:from>
    <xdr:to>
      <xdr:col>15</xdr:col>
      <xdr:colOff>187325</xdr:colOff>
      <xdr:row>28</xdr:row>
      <xdr:rowOff>54187</xdr:rowOff>
    </xdr:to>
    <xdr:sp macro="" textlink="">
      <xdr:nvSpPr>
        <xdr:cNvPr id="85" name="楕円 84"/>
        <xdr:cNvSpPr/>
      </xdr:nvSpPr>
      <xdr:spPr>
        <a:xfrm>
          <a:off x="3238500" y="5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3387</xdr:rowOff>
    </xdr:from>
    <xdr:to>
      <xdr:col>19</xdr:col>
      <xdr:colOff>136525</xdr:colOff>
      <xdr:row>28</xdr:row>
      <xdr:rowOff>35772</xdr:rowOff>
    </xdr:to>
    <xdr:cxnSp macro="">
      <xdr:nvCxnSpPr>
        <xdr:cNvPr id="86" name="直線コネクタ 85"/>
        <xdr:cNvCxnSpPr/>
      </xdr:nvCxnSpPr>
      <xdr:spPr>
        <a:xfrm>
          <a:off x="3289300" y="557551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73660</xdr:rowOff>
    </xdr:from>
    <xdr:to>
      <xdr:col>11</xdr:col>
      <xdr:colOff>187325</xdr:colOff>
      <xdr:row>28</xdr:row>
      <xdr:rowOff>3810</xdr:rowOff>
    </xdr:to>
    <xdr:sp macro="" textlink="">
      <xdr:nvSpPr>
        <xdr:cNvPr id="87" name="楕円 86"/>
        <xdr:cNvSpPr/>
      </xdr:nvSpPr>
      <xdr:spPr>
        <a:xfrm>
          <a:off x="2476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124460</xdr:rowOff>
    </xdr:from>
    <xdr:to>
      <xdr:col>15</xdr:col>
      <xdr:colOff>136525</xdr:colOff>
      <xdr:row>28</xdr:row>
      <xdr:rowOff>3387</xdr:rowOff>
    </xdr:to>
    <xdr:cxnSp macro="">
      <xdr:nvCxnSpPr>
        <xdr:cNvPr id="88" name="直線コネクタ 87"/>
        <xdr:cNvCxnSpPr/>
      </xdr:nvCxnSpPr>
      <xdr:spPr>
        <a:xfrm>
          <a:off x="2527300" y="552513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12488</xdr:rowOff>
    </xdr:from>
    <xdr:to>
      <xdr:col>7</xdr:col>
      <xdr:colOff>187325</xdr:colOff>
      <xdr:row>27</xdr:row>
      <xdr:rowOff>114088</xdr:rowOff>
    </xdr:to>
    <xdr:sp macro="" textlink="">
      <xdr:nvSpPr>
        <xdr:cNvPr id="89" name="楕円 88"/>
        <xdr:cNvSpPr/>
      </xdr:nvSpPr>
      <xdr:spPr>
        <a:xfrm>
          <a:off x="1714500" y="54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63288</xdr:rowOff>
    </xdr:from>
    <xdr:to>
      <xdr:col>11</xdr:col>
      <xdr:colOff>136525</xdr:colOff>
      <xdr:row>27</xdr:row>
      <xdr:rowOff>124460</xdr:rowOff>
    </xdr:to>
    <xdr:cxnSp macro="">
      <xdr:nvCxnSpPr>
        <xdr:cNvPr id="90" name="直線コネクタ 89"/>
        <xdr:cNvCxnSpPr/>
      </xdr:nvCxnSpPr>
      <xdr:spPr>
        <a:xfrm>
          <a:off x="1765300" y="546396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113894</xdr:rowOff>
    </xdr:from>
    <xdr:ext cx="405111" cy="259045"/>
    <xdr:sp macro="" textlink="">
      <xdr:nvSpPr>
        <xdr:cNvPr id="91" name="n_1aveValue有形固定資産減価償却率"/>
        <xdr:cNvSpPr txBox="1"/>
      </xdr:nvSpPr>
      <xdr:spPr>
        <a:xfrm>
          <a:off x="38360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92" name="n_2aveValue有形固定資産減価償却率"/>
        <xdr:cNvSpPr txBox="1"/>
      </xdr:nvSpPr>
      <xdr:spPr>
        <a:xfrm>
          <a:off x="3086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127017</xdr:rowOff>
    </xdr:from>
    <xdr:ext cx="405111" cy="259045"/>
    <xdr:sp macro="" textlink="">
      <xdr:nvSpPr>
        <xdr:cNvPr id="93" name="n_3aveValue有形固定資産減価償却率"/>
        <xdr:cNvSpPr txBox="1"/>
      </xdr:nvSpPr>
      <xdr:spPr>
        <a:xfrm>
          <a:off x="232474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101829</xdr:rowOff>
    </xdr:from>
    <xdr:ext cx="405111" cy="259045"/>
    <xdr:sp macro="" textlink="">
      <xdr:nvSpPr>
        <xdr:cNvPr id="94" name="n_4aveValue有形固定資産減価償却率"/>
        <xdr:cNvSpPr txBox="1"/>
      </xdr:nvSpPr>
      <xdr:spPr>
        <a:xfrm>
          <a:off x="1562744"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103099</xdr:rowOff>
    </xdr:from>
    <xdr:ext cx="405111" cy="259045"/>
    <xdr:sp macro="" textlink="">
      <xdr:nvSpPr>
        <xdr:cNvPr id="95" name="n_1mainValue有形固定資産減価償却率"/>
        <xdr:cNvSpPr txBox="1"/>
      </xdr:nvSpPr>
      <xdr:spPr>
        <a:xfrm>
          <a:off x="3836044" y="533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70714</xdr:rowOff>
    </xdr:from>
    <xdr:ext cx="405111" cy="259045"/>
    <xdr:sp macro="" textlink="">
      <xdr:nvSpPr>
        <xdr:cNvPr id="96" name="n_2mainValue有形固定資産減価償却率"/>
        <xdr:cNvSpPr txBox="1"/>
      </xdr:nvSpPr>
      <xdr:spPr>
        <a:xfrm>
          <a:off x="3086744" y="5299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20337</xdr:rowOff>
    </xdr:from>
    <xdr:ext cx="405111" cy="259045"/>
    <xdr:sp macro="" textlink="">
      <xdr:nvSpPr>
        <xdr:cNvPr id="97" name="n_3mainValue有形固定資産減価償却率"/>
        <xdr:cNvSpPr txBox="1"/>
      </xdr:nvSpPr>
      <xdr:spPr>
        <a:xfrm>
          <a:off x="2324744"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130615</xdr:rowOff>
    </xdr:from>
    <xdr:ext cx="405111" cy="259045"/>
    <xdr:sp macro="" textlink="">
      <xdr:nvSpPr>
        <xdr:cNvPr id="98" name="n_4mainValue有形固定資産減価償却率"/>
        <xdr:cNvSpPr txBox="1"/>
      </xdr:nvSpPr>
      <xdr:spPr>
        <a:xfrm>
          <a:off x="1562744" y="518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新市建設計画に基づく合併特例事業等の実施により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地方債発行額が増加したため、地方債残高は高い水準で推移しており、債務償還比率は類似団体平均を大きく上回っている。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地方債を発行を抑制や繰上償還を実施するとともに、事務事業の見直しによる歳出削減を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進めていく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xdr:cNvSpPr txBox="1"/>
      </xdr:nvSpPr>
      <xdr:spPr>
        <a:xfrm>
          <a:off x="14846300" y="574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17808</xdr:rowOff>
    </xdr:from>
    <xdr:to>
      <xdr:col>64</xdr:col>
      <xdr:colOff>123825</xdr:colOff>
      <xdr:row>31</xdr:row>
      <xdr:rowOff>119408</xdr:rowOff>
    </xdr:to>
    <xdr:sp macro="" textlink="">
      <xdr:nvSpPr>
        <xdr:cNvPr id="136" name="フローチャート: 判断 135"/>
        <xdr:cNvSpPr/>
      </xdr:nvSpPr>
      <xdr:spPr>
        <a:xfrm>
          <a:off x="12509500" y="610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4854</xdr:rowOff>
    </xdr:from>
    <xdr:to>
      <xdr:col>60</xdr:col>
      <xdr:colOff>123825</xdr:colOff>
      <xdr:row>31</xdr:row>
      <xdr:rowOff>106454</xdr:rowOff>
    </xdr:to>
    <xdr:sp macro="" textlink="">
      <xdr:nvSpPr>
        <xdr:cNvPr id="137" name="フローチャート: 判断 136"/>
        <xdr:cNvSpPr/>
      </xdr:nvSpPr>
      <xdr:spPr>
        <a:xfrm>
          <a:off x="11747500" y="60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120721</xdr:rowOff>
    </xdr:from>
    <xdr:to>
      <xdr:col>76</xdr:col>
      <xdr:colOff>73025</xdr:colOff>
      <xdr:row>32</xdr:row>
      <xdr:rowOff>50871</xdr:rowOff>
    </xdr:to>
    <xdr:sp macro="" textlink="">
      <xdr:nvSpPr>
        <xdr:cNvPr id="143" name="楕円 142"/>
        <xdr:cNvSpPr/>
      </xdr:nvSpPr>
      <xdr:spPr>
        <a:xfrm>
          <a:off x="14744700" y="620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99148</xdr:rowOff>
    </xdr:from>
    <xdr:ext cx="469744" cy="259045"/>
    <xdr:sp macro="" textlink="">
      <xdr:nvSpPr>
        <xdr:cNvPr id="144" name="債務償還比率該当値テキスト"/>
        <xdr:cNvSpPr txBox="1"/>
      </xdr:nvSpPr>
      <xdr:spPr>
        <a:xfrm>
          <a:off x="14846300" y="618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40788</xdr:rowOff>
    </xdr:from>
    <xdr:to>
      <xdr:col>72</xdr:col>
      <xdr:colOff>123825</xdr:colOff>
      <xdr:row>32</xdr:row>
      <xdr:rowOff>142388</xdr:rowOff>
    </xdr:to>
    <xdr:sp macro="" textlink="">
      <xdr:nvSpPr>
        <xdr:cNvPr id="145" name="楕円 144"/>
        <xdr:cNvSpPr/>
      </xdr:nvSpPr>
      <xdr:spPr>
        <a:xfrm>
          <a:off x="14033500" y="629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71</xdr:rowOff>
    </xdr:from>
    <xdr:to>
      <xdr:col>76</xdr:col>
      <xdr:colOff>22225</xdr:colOff>
      <xdr:row>32</xdr:row>
      <xdr:rowOff>91588</xdr:rowOff>
    </xdr:to>
    <xdr:cxnSp macro="">
      <xdr:nvCxnSpPr>
        <xdr:cNvPr id="146" name="直線コネクタ 145"/>
        <xdr:cNvCxnSpPr/>
      </xdr:nvCxnSpPr>
      <xdr:spPr>
        <a:xfrm flipV="1">
          <a:off x="14084300" y="6257996"/>
          <a:ext cx="711200" cy="9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27594</xdr:rowOff>
    </xdr:from>
    <xdr:to>
      <xdr:col>68</xdr:col>
      <xdr:colOff>123825</xdr:colOff>
      <xdr:row>32</xdr:row>
      <xdr:rowOff>129194</xdr:rowOff>
    </xdr:to>
    <xdr:sp macro="" textlink="">
      <xdr:nvSpPr>
        <xdr:cNvPr id="147" name="楕円 146"/>
        <xdr:cNvSpPr/>
      </xdr:nvSpPr>
      <xdr:spPr>
        <a:xfrm>
          <a:off x="13271500" y="628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78394</xdr:rowOff>
    </xdr:from>
    <xdr:to>
      <xdr:col>72</xdr:col>
      <xdr:colOff>73025</xdr:colOff>
      <xdr:row>32</xdr:row>
      <xdr:rowOff>91588</xdr:rowOff>
    </xdr:to>
    <xdr:cxnSp macro="">
      <xdr:nvCxnSpPr>
        <xdr:cNvPr id="148" name="直線コネクタ 147"/>
        <xdr:cNvCxnSpPr/>
      </xdr:nvCxnSpPr>
      <xdr:spPr>
        <a:xfrm>
          <a:off x="13322300" y="6336319"/>
          <a:ext cx="762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45896</xdr:rowOff>
    </xdr:from>
    <xdr:to>
      <xdr:col>64</xdr:col>
      <xdr:colOff>123825</xdr:colOff>
      <xdr:row>33</xdr:row>
      <xdr:rowOff>147496</xdr:rowOff>
    </xdr:to>
    <xdr:sp macro="" textlink="">
      <xdr:nvSpPr>
        <xdr:cNvPr id="149" name="楕円 148"/>
        <xdr:cNvSpPr/>
      </xdr:nvSpPr>
      <xdr:spPr>
        <a:xfrm>
          <a:off x="12509500" y="647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78394</xdr:rowOff>
    </xdr:from>
    <xdr:to>
      <xdr:col>68</xdr:col>
      <xdr:colOff>73025</xdr:colOff>
      <xdr:row>33</xdr:row>
      <xdr:rowOff>96696</xdr:rowOff>
    </xdr:to>
    <xdr:cxnSp macro="">
      <xdr:nvCxnSpPr>
        <xdr:cNvPr id="150" name="直線コネクタ 149"/>
        <xdr:cNvCxnSpPr/>
      </xdr:nvCxnSpPr>
      <xdr:spPr>
        <a:xfrm flipV="1">
          <a:off x="12560300" y="6336319"/>
          <a:ext cx="762000" cy="18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86318</xdr:rowOff>
    </xdr:from>
    <xdr:to>
      <xdr:col>60</xdr:col>
      <xdr:colOff>123825</xdr:colOff>
      <xdr:row>34</xdr:row>
      <xdr:rowOff>16468</xdr:rowOff>
    </xdr:to>
    <xdr:sp macro="" textlink="">
      <xdr:nvSpPr>
        <xdr:cNvPr id="151" name="楕円 150"/>
        <xdr:cNvSpPr/>
      </xdr:nvSpPr>
      <xdr:spPr>
        <a:xfrm>
          <a:off x="11747500" y="65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96696</xdr:rowOff>
    </xdr:from>
    <xdr:to>
      <xdr:col>64</xdr:col>
      <xdr:colOff>73025</xdr:colOff>
      <xdr:row>33</xdr:row>
      <xdr:rowOff>137118</xdr:rowOff>
    </xdr:to>
    <xdr:cxnSp macro="">
      <xdr:nvCxnSpPr>
        <xdr:cNvPr id="152" name="直線コネクタ 151"/>
        <xdr:cNvCxnSpPr/>
      </xdr:nvCxnSpPr>
      <xdr:spPr>
        <a:xfrm flipV="1">
          <a:off x="11798300" y="6526071"/>
          <a:ext cx="762000"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xdr:cNvSpPr txBox="1"/>
      </xdr:nvSpPr>
      <xdr:spPr>
        <a:xfrm>
          <a:off x="13836727" y="56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xdr:cNvSpPr txBox="1"/>
      </xdr:nvSpPr>
      <xdr:spPr>
        <a:xfrm>
          <a:off x="13087427" y="56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135935</xdr:rowOff>
    </xdr:from>
    <xdr:ext cx="469744" cy="259045"/>
    <xdr:sp macro="" textlink="">
      <xdr:nvSpPr>
        <xdr:cNvPr id="155" name="n_3aveValue債務償還比率"/>
        <xdr:cNvSpPr txBox="1"/>
      </xdr:nvSpPr>
      <xdr:spPr>
        <a:xfrm>
          <a:off x="12325427" y="587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122981</xdr:rowOff>
    </xdr:from>
    <xdr:ext cx="469744" cy="259045"/>
    <xdr:sp macro="" textlink="">
      <xdr:nvSpPr>
        <xdr:cNvPr id="156" name="n_4aveValue債務償還比率"/>
        <xdr:cNvSpPr txBox="1"/>
      </xdr:nvSpPr>
      <xdr:spPr>
        <a:xfrm>
          <a:off x="11563427" y="586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133515</xdr:rowOff>
    </xdr:from>
    <xdr:ext cx="469744" cy="259045"/>
    <xdr:sp macro="" textlink="">
      <xdr:nvSpPr>
        <xdr:cNvPr id="157" name="n_1mainValue債務償還比率"/>
        <xdr:cNvSpPr txBox="1"/>
      </xdr:nvSpPr>
      <xdr:spPr>
        <a:xfrm>
          <a:off x="13836727" y="639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120321</xdr:rowOff>
    </xdr:from>
    <xdr:ext cx="469744" cy="259045"/>
    <xdr:sp macro="" textlink="">
      <xdr:nvSpPr>
        <xdr:cNvPr id="158" name="n_2mainValue債務償還比率"/>
        <xdr:cNvSpPr txBox="1"/>
      </xdr:nvSpPr>
      <xdr:spPr>
        <a:xfrm>
          <a:off x="13087427" y="637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138623</xdr:rowOff>
    </xdr:from>
    <xdr:ext cx="560923" cy="259045"/>
    <xdr:sp macro="" textlink="">
      <xdr:nvSpPr>
        <xdr:cNvPr id="159" name="n_3mainValue債務償還比率"/>
        <xdr:cNvSpPr txBox="1"/>
      </xdr:nvSpPr>
      <xdr:spPr>
        <a:xfrm>
          <a:off x="12279838" y="65679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7595</xdr:rowOff>
    </xdr:from>
    <xdr:ext cx="560923" cy="259045"/>
    <xdr:sp macro="" textlink="">
      <xdr:nvSpPr>
        <xdr:cNvPr id="160" name="n_4mainValue債務償還比率"/>
        <xdr:cNvSpPr txBox="1"/>
      </xdr:nvSpPr>
      <xdr:spPr>
        <a:xfrm>
          <a:off x="11517838" y="660842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56,768
56,260
265.12
37,593,051
35,569,288
1,958,637
17,464,616
41,397,012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xdr:cNvSpPr txBox="1"/>
      </xdr:nvSpPr>
      <xdr:spPr>
        <a:xfrm>
          <a:off x="4673600" y="677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98552</xdr:rowOff>
    </xdr:from>
    <xdr:to>
      <xdr:col>10</xdr:col>
      <xdr:colOff>165100</xdr:colOff>
      <xdr:row>39</xdr:row>
      <xdr:rowOff>28702</xdr:rowOff>
    </xdr:to>
    <xdr:sp macro="" textlink="">
      <xdr:nvSpPr>
        <xdr:cNvPr id="64" name="フローチャート: 判断 63"/>
        <xdr:cNvSpPr/>
      </xdr:nvSpPr>
      <xdr:spPr>
        <a:xfrm>
          <a:off x="1968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96266</xdr:rowOff>
    </xdr:from>
    <xdr:to>
      <xdr:col>6</xdr:col>
      <xdr:colOff>38100</xdr:colOff>
      <xdr:row>39</xdr:row>
      <xdr:rowOff>26416</xdr:rowOff>
    </xdr:to>
    <xdr:sp macro="" textlink="">
      <xdr:nvSpPr>
        <xdr:cNvPr id="65" name="フローチャート: 判断 64"/>
        <xdr:cNvSpPr/>
      </xdr:nvSpPr>
      <xdr:spPr>
        <a:xfrm>
          <a:off x="1079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107696</xdr:rowOff>
    </xdr:from>
    <xdr:to>
      <xdr:col>24</xdr:col>
      <xdr:colOff>114300</xdr:colOff>
      <xdr:row>36</xdr:row>
      <xdr:rowOff>37846</xdr:rowOff>
    </xdr:to>
    <xdr:sp macro="" textlink="">
      <xdr:nvSpPr>
        <xdr:cNvPr id="71" name="楕円 70"/>
        <xdr:cNvSpPr/>
      </xdr:nvSpPr>
      <xdr:spPr>
        <a:xfrm>
          <a:off x="4584700" y="610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130573</xdr:rowOff>
    </xdr:from>
    <xdr:ext cx="405111" cy="259045"/>
    <xdr:sp macro="" textlink="">
      <xdr:nvSpPr>
        <xdr:cNvPr id="72" name="【道路】&#10;有形固定資産減価償却率該当値テキスト"/>
        <xdr:cNvSpPr txBox="1"/>
      </xdr:nvSpPr>
      <xdr:spPr>
        <a:xfrm>
          <a:off x="4673600" y="595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66548</xdr:rowOff>
    </xdr:from>
    <xdr:to>
      <xdr:col>20</xdr:col>
      <xdr:colOff>38100</xdr:colOff>
      <xdr:row>35</xdr:row>
      <xdr:rowOff>168148</xdr:rowOff>
    </xdr:to>
    <xdr:sp macro="" textlink="">
      <xdr:nvSpPr>
        <xdr:cNvPr id="73" name="楕円 72"/>
        <xdr:cNvSpPr/>
      </xdr:nvSpPr>
      <xdr:spPr>
        <a:xfrm>
          <a:off x="3746500" y="60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117348</xdr:rowOff>
    </xdr:from>
    <xdr:to>
      <xdr:col>24</xdr:col>
      <xdr:colOff>63500</xdr:colOff>
      <xdr:row>35</xdr:row>
      <xdr:rowOff>158496</xdr:rowOff>
    </xdr:to>
    <xdr:cxnSp macro="">
      <xdr:nvCxnSpPr>
        <xdr:cNvPr id="74" name="直線コネクタ 73"/>
        <xdr:cNvCxnSpPr/>
      </xdr:nvCxnSpPr>
      <xdr:spPr>
        <a:xfrm>
          <a:off x="3797300" y="611809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25400</xdr:rowOff>
    </xdr:from>
    <xdr:to>
      <xdr:col>15</xdr:col>
      <xdr:colOff>101600</xdr:colOff>
      <xdr:row>35</xdr:row>
      <xdr:rowOff>127000</xdr:rowOff>
    </xdr:to>
    <xdr:sp macro="" textlink="">
      <xdr:nvSpPr>
        <xdr:cNvPr id="75" name="楕円 74"/>
        <xdr:cNvSpPr/>
      </xdr:nvSpPr>
      <xdr:spPr>
        <a:xfrm>
          <a:off x="2857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76200</xdr:rowOff>
    </xdr:from>
    <xdr:to>
      <xdr:col>19</xdr:col>
      <xdr:colOff>177800</xdr:colOff>
      <xdr:row>35</xdr:row>
      <xdr:rowOff>117348</xdr:rowOff>
    </xdr:to>
    <xdr:cxnSp macro="">
      <xdr:nvCxnSpPr>
        <xdr:cNvPr id="76" name="直線コネクタ 75"/>
        <xdr:cNvCxnSpPr/>
      </xdr:nvCxnSpPr>
      <xdr:spPr>
        <a:xfrm>
          <a:off x="2908300" y="607695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109982</xdr:rowOff>
    </xdr:from>
    <xdr:to>
      <xdr:col>10</xdr:col>
      <xdr:colOff>165100</xdr:colOff>
      <xdr:row>35</xdr:row>
      <xdr:rowOff>40132</xdr:rowOff>
    </xdr:to>
    <xdr:sp macro="" textlink="">
      <xdr:nvSpPr>
        <xdr:cNvPr id="77" name="楕円 76"/>
        <xdr:cNvSpPr/>
      </xdr:nvSpPr>
      <xdr:spPr>
        <a:xfrm>
          <a:off x="1968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160782</xdr:rowOff>
    </xdr:from>
    <xdr:to>
      <xdr:col>15</xdr:col>
      <xdr:colOff>50800</xdr:colOff>
      <xdr:row>35</xdr:row>
      <xdr:rowOff>76200</xdr:rowOff>
    </xdr:to>
    <xdr:cxnSp macro="">
      <xdr:nvCxnSpPr>
        <xdr:cNvPr id="78" name="直線コネクタ 77"/>
        <xdr:cNvCxnSpPr/>
      </xdr:nvCxnSpPr>
      <xdr:spPr>
        <a:xfrm>
          <a:off x="2019300" y="599008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xdr:rowOff>
    </xdr:from>
    <xdr:to>
      <xdr:col>6</xdr:col>
      <xdr:colOff>38100</xdr:colOff>
      <xdr:row>36</xdr:row>
      <xdr:rowOff>101854</xdr:rowOff>
    </xdr:to>
    <xdr:sp macro="" textlink="">
      <xdr:nvSpPr>
        <xdr:cNvPr id="79" name="楕円 78"/>
        <xdr:cNvSpPr/>
      </xdr:nvSpPr>
      <xdr:spPr>
        <a:xfrm>
          <a:off x="1079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160782</xdr:rowOff>
    </xdr:from>
    <xdr:to>
      <xdr:col>10</xdr:col>
      <xdr:colOff>114300</xdr:colOff>
      <xdr:row>36</xdr:row>
      <xdr:rowOff>51054</xdr:rowOff>
    </xdr:to>
    <xdr:cxnSp macro="">
      <xdr:nvCxnSpPr>
        <xdr:cNvPr id="80" name="直線コネクタ 79"/>
        <xdr:cNvCxnSpPr/>
      </xdr:nvCxnSpPr>
      <xdr:spPr>
        <a:xfrm flipV="1">
          <a:off x="1130300" y="5990082"/>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19829</xdr:rowOff>
    </xdr:from>
    <xdr:ext cx="405111" cy="259045"/>
    <xdr:sp macro="" textlink="">
      <xdr:nvSpPr>
        <xdr:cNvPr id="83" name="n_3aveValue【道路】&#10;有形固定資産減価償却率"/>
        <xdr:cNvSpPr txBox="1"/>
      </xdr:nvSpPr>
      <xdr:spPr>
        <a:xfrm>
          <a:off x="18167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17543</xdr:rowOff>
    </xdr:from>
    <xdr:ext cx="405111" cy="259045"/>
    <xdr:sp macro="" textlink="">
      <xdr:nvSpPr>
        <xdr:cNvPr id="84" name="n_4aveValue【道路】&#10;有形固定資産減価償却率"/>
        <xdr:cNvSpPr txBox="1"/>
      </xdr:nvSpPr>
      <xdr:spPr>
        <a:xfrm>
          <a:off x="927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13225</xdr:rowOff>
    </xdr:from>
    <xdr:ext cx="405111" cy="259045"/>
    <xdr:sp macro="" textlink="">
      <xdr:nvSpPr>
        <xdr:cNvPr id="85" name="n_1mainValue【道路】&#10;有形固定資産減価償却率"/>
        <xdr:cNvSpPr txBox="1"/>
      </xdr:nvSpPr>
      <xdr:spPr>
        <a:xfrm>
          <a:off x="3582044" y="584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143527</xdr:rowOff>
    </xdr:from>
    <xdr:ext cx="405111" cy="259045"/>
    <xdr:sp macro="" textlink="">
      <xdr:nvSpPr>
        <xdr:cNvPr id="86" name="n_2mainValue【道路】&#10;有形固定資産減価償却率"/>
        <xdr:cNvSpPr txBox="1"/>
      </xdr:nvSpPr>
      <xdr:spPr>
        <a:xfrm>
          <a:off x="2705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56659</xdr:rowOff>
    </xdr:from>
    <xdr:ext cx="405111" cy="259045"/>
    <xdr:sp macro="" textlink="">
      <xdr:nvSpPr>
        <xdr:cNvPr id="87" name="n_3mainValue【道路】&#10;有形固定資産減価償却率"/>
        <xdr:cNvSpPr txBox="1"/>
      </xdr:nvSpPr>
      <xdr:spPr>
        <a:xfrm>
          <a:off x="1816744" y="571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118381</xdr:rowOff>
    </xdr:from>
    <xdr:ext cx="405111" cy="259045"/>
    <xdr:sp macro="" textlink="">
      <xdr:nvSpPr>
        <xdr:cNvPr id="88" name="n_4mainValue【道路】&#10;有形固定資産減価償却率"/>
        <xdr:cNvSpPr txBox="1"/>
      </xdr:nvSpPr>
      <xdr:spPr>
        <a:xfrm>
          <a:off x="927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9" name="【道路】&#10;一人当たり延長平均値テキスト"/>
        <xdr:cNvSpPr txBox="1"/>
      </xdr:nvSpPr>
      <xdr:spPr>
        <a:xfrm>
          <a:off x="10515600" y="644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1005</xdr:rowOff>
    </xdr:from>
    <xdr:to>
      <xdr:col>41</xdr:col>
      <xdr:colOff>101600</xdr:colOff>
      <xdr:row>38</xdr:row>
      <xdr:rowOff>102605</xdr:rowOff>
    </xdr:to>
    <xdr:sp macro="" textlink="">
      <xdr:nvSpPr>
        <xdr:cNvPr id="123" name="フローチャート: 判断 122"/>
        <xdr:cNvSpPr/>
      </xdr:nvSpPr>
      <xdr:spPr>
        <a:xfrm>
          <a:off x="7810500" y="651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12696</xdr:rowOff>
    </xdr:from>
    <xdr:to>
      <xdr:col>36</xdr:col>
      <xdr:colOff>165100</xdr:colOff>
      <xdr:row>38</xdr:row>
      <xdr:rowOff>114296</xdr:rowOff>
    </xdr:to>
    <xdr:sp macro="" textlink="">
      <xdr:nvSpPr>
        <xdr:cNvPr id="124" name="フローチャート: 判断 123"/>
        <xdr:cNvSpPr/>
      </xdr:nvSpPr>
      <xdr:spPr>
        <a:xfrm>
          <a:off x="6921500" y="65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11031</xdr:rowOff>
    </xdr:from>
    <xdr:to>
      <xdr:col>55</xdr:col>
      <xdr:colOff>50800</xdr:colOff>
      <xdr:row>37</xdr:row>
      <xdr:rowOff>112631</xdr:rowOff>
    </xdr:to>
    <xdr:sp macro="" textlink="">
      <xdr:nvSpPr>
        <xdr:cNvPr id="130" name="楕円 129"/>
        <xdr:cNvSpPr/>
      </xdr:nvSpPr>
      <xdr:spPr>
        <a:xfrm>
          <a:off x="10426700" y="635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33908</xdr:rowOff>
    </xdr:from>
    <xdr:ext cx="534377" cy="259045"/>
    <xdr:sp macro="" textlink="">
      <xdr:nvSpPr>
        <xdr:cNvPr id="131" name="【道路】&#10;一人当たり延長該当値テキスト"/>
        <xdr:cNvSpPr txBox="1"/>
      </xdr:nvSpPr>
      <xdr:spPr>
        <a:xfrm>
          <a:off x="10515600" y="62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58906</xdr:rowOff>
    </xdr:from>
    <xdr:to>
      <xdr:col>50</xdr:col>
      <xdr:colOff>165100</xdr:colOff>
      <xdr:row>37</xdr:row>
      <xdr:rowOff>160506</xdr:rowOff>
    </xdr:to>
    <xdr:sp macro="" textlink="">
      <xdr:nvSpPr>
        <xdr:cNvPr id="132" name="楕円 131"/>
        <xdr:cNvSpPr/>
      </xdr:nvSpPr>
      <xdr:spPr>
        <a:xfrm>
          <a:off x="9588500" y="640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61831</xdr:rowOff>
    </xdr:from>
    <xdr:to>
      <xdr:col>55</xdr:col>
      <xdr:colOff>0</xdr:colOff>
      <xdr:row>37</xdr:row>
      <xdr:rowOff>109706</xdr:rowOff>
    </xdr:to>
    <xdr:cxnSp macro="">
      <xdr:nvCxnSpPr>
        <xdr:cNvPr id="133" name="直線コネクタ 132"/>
        <xdr:cNvCxnSpPr/>
      </xdr:nvCxnSpPr>
      <xdr:spPr>
        <a:xfrm flipV="1">
          <a:off x="9639300" y="6405481"/>
          <a:ext cx="838200" cy="4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73994</xdr:rowOff>
    </xdr:from>
    <xdr:to>
      <xdr:col>46</xdr:col>
      <xdr:colOff>38100</xdr:colOff>
      <xdr:row>38</xdr:row>
      <xdr:rowOff>4144</xdr:rowOff>
    </xdr:to>
    <xdr:sp macro="" textlink="">
      <xdr:nvSpPr>
        <xdr:cNvPr id="134" name="楕円 133"/>
        <xdr:cNvSpPr/>
      </xdr:nvSpPr>
      <xdr:spPr>
        <a:xfrm>
          <a:off x="8699500" y="641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109706</xdr:rowOff>
    </xdr:from>
    <xdr:to>
      <xdr:col>50</xdr:col>
      <xdr:colOff>114300</xdr:colOff>
      <xdr:row>37</xdr:row>
      <xdr:rowOff>124794</xdr:rowOff>
    </xdr:to>
    <xdr:cxnSp macro="">
      <xdr:nvCxnSpPr>
        <xdr:cNvPr id="135" name="直線コネクタ 134"/>
        <xdr:cNvCxnSpPr/>
      </xdr:nvCxnSpPr>
      <xdr:spPr>
        <a:xfrm flipV="1">
          <a:off x="8750300" y="6453356"/>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111746</xdr:rowOff>
    </xdr:from>
    <xdr:to>
      <xdr:col>41</xdr:col>
      <xdr:colOff>101600</xdr:colOff>
      <xdr:row>38</xdr:row>
      <xdr:rowOff>41895</xdr:rowOff>
    </xdr:to>
    <xdr:sp macro="" textlink="">
      <xdr:nvSpPr>
        <xdr:cNvPr id="136" name="楕円 135"/>
        <xdr:cNvSpPr/>
      </xdr:nvSpPr>
      <xdr:spPr>
        <a:xfrm>
          <a:off x="7810500" y="64553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124794</xdr:rowOff>
    </xdr:from>
    <xdr:to>
      <xdr:col>45</xdr:col>
      <xdr:colOff>177800</xdr:colOff>
      <xdr:row>37</xdr:row>
      <xdr:rowOff>162545</xdr:rowOff>
    </xdr:to>
    <xdr:cxnSp macro="">
      <xdr:nvCxnSpPr>
        <xdr:cNvPr id="137" name="直線コネクタ 136"/>
        <xdr:cNvCxnSpPr/>
      </xdr:nvCxnSpPr>
      <xdr:spPr>
        <a:xfrm flipV="1">
          <a:off x="7861300" y="6468444"/>
          <a:ext cx="889000" cy="3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13186</xdr:rowOff>
    </xdr:from>
    <xdr:to>
      <xdr:col>36</xdr:col>
      <xdr:colOff>165100</xdr:colOff>
      <xdr:row>38</xdr:row>
      <xdr:rowOff>114786</xdr:rowOff>
    </xdr:to>
    <xdr:sp macro="" textlink="">
      <xdr:nvSpPr>
        <xdr:cNvPr id="138" name="楕円 137"/>
        <xdr:cNvSpPr/>
      </xdr:nvSpPr>
      <xdr:spPr>
        <a:xfrm>
          <a:off x="6921500" y="65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162545</xdr:rowOff>
    </xdr:from>
    <xdr:to>
      <xdr:col>41</xdr:col>
      <xdr:colOff>50800</xdr:colOff>
      <xdr:row>38</xdr:row>
      <xdr:rowOff>63986</xdr:rowOff>
    </xdr:to>
    <xdr:cxnSp macro="">
      <xdr:nvCxnSpPr>
        <xdr:cNvPr id="139" name="直線コネクタ 138"/>
        <xdr:cNvCxnSpPr/>
      </xdr:nvCxnSpPr>
      <xdr:spPr>
        <a:xfrm flipV="1">
          <a:off x="6972300" y="6506195"/>
          <a:ext cx="889000" cy="7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64210</xdr:rowOff>
    </xdr:from>
    <xdr:ext cx="534377" cy="259045"/>
    <xdr:sp macro="" textlink="">
      <xdr:nvSpPr>
        <xdr:cNvPr id="140" name="n_1aveValue【道路】&#10;一人当たり延長"/>
        <xdr:cNvSpPr txBox="1"/>
      </xdr:nvSpPr>
      <xdr:spPr>
        <a:xfrm>
          <a:off x="9359411" y="65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41" name="n_2aveValue【道路】&#10;一人当たり延長"/>
        <xdr:cNvSpPr txBox="1"/>
      </xdr:nvSpPr>
      <xdr:spPr>
        <a:xfrm>
          <a:off x="8483111" y="65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93732</xdr:rowOff>
    </xdr:from>
    <xdr:ext cx="534377" cy="259045"/>
    <xdr:sp macro="" textlink="">
      <xdr:nvSpPr>
        <xdr:cNvPr id="142" name="n_3aveValue【道路】&#10;一人当たり延長"/>
        <xdr:cNvSpPr txBox="1"/>
      </xdr:nvSpPr>
      <xdr:spPr>
        <a:xfrm>
          <a:off x="7594111" y="660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130824</xdr:rowOff>
    </xdr:from>
    <xdr:ext cx="534377" cy="259045"/>
    <xdr:sp macro="" textlink="">
      <xdr:nvSpPr>
        <xdr:cNvPr id="143" name="n_4aveValue【道路】&#10;一人当たり延長"/>
        <xdr:cNvSpPr txBox="1"/>
      </xdr:nvSpPr>
      <xdr:spPr>
        <a:xfrm>
          <a:off x="6705111" y="630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5583</xdr:rowOff>
    </xdr:from>
    <xdr:ext cx="534377" cy="259045"/>
    <xdr:sp macro="" textlink="">
      <xdr:nvSpPr>
        <xdr:cNvPr id="144" name="n_1mainValue【道路】&#10;一人当たり延長"/>
        <xdr:cNvSpPr txBox="1"/>
      </xdr:nvSpPr>
      <xdr:spPr>
        <a:xfrm>
          <a:off x="9359411" y="617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20671</xdr:rowOff>
    </xdr:from>
    <xdr:ext cx="534377" cy="259045"/>
    <xdr:sp macro="" textlink="">
      <xdr:nvSpPr>
        <xdr:cNvPr id="145" name="n_2mainValue【道路】&#10;一人当たり延長"/>
        <xdr:cNvSpPr txBox="1"/>
      </xdr:nvSpPr>
      <xdr:spPr>
        <a:xfrm>
          <a:off x="8483111" y="619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58423</xdr:rowOff>
    </xdr:from>
    <xdr:ext cx="534377" cy="259045"/>
    <xdr:sp macro="" textlink="">
      <xdr:nvSpPr>
        <xdr:cNvPr id="146" name="n_3mainValue【道路】&#10;一人当たり延長"/>
        <xdr:cNvSpPr txBox="1"/>
      </xdr:nvSpPr>
      <xdr:spPr>
        <a:xfrm>
          <a:off x="7594111" y="623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105913</xdr:rowOff>
    </xdr:from>
    <xdr:ext cx="534377" cy="259045"/>
    <xdr:sp macro="" textlink="">
      <xdr:nvSpPr>
        <xdr:cNvPr id="147" name="n_4mainValue【道路】&#10;一人当たり延長"/>
        <xdr:cNvSpPr txBox="1"/>
      </xdr:nvSpPr>
      <xdr:spPr>
        <a:xfrm>
          <a:off x="6705111" y="662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xdr:cNvSpPr txBox="1"/>
      </xdr:nvSpPr>
      <xdr:spPr>
        <a:xfrm>
          <a:off x="46736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68072</xdr:rowOff>
    </xdr:from>
    <xdr:to>
      <xdr:col>10</xdr:col>
      <xdr:colOff>165100</xdr:colOff>
      <xdr:row>61</xdr:row>
      <xdr:rowOff>169672</xdr:rowOff>
    </xdr:to>
    <xdr:sp macro="" textlink="">
      <xdr:nvSpPr>
        <xdr:cNvPr id="179" name="フローチャート: 判断 178"/>
        <xdr:cNvSpPr/>
      </xdr:nvSpPr>
      <xdr:spPr>
        <a:xfrm>
          <a:off x="1968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42926</xdr:rowOff>
    </xdr:from>
    <xdr:to>
      <xdr:col>6</xdr:col>
      <xdr:colOff>38100</xdr:colOff>
      <xdr:row>61</xdr:row>
      <xdr:rowOff>144526</xdr:rowOff>
    </xdr:to>
    <xdr:sp macro="" textlink="">
      <xdr:nvSpPr>
        <xdr:cNvPr id="180" name="フローチャート: 判断 179"/>
        <xdr:cNvSpPr/>
      </xdr:nvSpPr>
      <xdr:spPr>
        <a:xfrm>
          <a:off x="1079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86" name="楕円 185"/>
        <xdr:cNvSpPr/>
      </xdr:nvSpPr>
      <xdr:spPr>
        <a:xfrm>
          <a:off x="4584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87" name="【橋りょう・トンネル】&#10;有形固定資産減価償却率該当値テキスト"/>
        <xdr:cNvSpPr txBox="1"/>
      </xdr:nvSpPr>
      <xdr:spPr>
        <a:xfrm>
          <a:off x="4673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84074</xdr:rowOff>
    </xdr:from>
    <xdr:to>
      <xdr:col>20</xdr:col>
      <xdr:colOff>38100</xdr:colOff>
      <xdr:row>63</xdr:row>
      <xdr:rowOff>14224</xdr:rowOff>
    </xdr:to>
    <xdr:sp macro="" textlink="">
      <xdr:nvSpPr>
        <xdr:cNvPr id="188" name="楕円 187"/>
        <xdr:cNvSpPr/>
      </xdr:nvSpPr>
      <xdr:spPr>
        <a:xfrm>
          <a:off x="3746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62</xdr:row>
      <xdr:rowOff>134874</xdr:rowOff>
    </xdr:to>
    <xdr:cxnSp macro="">
      <xdr:nvCxnSpPr>
        <xdr:cNvPr id="189" name="直線コネクタ 188"/>
        <xdr:cNvCxnSpPr/>
      </xdr:nvCxnSpPr>
      <xdr:spPr>
        <a:xfrm flipV="1">
          <a:off x="3797300" y="1073277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47498</xdr:rowOff>
    </xdr:from>
    <xdr:to>
      <xdr:col>15</xdr:col>
      <xdr:colOff>101600</xdr:colOff>
      <xdr:row>62</xdr:row>
      <xdr:rowOff>149098</xdr:rowOff>
    </xdr:to>
    <xdr:sp macro="" textlink="">
      <xdr:nvSpPr>
        <xdr:cNvPr id="190" name="楕円 189"/>
        <xdr:cNvSpPr/>
      </xdr:nvSpPr>
      <xdr:spPr>
        <a:xfrm>
          <a:off x="2857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98298</xdr:rowOff>
    </xdr:from>
    <xdr:to>
      <xdr:col>19</xdr:col>
      <xdr:colOff>177800</xdr:colOff>
      <xdr:row>62</xdr:row>
      <xdr:rowOff>134874</xdr:rowOff>
    </xdr:to>
    <xdr:cxnSp macro="">
      <xdr:nvCxnSpPr>
        <xdr:cNvPr id="191" name="直線コネクタ 190"/>
        <xdr:cNvCxnSpPr/>
      </xdr:nvCxnSpPr>
      <xdr:spPr>
        <a:xfrm>
          <a:off x="2908300" y="1072819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192" name="楕円 191"/>
        <xdr:cNvSpPr/>
      </xdr:nvSpPr>
      <xdr:spPr>
        <a:xfrm>
          <a:off x="196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98298</xdr:rowOff>
    </xdr:to>
    <xdr:cxnSp macro="">
      <xdr:nvCxnSpPr>
        <xdr:cNvPr id="193" name="直線コネクタ 192"/>
        <xdr:cNvCxnSpPr/>
      </xdr:nvCxnSpPr>
      <xdr:spPr>
        <a:xfrm>
          <a:off x="2019300" y="1067562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166370</xdr:rowOff>
    </xdr:from>
    <xdr:to>
      <xdr:col>6</xdr:col>
      <xdr:colOff>38100</xdr:colOff>
      <xdr:row>62</xdr:row>
      <xdr:rowOff>96520</xdr:rowOff>
    </xdr:to>
    <xdr:sp macro="" textlink="">
      <xdr:nvSpPr>
        <xdr:cNvPr id="194" name="楕円 193"/>
        <xdr:cNvSpPr/>
      </xdr:nvSpPr>
      <xdr:spPr>
        <a:xfrm>
          <a:off x="107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45720</xdr:rowOff>
    </xdr:from>
    <xdr:to>
      <xdr:col>10</xdr:col>
      <xdr:colOff>114300</xdr:colOff>
      <xdr:row>62</xdr:row>
      <xdr:rowOff>45720</xdr:rowOff>
    </xdr:to>
    <xdr:cxnSp macro="">
      <xdr:nvCxnSpPr>
        <xdr:cNvPr id="195" name="直線コネクタ 194"/>
        <xdr:cNvCxnSpPr/>
      </xdr:nvCxnSpPr>
      <xdr:spPr>
        <a:xfrm>
          <a:off x="1130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xdr:cNvSpPr txBox="1"/>
      </xdr:nvSpPr>
      <xdr:spPr>
        <a:xfrm>
          <a:off x="35820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xdr:cNvSpPr txBox="1"/>
      </xdr:nvSpPr>
      <xdr:spPr>
        <a:xfrm>
          <a:off x="2705744" y="103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14749</xdr:rowOff>
    </xdr:from>
    <xdr:ext cx="405111" cy="259045"/>
    <xdr:sp macro="" textlink="">
      <xdr:nvSpPr>
        <xdr:cNvPr id="198" name="n_3aveValue【橋りょう・トンネル】&#10;有形固定資産減価償却率"/>
        <xdr:cNvSpPr txBox="1"/>
      </xdr:nvSpPr>
      <xdr:spPr>
        <a:xfrm>
          <a:off x="1816744" y="1030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161053</xdr:rowOff>
    </xdr:from>
    <xdr:ext cx="405111" cy="259045"/>
    <xdr:sp macro="" textlink="">
      <xdr:nvSpPr>
        <xdr:cNvPr id="199" name="n_4aveValue【橋りょう・トンネル】&#10;有形固定資産減価償却率"/>
        <xdr:cNvSpPr txBox="1"/>
      </xdr:nvSpPr>
      <xdr:spPr>
        <a:xfrm>
          <a:off x="927744" y="1027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5351</xdr:rowOff>
    </xdr:from>
    <xdr:ext cx="405111" cy="259045"/>
    <xdr:sp macro="" textlink="">
      <xdr:nvSpPr>
        <xdr:cNvPr id="200" name="n_1mainValue【橋りょう・トンネル】&#10;有形固定資産減価償却率"/>
        <xdr:cNvSpPr txBox="1"/>
      </xdr:nvSpPr>
      <xdr:spPr>
        <a:xfrm>
          <a:off x="3582044" y="1080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140225</xdr:rowOff>
    </xdr:from>
    <xdr:ext cx="405111" cy="259045"/>
    <xdr:sp macro="" textlink="">
      <xdr:nvSpPr>
        <xdr:cNvPr id="201" name="n_2mainValue【橋りょう・トンネル】&#10;有形固定資産減価償却率"/>
        <xdr:cNvSpPr txBox="1"/>
      </xdr:nvSpPr>
      <xdr:spPr>
        <a:xfrm>
          <a:off x="2705744" y="1077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202" name="n_3mainValue【橋りょう・トンネル】&#10;有形固定資産減価償却率"/>
        <xdr:cNvSpPr txBox="1"/>
      </xdr:nvSpPr>
      <xdr:spPr>
        <a:xfrm>
          <a:off x="1816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87647</xdr:rowOff>
    </xdr:from>
    <xdr:ext cx="405111" cy="259045"/>
    <xdr:sp macro="" textlink="">
      <xdr:nvSpPr>
        <xdr:cNvPr id="203" name="n_4mainValue【橋りょう・トンネル】&#10;有形固定資産減価償却率"/>
        <xdr:cNvSpPr txBox="1"/>
      </xdr:nvSpPr>
      <xdr:spPr>
        <a:xfrm>
          <a:off x="927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138703</xdr:rowOff>
    </xdr:from>
    <xdr:to>
      <xdr:col>41</xdr:col>
      <xdr:colOff>101600</xdr:colOff>
      <xdr:row>64</xdr:row>
      <xdr:rowOff>68853</xdr:rowOff>
    </xdr:to>
    <xdr:sp macro="" textlink="">
      <xdr:nvSpPr>
        <xdr:cNvPr id="236" name="フローチャート: 判断 235"/>
        <xdr:cNvSpPr/>
      </xdr:nvSpPr>
      <xdr:spPr>
        <a:xfrm>
          <a:off x="7810500" y="1094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139418</xdr:rowOff>
    </xdr:from>
    <xdr:to>
      <xdr:col>36</xdr:col>
      <xdr:colOff>165100</xdr:colOff>
      <xdr:row>64</xdr:row>
      <xdr:rowOff>69568</xdr:rowOff>
    </xdr:to>
    <xdr:sp macro="" textlink="">
      <xdr:nvSpPr>
        <xdr:cNvPr id="237" name="フローチャート: 判断 236"/>
        <xdr:cNvSpPr/>
      </xdr:nvSpPr>
      <xdr:spPr>
        <a:xfrm>
          <a:off x="6921500" y="1094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7558</xdr:rowOff>
    </xdr:from>
    <xdr:to>
      <xdr:col>55</xdr:col>
      <xdr:colOff>50800</xdr:colOff>
      <xdr:row>64</xdr:row>
      <xdr:rowOff>109158</xdr:rowOff>
    </xdr:to>
    <xdr:sp macro="" textlink="">
      <xdr:nvSpPr>
        <xdr:cNvPr id="243" name="楕円 242"/>
        <xdr:cNvSpPr/>
      </xdr:nvSpPr>
      <xdr:spPr>
        <a:xfrm>
          <a:off x="10426700" y="1098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93935</xdr:rowOff>
    </xdr:from>
    <xdr:ext cx="534377" cy="259045"/>
    <xdr:sp macro="" textlink="">
      <xdr:nvSpPr>
        <xdr:cNvPr id="244" name="【橋りょう・トンネル】&#10;一人当たり有形固定資産（償却資産）額該当値テキスト"/>
        <xdr:cNvSpPr txBox="1"/>
      </xdr:nvSpPr>
      <xdr:spPr>
        <a:xfrm>
          <a:off x="10515600" y="1089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8536</xdr:rowOff>
    </xdr:from>
    <xdr:to>
      <xdr:col>50</xdr:col>
      <xdr:colOff>165100</xdr:colOff>
      <xdr:row>64</xdr:row>
      <xdr:rowOff>110136</xdr:rowOff>
    </xdr:to>
    <xdr:sp macro="" textlink="">
      <xdr:nvSpPr>
        <xdr:cNvPr id="245" name="楕円 244"/>
        <xdr:cNvSpPr/>
      </xdr:nvSpPr>
      <xdr:spPr>
        <a:xfrm>
          <a:off x="9588500" y="109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58358</xdr:rowOff>
    </xdr:from>
    <xdr:to>
      <xdr:col>55</xdr:col>
      <xdr:colOff>0</xdr:colOff>
      <xdr:row>64</xdr:row>
      <xdr:rowOff>59336</xdr:rowOff>
    </xdr:to>
    <xdr:cxnSp macro="">
      <xdr:nvCxnSpPr>
        <xdr:cNvPr id="246" name="直線コネクタ 245"/>
        <xdr:cNvCxnSpPr/>
      </xdr:nvCxnSpPr>
      <xdr:spPr>
        <a:xfrm flipV="1">
          <a:off x="9639300" y="11031158"/>
          <a:ext cx="8382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8756</xdr:rowOff>
    </xdr:from>
    <xdr:to>
      <xdr:col>46</xdr:col>
      <xdr:colOff>38100</xdr:colOff>
      <xdr:row>64</xdr:row>
      <xdr:rowOff>110356</xdr:rowOff>
    </xdr:to>
    <xdr:sp macro="" textlink="">
      <xdr:nvSpPr>
        <xdr:cNvPr id="247" name="楕円 246"/>
        <xdr:cNvSpPr/>
      </xdr:nvSpPr>
      <xdr:spPr>
        <a:xfrm>
          <a:off x="8699500" y="1098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59336</xdr:rowOff>
    </xdr:from>
    <xdr:to>
      <xdr:col>50</xdr:col>
      <xdr:colOff>114300</xdr:colOff>
      <xdr:row>64</xdr:row>
      <xdr:rowOff>59556</xdr:rowOff>
    </xdr:to>
    <xdr:cxnSp macro="">
      <xdr:nvCxnSpPr>
        <xdr:cNvPr id="248" name="直線コネクタ 247"/>
        <xdr:cNvCxnSpPr/>
      </xdr:nvCxnSpPr>
      <xdr:spPr>
        <a:xfrm flipV="1">
          <a:off x="8750300" y="11032136"/>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9241</xdr:rowOff>
    </xdr:from>
    <xdr:to>
      <xdr:col>41</xdr:col>
      <xdr:colOff>101600</xdr:colOff>
      <xdr:row>64</xdr:row>
      <xdr:rowOff>110841</xdr:rowOff>
    </xdr:to>
    <xdr:sp macro="" textlink="">
      <xdr:nvSpPr>
        <xdr:cNvPr id="249" name="楕円 248"/>
        <xdr:cNvSpPr/>
      </xdr:nvSpPr>
      <xdr:spPr>
        <a:xfrm>
          <a:off x="7810500" y="109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59556</xdr:rowOff>
    </xdr:from>
    <xdr:to>
      <xdr:col>45</xdr:col>
      <xdr:colOff>177800</xdr:colOff>
      <xdr:row>64</xdr:row>
      <xdr:rowOff>60041</xdr:rowOff>
    </xdr:to>
    <xdr:cxnSp macro="">
      <xdr:nvCxnSpPr>
        <xdr:cNvPr id="250" name="直線コネクタ 249"/>
        <xdr:cNvCxnSpPr/>
      </xdr:nvCxnSpPr>
      <xdr:spPr>
        <a:xfrm flipV="1">
          <a:off x="7861300" y="11032356"/>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9460</xdr:rowOff>
    </xdr:from>
    <xdr:to>
      <xdr:col>36</xdr:col>
      <xdr:colOff>165100</xdr:colOff>
      <xdr:row>64</xdr:row>
      <xdr:rowOff>111060</xdr:rowOff>
    </xdr:to>
    <xdr:sp macro="" textlink="">
      <xdr:nvSpPr>
        <xdr:cNvPr id="251" name="楕円 250"/>
        <xdr:cNvSpPr/>
      </xdr:nvSpPr>
      <xdr:spPr>
        <a:xfrm>
          <a:off x="6921500" y="1098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60041</xdr:rowOff>
    </xdr:from>
    <xdr:to>
      <xdr:col>41</xdr:col>
      <xdr:colOff>50800</xdr:colOff>
      <xdr:row>64</xdr:row>
      <xdr:rowOff>60260</xdr:rowOff>
    </xdr:to>
    <xdr:cxnSp macro="">
      <xdr:nvCxnSpPr>
        <xdr:cNvPr id="252" name="直線コネクタ 251"/>
        <xdr:cNvCxnSpPr/>
      </xdr:nvCxnSpPr>
      <xdr:spPr>
        <a:xfrm flipV="1">
          <a:off x="6972300" y="11032841"/>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85380</xdr:rowOff>
    </xdr:from>
    <xdr:ext cx="599010" cy="259045"/>
    <xdr:sp macro="" textlink="">
      <xdr:nvSpPr>
        <xdr:cNvPr id="255" name="n_3aveValue【橋りょう・トンネル】&#10;一人当たり有形固定資産（償却資産）額"/>
        <xdr:cNvSpPr txBox="1"/>
      </xdr:nvSpPr>
      <xdr:spPr>
        <a:xfrm>
          <a:off x="7561795" y="1071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86095</xdr:rowOff>
    </xdr:from>
    <xdr:ext cx="599010" cy="259045"/>
    <xdr:sp macro="" textlink="">
      <xdr:nvSpPr>
        <xdr:cNvPr id="256" name="n_4aveValue【橋りょう・トンネル】&#10;一人当たり有形固定資産（償却資産）額"/>
        <xdr:cNvSpPr txBox="1"/>
      </xdr:nvSpPr>
      <xdr:spPr>
        <a:xfrm>
          <a:off x="6672795" y="1071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101263</xdr:rowOff>
    </xdr:from>
    <xdr:ext cx="534377" cy="259045"/>
    <xdr:sp macro="" textlink="">
      <xdr:nvSpPr>
        <xdr:cNvPr id="257" name="n_1mainValue【橋りょう・トンネル】&#10;一人当たり有形固定資産（償却資産）額"/>
        <xdr:cNvSpPr txBox="1"/>
      </xdr:nvSpPr>
      <xdr:spPr>
        <a:xfrm>
          <a:off x="9359411" y="1107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101483</xdr:rowOff>
    </xdr:from>
    <xdr:ext cx="534377" cy="259045"/>
    <xdr:sp macro="" textlink="">
      <xdr:nvSpPr>
        <xdr:cNvPr id="258" name="n_2mainValue【橋りょう・トンネル】&#10;一人当たり有形固定資産（償却資産）額"/>
        <xdr:cNvSpPr txBox="1"/>
      </xdr:nvSpPr>
      <xdr:spPr>
        <a:xfrm>
          <a:off x="8483111" y="110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101968</xdr:rowOff>
    </xdr:from>
    <xdr:ext cx="534377" cy="259045"/>
    <xdr:sp macro="" textlink="">
      <xdr:nvSpPr>
        <xdr:cNvPr id="259" name="n_3mainValue【橋りょう・トンネル】&#10;一人当たり有形固定資産（償却資産）額"/>
        <xdr:cNvSpPr txBox="1"/>
      </xdr:nvSpPr>
      <xdr:spPr>
        <a:xfrm>
          <a:off x="7594111" y="110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102187</xdr:rowOff>
    </xdr:from>
    <xdr:ext cx="534377" cy="259045"/>
    <xdr:sp macro="" textlink="">
      <xdr:nvSpPr>
        <xdr:cNvPr id="260" name="n_4mainValue【橋りょう・トンネル】&#10;一人当たり有形固定資産（償却資産）額"/>
        <xdr:cNvSpPr txBox="1"/>
      </xdr:nvSpPr>
      <xdr:spPr>
        <a:xfrm>
          <a:off x="6705111" y="1107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xdr:cNvSpPr txBox="1"/>
      </xdr:nvSpPr>
      <xdr:spPr>
        <a:xfrm>
          <a:off x="4673600" y="1423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144055</xdr:rowOff>
    </xdr:from>
    <xdr:to>
      <xdr:col>10</xdr:col>
      <xdr:colOff>165100</xdr:colOff>
      <xdr:row>84</xdr:row>
      <xdr:rowOff>74205</xdr:rowOff>
    </xdr:to>
    <xdr:sp macro="" textlink="">
      <xdr:nvSpPr>
        <xdr:cNvPr id="295" name="フローチャート: 判断 294"/>
        <xdr:cNvSpPr/>
      </xdr:nvSpPr>
      <xdr:spPr>
        <a:xfrm>
          <a:off x="1968500" y="1437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117929</xdr:rowOff>
    </xdr:from>
    <xdr:to>
      <xdr:col>6</xdr:col>
      <xdr:colOff>38100</xdr:colOff>
      <xdr:row>84</xdr:row>
      <xdr:rowOff>48079</xdr:rowOff>
    </xdr:to>
    <xdr:sp macro="" textlink="">
      <xdr:nvSpPr>
        <xdr:cNvPr id="296" name="フローチャート: 判断 295"/>
        <xdr:cNvSpPr/>
      </xdr:nvSpPr>
      <xdr:spPr>
        <a:xfrm>
          <a:off x="1079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302" name="楕円 301"/>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80027</xdr:rowOff>
    </xdr:from>
    <xdr:ext cx="405111" cy="259045"/>
    <xdr:sp macro="" textlink="">
      <xdr:nvSpPr>
        <xdr:cNvPr id="303" name="【公営住宅】&#10;有形固定資産減価償却率該当値テキスト"/>
        <xdr:cNvSpPr txBox="1"/>
      </xdr:nvSpPr>
      <xdr:spPr>
        <a:xfrm>
          <a:off x="4673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68943</xdr:rowOff>
    </xdr:from>
    <xdr:to>
      <xdr:col>20</xdr:col>
      <xdr:colOff>38100</xdr:colOff>
      <xdr:row>84</xdr:row>
      <xdr:rowOff>170543</xdr:rowOff>
    </xdr:to>
    <xdr:sp macro="" textlink="">
      <xdr:nvSpPr>
        <xdr:cNvPr id="304" name="楕円 303"/>
        <xdr:cNvSpPr/>
      </xdr:nvSpPr>
      <xdr:spPr>
        <a:xfrm>
          <a:off x="3746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119743</xdr:rowOff>
    </xdr:from>
    <xdr:to>
      <xdr:col>24</xdr:col>
      <xdr:colOff>63500</xdr:colOff>
      <xdr:row>84</xdr:row>
      <xdr:rowOff>152400</xdr:rowOff>
    </xdr:to>
    <xdr:cxnSp macro="">
      <xdr:nvCxnSpPr>
        <xdr:cNvPr id="305" name="直線コネクタ 304"/>
        <xdr:cNvCxnSpPr/>
      </xdr:nvCxnSpPr>
      <xdr:spPr>
        <a:xfrm>
          <a:off x="3797300" y="14521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55880</xdr:rowOff>
    </xdr:from>
    <xdr:to>
      <xdr:col>15</xdr:col>
      <xdr:colOff>101600</xdr:colOff>
      <xdr:row>84</xdr:row>
      <xdr:rowOff>157480</xdr:rowOff>
    </xdr:to>
    <xdr:sp macro="" textlink="">
      <xdr:nvSpPr>
        <xdr:cNvPr id="306" name="楕円 305"/>
        <xdr:cNvSpPr/>
      </xdr:nvSpPr>
      <xdr:spPr>
        <a:xfrm>
          <a:off x="2857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106680</xdr:rowOff>
    </xdr:from>
    <xdr:to>
      <xdr:col>19</xdr:col>
      <xdr:colOff>177800</xdr:colOff>
      <xdr:row>84</xdr:row>
      <xdr:rowOff>119743</xdr:rowOff>
    </xdr:to>
    <xdr:cxnSp macro="">
      <xdr:nvCxnSpPr>
        <xdr:cNvPr id="307" name="直線コネクタ 306"/>
        <xdr:cNvCxnSpPr/>
      </xdr:nvCxnSpPr>
      <xdr:spPr>
        <a:xfrm>
          <a:off x="2908300" y="145084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153851</xdr:rowOff>
    </xdr:from>
    <xdr:to>
      <xdr:col>10</xdr:col>
      <xdr:colOff>165100</xdr:colOff>
      <xdr:row>84</xdr:row>
      <xdr:rowOff>84001</xdr:rowOff>
    </xdr:to>
    <xdr:sp macro="" textlink="">
      <xdr:nvSpPr>
        <xdr:cNvPr id="308" name="楕円 307"/>
        <xdr:cNvSpPr/>
      </xdr:nvSpPr>
      <xdr:spPr>
        <a:xfrm>
          <a:off x="1968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33201</xdr:rowOff>
    </xdr:from>
    <xdr:to>
      <xdr:col>15</xdr:col>
      <xdr:colOff>50800</xdr:colOff>
      <xdr:row>84</xdr:row>
      <xdr:rowOff>106680</xdr:rowOff>
    </xdr:to>
    <xdr:cxnSp macro="">
      <xdr:nvCxnSpPr>
        <xdr:cNvPr id="309" name="直線コネクタ 308"/>
        <xdr:cNvCxnSpPr/>
      </xdr:nvCxnSpPr>
      <xdr:spPr>
        <a:xfrm>
          <a:off x="2019300" y="1443500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155484</xdr:rowOff>
    </xdr:from>
    <xdr:to>
      <xdr:col>6</xdr:col>
      <xdr:colOff>38100</xdr:colOff>
      <xdr:row>84</xdr:row>
      <xdr:rowOff>85634</xdr:rowOff>
    </xdr:to>
    <xdr:sp macro="" textlink="">
      <xdr:nvSpPr>
        <xdr:cNvPr id="310" name="楕円 309"/>
        <xdr:cNvSpPr/>
      </xdr:nvSpPr>
      <xdr:spPr>
        <a:xfrm>
          <a:off x="1079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33201</xdr:rowOff>
    </xdr:from>
    <xdr:to>
      <xdr:col>10</xdr:col>
      <xdr:colOff>114300</xdr:colOff>
      <xdr:row>84</xdr:row>
      <xdr:rowOff>34834</xdr:rowOff>
    </xdr:to>
    <xdr:cxnSp macro="">
      <xdr:nvCxnSpPr>
        <xdr:cNvPr id="311" name="直線コネクタ 310"/>
        <xdr:cNvCxnSpPr/>
      </xdr:nvCxnSpPr>
      <xdr:spPr>
        <a:xfrm flipV="1">
          <a:off x="1130300" y="144350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xdr:cNvSpPr txBox="1"/>
      </xdr:nvSpPr>
      <xdr:spPr>
        <a:xfrm>
          <a:off x="3582044" y="1414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90732</xdr:rowOff>
    </xdr:from>
    <xdr:ext cx="405111" cy="259045"/>
    <xdr:sp macro="" textlink="">
      <xdr:nvSpPr>
        <xdr:cNvPr id="314" name="n_3aveValue【公営住宅】&#10;有形固定資産減価償却率"/>
        <xdr:cNvSpPr txBox="1"/>
      </xdr:nvSpPr>
      <xdr:spPr>
        <a:xfrm>
          <a:off x="1816744" y="1414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64606</xdr:rowOff>
    </xdr:from>
    <xdr:ext cx="405111" cy="259045"/>
    <xdr:sp macro="" textlink="">
      <xdr:nvSpPr>
        <xdr:cNvPr id="315" name="n_4aveValue【公営住宅】&#10;有形固定資産減価償却率"/>
        <xdr:cNvSpPr txBox="1"/>
      </xdr:nvSpPr>
      <xdr:spPr>
        <a:xfrm>
          <a:off x="9277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161670</xdr:rowOff>
    </xdr:from>
    <xdr:ext cx="405111" cy="259045"/>
    <xdr:sp macro="" textlink="">
      <xdr:nvSpPr>
        <xdr:cNvPr id="316" name="n_1mainValue【公営住宅】&#10;有形固定資産減価償却率"/>
        <xdr:cNvSpPr txBox="1"/>
      </xdr:nvSpPr>
      <xdr:spPr>
        <a:xfrm>
          <a:off x="35820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148607</xdr:rowOff>
    </xdr:from>
    <xdr:ext cx="405111" cy="259045"/>
    <xdr:sp macro="" textlink="">
      <xdr:nvSpPr>
        <xdr:cNvPr id="317" name="n_2mainValue【公営住宅】&#10;有形固定資産減価償却率"/>
        <xdr:cNvSpPr txBox="1"/>
      </xdr:nvSpPr>
      <xdr:spPr>
        <a:xfrm>
          <a:off x="2705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75128</xdr:rowOff>
    </xdr:from>
    <xdr:ext cx="405111" cy="259045"/>
    <xdr:sp macro="" textlink="">
      <xdr:nvSpPr>
        <xdr:cNvPr id="318" name="n_3mainValue【公営住宅】&#10;有形固定資産減価償却率"/>
        <xdr:cNvSpPr txBox="1"/>
      </xdr:nvSpPr>
      <xdr:spPr>
        <a:xfrm>
          <a:off x="1816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76761</xdr:rowOff>
    </xdr:from>
    <xdr:ext cx="405111" cy="259045"/>
    <xdr:sp macro="" textlink="">
      <xdr:nvSpPr>
        <xdr:cNvPr id="319" name="n_4mainValue【公営住宅】&#10;有形固定資産減価償却率"/>
        <xdr:cNvSpPr txBox="1"/>
      </xdr:nvSpPr>
      <xdr:spPr>
        <a:xfrm>
          <a:off x="927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166997</xdr:rowOff>
    </xdr:from>
    <xdr:ext cx="469744" cy="259045"/>
    <xdr:sp macro="" textlink="">
      <xdr:nvSpPr>
        <xdr:cNvPr id="346" name="【公営住宅】&#10;一人当たり面積平均値テキスト"/>
        <xdr:cNvSpPr txBox="1"/>
      </xdr:nvSpPr>
      <xdr:spPr>
        <a:xfrm>
          <a:off x="10515600" y="1422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71882</xdr:rowOff>
    </xdr:from>
    <xdr:to>
      <xdr:col>41</xdr:col>
      <xdr:colOff>101600</xdr:colOff>
      <xdr:row>85</xdr:row>
      <xdr:rowOff>2032</xdr:rowOff>
    </xdr:to>
    <xdr:sp macro="" textlink="">
      <xdr:nvSpPr>
        <xdr:cNvPr id="350" name="フローチャート: 判断 349"/>
        <xdr:cNvSpPr/>
      </xdr:nvSpPr>
      <xdr:spPr>
        <a:xfrm>
          <a:off x="78105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72340</xdr:rowOff>
    </xdr:from>
    <xdr:to>
      <xdr:col>36</xdr:col>
      <xdr:colOff>165100</xdr:colOff>
      <xdr:row>85</xdr:row>
      <xdr:rowOff>2490</xdr:rowOff>
    </xdr:to>
    <xdr:sp macro="" textlink="">
      <xdr:nvSpPr>
        <xdr:cNvPr id="351" name="フローチャート: 判断 350"/>
        <xdr:cNvSpPr/>
      </xdr:nvSpPr>
      <xdr:spPr>
        <a:xfrm>
          <a:off x="6921500" y="144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171095</xdr:rowOff>
    </xdr:from>
    <xdr:to>
      <xdr:col>55</xdr:col>
      <xdr:colOff>50800</xdr:colOff>
      <xdr:row>84</xdr:row>
      <xdr:rowOff>101245</xdr:rowOff>
    </xdr:to>
    <xdr:sp macro="" textlink="">
      <xdr:nvSpPr>
        <xdr:cNvPr id="357" name="楕円 356"/>
        <xdr:cNvSpPr/>
      </xdr:nvSpPr>
      <xdr:spPr>
        <a:xfrm>
          <a:off x="10426700" y="144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149522</xdr:rowOff>
    </xdr:from>
    <xdr:ext cx="469744" cy="259045"/>
    <xdr:sp macro="" textlink="">
      <xdr:nvSpPr>
        <xdr:cNvPr id="358" name="【公営住宅】&#10;一人当たり面積該当値テキスト"/>
        <xdr:cNvSpPr txBox="1"/>
      </xdr:nvSpPr>
      <xdr:spPr>
        <a:xfrm>
          <a:off x="10515600" y="1437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171095</xdr:rowOff>
    </xdr:from>
    <xdr:to>
      <xdr:col>50</xdr:col>
      <xdr:colOff>165100</xdr:colOff>
      <xdr:row>84</xdr:row>
      <xdr:rowOff>101245</xdr:rowOff>
    </xdr:to>
    <xdr:sp macro="" textlink="">
      <xdr:nvSpPr>
        <xdr:cNvPr id="359" name="楕円 358"/>
        <xdr:cNvSpPr/>
      </xdr:nvSpPr>
      <xdr:spPr>
        <a:xfrm>
          <a:off x="9588500" y="144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50445</xdr:rowOff>
    </xdr:from>
    <xdr:to>
      <xdr:col>55</xdr:col>
      <xdr:colOff>0</xdr:colOff>
      <xdr:row>84</xdr:row>
      <xdr:rowOff>50445</xdr:rowOff>
    </xdr:to>
    <xdr:cxnSp macro="">
      <xdr:nvCxnSpPr>
        <xdr:cNvPr id="360" name="直線コネクタ 359"/>
        <xdr:cNvCxnSpPr/>
      </xdr:nvCxnSpPr>
      <xdr:spPr>
        <a:xfrm>
          <a:off x="9639300" y="14452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1015</xdr:rowOff>
    </xdr:from>
    <xdr:to>
      <xdr:col>46</xdr:col>
      <xdr:colOff>38100</xdr:colOff>
      <xdr:row>84</xdr:row>
      <xdr:rowOff>102615</xdr:rowOff>
    </xdr:to>
    <xdr:sp macro="" textlink="">
      <xdr:nvSpPr>
        <xdr:cNvPr id="361" name="楕円 360"/>
        <xdr:cNvSpPr/>
      </xdr:nvSpPr>
      <xdr:spPr>
        <a:xfrm>
          <a:off x="8699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50445</xdr:rowOff>
    </xdr:from>
    <xdr:to>
      <xdr:col>50</xdr:col>
      <xdr:colOff>114300</xdr:colOff>
      <xdr:row>84</xdr:row>
      <xdr:rowOff>51815</xdr:rowOff>
    </xdr:to>
    <xdr:cxnSp macro="">
      <xdr:nvCxnSpPr>
        <xdr:cNvPr id="362" name="直線コネクタ 361"/>
        <xdr:cNvCxnSpPr/>
      </xdr:nvCxnSpPr>
      <xdr:spPr>
        <a:xfrm flipV="1">
          <a:off x="8750300" y="14452245"/>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xdr:rowOff>
    </xdr:from>
    <xdr:to>
      <xdr:col>41</xdr:col>
      <xdr:colOff>101600</xdr:colOff>
      <xdr:row>84</xdr:row>
      <xdr:rowOff>104902</xdr:rowOff>
    </xdr:to>
    <xdr:sp macro="" textlink="">
      <xdr:nvSpPr>
        <xdr:cNvPr id="363" name="楕円 362"/>
        <xdr:cNvSpPr/>
      </xdr:nvSpPr>
      <xdr:spPr>
        <a:xfrm>
          <a:off x="7810500" y="144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51815</xdr:rowOff>
    </xdr:from>
    <xdr:to>
      <xdr:col>45</xdr:col>
      <xdr:colOff>177800</xdr:colOff>
      <xdr:row>84</xdr:row>
      <xdr:rowOff>54102</xdr:rowOff>
    </xdr:to>
    <xdr:cxnSp macro="">
      <xdr:nvCxnSpPr>
        <xdr:cNvPr id="364" name="直線コネクタ 363"/>
        <xdr:cNvCxnSpPr/>
      </xdr:nvCxnSpPr>
      <xdr:spPr>
        <a:xfrm flipV="1">
          <a:off x="7861300" y="144536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5587</xdr:rowOff>
    </xdr:from>
    <xdr:to>
      <xdr:col>36</xdr:col>
      <xdr:colOff>165100</xdr:colOff>
      <xdr:row>84</xdr:row>
      <xdr:rowOff>107187</xdr:rowOff>
    </xdr:to>
    <xdr:sp macro="" textlink="">
      <xdr:nvSpPr>
        <xdr:cNvPr id="365" name="楕円 364"/>
        <xdr:cNvSpPr/>
      </xdr:nvSpPr>
      <xdr:spPr>
        <a:xfrm>
          <a:off x="6921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54102</xdr:rowOff>
    </xdr:from>
    <xdr:to>
      <xdr:col>41</xdr:col>
      <xdr:colOff>50800</xdr:colOff>
      <xdr:row>84</xdr:row>
      <xdr:rowOff>56387</xdr:rowOff>
    </xdr:to>
    <xdr:cxnSp macro="">
      <xdr:nvCxnSpPr>
        <xdr:cNvPr id="366" name="直線コネクタ 365"/>
        <xdr:cNvCxnSpPr/>
      </xdr:nvCxnSpPr>
      <xdr:spPr>
        <a:xfrm flipV="1">
          <a:off x="6972300" y="144559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67" name="n_1aveValue【公営住宅】&#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80739</xdr:rowOff>
    </xdr:from>
    <xdr:ext cx="469744" cy="259045"/>
    <xdr:sp macro="" textlink="">
      <xdr:nvSpPr>
        <xdr:cNvPr id="368" name="n_2aveValue【公営住宅】&#10;一人当たり面積"/>
        <xdr:cNvSpPr txBox="1"/>
      </xdr:nvSpPr>
      <xdr:spPr>
        <a:xfrm>
          <a:off x="8515427" y="141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164609</xdr:rowOff>
    </xdr:from>
    <xdr:ext cx="469744" cy="259045"/>
    <xdr:sp macro="" textlink="">
      <xdr:nvSpPr>
        <xdr:cNvPr id="369" name="n_3aveValue【公営住宅】&#10;一人当たり面積"/>
        <xdr:cNvSpPr txBox="1"/>
      </xdr:nvSpPr>
      <xdr:spPr>
        <a:xfrm>
          <a:off x="7626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165067</xdr:rowOff>
    </xdr:from>
    <xdr:ext cx="469744" cy="259045"/>
    <xdr:sp macro="" textlink="">
      <xdr:nvSpPr>
        <xdr:cNvPr id="370" name="n_4aveValue【公営住宅】&#10;一人当たり面積"/>
        <xdr:cNvSpPr txBox="1"/>
      </xdr:nvSpPr>
      <xdr:spPr>
        <a:xfrm>
          <a:off x="6737427" y="145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92372</xdr:rowOff>
    </xdr:from>
    <xdr:ext cx="469744" cy="259045"/>
    <xdr:sp macro="" textlink="">
      <xdr:nvSpPr>
        <xdr:cNvPr id="371" name="n_1mainValue【公営住宅】&#10;一人当たり面積"/>
        <xdr:cNvSpPr txBox="1"/>
      </xdr:nvSpPr>
      <xdr:spPr>
        <a:xfrm>
          <a:off x="9391727" y="1449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2" name="n_2mainValue【公営住宅】&#10;一人当たり面積"/>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121429</xdr:rowOff>
    </xdr:from>
    <xdr:ext cx="469744" cy="259045"/>
    <xdr:sp macro="" textlink="">
      <xdr:nvSpPr>
        <xdr:cNvPr id="373" name="n_3mainValue【公営住宅】&#10;一人当たり面積"/>
        <xdr:cNvSpPr txBox="1"/>
      </xdr:nvSpPr>
      <xdr:spPr>
        <a:xfrm>
          <a:off x="7626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123714</xdr:rowOff>
    </xdr:from>
    <xdr:ext cx="469744" cy="259045"/>
    <xdr:sp macro="" textlink="">
      <xdr:nvSpPr>
        <xdr:cNvPr id="374" name="n_4mainValue【公営住宅】&#10;一人当たり面積"/>
        <xdr:cNvSpPr txBox="1"/>
      </xdr:nvSpPr>
      <xdr:spPr>
        <a:xfrm>
          <a:off x="6737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13" name="直線コネクタ 412"/>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14" name="【認定こども園・幼稚園・保育所】&#10;有形固定資産減価償却率最小値テキスト"/>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15" name="直線コネクタ 414"/>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16" name="【認定こども園・幼稚園・保育所】&#10;有形固定資産減価償却率最大値テキスト"/>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17" name="直線コネクタ 416"/>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104411</xdr:rowOff>
    </xdr:from>
    <xdr:ext cx="405111" cy="259045"/>
    <xdr:sp macro="" textlink="">
      <xdr:nvSpPr>
        <xdr:cNvPr id="418" name="【認定こども園・幼稚園・保育所】&#10;有形固定資産減価償却率平均値テキスト"/>
        <xdr:cNvSpPr txBox="1"/>
      </xdr:nvSpPr>
      <xdr:spPr>
        <a:xfrm>
          <a:off x="16357600" y="610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19" name="フローチャート: 判断 418"/>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20" name="フローチャート: 判断 419"/>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21" name="フローチャート: 判断 420"/>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153416</xdr:rowOff>
    </xdr:from>
    <xdr:to>
      <xdr:col>72</xdr:col>
      <xdr:colOff>38100</xdr:colOff>
      <xdr:row>35</xdr:row>
      <xdr:rowOff>83566</xdr:rowOff>
    </xdr:to>
    <xdr:sp macro="" textlink="">
      <xdr:nvSpPr>
        <xdr:cNvPr id="422" name="フローチャート: 判断 421"/>
        <xdr:cNvSpPr/>
      </xdr:nvSpPr>
      <xdr:spPr>
        <a:xfrm>
          <a:off x="13652500" y="598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162560</xdr:rowOff>
    </xdr:from>
    <xdr:to>
      <xdr:col>67</xdr:col>
      <xdr:colOff>101600</xdr:colOff>
      <xdr:row>35</xdr:row>
      <xdr:rowOff>92710</xdr:rowOff>
    </xdr:to>
    <xdr:sp macro="" textlink="">
      <xdr:nvSpPr>
        <xdr:cNvPr id="423" name="フローチャート: 判断 422"/>
        <xdr:cNvSpPr/>
      </xdr:nvSpPr>
      <xdr:spPr>
        <a:xfrm>
          <a:off x="127635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29972</xdr:rowOff>
    </xdr:from>
    <xdr:to>
      <xdr:col>85</xdr:col>
      <xdr:colOff>177800</xdr:colOff>
      <xdr:row>35</xdr:row>
      <xdr:rowOff>131572</xdr:rowOff>
    </xdr:to>
    <xdr:sp macro="" textlink="">
      <xdr:nvSpPr>
        <xdr:cNvPr id="429" name="楕円 428"/>
        <xdr:cNvSpPr/>
      </xdr:nvSpPr>
      <xdr:spPr>
        <a:xfrm>
          <a:off x="162687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52849</xdr:rowOff>
    </xdr:from>
    <xdr:ext cx="405111" cy="259045"/>
    <xdr:sp macro="" textlink="">
      <xdr:nvSpPr>
        <xdr:cNvPr id="430" name="【認定こども園・幼稚園・保育所】&#10;有形固定資産減価償却率該当値テキスト"/>
        <xdr:cNvSpPr txBox="1"/>
      </xdr:nvSpPr>
      <xdr:spPr>
        <a:xfrm>
          <a:off x="16357600" y="588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162560</xdr:rowOff>
    </xdr:from>
    <xdr:to>
      <xdr:col>81</xdr:col>
      <xdr:colOff>101600</xdr:colOff>
      <xdr:row>35</xdr:row>
      <xdr:rowOff>92710</xdr:rowOff>
    </xdr:to>
    <xdr:sp macro="" textlink="">
      <xdr:nvSpPr>
        <xdr:cNvPr id="431" name="楕円 430"/>
        <xdr:cNvSpPr/>
      </xdr:nvSpPr>
      <xdr:spPr>
        <a:xfrm>
          <a:off x="15430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41910</xdr:rowOff>
    </xdr:from>
    <xdr:to>
      <xdr:col>85</xdr:col>
      <xdr:colOff>127000</xdr:colOff>
      <xdr:row>35</xdr:row>
      <xdr:rowOff>80772</xdr:rowOff>
    </xdr:to>
    <xdr:cxnSp macro="">
      <xdr:nvCxnSpPr>
        <xdr:cNvPr id="432" name="直線コネクタ 431"/>
        <xdr:cNvCxnSpPr/>
      </xdr:nvCxnSpPr>
      <xdr:spPr>
        <a:xfrm>
          <a:off x="15481300" y="604266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107696</xdr:rowOff>
    </xdr:from>
    <xdr:to>
      <xdr:col>76</xdr:col>
      <xdr:colOff>165100</xdr:colOff>
      <xdr:row>35</xdr:row>
      <xdr:rowOff>37846</xdr:rowOff>
    </xdr:to>
    <xdr:sp macro="" textlink="">
      <xdr:nvSpPr>
        <xdr:cNvPr id="433" name="楕円 432"/>
        <xdr:cNvSpPr/>
      </xdr:nvSpPr>
      <xdr:spPr>
        <a:xfrm>
          <a:off x="14541500" y="5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158496</xdr:rowOff>
    </xdr:from>
    <xdr:to>
      <xdr:col>81</xdr:col>
      <xdr:colOff>50800</xdr:colOff>
      <xdr:row>35</xdr:row>
      <xdr:rowOff>41910</xdr:rowOff>
    </xdr:to>
    <xdr:cxnSp macro="">
      <xdr:nvCxnSpPr>
        <xdr:cNvPr id="434" name="直線コネクタ 433"/>
        <xdr:cNvCxnSpPr/>
      </xdr:nvCxnSpPr>
      <xdr:spPr>
        <a:xfrm>
          <a:off x="14592300" y="59877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167132</xdr:rowOff>
    </xdr:from>
    <xdr:to>
      <xdr:col>72</xdr:col>
      <xdr:colOff>38100</xdr:colOff>
      <xdr:row>34</xdr:row>
      <xdr:rowOff>97282</xdr:rowOff>
    </xdr:to>
    <xdr:sp macro="" textlink="">
      <xdr:nvSpPr>
        <xdr:cNvPr id="435" name="楕円 434"/>
        <xdr:cNvSpPr/>
      </xdr:nvSpPr>
      <xdr:spPr>
        <a:xfrm>
          <a:off x="13652500" y="58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46482</xdr:rowOff>
    </xdr:from>
    <xdr:to>
      <xdr:col>76</xdr:col>
      <xdr:colOff>114300</xdr:colOff>
      <xdr:row>34</xdr:row>
      <xdr:rowOff>158496</xdr:rowOff>
    </xdr:to>
    <xdr:cxnSp macro="">
      <xdr:nvCxnSpPr>
        <xdr:cNvPr id="436" name="直線コネクタ 435"/>
        <xdr:cNvCxnSpPr/>
      </xdr:nvCxnSpPr>
      <xdr:spPr>
        <a:xfrm>
          <a:off x="13703300" y="5875782"/>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144272</xdr:rowOff>
    </xdr:from>
    <xdr:to>
      <xdr:col>67</xdr:col>
      <xdr:colOff>101600</xdr:colOff>
      <xdr:row>34</xdr:row>
      <xdr:rowOff>74422</xdr:rowOff>
    </xdr:to>
    <xdr:sp macro="" textlink="">
      <xdr:nvSpPr>
        <xdr:cNvPr id="437" name="楕円 436"/>
        <xdr:cNvSpPr/>
      </xdr:nvSpPr>
      <xdr:spPr>
        <a:xfrm>
          <a:off x="12763500" y="58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23622</xdr:rowOff>
    </xdr:from>
    <xdr:to>
      <xdr:col>71</xdr:col>
      <xdr:colOff>177800</xdr:colOff>
      <xdr:row>34</xdr:row>
      <xdr:rowOff>46482</xdr:rowOff>
    </xdr:to>
    <xdr:cxnSp macro="">
      <xdr:nvCxnSpPr>
        <xdr:cNvPr id="438" name="直線コネクタ 437"/>
        <xdr:cNvCxnSpPr/>
      </xdr:nvCxnSpPr>
      <xdr:spPr>
        <a:xfrm>
          <a:off x="12814300" y="585292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38117</xdr:rowOff>
    </xdr:from>
    <xdr:ext cx="405111" cy="259045"/>
    <xdr:sp macro="" textlink="">
      <xdr:nvSpPr>
        <xdr:cNvPr id="439" name="n_1aveValue【認定こども園・幼稚園・保育所】&#10;有形固定資産減価償却率"/>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147845</xdr:rowOff>
    </xdr:from>
    <xdr:ext cx="405111" cy="259045"/>
    <xdr:sp macro="" textlink="">
      <xdr:nvSpPr>
        <xdr:cNvPr id="440" name="n_2aveValue【認定こども園・幼稚園・保育所】&#10;有形固定資産減価償却率"/>
        <xdr:cNvSpPr txBox="1"/>
      </xdr:nvSpPr>
      <xdr:spPr>
        <a:xfrm>
          <a:off x="14389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74693</xdr:rowOff>
    </xdr:from>
    <xdr:ext cx="405111" cy="259045"/>
    <xdr:sp macro="" textlink="">
      <xdr:nvSpPr>
        <xdr:cNvPr id="441" name="n_3aveValue【認定こども園・幼稚園・保育所】&#10;有形固定資産減価償却率"/>
        <xdr:cNvSpPr txBox="1"/>
      </xdr:nvSpPr>
      <xdr:spPr>
        <a:xfrm>
          <a:off x="13500744" y="607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83837</xdr:rowOff>
    </xdr:from>
    <xdr:ext cx="405111" cy="259045"/>
    <xdr:sp macro="" textlink="">
      <xdr:nvSpPr>
        <xdr:cNvPr id="442" name="n_4aveValue【認定こども園・幼稚園・保育所】&#10;有形固定資産減価償却率"/>
        <xdr:cNvSpPr txBox="1"/>
      </xdr:nvSpPr>
      <xdr:spPr>
        <a:xfrm>
          <a:off x="12611744" y="608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109237</xdr:rowOff>
    </xdr:from>
    <xdr:ext cx="405111" cy="259045"/>
    <xdr:sp macro="" textlink="">
      <xdr:nvSpPr>
        <xdr:cNvPr id="443" name="n_1mainValue【認定こども園・幼稚園・保育所】&#10;有形固定資産減価償却率"/>
        <xdr:cNvSpPr txBox="1"/>
      </xdr:nvSpPr>
      <xdr:spPr>
        <a:xfrm>
          <a:off x="152660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54373</xdr:rowOff>
    </xdr:from>
    <xdr:ext cx="405111" cy="259045"/>
    <xdr:sp macro="" textlink="">
      <xdr:nvSpPr>
        <xdr:cNvPr id="444" name="n_2mainValue【認定こども園・幼稚園・保育所】&#10;有形固定資産減価償却率"/>
        <xdr:cNvSpPr txBox="1"/>
      </xdr:nvSpPr>
      <xdr:spPr>
        <a:xfrm>
          <a:off x="14389744" y="571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113809</xdr:rowOff>
    </xdr:from>
    <xdr:ext cx="405111" cy="259045"/>
    <xdr:sp macro="" textlink="">
      <xdr:nvSpPr>
        <xdr:cNvPr id="445" name="n_3mainValue【認定こども園・幼稚園・保育所】&#10;有形固定資産減価償却率"/>
        <xdr:cNvSpPr txBox="1"/>
      </xdr:nvSpPr>
      <xdr:spPr>
        <a:xfrm>
          <a:off x="13500744" y="560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90949</xdr:rowOff>
    </xdr:from>
    <xdr:ext cx="405111" cy="259045"/>
    <xdr:sp macro="" textlink="">
      <xdr:nvSpPr>
        <xdr:cNvPr id="446" name="n_4mainValue【認定こども園・幼稚園・保育所】&#10;有形固定資産減価償却率"/>
        <xdr:cNvSpPr txBox="1"/>
      </xdr:nvSpPr>
      <xdr:spPr>
        <a:xfrm>
          <a:off x="12611744" y="557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470" name="直線コネクタ 469"/>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471" name="【認定こども園・幼稚園・保育所】&#10;一人当たり面積最小値テキスト"/>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472" name="直線コネクタ 471"/>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473" name="【認定こども園・幼稚園・保育所】&#10;一人当たり面積最大値テキスト"/>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474" name="直線コネクタ 473"/>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82567</xdr:rowOff>
    </xdr:from>
    <xdr:ext cx="469744" cy="259045"/>
    <xdr:sp macro="" textlink="">
      <xdr:nvSpPr>
        <xdr:cNvPr id="475" name="【認定こども園・幼稚園・保育所】&#10;一人当たり面積平均値テキスト"/>
        <xdr:cNvSpPr txBox="1"/>
      </xdr:nvSpPr>
      <xdr:spPr>
        <a:xfrm>
          <a:off x="22199600" y="642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76" name="フローチャート: 判断 475"/>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77" name="フローチャート: 判断 476"/>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78" name="フローチャート: 判断 477"/>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479" name="フローチャート: 判断 478"/>
        <xdr:cNvSpPr/>
      </xdr:nvSpPr>
      <xdr:spPr>
        <a:xfrm>
          <a:off x="19494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6350</xdr:rowOff>
    </xdr:from>
    <xdr:to>
      <xdr:col>98</xdr:col>
      <xdr:colOff>38100</xdr:colOff>
      <xdr:row>38</xdr:row>
      <xdr:rowOff>107950</xdr:rowOff>
    </xdr:to>
    <xdr:sp macro="" textlink="">
      <xdr:nvSpPr>
        <xdr:cNvPr id="480" name="フローチャート: 判断 479"/>
        <xdr:cNvSpPr/>
      </xdr:nvSpPr>
      <xdr:spPr>
        <a:xfrm>
          <a:off x="18605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86" name="楕円 485"/>
        <xdr:cNvSpPr/>
      </xdr:nvSpPr>
      <xdr:spPr>
        <a:xfrm>
          <a:off x="22110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7637</xdr:rowOff>
    </xdr:from>
    <xdr:ext cx="469744" cy="259045"/>
    <xdr:sp macro="" textlink="">
      <xdr:nvSpPr>
        <xdr:cNvPr id="487" name="【認定こども園・幼稚園・保育所】&#10;一人当たり面積該当値テキスト"/>
        <xdr:cNvSpPr txBox="1"/>
      </xdr:nvSpPr>
      <xdr:spPr>
        <a:xfrm>
          <a:off x="22199600"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36830</xdr:rowOff>
    </xdr:from>
    <xdr:to>
      <xdr:col>112</xdr:col>
      <xdr:colOff>38100</xdr:colOff>
      <xdr:row>39</xdr:row>
      <xdr:rowOff>138430</xdr:rowOff>
    </xdr:to>
    <xdr:sp macro="" textlink="">
      <xdr:nvSpPr>
        <xdr:cNvPr id="488" name="楕円 487"/>
        <xdr:cNvSpPr/>
      </xdr:nvSpPr>
      <xdr:spPr>
        <a:xfrm>
          <a:off x="21272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80010</xdr:rowOff>
    </xdr:from>
    <xdr:to>
      <xdr:col>116</xdr:col>
      <xdr:colOff>63500</xdr:colOff>
      <xdr:row>39</xdr:row>
      <xdr:rowOff>87630</xdr:rowOff>
    </xdr:to>
    <xdr:cxnSp macro="">
      <xdr:nvCxnSpPr>
        <xdr:cNvPr id="489" name="直線コネクタ 488"/>
        <xdr:cNvCxnSpPr/>
      </xdr:nvCxnSpPr>
      <xdr:spPr>
        <a:xfrm flipV="1">
          <a:off x="21323300" y="6766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40640</xdr:rowOff>
    </xdr:from>
    <xdr:to>
      <xdr:col>107</xdr:col>
      <xdr:colOff>101600</xdr:colOff>
      <xdr:row>39</xdr:row>
      <xdr:rowOff>142240</xdr:rowOff>
    </xdr:to>
    <xdr:sp macro="" textlink="">
      <xdr:nvSpPr>
        <xdr:cNvPr id="490" name="楕円 489"/>
        <xdr:cNvSpPr/>
      </xdr:nvSpPr>
      <xdr:spPr>
        <a:xfrm>
          <a:off x="20383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87630</xdr:rowOff>
    </xdr:from>
    <xdr:to>
      <xdr:col>111</xdr:col>
      <xdr:colOff>177800</xdr:colOff>
      <xdr:row>39</xdr:row>
      <xdr:rowOff>91440</xdr:rowOff>
    </xdr:to>
    <xdr:cxnSp macro="">
      <xdr:nvCxnSpPr>
        <xdr:cNvPr id="491" name="直線コネクタ 490"/>
        <xdr:cNvCxnSpPr/>
      </xdr:nvCxnSpPr>
      <xdr:spPr>
        <a:xfrm flipV="1">
          <a:off x="20434300" y="67741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48260</xdr:rowOff>
    </xdr:from>
    <xdr:to>
      <xdr:col>102</xdr:col>
      <xdr:colOff>165100</xdr:colOff>
      <xdr:row>39</xdr:row>
      <xdr:rowOff>149860</xdr:rowOff>
    </xdr:to>
    <xdr:sp macro="" textlink="">
      <xdr:nvSpPr>
        <xdr:cNvPr id="492" name="楕円 491"/>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91440</xdr:rowOff>
    </xdr:from>
    <xdr:to>
      <xdr:col>107</xdr:col>
      <xdr:colOff>50800</xdr:colOff>
      <xdr:row>39</xdr:row>
      <xdr:rowOff>99060</xdr:rowOff>
    </xdr:to>
    <xdr:cxnSp macro="">
      <xdr:nvCxnSpPr>
        <xdr:cNvPr id="493" name="直線コネクタ 492"/>
        <xdr:cNvCxnSpPr/>
      </xdr:nvCxnSpPr>
      <xdr:spPr>
        <a:xfrm flipV="1">
          <a:off x="19545300" y="67779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94" name="楕円 493"/>
        <xdr:cNvSpPr/>
      </xdr:nvSpPr>
      <xdr:spPr>
        <a:xfrm>
          <a:off x="18605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95250</xdr:rowOff>
    </xdr:from>
    <xdr:to>
      <xdr:col>102</xdr:col>
      <xdr:colOff>114300</xdr:colOff>
      <xdr:row>39</xdr:row>
      <xdr:rowOff>99060</xdr:rowOff>
    </xdr:to>
    <xdr:cxnSp macro="">
      <xdr:nvCxnSpPr>
        <xdr:cNvPr id="495" name="直線コネクタ 494"/>
        <xdr:cNvCxnSpPr/>
      </xdr:nvCxnSpPr>
      <xdr:spPr>
        <a:xfrm>
          <a:off x="18656300" y="6781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496" name="n_1aveValue【認定こども園・幼稚園・保育所】&#10;一人当たり面積"/>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497" name="n_2aveValue【認定こども園・幼稚園・保育所】&#10;一人当たり面積"/>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132097</xdr:rowOff>
    </xdr:from>
    <xdr:ext cx="469744" cy="259045"/>
    <xdr:sp macro="" textlink="">
      <xdr:nvSpPr>
        <xdr:cNvPr id="498" name="n_3aveValue【認定こども園・幼稚園・保育所】&#10;一人当たり面積"/>
        <xdr:cNvSpPr txBox="1"/>
      </xdr:nvSpPr>
      <xdr:spPr>
        <a:xfrm>
          <a:off x="19310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124477</xdr:rowOff>
    </xdr:from>
    <xdr:ext cx="469744" cy="259045"/>
    <xdr:sp macro="" textlink="">
      <xdr:nvSpPr>
        <xdr:cNvPr id="499" name="n_4aveValue【認定こども園・幼稚園・保育所】&#10;一人当たり面積"/>
        <xdr:cNvSpPr txBox="1"/>
      </xdr:nvSpPr>
      <xdr:spPr>
        <a:xfrm>
          <a:off x="1842142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129557</xdr:rowOff>
    </xdr:from>
    <xdr:ext cx="469744" cy="259045"/>
    <xdr:sp macro="" textlink="">
      <xdr:nvSpPr>
        <xdr:cNvPr id="500" name="n_1mainValue【認定こども園・幼稚園・保育所】&#10;一人当たり面積"/>
        <xdr:cNvSpPr txBox="1"/>
      </xdr:nvSpPr>
      <xdr:spPr>
        <a:xfrm>
          <a:off x="21075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133367</xdr:rowOff>
    </xdr:from>
    <xdr:ext cx="469744" cy="259045"/>
    <xdr:sp macro="" textlink="">
      <xdr:nvSpPr>
        <xdr:cNvPr id="501" name="n_2mainValue【認定こども園・幼稚園・保育所】&#10;一人当たり面積"/>
        <xdr:cNvSpPr txBox="1"/>
      </xdr:nvSpPr>
      <xdr:spPr>
        <a:xfrm>
          <a:off x="20199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140987</xdr:rowOff>
    </xdr:from>
    <xdr:ext cx="469744" cy="259045"/>
    <xdr:sp macro="" textlink="">
      <xdr:nvSpPr>
        <xdr:cNvPr id="502" name="n_3mainValue【認定こども園・幼稚園・保育所】&#10;一人当たり面積"/>
        <xdr:cNvSpPr txBox="1"/>
      </xdr:nvSpPr>
      <xdr:spPr>
        <a:xfrm>
          <a:off x="193104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3" name="n_4mainValue【認定こども園・幼稚園・保育所】&#10;一人当たり面積"/>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33" name="【学校施設】&#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537" name="フローチャート: 判断 536"/>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170180</xdr:rowOff>
    </xdr:from>
    <xdr:to>
      <xdr:col>67</xdr:col>
      <xdr:colOff>101600</xdr:colOff>
      <xdr:row>60</xdr:row>
      <xdr:rowOff>100330</xdr:rowOff>
    </xdr:to>
    <xdr:sp macro="" textlink="">
      <xdr:nvSpPr>
        <xdr:cNvPr id="538" name="フローチャート: 判断 537"/>
        <xdr:cNvSpPr/>
      </xdr:nvSpPr>
      <xdr:spPr>
        <a:xfrm>
          <a:off x="12763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44" name="楕円 543"/>
        <xdr:cNvSpPr/>
      </xdr:nvSpPr>
      <xdr:spPr>
        <a:xfrm>
          <a:off x="162687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21607</xdr:rowOff>
    </xdr:from>
    <xdr:ext cx="405111" cy="259045"/>
    <xdr:sp macro="" textlink="">
      <xdr:nvSpPr>
        <xdr:cNvPr id="545" name="【学校施設】&#10;有形固定資産減価償却率該当値テキスト"/>
        <xdr:cNvSpPr txBox="1"/>
      </xdr:nvSpPr>
      <xdr:spPr>
        <a:xfrm>
          <a:off x="16357600"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67310</xdr:rowOff>
    </xdr:from>
    <xdr:to>
      <xdr:col>81</xdr:col>
      <xdr:colOff>101600</xdr:colOff>
      <xdr:row>59</xdr:row>
      <xdr:rowOff>168910</xdr:rowOff>
    </xdr:to>
    <xdr:sp macro="" textlink="">
      <xdr:nvSpPr>
        <xdr:cNvPr id="546" name="楕円 545"/>
        <xdr:cNvSpPr/>
      </xdr:nvSpPr>
      <xdr:spPr>
        <a:xfrm>
          <a:off x="15430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49530</xdr:rowOff>
    </xdr:from>
    <xdr:to>
      <xdr:col>85</xdr:col>
      <xdr:colOff>127000</xdr:colOff>
      <xdr:row>59</xdr:row>
      <xdr:rowOff>118110</xdr:rowOff>
    </xdr:to>
    <xdr:cxnSp macro="">
      <xdr:nvCxnSpPr>
        <xdr:cNvPr id="547" name="直線コネクタ 546"/>
        <xdr:cNvCxnSpPr/>
      </xdr:nvCxnSpPr>
      <xdr:spPr>
        <a:xfrm flipV="1">
          <a:off x="15481300" y="10165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99695</xdr:rowOff>
    </xdr:from>
    <xdr:to>
      <xdr:col>76</xdr:col>
      <xdr:colOff>165100</xdr:colOff>
      <xdr:row>60</xdr:row>
      <xdr:rowOff>29845</xdr:rowOff>
    </xdr:to>
    <xdr:sp macro="" textlink="">
      <xdr:nvSpPr>
        <xdr:cNvPr id="548" name="楕円 547"/>
        <xdr:cNvSpPr/>
      </xdr:nvSpPr>
      <xdr:spPr>
        <a:xfrm>
          <a:off x="14541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59</xdr:row>
      <xdr:rowOff>150495</xdr:rowOff>
    </xdr:to>
    <xdr:cxnSp macro="">
      <xdr:nvCxnSpPr>
        <xdr:cNvPr id="549" name="直線コネクタ 548"/>
        <xdr:cNvCxnSpPr/>
      </xdr:nvCxnSpPr>
      <xdr:spPr>
        <a:xfrm flipV="1">
          <a:off x="14592300" y="102336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88265</xdr:rowOff>
    </xdr:from>
    <xdr:to>
      <xdr:col>72</xdr:col>
      <xdr:colOff>38100</xdr:colOff>
      <xdr:row>60</xdr:row>
      <xdr:rowOff>18415</xdr:rowOff>
    </xdr:to>
    <xdr:sp macro="" textlink="">
      <xdr:nvSpPr>
        <xdr:cNvPr id="550" name="楕円 549"/>
        <xdr:cNvSpPr/>
      </xdr:nvSpPr>
      <xdr:spPr>
        <a:xfrm>
          <a:off x="13652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139065</xdr:rowOff>
    </xdr:from>
    <xdr:to>
      <xdr:col>76</xdr:col>
      <xdr:colOff>114300</xdr:colOff>
      <xdr:row>59</xdr:row>
      <xdr:rowOff>150495</xdr:rowOff>
    </xdr:to>
    <xdr:cxnSp macro="">
      <xdr:nvCxnSpPr>
        <xdr:cNvPr id="551" name="直線コネクタ 550"/>
        <xdr:cNvCxnSpPr/>
      </xdr:nvCxnSpPr>
      <xdr:spPr>
        <a:xfrm>
          <a:off x="13703300" y="102546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23495</xdr:rowOff>
    </xdr:from>
    <xdr:to>
      <xdr:col>67</xdr:col>
      <xdr:colOff>101600</xdr:colOff>
      <xdr:row>59</xdr:row>
      <xdr:rowOff>125095</xdr:rowOff>
    </xdr:to>
    <xdr:sp macro="" textlink="">
      <xdr:nvSpPr>
        <xdr:cNvPr id="552" name="楕円 551"/>
        <xdr:cNvSpPr/>
      </xdr:nvSpPr>
      <xdr:spPr>
        <a:xfrm>
          <a:off x="12763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74295</xdr:rowOff>
    </xdr:from>
    <xdr:to>
      <xdr:col>71</xdr:col>
      <xdr:colOff>177800</xdr:colOff>
      <xdr:row>59</xdr:row>
      <xdr:rowOff>139065</xdr:rowOff>
    </xdr:to>
    <xdr:cxnSp macro="">
      <xdr:nvCxnSpPr>
        <xdr:cNvPr id="553" name="直線コネクタ 552"/>
        <xdr:cNvCxnSpPr/>
      </xdr:nvCxnSpPr>
      <xdr:spPr>
        <a:xfrm>
          <a:off x="12814300" y="1018984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554" name="n_1aveValue【学校施設】&#10;有形固定資産減価償却率"/>
        <xdr:cNvSpPr txBox="1"/>
      </xdr:nvSpPr>
      <xdr:spPr>
        <a:xfrm>
          <a:off x="15266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555" name="n_2aveValue【学校施設】&#10;有形固定資産減価償却率"/>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556" name="n_3aveValue【学校施設】&#10;有形固定資産減価償却率"/>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91457</xdr:rowOff>
    </xdr:from>
    <xdr:ext cx="405111" cy="259045"/>
    <xdr:sp macro="" textlink="">
      <xdr:nvSpPr>
        <xdr:cNvPr id="557" name="n_4aveValue【学校施設】&#10;有形固定資産減価償却率"/>
        <xdr:cNvSpPr txBox="1"/>
      </xdr:nvSpPr>
      <xdr:spPr>
        <a:xfrm>
          <a:off x="12611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13987</xdr:rowOff>
    </xdr:from>
    <xdr:ext cx="405111" cy="259045"/>
    <xdr:sp macro="" textlink="">
      <xdr:nvSpPr>
        <xdr:cNvPr id="558" name="n_1mainValue【学校施設】&#10;有形固定資産減価償却率"/>
        <xdr:cNvSpPr txBox="1"/>
      </xdr:nvSpPr>
      <xdr:spPr>
        <a:xfrm>
          <a:off x="152660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46372</xdr:rowOff>
    </xdr:from>
    <xdr:ext cx="405111" cy="259045"/>
    <xdr:sp macro="" textlink="">
      <xdr:nvSpPr>
        <xdr:cNvPr id="559" name="n_2mainValue【学校施設】&#10;有形固定資産減価償却率"/>
        <xdr:cNvSpPr txBox="1"/>
      </xdr:nvSpPr>
      <xdr:spPr>
        <a:xfrm>
          <a:off x="14389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34942</xdr:rowOff>
    </xdr:from>
    <xdr:ext cx="405111" cy="259045"/>
    <xdr:sp macro="" textlink="">
      <xdr:nvSpPr>
        <xdr:cNvPr id="560" name="n_3mainValue【学校施設】&#10;有形固定資産減価償却率"/>
        <xdr:cNvSpPr txBox="1"/>
      </xdr:nvSpPr>
      <xdr:spPr>
        <a:xfrm>
          <a:off x="13500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141622</xdr:rowOff>
    </xdr:from>
    <xdr:ext cx="405111" cy="259045"/>
    <xdr:sp macro="" textlink="">
      <xdr:nvSpPr>
        <xdr:cNvPr id="561" name="n_4mainValue【学校施設】&#10;有形固定資産減価償却率"/>
        <xdr:cNvSpPr txBox="1"/>
      </xdr:nvSpPr>
      <xdr:spPr>
        <a:xfrm>
          <a:off x="12611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591" name="【学校施設】&#10;一人当たり面積平均値テキスト"/>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9398</xdr:rowOff>
    </xdr:from>
    <xdr:to>
      <xdr:col>102</xdr:col>
      <xdr:colOff>165100</xdr:colOff>
      <xdr:row>60</xdr:row>
      <xdr:rowOff>110998</xdr:rowOff>
    </xdr:to>
    <xdr:sp macro="" textlink="">
      <xdr:nvSpPr>
        <xdr:cNvPr id="595" name="フローチャート: 判断 594"/>
        <xdr:cNvSpPr/>
      </xdr:nvSpPr>
      <xdr:spPr>
        <a:xfrm>
          <a:off x="19494500" y="1029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33782</xdr:rowOff>
    </xdr:from>
    <xdr:to>
      <xdr:col>98</xdr:col>
      <xdr:colOff>38100</xdr:colOff>
      <xdr:row>60</xdr:row>
      <xdr:rowOff>135382</xdr:rowOff>
    </xdr:to>
    <xdr:sp macro="" textlink="">
      <xdr:nvSpPr>
        <xdr:cNvPr id="596" name="フローチャート: 判断 595"/>
        <xdr:cNvSpPr/>
      </xdr:nvSpPr>
      <xdr:spPr>
        <a:xfrm>
          <a:off x="186055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73406</xdr:rowOff>
    </xdr:from>
    <xdr:to>
      <xdr:col>116</xdr:col>
      <xdr:colOff>114300</xdr:colOff>
      <xdr:row>58</xdr:row>
      <xdr:rowOff>3556</xdr:rowOff>
    </xdr:to>
    <xdr:sp macro="" textlink="">
      <xdr:nvSpPr>
        <xdr:cNvPr id="602" name="楕円 601"/>
        <xdr:cNvSpPr/>
      </xdr:nvSpPr>
      <xdr:spPr>
        <a:xfrm>
          <a:off x="22110700" y="984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96283</xdr:rowOff>
    </xdr:from>
    <xdr:ext cx="469744" cy="259045"/>
    <xdr:sp macro="" textlink="">
      <xdr:nvSpPr>
        <xdr:cNvPr id="603" name="【学校施設】&#10;一人当たり面積該当値テキスト"/>
        <xdr:cNvSpPr txBox="1"/>
      </xdr:nvSpPr>
      <xdr:spPr>
        <a:xfrm>
          <a:off x="22199600" y="969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32258</xdr:rowOff>
    </xdr:from>
    <xdr:to>
      <xdr:col>112</xdr:col>
      <xdr:colOff>38100</xdr:colOff>
      <xdr:row>58</xdr:row>
      <xdr:rowOff>133858</xdr:rowOff>
    </xdr:to>
    <xdr:sp macro="" textlink="">
      <xdr:nvSpPr>
        <xdr:cNvPr id="604" name="楕円 603"/>
        <xdr:cNvSpPr/>
      </xdr:nvSpPr>
      <xdr:spPr>
        <a:xfrm>
          <a:off x="21272500" y="99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124206</xdr:rowOff>
    </xdr:from>
    <xdr:to>
      <xdr:col>116</xdr:col>
      <xdr:colOff>63500</xdr:colOff>
      <xdr:row>58</xdr:row>
      <xdr:rowOff>83058</xdr:rowOff>
    </xdr:to>
    <xdr:cxnSp macro="">
      <xdr:nvCxnSpPr>
        <xdr:cNvPr id="605" name="直線コネクタ 604"/>
        <xdr:cNvCxnSpPr/>
      </xdr:nvCxnSpPr>
      <xdr:spPr>
        <a:xfrm flipV="1">
          <a:off x="21323300" y="9896856"/>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147320</xdr:rowOff>
    </xdr:from>
    <xdr:to>
      <xdr:col>107</xdr:col>
      <xdr:colOff>101600</xdr:colOff>
      <xdr:row>58</xdr:row>
      <xdr:rowOff>77470</xdr:rowOff>
    </xdr:to>
    <xdr:sp macro="" textlink="">
      <xdr:nvSpPr>
        <xdr:cNvPr id="606" name="楕円 605"/>
        <xdr:cNvSpPr/>
      </xdr:nvSpPr>
      <xdr:spPr>
        <a:xfrm>
          <a:off x="20383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26670</xdr:rowOff>
    </xdr:from>
    <xdr:to>
      <xdr:col>111</xdr:col>
      <xdr:colOff>177800</xdr:colOff>
      <xdr:row>58</xdr:row>
      <xdr:rowOff>83058</xdr:rowOff>
    </xdr:to>
    <xdr:cxnSp macro="">
      <xdr:nvCxnSpPr>
        <xdr:cNvPr id="607" name="直線コネクタ 606"/>
        <xdr:cNvCxnSpPr/>
      </xdr:nvCxnSpPr>
      <xdr:spPr>
        <a:xfrm>
          <a:off x="20434300" y="9970770"/>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103886</xdr:rowOff>
    </xdr:from>
    <xdr:to>
      <xdr:col>102</xdr:col>
      <xdr:colOff>165100</xdr:colOff>
      <xdr:row>58</xdr:row>
      <xdr:rowOff>34036</xdr:rowOff>
    </xdr:to>
    <xdr:sp macro="" textlink="">
      <xdr:nvSpPr>
        <xdr:cNvPr id="608" name="楕円 607"/>
        <xdr:cNvSpPr/>
      </xdr:nvSpPr>
      <xdr:spPr>
        <a:xfrm>
          <a:off x="19494500" y="98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154686</xdr:rowOff>
    </xdr:from>
    <xdr:to>
      <xdr:col>107</xdr:col>
      <xdr:colOff>50800</xdr:colOff>
      <xdr:row>58</xdr:row>
      <xdr:rowOff>26670</xdr:rowOff>
    </xdr:to>
    <xdr:cxnSp macro="">
      <xdr:nvCxnSpPr>
        <xdr:cNvPr id="609" name="直線コネクタ 608"/>
        <xdr:cNvCxnSpPr/>
      </xdr:nvCxnSpPr>
      <xdr:spPr>
        <a:xfrm>
          <a:off x="19545300" y="99273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167132</xdr:rowOff>
    </xdr:from>
    <xdr:to>
      <xdr:col>98</xdr:col>
      <xdr:colOff>38100</xdr:colOff>
      <xdr:row>58</xdr:row>
      <xdr:rowOff>97282</xdr:rowOff>
    </xdr:to>
    <xdr:sp macro="" textlink="">
      <xdr:nvSpPr>
        <xdr:cNvPr id="610" name="楕円 609"/>
        <xdr:cNvSpPr/>
      </xdr:nvSpPr>
      <xdr:spPr>
        <a:xfrm>
          <a:off x="18605500" y="993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154686</xdr:rowOff>
    </xdr:from>
    <xdr:to>
      <xdr:col>102</xdr:col>
      <xdr:colOff>114300</xdr:colOff>
      <xdr:row>58</xdr:row>
      <xdr:rowOff>46482</xdr:rowOff>
    </xdr:to>
    <xdr:cxnSp macro="">
      <xdr:nvCxnSpPr>
        <xdr:cNvPr id="611" name="直線コネクタ 610"/>
        <xdr:cNvCxnSpPr/>
      </xdr:nvCxnSpPr>
      <xdr:spPr>
        <a:xfrm flipV="1">
          <a:off x="18656300" y="9927336"/>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612" name="n_1aveValue【学校施設】&#10;一人当たり面積"/>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613" name="n_2aveValue【学校施設】&#10;一人当たり面積"/>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102125</xdr:rowOff>
    </xdr:from>
    <xdr:ext cx="469744" cy="259045"/>
    <xdr:sp macro="" textlink="">
      <xdr:nvSpPr>
        <xdr:cNvPr id="614" name="n_3aveValue【学校施設】&#10;一人当たり面積"/>
        <xdr:cNvSpPr txBox="1"/>
      </xdr:nvSpPr>
      <xdr:spPr>
        <a:xfrm>
          <a:off x="19310427" y="103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126509</xdr:rowOff>
    </xdr:from>
    <xdr:ext cx="469744" cy="259045"/>
    <xdr:sp macro="" textlink="">
      <xdr:nvSpPr>
        <xdr:cNvPr id="615" name="n_4aveValue【学校施設】&#10;一人当たり面積"/>
        <xdr:cNvSpPr txBox="1"/>
      </xdr:nvSpPr>
      <xdr:spPr>
        <a:xfrm>
          <a:off x="18421427" y="1041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150385</xdr:rowOff>
    </xdr:from>
    <xdr:ext cx="469744" cy="259045"/>
    <xdr:sp macro="" textlink="">
      <xdr:nvSpPr>
        <xdr:cNvPr id="616" name="n_1mainValue【学校施設】&#10;一人当たり面積"/>
        <xdr:cNvSpPr txBox="1"/>
      </xdr:nvSpPr>
      <xdr:spPr>
        <a:xfrm>
          <a:off x="21075727" y="975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93997</xdr:rowOff>
    </xdr:from>
    <xdr:ext cx="469744" cy="259045"/>
    <xdr:sp macro="" textlink="">
      <xdr:nvSpPr>
        <xdr:cNvPr id="617" name="n_2mainValue【学校施設】&#10;一人当たり面積"/>
        <xdr:cNvSpPr txBox="1"/>
      </xdr:nvSpPr>
      <xdr:spPr>
        <a:xfrm>
          <a:off x="20199427" y="969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50563</xdr:rowOff>
    </xdr:from>
    <xdr:ext cx="469744" cy="259045"/>
    <xdr:sp macro="" textlink="">
      <xdr:nvSpPr>
        <xdr:cNvPr id="618" name="n_3mainValue【学校施設】&#10;一人当たり面積"/>
        <xdr:cNvSpPr txBox="1"/>
      </xdr:nvSpPr>
      <xdr:spPr>
        <a:xfrm>
          <a:off x="19310427" y="965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113809</xdr:rowOff>
    </xdr:from>
    <xdr:ext cx="469744" cy="259045"/>
    <xdr:sp macro="" textlink="">
      <xdr:nvSpPr>
        <xdr:cNvPr id="619" name="n_4mainValue【学校施設】&#10;一人当たり面積"/>
        <xdr:cNvSpPr txBox="1"/>
      </xdr:nvSpPr>
      <xdr:spPr>
        <a:xfrm>
          <a:off x="18421427" y="971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45" name="直線コネクタ 644"/>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48" name="【児童館】&#10;有形固定資産減価償却率最大値テキスト"/>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49" name="直線コネクタ 648"/>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650" name="【児童館】&#10;有形固定資産減価償却率平均値テキスト"/>
        <xdr:cNvSpPr txBox="1"/>
      </xdr:nvSpPr>
      <xdr:spPr>
        <a:xfrm>
          <a:off x="16357600" y="1421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651" name="フローチャート: 判断 650"/>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652" name="フローチャート: 判断 651"/>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3" name="フローチャート: 判断 652"/>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148952</xdr:rowOff>
    </xdr:from>
    <xdr:to>
      <xdr:col>72</xdr:col>
      <xdr:colOff>38100</xdr:colOff>
      <xdr:row>82</xdr:row>
      <xdr:rowOff>79102</xdr:rowOff>
    </xdr:to>
    <xdr:sp macro="" textlink="">
      <xdr:nvSpPr>
        <xdr:cNvPr id="654" name="フローチャート: 判断 653"/>
        <xdr:cNvSpPr/>
      </xdr:nvSpPr>
      <xdr:spPr>
        <a:xfrm>
          <a:off x="13652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103232</xdr:rowOff>
    </xdr:from>
    <xdr:to>
      <xdr:col>67</xdr:col>
      <xdr:colOff>101600</xdr:colOff>
      <xdr:row>82</xdr:row>
      <xdr:rowOff>33382</xdr:rowOff>
    </xdr:to>
    <xdr:sp macro="" textlink="">
      <xdr:nvSpPr>
        <xdr:cNvPr id="655" name="フローチャート: 判断 654"/>
        <xdr:cNvSpPr/>
      </xdr:nvSpPr>
      <xdr:spPr>
        <a:xfrm>
          <a:off x="12763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91802</xdr:rowOff>
    </xdr:from>
    <xdr:to>
      <xdr:col>85</xdr:col>
      <xdr:colOff>177800</xdr:colOff>
      <xdr:row>83</xdr:row>
      <xdr:rowOff>21952</xdr:rowOff>
    </xdr:to>
    <xdr:sp macro="" textlink="">
      <xdr:nvSpPr>
        <xdr:cNvPr id="661" name="楕円 660"/>
        <xdr:cNvSpPr/>
      </xdr:nvSpPr>
      <xdr:spPr>
        <a:xfrm>
          <a:off x="162687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114679</xdr:rowOff>
    </xdr:from>
    <xdr:ext cx="405111" cy="259045"/>
    <xdr:sp macro="" textlink="">
      <xdr:nvSpPr>
        <xdr:cNvPr id="662" name="【児童館】&#10;有形固定資産減価償却率該当値テキスト"/>
        <xdr:cNvSpPr txBox="1"/>
      </xdr:nvSpPr>
      <xdr:spPr>
        <a:xfrm>
          <a:off x="16357600" y="1400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59145</xdr:rowOff>
    </xdr:from>
    <xdr:to>
      <xdr:col>81</xdr:col>
      <xdr:colOff>101600</xdr:colOff>
      <xdr:row>82</xdr:row>
      <xdr:rowOff>160745</xdr:rowOff>
    </xdr:to>
    <xdr:sp macro="" textlink="">
      <xdr:nvSpPr>
        <xdr:cNvPr id="663" name="楕円 662"/>
        <xdr:cNvSpPr/>
      </xdr:nvSpPr>
      <xdr:spPr>
        <a:xfrm>
          <a:off x="15430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109945</xdr:rowOff>
    </xdr:from>
    <xdr:to>
      <xdr:col>85</xdr:col>
      <xdr:colOff>127000</xdr:colOff>
      <xdr:row>82</xdr:row>
      <xdr:rowOff>142602</xdr:rowOff>
    </xdr:to>
    <xdr:cxnSp macro="">
      <xdr:nvCxnSpPr>
        <xdr:cNvPr id="664" name="直線コネクタ 663"/>
        <xdr:cNvCxnSpPr/>
      </xdr:nvCxnSpPr>
      <xdr:spPr>
        <a:xfrm>
          <a:off x="15481300" y="1416884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65" name="楕円 664"/>
        <xdr:cNvSpPr/>
      </xdr:nvSpPr>
      <xdr:spPr>
        <a:xfrm>
          <a:off x="14541500" y="14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33201</xdr:rowOff>
    </xdr:from>
    <xdr:to>
      <xdr:col>81</xdr:col>
      <xdr:colOff>50800</xdr:colOff>
      <xdr:row>82</xdr:row>
      <xdr:rowOff>109945</xdr:rowOff>
    </xdr:to>
    <xdr:cxnSp macro="">
      <xdr:nvCxnSpPr>
        <xdr:cNvPr id="666" name="直線コネクタ 665"/>
        <xdr:cNvCxnSpPr/>
      </xdr:nvCxnSpPr>
      <xdr:spPr>
        <a:xfrm>
          <a:off x="14592300" y="14092101"/>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46082</xdr:rowOff>
    </xdr:from>
    <xdr:to>
      <xdr:col>72</xdr:col>
      <xdr:colOff>38100</xdr:colOff>
      <xdr:row>83</xdr:row>
      <xdr:rowOff>147682</xdr:rowOff>
    </xdr:to>
    <xdr:sp macro="" textlink="">
      <xdr:nvSpPr>
        <xdr:cNvPr id="667" name="楕円 666"/>
        <xdr:cNvSpPr/>
      </xdr:nvSpPr>
      <xdr:spPr>
        <a:xfrm>
          <a:off x="13652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33201</xdr:rowOff>
    </xdr:from>
    <xdr:to>
      <xdr:col>76</xdr:col>
      <xdr:colOff>114300</xdr:colOff>
      <xdr:row>83</xdr:row>
      <xdr:rowOff>96882</xdr:rowOff>
    </xdr:to>
    <xdr:cxnSp macro="">
      <xdr:nvCxnSpPr>
        <xdr:cNvPr id="668" name="直線コネクタ 667"/>
        <xdr:cNvCxnSpPr/>
      </xdr:nvCxnSpPr>
      <xdr:spPr>
        <a:xfrm flipV="1">
          <a:off x="13703300" y="14092101"/>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46082</xdr:rowOff>
    </xdr:from>
    <xdr:to>
      <xdr:col>67</xdr:col>
      <xdr:colOff>101600</xdr:colOff>
      <xdr:row>83</xdr:row>
      <xdr:rowOff>147682</xdr:rowOff>
    </xdr:to>
    <xdr:sp macro="" textlink="">
      <xdr:nvSpPr>
        <xdr:cNvPr id="669" name="楕円 668"/>
        <xdr:cNvSpPr/>
      </xdr:nvSpPr>
      <xdr:spPr>
        <a:xfrm>
          <a:off x="12763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96882</xdr:rowOff>
    </xdr:from>
    <xdr:to>
      <xdr:col>71</xdr:col>
      <xdr:colOff>177800</xdr:colOff>
      <xdr:row>83</xdr:row>
      <xdr:rowOff>96882</xdr:rowOff>
    </xdr:to>
    <xdr:cxnSp macro="">
      <xdr:nvCxnSpPr>
        <xdr:cNvPr id="670" name="直線コネクタ 669"/>
        <xdr:cNvCxnSpPr/>
      </xdr:nvCxnSpPr>
      <xdr:spPr>
        <a:xfrm>
          <a:off x="12814300" y="14327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75128</xdr:rowOff>
    </xdr:from>
    <xdr:ext cx="405111" cy="259045"/>
    <xdr:sp macro="" textlink="">
      <xdr:nvSpPr>
        <xdr:cNvPr id="671" name="n_1aveValue【児童館】&#10;有形固定資産減価償却率"/>
        <xdr:cNvSpPr txBox="1"/>
      </xdr:nvSpPr>
      <xdr:spPr>
        <a:xfrm>
          <a:off x="15266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672" name="n_2aveValue【児童館】&#10;有形固定資産減価償却率"/>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673" name="n_3aveValue【児童館】&#10;有形固定資産減価償却率"/>
        <xdr:cNvSpPr txBox="1"/>
      </xdr:nvSpPr>
      <xdr:spPr>
        <a:xfrm>
          <a:off x="13500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49909</xdr:rowOff>
    </xdr:from>
    <xdr:ext cx="405111" cy="259045"/>
    <xdr:sp macro="" textlink="">
      <xdr:nvSpPr>
        <xdr:cNvPr id="674" name="n_4aveValue【児童館】&#10;有形固定資産減価償却率"/>
        <xdr:cNvSpPr txBox="1"/>
      </xdr:nvSpPr>
      <xdr:spPr>
        <a:xfrm>
          <a:off x="12611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5822</xdr:rowOff>
    </xdr:from>
    <xdr:ext cx="405111" cy="259045"/>
    <xdr:sp macro="" textlink="">
      <xdr:nvSpPr>
        <xdr:cNvPr id="675" name="n_1mainValue【児童館】&#10;有形固定資産減価償却率"/>
        <xdr:cNvSpPr txBox="1"/>
      </xdr:nvSpPr>
      <xdr:spPr>
        <a:xfrm>
          <a:off x="152660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100528</xdr:rowOff>
    </xdr:from>
    <xdr:ext cx="405111" cy="259045"/>
    <xdr:sp macro="" textlink="">
      <xdr:nvSpPr>
        <xdr:cNvPr id="676" name="n_2mainValue【児童館】&#10;有形固定資産減価償却率"/>
        <xdr:cNvSpPr txBox="1"/>
      </xdr:nvSpPr>
      <xdr:spPr>
        <a:xfrm>
          <a:off x="14389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138809</xdr:rowOff>
    </xdr:from>
    <xdr:ext cx="405111" cy="259045"/>
    <xdr:sp macro="" textlink="">
      <xdr:nvSpPr>
        <xdr:cNvPr id="677" name="n_3mainValue【児童館】&#10;有形固定資産減価償却率"/>
        <xdr:cNvSpPr txBox="1"/>
      </xdr:nvSpPr>
      <xdr:spPr>
        <a:xfrm>
          <a:off x="13500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138809</xdr:rowOff>
    </xdr:from>
    <xdr:ext cx="405111" cy="259045"/>
    <xdr:sp macro="" textlink="">
      <xdr:nvSpPr>
        <xdr:cNvPr id="678" name="n_4mainValue【児童館】&#10;有形固定資産減価償却率"/>
        <xdr:cNvSpPr txBox="1"/>
      </xdr:nvSpPr>
      <xdr:spPr>
        <a:xfrm>
          <a:off x="12611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04" name="直線コネクタ 703"/>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5"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6" name="直線コネクタ 705"/>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7"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8" name="直線コネクタ 707"/>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09"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0" name="フローチャート: 判断 709"/>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1" name="フローチャート: 判断 710"/>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12" name="フローチャート: 判断 711"/>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713" name="フローチャート: 判断 712"/>
        <xdr:cNvSpPr/>
      </xdr:nvSpPr>
      <xdr:spPr>
        <a:xfrm>
          <a:off x="19494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150586</xdr:rowOff>
    </xdr:from>
    <xdr:to>
      <xdr:col>98</xdr:col>
      <xdr:colOff>38100</xdr:colOff>
      <xdr:row>85</xdr:row>
      <xdr:rowOff>80736</xdr:rowOff>
    </xdr:to>
    <xdr:sp macro="" textlink="">
      <xdr:nvSpPr>
        <xdr:cNvPr id="714" name="フローチャート: 判断 713"/>
        <xdr:cNvSpPr/>
      </xdr:nvSpPr>
      <xdr:spPr>
        <a:xfrm>
          <a:off x="18605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77107</xdr:rowOff>
    </xdr:from>
    <xdr:to>
      <xdr:col>116</xdr:col>
      <xdr:colOff>114300</xdr:colOff>
      <xdr:row>86</xdr:row>
      <xdr:rowOff>7257</xdr:rowOff>
    </xdr:to>
    <xdr:sp macro="" textlink="">
      <xdr:nvSpPr>
        <xdr:cNvPr id="720" name="楕円 719"/>
        <xdr:cNvSpPr/>
      </xdr:nvSpPr>
      <xdr:spPr>
        <a:xfrm>
          <a:off x="221107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55534</xdr:rowOff>
    </xdr:from>
    <xdr:ext cx="469744" cy="259045"/>
    <xdr:sp macro="" textlink="">
      <xdr:nvSpPr>
        <xdr:cNvPr id="721" name="【児童館】&#10;一人当たり面積該当値テキスト"/>
        <xdr:cNvSpPr txBox="1"/>
      </xdr:nvSpPr>
      <xdr:spPr>
        <a:xfrm>
          <a:off x="22199600"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722" name="楕円 721"/>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127907</xdr:rowOff>
    </xdr:from>
    <xdr:to>
      <xdr:col>116</xdr:col>
      <xdr:colOff>63500</xdr:colOff>
      <xdr:row>85</xdr:row>
      <xdr:rowOff>144236</xdr:rowOff>
    </xdr:to>
    <xdr:cxnSp macro="">
      <xdr:nvCxnSpPr>
        <xdr:cNvPr id="723" name="直線コネクタ 722"/>
        <xdr:cNvCxnSpPr/>
      </xdr:nvCxnSpPr>
      <xdr:spPr>
        <a:xfrm flipV="1">
          <a:off x="21323300" y="147011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24" name="楕円 723"/>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85</xdr:row>
      <xdr:rowOff>144236</xdr:rowOff>
    </xdr:to>
    <xdr:cxnSp macro="">
      <xdr:nvCxnSpPr>
        <xdr:cNvPr id="725" name="直線コネクタ 724"/>
        <xdr:cNvCxnSpPr/>
      </xdr:nvCxnSpPr>
      <xdr:spPr>
        <a:xfrm>
          <a:off x="20434300" y="14439900"/>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26" name="楕円 725"/>
        <xdr:cNvSpPr/>
      </xdr:nvSpPr>
      <xdr:spPr>
        <a:xfrm>
          <a:off x="19494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85</xdr:row>
      <xdr:rowOff>13607</xdr:rowOff>
    </xdr:to>
    <xdr:cxnSp macro="">
      <xdr:nvCxnSpPr>
        <xdr:cNvPr id="727" name="直線コネクタ 726"/>
        <xdr:cNvCxnSpPr/>
      </xdr:nvCxnSpPr>
      <xdr:spPr>
        <a:xfrm flipV="1">
          <a:off x="19545300" y="144399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28" name="楕円 727"/>
        <xdr:cNvSpPr/>
      </xdr:nvSpPr>
      <xdr:spPr>
        <a:xfrm>
          <a:off x="18605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13607</xdr:rowOff>
    </xdr:to>
    <xdr:cxnSp macro="">
      <xdr:nvCxnSpPr>
        <xdr:cNvPr id="729" name="直線コネクタ 728"/>
        <xdr:cNvCxnSpPr/>
      </xdr:nvCxnSpPr>
      <xdr:spPr>
        <a:xfrm>
          <a:off x="18656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0"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731" name="n_2aveValue【児童館】&#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71863</xdr:rowOff>
    </xdr:from>
    <xdr:ext cx="469744" cy="259045"/>
    <xdr:sp macro="" textlink="">
      <xdr:nvSpPr>
        <xdr:cNvPr id="732" name="n_3aveValue【児童館】&#10;一人当たり面積"/>
        <xdr:cNvSpPr txBox="1"/>
      </xdr:nvSpPr>
      <xdr:spPr>
        <a:xfrm>
          <a:off x="19310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71863</xdr:rowOff>
    </xdr:from>
    <xdr:ext cx="469744" cy="259045"/>
    <xdr:sp macro="" textlink="">
      <xdr:nvSpPr>
        <xdr:cNvPr id="733" name="n_4aveValue【児童館】&#10;一人当たり面積"/>
        <xdr:cNvSpPr txBox="1"/>
      </xdr:nvSpPr>
      <xdr:spPr>
        <a:xfrm>
          <a:off x="18421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734" name="n_1mainValue【児童館】&#10;一人当たり面積"/>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5" name="n_2main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736" name="n_3mainValue【児童館】&#10;一人当たり面積"/>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37" name="n_4mainValue【児童館】&#10;一人当たり面積"/>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類似団体と比較して有形固定資産減価償却率が類似団地内平均値を上回るのは、橋りょう・トンネル、公営住宅である。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橋りょう・トンネルについては、耐用年数を経過しつつある施設が多くなってきているが、計画的に修繕を行っているため使用するうえでの問題はない。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公営住宅についても、計画に基づいて改修を行い、長寿命化、維持保全を図るとともに、老朽施設は順次解体を進めていく。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56,768
56,260
265.12
37,593,051
35,569,288
1,958,637
17,464,616
41,397,012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49893</xdr:rowOff>
    </xdr:from>
    <xdr:to>
      <xdr:col>6</xdr:col>
      <xdr:colOff>38100</xdr:colOff>
      <xdr:row>37</xdr:row>
      <xdr:rowOff>151493</xdr:rowOff>
    </xdr:to>
    <xdr:sp macro="" textlink="">
      <xdr:nvSpPr>
        <xdr:cNvPr id="68" name="フローチャート: 判断 67"/>
        <xdr:cNvSpPr/>
      </xdr:nvSpPr>
      <xdr:spPr>
        <a:xfrm>
          <a:off x="10795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159294</xdr:rowOff>
    </xdr:from>
    <xdr:to>
      <xdr:col>24</xdr:col>
      <xdr:colOff>114300</xdr:colOff>
      <xdr:row>39</xdr:row>
      <xdr:rowOff>89444</xdr:rowOff>
    </xdr:to>
    <xdr:sp macro="" textlink="">
      <xdr:nvSpPr>
        <xdr:cNvPr id="74" name="楕円 73"/>
        <xdr:cNvSpPr/>
      </xdr:nvSpPr>
      <xdr:spPr>
        <a:xfrm>
          <a:off x="45847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137721</xdr:rowOff>
    </xdr:from>
    <xdr:ext cx="405111" cy="259045"/>
    <xdr:sp macro="" textlink="">
      <xdr:nvSpPr>
        <xdr:cNvPr id="75" name="【図書館】&#10;有形固定資産減価償却率該当値テキスト"/>
        <xdr:cNvSpPr txBox="1"/>
      </xdr:nvSpPr>
      <xdr:spPr>
        <a:xfrm>
          <a:off x="4673600"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156028</xdr:rowOff>
    </xdr:from>
    <xdr:to>
      <xdr:col>20</xdr:col>
      <xdr:colOff>38100</xdr:colOff>
      <xdr:row>39</xdr:row>
      <xdr:rowOff>86178</xdr:rowOff>
    </xdr:to>
    <xdr:sp macro="" textlink="">
      <xdr:nvSpPr>
        <xdr:cNvPr id="76" name="楕円 75"/>
        <xdr:cNvSpPr/>
      </xdr:nvSpPr>
      <xdr:spPr>
        <a:xfrm>
          <a:off x="3746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35378</xdr:rowOff>
    </xdr:from>
    <xdr:to>
      <xdr:col>24</xdr:col>
      <xdr:colOff>63500</xdr:colOff>
      <xdr:row>39</xdr:row>
      <xdr:rowOff>38644</xdr:rowOff>
    </xdr:to>
    <xdr:cxnSp macro="">
      <xdr:nvCxnSpPr>
        <xdr:cNvPr id="77" name="直線コネクタ 76"/>
        <xdr:cNvCxnSpPr/>
      </xdr:nvCxnSpPr>
      <xdr:spPr>
        <a:xfrm>
          <a:off x="3797300" y="672192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111941</xdr:rowOff>
    </xdr:from>
    <xdr:to>
      <xdr:col>15</xdr:col>
      <xdr:colOff>101600</xdr:colOff>
      <xdr:row>39</xdr:row>
      <xdr:rowOff>42091</xdr:rowOff>
    </xdr:to>
    <xdr:sp macro="" textlink="">
      <xdr:nvSpPr>
        <xdr:cNvPr id="78" name="楕円 77"/>
        <xdr:cNvSpPr/>
      </xdr:nvSpPr>
      <xdr:spPr>
        <a:xfrm>
          <a:off x="2857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162741</xdr:rowOff>
    </xdr:from>
    <xdr:to>
      <xdr:col>19</xdr:col>
      <xdr:colOff>177800</xdr:colOff>
      <xdr:row>39</xdr:row>
      <xdr:rowOff>35378</xdr:rowOff>
    </xdr:to>
    <xdr:cxnSp macro="">
      <xdr:nvCxnSpPr>
        <xdr:cNvPr id="79" name="直線コネクタ 78"/>
        <xdr:cNvCxnSpPr/>
      </xdr:nvCxnSpPr>
      <xdr:spPr>
        <a:xfrm>
          <a:off x="2908300" y="667784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133169</xdr:rowOff>
    </xdr:from>
    <xdr:to>
      <xdr:col>10</xdr:col>
      <xdr:colOff>165100</xdr:colOff>
      <xdr:row>41</xdr:row>
      <xdr:rowOff>63319</xdr:rowOff>
    </xdr:to>
    <xdr:sp macro="" textlink="">
      <xdr:nvSpPr>
        <xdr:cNvPr id="80" name="楕円 79"/>
        <xdr:cNvSpPr/>
      </xdr:nvSpPr>
      <xdr:spPr>
        <a:xfrm>
          <a:off x="1968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162741</xdr:rowOff>
    </xdr:from>
    <xdr:to>
      <xdr:col>15</xdr:col>
      <xdr:colOff>50800</xdr:colOff>
      <xdr:row>41</xdr:row>
      <xdr:rowOff>12519</xdr:rowOff>
    </xdr:to>
    <xdr:cxnSp macro="">
      <xdr:nvCxnSpPr>
        <xdr:cNvPr id="81" name="直線コネクタ 80"/>
        <xdr:cNvCxnSpPr/>
      </xdr:nvCxnSpPr>
      <xdr:spPr>
        <a:xfrm flipV="1">
          <a:off x="2019300" y="6677841"/>
          <a:ext cx="889000" cy="36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133169</xdr:rowOff>
    </xdr:from>
    <xdr:to>
      <xdr:col>6</xdr:col>
      <xdr:colOff>38100</xdr:colOff>
      <xdr:row>41</xdr:row>
      <xdr:rowOff>63319</xdr:rowOff>
    </xdr:to>
    <xdr:sp macro="" textlink="">
      <xdr:nvSpPr>
        <xdr:cNvPr id="82" name="楕円 81"/>
        <xdr:cNvSpPr/>
      </xdr:nvSpPr>
      <xdr:spPr>
        <a:xfrm>
          <a:off x="1079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12519</xdr:rowOff>
    </xdr:from>
    <xdr:to>
      <xdr:col>10</xdr:col>
      <xdr:colOff>114300</xdr:colOff>
      <xdr:row>41</xdr:row>
      <xdr:rowOff>12519</xdr:rowOff>
    </xdr:to>
    <xdr:cxnSp macro="">
      <xdr:nvCxnSpPr>
        <xdr:cNvPr id="83" name="直線コネクタ 82"/>
        <xdr:cNvCxnSpPr/>
      </xdr:nvCxnSpPr>
      <xdr:spPr>
        <a:xfrm>
          <a:off x="1130300" y="704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168020</xdr:rowOff>
    </xdr:from>
    <xdr:ext cx="405111" cy="259045"/>
    <xdr:sp macro="" textlink="">
      <xdr:nvSpPr>
        <xdr:cNvPr id="87" name="n_4aveValue【図書館】&#10;有形固定資産減価償却率"/>
        <xdr:cNvSpPr txBox="1"/>
      </xdr:nvSpPr>
      <xdr:spPr>
        <a:xfrm>
          <a:off x="927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77305</xdr:rowOff>
    </xdr:from>
    <xdr:ext cx="405111" cy="259045"/>
    <xdr:sp macro="" textlink="">
      <xdr:nvSpPr>
        <xdr:cNvPr id="88" name="n_1mainValue【図書館】&#10;有形固定資産減価償却率"/>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33218</xdr:rowOff>
    </xdr:from>
    <xdr:ext cx="405111" cy="259045"/>
    <xdr:sp macro="" textlink="">
      <xdr:nvSpPr>
        <xdr:cNvPr id="89" name="n_2mainValue【図書館】&#10;有形固定資産減価償却率"/>
        <xdr:cNvSpPr txBox="1"/>
      </xdr:nvSpPr>
      <xdr:spPr>
        <a:xfrm>
          <a:off x="2705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54446</xdr:rowOff>
    </xdr:from>
    <xdr:ext cx="405111" cy="259045"/>
    <xdr:sp macro="" textlink="">
      <xdr:nvSpPr>
        <xdr:cNvPr id="90" name="n_3mainValue【図書館】&#10;有形固定資産減価償却率"/>
        <xdr:cNvSpPr txBox="1"/>
      </xdr:nvSpPr>
      <xdr:spPr>
        <a:xfrm>
          <a:off x="1816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54446</xdr:rowOff>
    </xdr:from>
    <xdr:ext cx="405111" cy="259045"/>
    <xdr:sp macro="" textlink="">
      <xdr:nvSpPr>
        <xdr:cNvPr id="91" name="n_4mainValue【図書館】&#10;有形固定資産減価償却率"/>
        <xdr:cNvSpPr txBox="1"/>
      </xdr:nvSpPr>
      <xdr:spPr>
        <a:xfrm>
          <a:off x="927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147845</xdr:rowOff>
    </xdr:from>
    <xdr:ext cx="469744" cy="259045"/>
    <xdr:sp macro="" textlink="">
      <xdr:nvSpPr>
        <xdr:cNvPr id="118" name="【図書館】&#10;一人当たり面積平均値テキスト"/>
        <xdr:cNvSpPr txBox="1"/>
      </xdr:nvSpPr>
      <xdr:spPr>
        <a:xfrm>
          <a:off x="10515600" y="6834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22" name="フローチャート: 判断 121"/>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23" name="フローチャート: 判断 122"/>
        <xdr:cNvSpPr/>
      </xdr:nvSpPr>
      <xdr:spPr>
        <a:xfrm>
          <a:off x="6921500" y="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50546</xdr:rowOff>
    </xdr:from>
    <xdr:to>
      <xdr:col>55</xdr:col>
      <xdr:colOff>50800</xdr:colOff>
      <xdr:row>39</xdr:row>
      <xdr:rowOff>152146</xdr:rowOff>
    </xdr:to>
    <xdr:sp macro="" textlink="">
      <xdr:nvSpPr>
        <xdr:cNvPr id="129" name="楕円 128"/>
        <xdr:cNvSpPr/>
      </xdr:nvSpPr>
      <xdr:spPr>
        <a:xfrm>
          <a:off x="10426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73423</xdr:rowOff>
    </xdr:from>
    <xdr:ext cx="469744" cy="259045"/>
    <xdr:sp macro="" textlink="">
      <xdr:nvSpPr>
        <xdr:cNvPr id="130" name="【図書館】&#10;一人当たり面積該当値テキスト"/>
        <xdr:cNvSpPr txBox="1"/>
      </xdr:nvSpPr>
      <xdr:spPr>
        <a:xfrm>
          <a:off x="10515600" y="65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55118</xdr:rowOff>
    </xdr:from>
    <xdr:to>
      <xdr:col>50</xdr:col>
      <xdr:colOff>165100</xdr:colOff>
      <xdr:row>39</xdr:row>
      <xdr:rowOff>156718</xdr:rowOff>
    </xdr:to>
    <xdr:sp macro="" textlink="">
      <xdr:nvSpPr>
        <xdr:cNvPr id="131" name="楕円 130"/>
        <xdr:cNvSpPr/>
      </xdr:nvSpPr>
      <xdr:spPr>
        <a:xfrm>
          <a:off x="9588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101346</xdr:rowOff>
    </xdr:from>
    <xdr:to>
      <xdr:col>55</xdr:col>
      <xdr:colOff>0</xdr:colOff>
      <xdr:row>39</xdr:row>
      <xdr:rowOff>105918</xdr:rowOff>
    </xdr:to>
    <xdr:cxnSp macro="">
      <xdr:nvCxnSpPr>
        <xdr:cNvPr id="132" name="直線コネクタ 131"/>
        <xdr:cNvCxnSpPr/>
      </xdr:nvCxnSpPr>
      <xdr:spPr>
        <a:xfrm flipV="1">
          <a:off x="9639300" y="6787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3" name="楕円 132"/>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105918</xdr:rowOff>
    </xdr:from>
    <xdr:to>
      <xdr:col>50</xdr:col>
      <xdr:colOff>114300</xdr:colOff>
      <xdr:row>39</xdr:row>
      <xdr:rowOff>110490</xdr:rowOff>
    </xdr:to>
    <xdr:cxnSp macro="">
      <xdr:nvCxnSpPr>
        <xdr:cNvPr id="134" name="直線コネクタ 133"/>
        <xdr:cNvCxnSpPr/>
      </xdr:nvCxnSpPr>
      <xdr:spPr>
        <a:xfrm flipV="1">
          <a:off x="8750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68834</xdr:rowOff>
    </xdr:from>
    <xdr:to>
      <xdr:col>41</xdr:col>
      <xdr:colOff>101600</xdr:colOff>
      <xdr:row>39</xdr:row>
      <xdr:rowOff>170434</xdr:rowOff>
    </xdr:to>
    <xdr:sp macro="" textlink="">
      <xdr:nvSpPr>
        <xdr:cNvPr id="135" name="楕円 134"/>
        <xdr:cNvSpPr/>
      </xdr:nvSpPr>
      <xdr:spPr>
        <a:xfrm>
          <a:off x="7810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119634</xdr:rowOff>
    </xdr:to>
    <xdr:cxnSp macro="">
      <xdr:nvCxnSpPr>
        <xdr:cNvPr id="136" name="直線コネクタ 135"/>
        <xdr:cNvCxnSpPr/>
      </xdr:nvCxnSpPr>
      <xdr:spPr>
        <a:xfrm flipV="1">
          <a:off x="7861300" y="6797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73406</xdr:rowOff>
    </xdr:from>
    <xdr:to>
      <xdr:col>36</xdr:col>
      <xdr:colOff>165100</xdr:colOff>
      <xdr:row>40</xdr:row>
      <xdr:rowOff>3556</xdr:rowOff>
    </xdr:to>
    <xdr:sp macro="" textlink="">
      <xdr:nvSpPr>
        <xdr:cNvPr id="137" name="楕円 136"/>
        <xdr:cNvSpPr/>
      </xdr:nvSpPr>
      <xdr:spPr>
        <a:xfrm>
          <a:off x="6921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119634</xdr:rowOff>
    </xdr:from>
    <xdr:to>
      <xdr:col>41</xdr:col>
      <xdr:colOff>50800</xdr:colOff>
      <xdr:row>39</xdr:row>
      <xdr:rowOff>124206</xdr:rowOff>
    </xdr:to>
    <xdr:cxnSp macro="">
      <xdr:nvCxnSpPr>
        <xdr:cNvPr id="138" name="直線コネクタ 137"/>
        <xdr:cNvCxnSpPr/>
      </xdr:nvCxnSpPr>
      <xdr:spPr>
        <a:xfrm flipV="1">
          <a:off x="6972300" y="6806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95267</xdr:rowOff>
    </xdr:from>
    <xdr:ext cx="469744" cy="259045"/>
    <xdr:sp macro="" textlink="">
      <xdr:nvSpPr>
        <xdr:cNvPr id="139" name="n_1aveValue【図書館】&#10;一人当たり面積"/>
        <xdr:cNvSpPr txBox="1"/>
      </xdr:nvSpPr>
      <xdr:spPr>
        <a:xfrm>
          <a:off x="9391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0" name="n_2aveValue【図書館】&#10;一人当たり面積"/>
        <xdr:cNvSpPr txBox="1"/>
      </xdr:nvSpPr>
      <xdr:spPr>
        <a:xfrm>
          <a:off x="8515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1" name="n_3ave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122699</xdr:rowOff>
    </xdr:from>
    <xdr:ext cx="469744" cy="259045"/>
    <xdr:sp macro="" textlink="">
      <xdr:nvSpPr>
        <xdr:cNvPr id="142" name="n_4aveValue【図書館】&#10;一人当たり面積"/>
        <xdr:cNvSpPr txBox="1"/>
      </xdr:nvSpPr>
      <xdr:spPr>
        <a:xfrm>
          <a:off x="6737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1795</xdr:rowOff>
    </xdr:from>
    <xdr:ext cx="469744" cy="259045"/>
    <xdr:sp macro="" textlink="">
      <xdr:nvSpPr>
        <xdr:cNvPr id="143" name="n_1mainValue【図書館】&#10;一人当たり面積"/>
        <xdr:cNvSpPr txBox="1"/>
      </xdr:nvSpPr>
      <xdr:spPr>
        <a:xfrm>
          <a:off x="93917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44" name="n_2main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15511</xdr:rowOff>
    </xdr:from>
    <xdr:ext cx="469744" cy="259045"/>
    <xdr:sp macro="" textlink="">
      <xdr:nvSpPr>
        <xdr:cNvPr id="145" name="n_3mainValue【図書館】&#10;一人当たり面積"/>
        <xdr:cNvSpPr txBox="1"/>
      </xdr:nvSpPr>
      <xdr:spPr>
        <a:xfrm>
          <a:off x="7626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20083</xdr:rowOff>
    </xdr:from>
    <xdr:ext cx="469744" cy="259045"/>
    <xdr:sp macro="" textlink="">
      <xdr:nvSpPr>
        <xdr:cNvPr id="146" name="n_4mainValue【図書館】&#10;一人当たり面積"/>
        <xdr:cNvSpPr txBox="1"/>
      </xdr:nvSpPr>
      <xdr:spPr>
        <a:xfrm>
          <a:off x="6737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6" name="【体育館・プール】&#10;有形固定資産減価償却率平均値テキスト"/>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0" name="フローチャート: 判断 179"/>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81" name="フローチャート: 判断 180"/>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87" name="楕円 186"/>
        <xdr:cNvSpPr/>
      </xdr:nvSpPr>
      <xdr:spPr>
        <a:xfrm>
          <a:off x="4584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153052</xdr:rowOff>
    </xdr:from>
    <xdr:ext cx="405111" cy="259045"/>
    <xdr:sp macro="" textlink="">
      <xdr:nvSpPr>
        <xdr:cNvPr id="188" name="【体育館・プール】&#10;有形固定資産減価償却率該当値テキスト"/>
        <xdr:cNvSpPr txBox="1"/>
      </xdr:nvSpPr>
      <xdr:spPr>
        <a:xfrm>
          <a:off x="4673600"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122555</xdr:rowOff>
    </xdr:from>
    <xdr:to>
      <xdr:col>20</xdr:col>
      <xdr:colOff>38100</xdr:colOff>
      <xdr:row>59</xdr:row>
      <xdr:rowOff>52705</xdr:rowOff>
    </xdr:to>
    <xdr:sp macro="" textlink="">
      <xdr:nvSpPr>
        <xdr:cNvPr id="189" name="楕円 188"/>
        <xdr:cNvSpPr/>
      </xdr:nvSpPr>
      <xdr:spPr>
        <a:xfrm>
          <a:off x="3746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xdr:rowOff>
    </xdr:from>
    <xdr:to>
      <xdr:col>24</xdr:col>
      <xdr:colOff>63500</xdr:colOff>
      <xdr:row>60</xdr:row>
      <xdr:rowOff>9525</xdr:rowOff>
    </xdr:to>
    <xdr:cxnSp macro="">
      <xdr:nvCxnSpPr>
        <xdr:cNvPr id="190" name="直線コネクタ 189"/>
        <xdr:cNvCxnSpPr/>
      </xdr:nvCxnSpPr>
      <xdr:spPr>
        <a:xfrm>
          <a:off x="3797300" y="10117455"/>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93980</xdr:rowOff>
    </xdr:from>
    <xdr:to>
      <xdr:col>15</xdr:col>
      <xdr:colOff>101600</xdr:colOff>
      <xdr:row>59</xdr:row>
      <xdr:rowOff>24130</xdr:rowOff>
    </xdr:to>
    <xdr:sp macro="" textlink="">
      <xdr:nvSpPr>
        <xdr:cNvPr id="191" name="楕円 190"/>
        <xdr:cNvSpPr/>
      </xdr:nvSpPr>
      <xdr:spPr>
        <a:xfrm>
          <a:off x="2857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144780</xdr:rowOff>
    </xdr:from>
    <xdr:to>
      <xdr:col>19</xdr:col>
      <xdr:colOff>177800</xdr:colOff>
      <xdr:row>59</xdr:row>
      <xdr:rowOff>1905</xdr:rowOff>
    </xdr:to>
    <xdr:cxnSp macro="">
      <xdr:nvCxnSpPr>
        <xdr:cNvPr id="192" name="直線コネクタ 191"/>
        <xdr:cNvCxnSpPr/>
      </xdr:nvCxnSpPr>
      <xdr:spPr>
        <a:xfrm>
          <a:off x="2908300" y="100888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33020</xdr:rowOff>
    </xdr:from>
    <xdr:to>
      <xdr:col>10</xdr:col>
      <xdr:colOff>165100</xdr:colOff>
      <xdr:row>58</xdr:row>
      <xdr:rowOff>134620</xdr:rowOff>
    </xdr:to>
    <xdr:sp macro="" textlink="">
      <xdr:nvSpPr>
        <xdr:cNvPr id="193" name="楕円 192"/>
        <xdr:cNvSpPr/>
      </xdr:nvSpPr>
      <xdr:spPr>
        <a:xfrm>
          <a:off x="1968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83820</xdr:rowOff>
    </xdr:from>
    <xdr:to>
      <xdr:col>15</xdr:col>
      <xdr:colOff>50800</xdr:colOff>
      <xdr:row>58</xdr:row>
      <xdr:rowOff>144780</xdr:rowOff>
    </xdr:to>
    <xdr:cxnSp macro="">
      <xdr:nvCxnSpPr>
        <xdr:cNvPr id="194" name="直線コネクタ 193"/>
        <xdr:cNvCxnSpPr/>
      </xdr:nvCxnSpPr>
      <xdr:spPr>
        <a:xfrm>
          <a:off x="2019300" y="10027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137795</xdr:rowOff>
    </xdr:from>
    <xdr:to>
      <xdr:col>6</xdr:col>
      <xdr:colOff>38100</xdr:colOff>
      <xdr:row>58</xdr:row>
      <xdr:rowOff>67945</xdr:rowOff>
    </xdr:to>
    <xdr:sp macro="" textlink="">
      <xdr:nvSpPr>
        <xdr:cNvPr id="195" name="楕円 194"/>
        <xdr:cNvSpPr/>
      </xdr:nvSpPr>
      <xdr:spPr>
        <a:xfrm>
          <a:off x="1079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17145</xdr:rowOff>
    </xdr:from>
    <xdr:to>
      <xdr:col>10</xdr:col>
      <xdr:colOff>114300</xdr:colOff>
      <xdr:row>58</xdr:row>
      <xdr:rowOff>83820</xdr:rowOff>
    </xdr:to>
    <xdr:cxnSp macro="">
      <xdr:nvCxnSpPr>
        <xdr:cNvPr id="196" name="直線コネクタ 195"/>
        <xdr:cNvCxnSpPr/>
      </xdr:nvCxnSpPr>
      <xdr:spPr>
        <a:xfrm>
          <a:off x="1130300" y="99612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199" name="n_3aveValue【体育館・プール】&#10;有形固定資産減価償却率"/>
        <xdr:cNvSpPr txBox="1"/>
      </xdr:nvSpPr>
      <xdr:spPr>
        <a:xfrm>
          <a:off x="1816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17162</xdr:rowOff>
    </xdr:from>
    <xdr:ext cx="405111" cy="259045"/>
    <xdr:sp macro="" textlink="">
      <xdr:nvSpPr>
        <xdr:cNvPr id="200" name="n_4aveValue【体育館・プール】&#10;有形固定資産減価償却率"/>
        <xdr:cNvSpPr txBox="1"/>
      </xdr:nvSpPr>
      <xdr:spPr>
        <a:xfrm>
          <a:off x="927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69232</xdr:rowOff>
    </xdr:from>
    <xdr:ext cx="405111" cy="259045"/>
    <xdr:sp macro="" textlink="">
      <xdr:nvSpPr>
        <xdr:cNvPr id="201" name="n_1mainValue【体育館・プール】&#10;有形固定資産減価償却率"/>
        <xdr:cNvSpPr txBox="1"/>
      </xdr:nvSpPr>
      <xdr:spPr>
        <a:xfrm>
          <a:off x="3582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40657</xdr:rowOff>
    </xdr:from>
    <xdr:ext cx="405111" cy="259045"/>
    <xdr:sp macro="" textlink="">
      <xdr:nvSpPr>
        <xdr:cNvPr id="202" name="n_2mainValue【体育館・プール】&#10;有形固定資産減価償却率"/>
        <xdr:cNvSpPr txBox="1"/>
      </xdr:nvSpPr>
      <xdr:spPr>
        <a:xfrm>
          <a:off x="2705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151147</xdr:rowOff>
    </xdr:from>
    <xdr:ext cx="405111" cy="259045"/>
    <xdr:sp macro="" textlink="">
      <xdr:nvSpPr>
        <xdr:cNvPr id="203" name="n_3mainValue【体育館・プール】&#10;有形固定資産減価償却率"/>
        <xdr:cNvSpPr txBox="1"/>
      </xdr:nvSpPr>
      <xdr:spPr>
        <a:xfrm>
          <a:off x="1816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84472</xdr:rowOff>
    </xdr:from>
    <xdr:ext cx="405111" cy="259045"/>
    <xdr:sp macro="" textlink="">
      <xdr:nvSpPr>
        <xdr:cNvPr id="204" name="n_4mainValue【体育館・プール】&#10;有形固定資産減価償却率"/>
        <xdr:cNvSpPr txBox="1"/>
      </xdr:nvSpPr>
      <xdr:spPr>
        <a:xfrm>
          <a:off x="9277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101600</xdr:rowOff>
    </xdr:from>
    <xdr:to>
      <xdr:col>41</xdr:col>
      <xdr:colOff>101600</xdr:colOff>
      <xdr:row>63</xdr:row>
      <xdr:rowOff>31750</xdr:rowOff>
    </xdr:to>
    <xdr:sp macro="" textlink="">
      <xdr:nvSpPr>
        <xdr:cNvPr id="237" name="フローチャート: 判断 236"/>
        <xdr:cNvSpPr/>
      </xdr:nvSpPr>
      <xdr:spPr>
        <a:xfrm>
          <a:off x="7810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102870</xdr:rowOff>
    </xdr:from>
    <xdr:to>
      <xdr:col>36</xdr:col>
      <xdr:colOff>165100</xdr:colOff>
      <xdr:row>63</xdr:row>
      <xdr:rowOff>33020</xdr:rowOff>
    </xdr:to>
    <xdr:sp macro="" textlink="">
      <xdr:nvSpPr>
        <xdr:cNvPr id="238" name="フローチャート: 判断 237"/>
        <xdr:cNvSpPr/>
      </xdr:nvSpPr>
      <xdr:spPr>
        <a:xfrm>
          <a:off x="69215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54610</xdr:rowOff>
    </xdr:from>
    <xdr:to>
      <xdr:col>55</xdr:col>
      <xdr:colOff>50800</xdr:colOff>
      <xdr:row>62</xdr:row>
      <xdr:rowOff>156210</xdr:rowOff>
    </xdr:to>
    <xdr:sp macro="" textlink="">
      <xdr:nvSpPr>
        <xdr:cNvPr id="244" name="楕円 243"/>
        <xdr:cNvSpPr/>
      </xdr:nvSpPr>
      <xdr:spPr>
        <a:xfrm>
          <a:off x="10426700" y="1068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33037</xdr:rowOff>
    </xdr:from>
    <xdr:ext cx="469744" cy="259045"/>
    <xdr:sp macro="" textlink="">
      <xdr:nvSpPr>
        <xdr:cNvPr id="245" name="【体育館・プール】&#10;一人当たり面積該当値テキスト"/>
        <xdr:cNvSpPr txBox="1"/>
      </xdr:nvSpPr>
      <xdr:spPr>
        <a:xfrm>
          <a:off x="10515600" y="1066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59690</xdr:rowOff>
    </xdr:from>
    <xdr:to>
      <xdr:col>50</xdr:col>
      <xdr:colOff>165100</xdr:colOff>
      <xdr:row>62</xdr:row>
      <xdr:rowOff>161290</xdr:rowOff>
    </xdr:to>
    <xdr:sp macro="" textlink="">
      <xdr:nvSpPr>
        <xdr:cNvPr id="246" name="楕円 245"/>
        <xdr:cNvSpPr/>
      </xdr:nvSpPr>
      <xdr:spPr>
        <a:xfrm>
          <a:off x="9588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105410</xdr:rowOff>
    </xdr:from>
    <xdr:to>
      <xdr:col>55</xdr:col>
      <xdr:colOff>0</xdr:colOff>
      <xdr:row>62</xdr:row>
      <xdr:rowOff>110490</xdr:rowOff>
    </xdr:to>
    <xdr:cxnSp macro="">
      <xdr:nvCxnSpPr>
        <xdr:cNvPr id="247" name="直線コネクタ 246"/>
        <xdr:cNvCxnSpPr/>
      </xdr:nvCxnSpPr>
      <xdr:spPr>
        <a:xfrm flipV="1">
          <a:off x="9639300" y="1073531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63500</xdr:rowOff>
    </xdr:from>
    <xdr:to>
      <xdr:col>46</xdr:col>
      <xdr:colOff>38100</xdr:colOff>
      <xdr:row>62</xdr:row>
      <xdr:rowOff>165100</xdr:rowOff>
    </xdr:to>
    <xdr:sp macro="" textlink="">
      <xdr:nvSpPr>
        <xdr:cNvPr id="248" name="楕円 247"/>
        <xdr:cNvSpPr/>
      </xdr:nvSpPr>
      <xdr:spPr>
        <a:xfrm>
          <a:off x="8699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110490</xdr:rowOff>
    </xdr:from>
    <xdr:to>
      <xdr:col>50</xdr:col>
      <xdr:colOff>114300</xdr:colOff>
      <xdr:row>62</xdr:row>
      <xdr:rowOff>114300</xdr:rowOff>
    </xdr:to>
    <xdr:cxnSp macro="">
      <xdr:nvCxnSpPr>
        <xdr:cNvPr id="249" name="直線コネクタ 248"/>
        <xdr:cNvCxnSpPr/>
      </xdr:nvCxnSpPr>
      <xdr:spPr>
        <a:xfrm flipV="1">
          <a:off x="8750300" y="1074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68580</xdr:rowOff>
    </xdr:from>
    <xdr:to>
      <xdr:col>41</xdr:col>
      <xdr:colOff>101600</xdr:colOff>
      <xdr:row>62</xdr:row>
      <xdr:rowOff>170180</xdr:rowOff>
    </xdr:to>
    <xdr:sp macro="" textlink="">
      <xdr:nvSpPr>
        <xdr:cNvPr id="250" name="楕円 249"/>
        <xdr:cNvSpPr/>
      </xdr:nvSpPr>
      <xdr:spPr>
        <a:xfrm>
          <a:off x="7810500" y="106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114300</xdr:rowOff>
    </xdr:from>
    <xdr:to>
      <xdr:col>45</xdr:col>
      <xdr:colOff>177800</xdr:colOff>
      <xdr:row>62</xdr:row>
      <xdr:rowOff>119380</xdr:rowOff>
    </xdr:to>
    <xdr:cxnSp macro="">
      <xdr:nvCxnSpPr>
        <xdr:cNvPr id="251" name="直線コネクタ 250"/>
        <xdr:cNvCxnSpPr/>
      </xdr:nvCxnSpPr>
      <xdr:spPr>
        <a:xfrm flipV="1">
          <a:off x="7861300" y="107442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82550</xdr:rowOff>
    </xdr:from>
    <xdr:to>
      <xdr:col>36</xdr:col>
      <xdr:colOff>165100</xdr:colOff>
      <xdr:row>63</xdr:row>
      <xdr:rowOff>12700</xdr:rowOff>
    </xdr:to>
    <xdr:sp macro="" textlink="">
      <xdr:nvSpPr>
        <xdr:cNvPr id="252" name="楕円 251"/>
        <xdr:cNvSpPr/>
      </xdr:nvSpPr>
      <xdr:spPr>
        <a:xfrm>
          <a:off x="6921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119380</xdr:rowOff>
    </xdr:from>
    <xdr:to>
      <xdr:col>41</xdr:col>
      <xdr:colOff>50800</xdr:colOff>
      <xdr:row>62</xdr:row>
      <xdr:rowOff>133350</xdr:rowOff>
    </xdr:to>
    <xdr:cxnSp macro="">
      <xdr:nvCxnSpPr>
        <xdr:cNvPr id="253" name="直線コネクタ 252"/>
        <xdr:cNvCxnSpPr/>
      </xdr:nvCxnSpPr>
      <xdr:spPr>
        <a:xfrm flipV="1">
          <a:off x="6972300" y="107492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54" name="n_1aveValue【体育館・プール】&#10;一人当たり面積"/>
        <xdr:cNvSpPr txBox="1"/>
      </xdr:nvSpPr>
      <xdr:spPr>
        <a:xfrm>
          <a:off x="93917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55" name="n_2aveValue【体育館・プール】&#10;一人当たり面積"/>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22877</xdr:rowOff>
    </xdr:from>
    <xdr:ext cx="469744" cy="259045"/>
    <xdr:sp macro="" textlink="">
      <xdr:nvSpPr>
        <xdr:cNvPr id="256" name="n_3aveValue【体育館・プール】&#10;一人当たり面積"/>
        <xdr:cNvSpPr txBox="1"/>
      </xdr:nvSpPr>
      <xdr:spPr>
        <a:xfrm>
          <a:off x="7626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24147</xdr:rowOff>
    </xdr:from>
    <xdr:ext cx="469744" cy="259045"/>
    <xdr:sp macro="" textlink="">
      <xdr:nvSpPr>
        <xdr:cNvPr id="257" name="n_4aveValue【体育館・プール】&#10;一人当たり面積"/>
        <xdr:cNvSpPr txBox="1"/>
      </xdr:nvSpPr>
      <xdr:spPr>
        <a:xfrm>
          <a:off x="6737427"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152417</xdr:rowOff>
    </xdr:from>
    <xdr:ext cx="469744" cy="259045"/>
    <xdr:sp macro="" textlink="">
      <xdr:nvSpPr>
        <xdr:cNvPr id="258" name="n_1mainValue【体育館・プール】&#10;一人当たり面積"/>
        <xdr:cNvSpPr txBox="1"/>
      </xdr:nvSpPr>
      <xdr:spPr>
        <a:xfrm>
          <a:off x="93917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156227</xdr:rowOff>
    </xdr:from>
    <xdr:ext cx="469744" cy="259045"/>
    <xdr:sp macro="" textlink="">
      <xdr:nvSpPr>
        <xdr:cNvPr id="259" name="n_2mainValue【体育館・プール】&#10;一人当たり面積"/>
        <xdr:cNvSpPr txBox="1"/>
      </xdr:nvSpPr>
      <xdr:spPr>
        <a:xfrm>
          <a:off x="8515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15257</xdr:rowOff>
    </xdr:from>
    <xdr:ext cx="469744" cy="259045"/>
    <xdr:sp macro="" textlink="">
      <xdr:nvSpPr>
        <xdr:cNvPr id="260" name="n_3mainValue【体育館・プール】&#10;一人当たり面積"/>
        <xdr:cNvSpPr txBox="1"/>
      </xdr:nvSpPr>
      <xdr:spPr>
        <a:xfrm>
          <a:off x="7626427" y="104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29227</xdr:rowOff>
    </xdr:from>
    <xdr:ext cx="469744" cy="259045"/>
    <xdr:sp macro="" textlink="">
      <xdr:nvSpPr>
        <xdr:cNvPr id="261" name="n_4mainValue【体育館・プール】&#10;一人当たり面積"/>
        <xdr:cNvSpPr txBox="1"/>
      </xdr:nvSpPr>
      <xdr:spPr>
        <a:xfrm>
          <a:off x="6737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57786</xdr:rowOff>
    </xdr:from>
    <xdr:to>
      <xdr:col>10</xdr:col>
      <xdr:colOff>165100</xdr:colOff>
      <xdr:row>82</xdr:row>
      <xdr:rowOff>159386</xdr:rowOff>
    </xdr:to>
    <xdr:sp macro="" textlink="">
      <xdr:nvSpPr>
        <xdr:cNvPr id="295" name="フローチャート: 判断 294"/>
        <xdr:cNvSpPr/>
      </xdr:nvSpPr>
      <xdr:spPr>
        <a:xfrm>
          <a:off x="1968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6" name="フローチャート: 判断 295"/>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8255</xdr:rowOff>
    </xdr:from>
    <xdr:to>
      <xdr:col>24</xdr:col>
      <xdr:colOff>114300</xdr:colOff>
      <xdr:row>85</xdr:row>
      <xdr:rowOff>109855</xdr:rowOff>
    </xdr:to>
    <xdr:sp macro="" textlink="">
      <xdr:nvSpPr>
        <xdr:cNvPr id="302" name="楕円 301"/>
        <xdr:cNvSpPr/>
      </xdr:nvSpPr>
      <xdr:spPr>
        <a:xfrm>
          <a:off x="45847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158132</xdr:rowOff>
    </xdr:from>
    <xdr:ext cx="405111" cy="259045"/>
    <xdr:sp macro="" textlink="">
      <xdr:nvSpPr>
        <xdr:cNvPr id="303" name="【福祉施設】&#10;有形固定資産減価償却率該当値テキスト"/>
        <xdr:cNvSpPr txBox="1"/>
      </xdr:nvSpPr>
      <xdr:spPr>
        <a:xfrm>
          <a:off x="4673600"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137795</xdr:rowOff>
    </xdr:from>
    <xdr:to>
      <xdr:col>20</xdr:col>
      <xdr:colOff>38100</xdr:colOff>
      <xdr:row>85</xdr:row>
      <xdr:rowOff>67945</xdr:rowOff>
    </xdr:to>
    <xdr:sp macro="" textlink="">
      <xdr:nvSpPr>
        <xdr:cNvPr id="304" name="楕円 303"/>
        <xdr:cNvSpPr/>
      </xdr:nvSpPr>
      <xdr:spPr>
        <a:xfrm>
          <a:off x="3746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17145</xdr:rowOff>
    </xdr:from>
    <xdr:to>
      <xdr:col>24</xdr:col>
      <xdr:colOff>63500</xdr:colOff>
      <xdr:row>85</xdr:row>
      <xdr:rowOff>59055</xdr:rowOff>
    </xdr:to>
    <xdr:cxnSp macro="">
      <xdr:nvCxnSpPr>
        <xdr:cNvPr id="305" name="直線コネクタ 304"/>
        <xdr:cNvCxnSpPr/>
      </xdr:nvCxnSpPr>
      <xdr:spPr>
        <a:xfrm>
          <a:off x="3797300" y="145903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95886</xdr:rowOff>
    </xdr:from>
    <xdr:to>
      <xdr:col>15</xdr:col>
      <xdr:colOff>101600</xdr:colOff>
      <xdr:row>85</xdr:row>
      <xdr:rowOff>26036</xdr:rowOff>
    </xdr:to>
    <xdr:sp macro="" textlink="">
      <xdr:nvSpPr>
        <xdr:cNvPr id="306" name="楕円 305"/>
        <xdr:cNvSpPr/>
      </xdr:nvSpPr>
      <xdr:spPr>
        <a:xfrm>
          <a:off x="2857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146686</xdr:rowOff>
    </xdr:from>
    <xdr:to>
      <xdr:col>19</xdr:col>
      <xdr:colOff>177800</xdr:colOff>
      <xdr:row>85</xdr:row>
      <xdr:rowOff>17145</xdr:rowOff>
    </xdr:to>
    <xdr:cxnSp macro="">
      <xdr:nvCxnSpPr>
        <xdr:cNvPr id="307" name="直線コネクタ 306"/>
        <xdr:cNvCxnSpPr/>
      </xdr:nvCxnSpPr>
      <xdr:spPr>
        <a:xfrm>
          <a:off x="2908300" y="145484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12064</xdr:rowOff>
    </xdr:from>
    <xdr:to>
      <xdr:col>10</xdr:col>
      <xdr:colOff>165100</xdr:colOff>
      <xdr:row>84</xdr:row>
      <xdr:rowOff>113664</xdr:rowOff>
    </xdr:to>
    <xdr:sp macro="" textlink="">
      <xdr:nvSpPr>
        <xdr:cNvPr id="308" name="楕円 307"/>
        <xdr:cNvSpPr/>
      </xdr:nvSpPr>
      <xdr:spPr>
        <a:xfrm>
          <a:off x="1968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62864</xdr:rowOff>
    </xdr:from>
    <xdr:to>
      <xdr:col>15</xdr:col>
      <xdr:colOff>50800</xdr:colOff>
      <xdr:row>84</xdr:row>
      <xdr:rowOff>146686</xdr:rowOff>
    </xdr:to>
    <xdr:cxnSp macro="">
      <xdr:nvCxnSpPr>
        <xdr:cNvPr id="309" name="直線コネクタ 308"/>
        <xdr:cNvCxnSpPr/>
      </xdr:nvCxnSpPr>
      <xdr:spPr>
        <a:xfrm>
          <a:off x="2019300" y="14464664"/>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12064</xdr:rowOff>
    </xdr:from>
    <xdr:to>
      <xdr:col>6</xdr:col>
      <xdr:colOff>38100</xdr:colOff>
      <xdr:row>84</xdr:row>
      <xdr:rowOff>113664</xdr:rowOff>
    </xdr:to>
    <xdr:sp macro="" textlink="">
      <xdr:nvSpPr>
        <xdr:cNvPr id="310" name="楕円 309"/>
        <xdr:cNvSpPr/>
      </xdr:nvSpPr>
      <xdr:spPr>
        <a:xfrm>
          <a:off x="1079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62864</xdr:rowOff>
    </xdr:from>
    <xdr:to>
      <xdr:col>10</xdr:col>
      <xdr:colOff>114300</xdr:colOff>
      <xdr:row>84</xdr:row>
      <xdr:rowOff>62864</xdr:rowOff>
    </xdr:to>
    <xdr:cxnSp macro="">
      <xdr:nvCxnSpPr>
        <xdr:cNvPr id="311" name="直線コネクタ 310"/>
        <xdr:cNvCxnSpPr/>
      </xdr:nvCxnSpPr>
      <xdr:spPr>
        <a:xfrm>
          <a:off x="1130300" y="14464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4463</xdr:rowOff>
    </xdr:from>
    <xdr:ext cx="405111" cy="259045"/>
    <xdr:sp macro="" textlink="">
      <xdr:nvSpPr>
        <xdr:cNvPr id="314" name="n_3aveValue【福祉施設】&#10;有形固定資産減価償却率"/>
        <xdr:cNvSpPr txBox="1"/>
      </xdr:nvSpPr>
      <xdr:spPr>
        <a:xfrm>
          <a:off x="1816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5" name="n_4aveValue【福祉施設】&#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59072</xdr:rowOff>
    </xdr:from>
    <xdr:ext cx="405111" cy="259045"/>
    <xdr:sp macro="" textlink="">
      <xdr:nvSpPr>
        <xdr:cNvPr id="316" name="n_1mainValue【福祉施設】&#10;有形固定資産減価償却率"/>
        <xdr:cNvSpPr txBox="1"/>
      </xdr:nvSpPr>
      <xdr:spPr>
        <a:xfrm>
          <a:off x="35820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17163</xdr:rowOff>
    </xdr:from>
    <xdr:ext cx="405111" cy="259045"/>
    <xdr:sp macro="" textlink="">
      <xdr:nvSpPr>
        <xdr:cNvPr id="317" name="n_2mainValue【福祉施設】&#10;有形固定資産減価償却率"/>
        <xdr:cNvSpPr txBox="1"/>
      </xdr:nvSpPr>
      <xdr:spPr>
        <a:xfrm>
          <a:off x="2705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104791</xdr:rowOff>
    </xdr:from>
    <xdr:ext cx="405111" cy="259045"/>
    <xdr:sp macro="" textlink="">
      <xdr:nvSpPr>
        <xdr:cNvPr id="318" name="n_3mainValue【福祉施設】&#10;有形固定資産減価償却率"/>
        <xdr:cNvSpPr txBox="1"/>
      </xdr:nvSpPr>
      <xdr:spPr>
        <a:xfrm>
          <a:off x="1816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104791</xdr:rowOff>
    </xdr:from>
    <xdr:ext cx="405111" cy="259045"/>
    <xdr:sp macro="" textlink="">
      <xdr:nvSpPr>
        <xdr:cNvPr id="319" name="n_4mainValue【福祉施設】&#10;有形固定資産減価償却率"/>
        <xdr:cNvSpPr txBox="1"/>
      </xdr:nvSpPr>
      <xdr:spPr>
        <a:xfrm>
          <a:off x="927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xdr:cNvSpPr txBox="1"/>
      </xdr:nvSpPr>
      <xdr:spPr>
        <a:xfrm>
          <a:off x="10515600" y="1424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2539</xdr:rowOff>
    </xdr:from>
    <xdr:to>
      <xdr:col>41</xdr:col>
      <xdr:colOff>101600</xdr:colOff>
      <xdr:row>85</xdr:row>
      <xdr:rowOff>104139</xdr:rowOff>
    </xdr:to>
    <xdr:sp macro="" textlink="">
      <xdr:nvSpPr>
        <xdr:cNvPr id="352" name="フローチャート: 判断 351"/>
        <xdr:cNvSpPr/>
      </xdr:nvSpPr>
      <xdr:spPr>
        <a:xfrm>
          <a:off x="7810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2539</xdr:rowOff>
    </xdr:from>
    <xdr:to>
      <xdr:col>36</xdr:col>
      <xdr:colOff>165100</xdr:colOff>
      <xdr:row>85</xdr:row>
      <xdr:rowOff>104139</xdr:rowOff>
    </xdr:to>
    <xdr:sp macro="" textlink="">
      <xdr:nvSpPr>
        <xdr:cNvPr id="353" name="フローチャート: 判断 352"/>
        <xdr:cNvSpPr/>
      </xdr:nvSpPr>
      <xdr:spPr>
        <a:xfrm>
          <a:off x="6921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21589</xdr:rowOff>
    </xdr:from>
    <xdr:to>
      <xdr:col>55</xdr:col>
      <xdr:colOff>50800</xdr:colOff>
      <xdr:row>86</xdr:row>
      <xdr:rowOff>123189</xdr:rowOff>
    </xdr:to>
    <xdr:sp macro="" textlink="">
      <xdr:nvSpPr>
        <xdr:cNvPr id="359" name="楕円 358"/>
        <xdr:cNvSpPr/>
      </xdr:nvSpPr>
      <xdr:spPr>
        <a:xfrm>
          <a:off x="10426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107966</xdr:rowOff>
    </xdr:from>
    <xdr:ext cx="469744" cy="259045"/>
    <xdr:sp macro="" textlink="">
      <xdr:nvSpPr>
        <xdr:cNvPr id="360" name="【福祉施設】&#10;一人当たり面積該当値テキスト"/>
        <xdr:cNvSpPr txBox="1"/>
      </xdr:nvSpPr>
      <xdr:spPr>
        <a:xfrm>
          <a:off x="10515600" y="146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21589</xdr:rowOff>
    </xdr:from>
    <xdr:to>
      <xdr:col>50</xdr:col>
      <xdr:colOff>165100</xdr:colOff>
      <xdr:row>86</xdr:row>
      <xdr:rowOff>123189</xdr:rowOff>
    </xdr:to>
    <xdr:sp macro="" textlink="">
      <xdr:nvSpPr>
        <xdr:cNvPr id="361" name="楕円 360"/>
        <xdr:cNvSpPr/>
      </xdr:nvSpPr>
      <xdr:spPr>
        <a:xfrm>
          <a:off x="9588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72389</xdr:rowOff>
    </xdr:from>
    <xdr:to>
      <xdr:col>55</xdr:col>
      <xdr:colOff>0</xdr:colOff>
      <xdr:row>86</xdr:row>
      <xdr:rowOff>72389</xdr:rowOff>
    </xdr:to>
    <xdr:cxnSp macro="">
      <xdr:nvCxnSpPr>
        <xdr:cNvPr id="362" name="直線コネクタ 361"/>
        <xdr:cNvCxnSpPr/>
      </xdr:nvCxnSpPr>
      <xdr:spPr>
        <a:xfrm>
          <a:off x="9639300" y="14817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21589</xdr:rowOff>
    </xdr:from>
    <xdr:to>
      <xdr:col>46</xdr:col>
      <xdr:colOff>38100</xdr:colOff>
      <xdr:row>86</xdr:row>
      <xdr:rowOff>123189</xdr:rowOff>
    </xdr:to>
    <xdr:sp macro="" textlink="">
      <xdr:nvSpPr>
        <xdr:cNvPr id="363" name="楕円 362"/>
        <xdr:cNvSpPr/>
      </xdr:nvSpPr>
      <xdr:spPr>
        <a:xfrm>
          <a:off x="8699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72389</xdr:rowOff>
    </xdr:from>
    <xdr:to>
      <xdr:col>50</xdr:col>
      <xdr:colOff>114300</xdr:colOff>
      <xdr:row>86</xdr:row>
      <xdr:rowOff>72389</xdr:rowOff>
    </xdr:to>
    <xdr:cxnSp macro="">
      <xdr:nvCxnSpPr>
        <xdr:cNvPr id="364" name="直線コネクタ 363"/>
        <xdr:cNvCxnSpPr/>
      </xdr:nvCxnSpPr>
      <xdr:spPr>
        <a:xfrm>
          <a:off x="8750300" y="1481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25400</xdr:rowOff>
    </xdr:from>
    <xdr:to>
      <xdr:col>41</xdr:col>
      <xdr:colOff>101600</xdr:colOff>
      <xdr:row>86</xdr:row>
      <xdr:rowOff>127000</xdr:rowOff>
    </xdr:to>
    <xdr:sp macro="" textlink="">
      <xdr:nvSpPr>
        <xdr:cNvPr id="365" name="楕円 364"/>
        <xdr:cNvSpPr/>
      </xdr:nvSpPr>
      <xdr:spPr>
        <a:xfrm>
          <a:off x="7810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72389</xdr:rowOff>
    </xdr:from>
    <xdr:to>
      <xdr:col>45</xdr:col>
      <xdr:colOff>177800</xdr:colOff>
      <xdr:row>86</xdr:row>
      <xdr:rowOff>76200</xdr:rowOff>
    </xdr:to>
    <xdr:cxnSp macro="">
      <xdr:nvCxnSpPr>
        <xdr:cNvPr id="366" name="直線コネクタ 365"/>
        <xdr:cNvCxnSpPr/>
      </xdr:nvCxnSpPr>
      <xdr:spPr>
        <a:xfrm flipV="1">
          <a:off x="7861300" y="14817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25400</xdr:rowOff>
    </xdr:from>
    <xdr:to>
      <xdr:col>36</xdr:col>
      <xdr:colOff>165100</xdr:colOff>
      <xdr:row>86</xdr:row>
      <xdr:rowOff>127000</xdr:rowOff>
    </xdr:to>
    <xdr:sp macro="" textlink="">
      <xdr:nvSpPr>
        <xdr:cNvPr id="367" name="楕円 366"/>
        <xdr:cNvSpPr/>
      </xdr:nvSpPr>
      <xdr:spPr>
        <a:xfrm>
          <a:off x="6921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76200</xdr:rowOff>
    </xdr:from>
    <xdr:to>
      <xdr:col>41</xdr:col>
      <xdr:colOff>50800</xdr:colOff>
      <xdr:row>86</xdr:row>
      <xdr:rowOff>76200</xdr:rowOff>
    </xdr:to>
    <xdr:cxnSp macro="">
      <xdr:nvCxnSpPr>
        <xdr:cNvPr id="368" name="直線コネクタ 367"/>
        <xdr:cNvCxnSpPr/>
      </xdr:nvCxnSpPr>
      <xdr:spPr>
        <a:xfrm>
          <a:off x="6972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xdr:cNvSpPr txBox="1"/>
      </xdr:nvSpPr>
      <xdr:spPr>
        <a:xfrm>
          <a:off x="9391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120666</xdr:rowOff>
    </xdr:from>
    <xdr:ext cx="469744" cy="259045"/>
    <xdr:sp macro="" textlink="">
      <xdr:nvSpPr>
        <xdr:cNvPr id="371" name="n_3aveValue【福祉施設】&#10;一人当たり面積"/>
        <xdr:cNvSpPr txBox="1"/>
      </xdr:nvSpPr>
      <xdr:spPr>
        <a:xfrm>
          <a:off x="7626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120666</xdr:rowOff>
    </xdr:from>
    <xdr:ext cx="469744" cy="259045"/>
    <xdr:sp macro="" textlink="">
      <xdr:nvSpPr>
        <xdr:cNvPr id="372" name="n_4aveValue【福祉施設】&#10;一人当たり面積"/>
        <xdr:cNvSpPr txBox="1"/>
      </xdr:nvSpPr>
      <xdr:spPr>
        <a:xfrm>
          <a:off x="6737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114316</xdr:rowOff>
    </xdr:from>
    <xdr:ext cx="469744" cy="259045"/>
    <xdr:sp macro="" textlink="">
      <xdr:nvSpPr>
        <xdr:cNvPr id="373" name="n_1mainValue【福祉施設】&#10;一人当たり面積"/>
        <xdr:cNvSpPr txBox="1"/>
      </xdr:nvSpPr>
      <xdr:spPr>
        <a:xfrm>
          <a:off x="93917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114316</xdr:rowOff>
    </xdr:from>
    <xdr:ext cx="469744" cy="259045"/>
    <xdr:sp macro="" textlink="">
      <xdr:nvSpPr>
        <xdr:cNvPr id="374" name="n_2mainValue【福祉施設】&#10;一人当たり面積"/>
        <xdr:cNvSpPr txBox="1"/>
      </xdr:nvSpPr>
      <xdr:spPr>
        <a:xfrm>
          <a:off x="85154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118127</xdr:rowOff>
    </xdr:from>
    <xdr:ext cx="469744" cy="259045"/>
    <xdr:sp macro="" textlink="">
      <xdr:nvSpPr>
        <xdr:cNvPr id="375" name="n_3mainValue【福祉施設】&#10;一人当たり面積"/>
        <xdr:cNvSpPr txBox="1"/>
      </xdr:nvSpPr>
      <xdr:spPr>
        <a:xfrm>
          <a:off x="7626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118127</xdr:rowOff>
    </xdr:from>
    <xdr:ext cx="469744" cy="259045"/>
    <xdr:sp macro="" textlink="">
      <xdr:nvSpPr>
        <xdr:cNvPr id="376" name="n_4mainValue【福祉施設】&#10;一人当たり面積"/>
        <xdr:cNvSpPr txBox="1"/>
      </xdr:nvSpPr>
      <xdr:spPr>
        <a:xfrm>
          <a:off x="6737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xdr:cNvSpPr txBox="1"/>
      </xdr:nvSpPr>
      <xdr:spPr>
        <a:xfrm>
          <a:off x="4673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43362</xdr:rowOff>
    </xdr:from>
    <xdr:to>
      <xdr:col>10</xdr:col>
      <xdr:colOff>165100</xdr:colOff>
      <xdr:row>104</xdr:row>
      <xdr:rowOff>144962</xdr:rowOff>
    </xdr:to>
    <xdr:sp macro="" textlink="">
      <xdr:nvSpPr>
        <xdr:cNvPr id="411" name="フローチャート: 判断 410"/>
        <xdr:cNvSpPr/>
      </xdr:nvSpPr>
      <xdr:spPr>
        <a:xfrm>
          <a:off x="1968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2" name="フローチャート: 判断 411"/>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160927</xdr:rowOff>
    </xdr:from>
    <xdr:to>
      <xdr:col>24</xdr:col>
      <xdr:colOff>114300</xdr:colOff>
      <xdr:row>106</xdr:row>
      <xdr:rowOff>91077</xdr:rowOff>
    </xdr:to>
    <xdr:sp macro="" textlink="">
      <xdr:nvSpPr>
        <xdr:cNvPr id="418" name="楕円 417"/>
        <xdr:cNvSpPr/>
      </xdr:nvSpPr>
      <xdr:spPr>
        <a:xfrm>
          <a:off x="45847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139354</xdr:rowOff>
    </xdr:from>
    <xdr:ext cx="405111" cy="259045"/>
    <xdr:sp macro="" textlink="">
      <xdr:nvSpPr>
        <xdr:cNvPr id="419" name="【市民会館】&#10;有形固定資産減価償却率該当値テキスト"/>
        <xdr:cNvSpPr txBox="1"/>
      </xdr:nvSpPr>
      <xdr:spPr>
        <a:xfrm>
          <a:off x="4673600"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126637</xdr:rowOff>
    </xdr:from>
    <xdr:to>
      <xdr:col>20</xdr:col>
      <xdr:colOff>38100</xdr:colOff>
      <xdr:row>106</xdr:row>
      <xdr:rowOff>56787</xdr:rowOff>
    </xdr:to>
    <xdr:sp macro="" textlink="">
      <xdr:nvSpPr>
        <xdr:cNvPr id="420" name="楕円 419"/>
        <xdr:cNvSpPr/>
      </xdr:nvSpPr>
      <xdr:spPr>
        <a:xfrm>
          <a:off x="3746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5987</xdr:rowOff>
    </xdr:from>
    <xdr:to>
      <xdr:col>24</xdr:col>
      <xdr:colOff>63500</xdr:colOff>
      <xdr:row>106</xdr:row>
      <xdr:rowOff>40277</xdr:rowOff>
    </xdr:to>
    <xdr:cxnSp macro="">
      <xdr:nvCxnSpPr>
        <xdr:cNvPr id="421" name="直線コネクタ 420"/>
        <xdr:cNvCxnSpPr/>
      </xdr:nvCxnSpPr>
      <xdr:spPr>
        <a:xfrm>
          <a:off x="3797300" y="181796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93980</xdr:rowOff>
    </xdr:from>
    <xdr:to>
      <xdr:col>15</xdr:col>
      <xdr:colOff>101600</xdr:colOff>
      <xdr:row>106</xdr:row>
      <xdr:rowOff>24130</xdr:rowOff>
    </xdr:to>
    <xdr:sp macro="" textlink="">
      <xdr:nvSpPr>
        <xdr:cNvPr id="422" name="楕円 421"/>
        <xdr:cNvSpPr/>
      </xdr:nvSpPr>
      <xdr:spPr>
        <a:xfrm>
          <a:off x="2857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144780</xdr:rowOff>
    </xdr:from>
    <xdr:to>
      <xdr:col>19</xdr:col>
      <xdr:colOff>177800</xdr:colOff>
      <xdr:row>106</xdr:row>
      <xdr:rowOff>5987</xdr:rowOff>
    </xdr:to>
    <xdr:cxnSp macro="">
      <xdr:nvCxnSpPr>
        <xdr:cNvPr id="423" name="直線コネクタ 422"/>
        <xdr:cNvCxnSpPr/>
      </xdr:nvCxnSpPr>
      <xdr:spPr>
        <a:xfrm>
          <a:off x="2908300" y="181470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28666</xdr:rowOff>
    </xdr:from>
    <xdr:to>
      <xdr:col>10</xdr:col>
      <xdr:colOff>165100</xdr:colOff>
      <xdr:row>105</xdr:row>
      <xdr:rowOff>130266</xdr:rowOff>
    </xdr:to>
    <xdr:sp macro="" textlink="">
      <xdr:nvSpPr>
        <xdr:cNvPr id="424" name="楕円 423"/>
        <xdr:cNvSpPr/>
      </xdr:nvSpPr>
      <xdr:spPr>
        <a:xfrm>
          <a:off x="1968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79466</xdr:rowOff>
    </xdr:from>
    <xdr:to>
      <xdr:col>15</xdr:col>
      <xdr:colOff>50800</xdr:colOff>
      <xdr:row>105</xdr:row>
      <xdr:rowOff>144780</xdr:rowOff>
    </xdr:to>
    <xdr:cxnSp macro="">
      <xdr:nvCxnSpPr>
        <xdr:cNvPr id="425" name="直線コネクタ 424"/>
        <xdr:cNvCxnSpPr/>
      </xdr:nvCxnSpPr>
      <xdr:spPr>
        <a:xfrm>
          <a:off x="2019300" y="1808171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128270</xdr:rowOff>
    </xdr:from>
    <xdr:to>
      <xdr:col>6</xdr:col>
      <xdr:colOff>38100</xdr:colOff>
      <xdr:row>105</xdr:row>
      <xdr:rowOff>58420</xdr:rowOff>
    </xdr:to>
    <xdr:sp macro="" textlink="">
      <xdr:nvSpPr>
        <xdr:cNvPr id="426" name="楕円 425"/>
        <xdr:cNvSpPr/>
      </xdr:nvSpPr>
      <xdr:spPr>
        <a:xfrm>
          <a:off x="1079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xdr:rowOff>
    </xdr:from>
    <xdr:to>
      <xdr:col>10</xdr:col>
      <xdr:colOff>114300</xdr:colOff>
      <xdr:row>105</xdr:row>
      <xdr:rowOff>79466</xdr:rowOff>
    </xdr:to>
    <xdr:cxnSp macro="">
      <xdr:nvCxnSpPr>
        <xdr:cNvPr id="427" name="直線コネクタ 426"/>
        <xdr:cNvCxnSpPr/>
      </xdr:nvCxnSpPr>
      <xdr:spPr>
        <a:xfrm>
          <a:off x="1130300" y="1800987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161489</xdr:rowOff>
    </xdr:from>
    <xdr:ext cx="405111" cy="259045"/>
    <xdr:sp macro="" textlink="">
      <xdr:nvSpPr>
        <xdr:cNvPr id="430" name="n_3aveValue【市民会館】&#10;有形固定資産減価償却率"/>
        <xdr:cNvSpPr txBox="1"/>
      </xdr:nvSpPr>
      <xdr:spPr>
        <a:xfrm>
          <a:off x="1816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1" name="n_4aveValue【市民会館】&#10;有形固定資産減価償却率"/>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47914</xdr:rowOff>
    </xdr:from>
    <xdr:ext cx="405111" cy="259045"/>
    <xdr:sp macro="" textlink="">
      <xdr:nvSpPr>
        <xdr:cNvPr id="432" name="n_1mainValue【市民会館】&#10;有形固定資産減価償却率"/>
        <xdr:cNvSpPr txBox="1"/>
      </xdr:nvSpPr>
      <xdr:spPr>
        <a:xfrm>
          <a:off x="35820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15257</xdr:rowOff>
    </xdr:from>
    <xdr:ext cx="405111" cy="259045"/>
    <xdr:sp macro="" textlink="">
      <xdr:nvSpPr>
        <xdr:cNvPr id="433" name="n_2mainValue【市民会館】&#10;有形固定資産減価償却率"/>
        <xdr:cNvSpPr txBox="1"/>
      </xdr:nvSpPr>
      <xdr:spPr>
        <a:xfrm>
          <a:off x="2705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121393</xdr:rowOff>
    </xdr:from>
    <xdr:ext cx="405111" cy="259045"/>
    <xdr:sp macro="" textlink="">
      <xdr:nvSpPr>
        <xdr:cNvPr id="434" name="n_3mainValue【市民会館】&#10;有形固定資産減価償却率"/>
        <xdr:cNvSpPr txBox="1"/>
      </xdr:nvSpPr>
      <xdr:spPr>
        <a:xfrm>
          <a:off x="1816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49547</xdr:rowOff>
    </xdr:from>
    <xdr:ext cx="405111" cy="259045"/>
    <xdr:sp macro="" textlink="">
      <xdr:nvSpPr>
        <xdr:cNvPr id="435" name="n_4mainValue【市民会館】&#10;有形固定資産減価償却率"/>
        <xdr:cNvSpPr txBox="1"/>
      </xdr:nvSpPr>
      <xdr:spPr>
        <a:xfrm>
          <a:off x="927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xdr:cNvSpPr txBox="1"/>
      </xdr:nvSpPr>
      <xdr:spPr>
        <a:xfrm>
          <a:off x="10515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68" name="フローチャート: 判断 467"/>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40639</xdr:rowOff>
    </xdr:from>
    <xdr:to>
      <xdr:col>36</xdr:col>
      <xdr:colOff>165100</xdr:colOff>
      <xdr:row>106</xdr:row>
      <xdr:rowOff>142239</xdr:rowOff>
    </xdr:to>
    <xdr:sp macro="" textlink="">
      <xdr:nvSpPr>
        <xdr:cNvPr id="469" name="フローチャート: 判断 468"/>
        <xdr:cNvSpPr/>
      </xdr:nvSpPr>
      <xdr:spPr>
        <a:xfrm>
          <a:off x="6921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475" name="楕円 474"/>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30497</xdr:rowOff>
    </xdr:from>
    <xdr:ext cx="469744" cy="259045"/>
    <xdr:sp macro="" textlink="">
      <xdr:nvSpPr>
        <xdr:cNvPr id="476" name="【市民会館】&#10;一人当たり面積該当値テキスト"/>
        <xdr:cNvSpPr txBox="1"/>
      </xdr:nvSpPr>
      <xdr:spPr>
        <a:xfrm>
          <a:off x="10515600"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55880</xdr:rowOff>
    </xdr:from>
    <xdr:to>
      <xdr:col>50</xdr:col>
      <xdr:colOff>165100</xdr:colOff>
      <xdr:row>107</xdr:row>
      <xdr:rowOff>157480</xdr:rowOff>
    </xdr:to>
    <xdr:sp macro="" textlink="">
      <xdr:nvSpPr>
        <xdr:cNvPr id="477" name="楕円 476"/>
        <xdr:cNvSpPr/>
      </xdr:nvSpPr>
      <xdr:spPr>
        <a:xfrm>
          <a:off x="9588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106680</xdr:rowOff>
    </xdr:to>
    <xdr:cxnSp macro="">
      <xdr:nvCxnSpPr>
        <xdr:cNvPr id="478" name="直線コネクタ 477"/>
        <xdr:cNvCxnSpPr/>
      </xdr:nvCxnSpPr>
      <xdr:spPr>
        <a:xfrm flipV="1">
          <a:off x="9639300" y="18448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79" name="楕円 478"/>
        <xdr:cNvSpPr/>
      </xdr:nvSpPr>
      <xdr:spPr>
        <a:xfrm>
          <a:off x="8699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106680</xdr:rowOff>
    </xdr:from>
    <xdr:to>
      <xdr:col>50</xdr:col>
      <xdr:colOff>114300</xdr:colOff>
      <xdr:row>107</xdr:row>
      <xdr:rowOff>110489</xdr:rowOff>
    </xdr:to>
    <xdr:cxnSp macro="">
      <xdr:nvCxnSpPr>
        <xdr:cNvPr id="480" name="直線コネクタ 479"/>
        <xdr:cNvCxnSpPr/>
      </xdr:nvCxnSpPr>
      <xdr:spPr>
        <a:xfrm flipV="1">
          <a:off x="8750300" y="1845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59689</xdr:rowOff>
    </xdr:from>
    <xdr:to>
      <xdr:col>41</xdr:col>
      <xdr:colOff>101600</xdr:colOff>
      <xdr:row>107</xdr:row>
      <xdr:rowOff>161289</xdr:rowOff>
    </xdr:to>
    <xdr:sp macro="" textlink="">
      <xdr:nvSpPr>
        <xdr:cNvPr id="481" name="楕円 480"/>
        <xdr:cNvSpPr/>
      </xdr:nvSpPr>
      <xdr:spPr>
        <a:xfrm>
          <a:off x="781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107</xdr:row>
      <xdr:rowOff>110489</xdr:rowOff>
    </xdr:to>
    <xdr:cxnSp macro="">
      <xdr:nvCxnSpPr>
        <xdr:cNvPr id="482" name="直線コネクタ 481"/>
        <xdr:cNvCxnSpPr/>
      </xdr:nvCxnSpPr>
      <xdr:spPr>
        <a:xfrm>
          <a:off x="7861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143511</xdr:rowOff>
    </xdr:from>
    <xdr:to>
      <xdr:col>36</xdr:col>
      <xdr:colOff>165100</xdr:colOff>
      <xdr:row>108</xdr:row>
      <xdr:rowOff>73661</xdr:rowOff>
    </xdr:to>
    <xdr:sp macro="" textlink="">
      <xdr:nvSpPr>
        <xdr:cNvPr id="483" name="楕円 482"/>
        <xdr:cNvSpPr/>
      </xdr:nvSpPr>
      <xdr:spPr>
        <a:xfrm>
          <a:off x="6921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110489</xdr:rowOff>
    </xdr:from>
    <xdr:to>
      <xdr:col>41</xdr:col>
      <xdr:colOff>50800</xdr:colOff>
      <xdr:row>108</xdr:row>
      <xdr:rowOff>22861</xdr:rowOff>
    </xdr:to>
    <xdr:cxnSp macro="">
      <xdr:nvCxnSpPr>
        <xdr:cNvPr id="484" name="直線コネクタ 483"/>
        <xdr:cNvCxnSpPr/>
      </xdr:nvCxnSpPr>
      <xdr:spPr>
        <a:xfrm flipV="1">
          <a:off x="6972300" y="184556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87"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158766</xdr:rowOff>
    </xdr:from>
    <xdr:ext cx="469744" cy="259045"/>
    <xdr:sp macro="" textlink="">
      <xdr:nvSpPr>
        <xdr:cNvPr id="488" name="n_4aveValue【市民会館】&#10;一人当たり面積"/>
        <xdr:cNvSpPr txBox="1"/>
      </xdr:nvSpPr>
      <xdr:spPr>
        <a:xfrm>
          <a:off x="6737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148607</xdr:rowOff>
    </xdr:from>
    <xdr:ext cx="469744" cy="259045"/>
    <xdr:sp macro="" textlink="">
      <xdr:nvSpPr>
        <xdr:cNvPr id="489" name="n_1mainValue【市民会館】&#10;一人当たり面積"/>
        <xdr:cNvSpPr txBox="1"/>
      </xdr:nvSpPr>
      <xdr:spPr>
        <a:xfrm>
          <a:off x="93917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90" name="n_2mainValue【市民会館】&#10;一人当たり面積"/>
        <xdr:cNvSpPr txBox="1"/>
      </xdr:nvSpPr>
      <xdr:spPr>
        <a:xfrm>
          <a:off x="8515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491" name="n_3mainValue【市民会館】&#10;一人当たり面積"/>
        <xdr:cNvSpPr txBox="1"/>
      </xdr:nvSpPr>
      <xdr:spPr>
        <a:xfrm>
          <a:off x="7626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64788</xdr:rowOff>
    </xdr:from>
    <xdr:ext cx="469744" cy="259045"/>
    <xdr:sp macro="" textlink="">
      <xdr:nvSpPr>
        <xdr:cNvPr id="492" name="n_4mainValue【市民会館】&#10;一人当たり面積"/>
        <xdr:cNvSpPr txBox="1"/>
      </xdr:nvSpPr>
      <xdr:spPr>
        <a:xfrm>
          <a:off x="6737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523" name="【一般廃棄物処理施設】&#10;有形固定資産減価償却率平均値テキスト"/>
        <xdr:cNvSpPr txBox="1"/>
      </xdr:nvSpPr>
      <xdr:spPr>
        <a:xfrm>
          <a:off x="16357600" y="64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527" name="フローチャート: 判断 526"/>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128270</xdr:rowOff>
    </xdr:from>
    <xdr:to>
      <xdr:col>67</xdr:col>
      <xdr:colOff>101600</xdr:colOff>
      <xdr:row>38</xdr:row>
      <xdr:rowOff>58420</xdr:rowOff>
    </xdr:to>
    <xdr:sp macro="" textlink="">
      <xdr:nvSpPr>
        <xdr:cNvPr id="528" name="フローチャート: 判断 527"/>
        <xdr:cNvSpPr/>
      </xdr:nvSpPr>
      <xdr:spPr>
        <a:xfrm>
          <a:off x="12763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156028</xdr:rowOff>
    </xdr:from>
    <xdr:to>
      <xdr:col>85</xdr:col>
      <xdr:colOff>177800</xdr:colOff>
      <xdr:row>39</xdr:row>
      <xdr:rowOff>86178</xdr:rowOff>
    </xdr:to>
    <xdr:sp macro="" textlink="">
      <xdr:nvSpPr>
        <xdr:cNvPr id="534" name="楕円 533"/>
        <xdr:cNvSpPr/>
      </xdr:nvSpPr>
      <xdr:spPr>
        <a:xfrm>
          <a:off x="162687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134455</xdr:rowOff>
    </xdr:from>
    <xdr:ext cx="405111" cy="259045"/>
    <xdr:sp macro="" textlink="">
      <xdr:nvSpPr>
        <xdr:cNvPr id="535" name="【一般廃棄物処理施設】&#10;有形固定資産減価償却率該当値テキスト"/>
        <xdr:cNvSpPr txBox="1"/>
      </xdr:nvSpPr>
      <xdr:spPr>
        <a:xfrm>
          <a:off x="16357600"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111941</xdr:rowOff>
    </xdr:from>
    <xdr:to>
      <xdr:col>81</xdr:col>
      <xdr:colOff>101600</xdr:colOff>
      <xdr:row>39</xdr:row>
      <xdr:rowOff>42091</xdr:rowOff>
    </xdr:to>
    <xdr:sp macro="" textlink="">
      <xdr:nvSpPr>
        <xdr:cNvPr id="536" name="楕円 535"/>
        <xdr:cNvSpPr/>
      </xdr:nvSpPr>
      <xdr:spPr>
        <a:xfrm>
          <a:off x="15430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162741</xdr:rowOff>
    </xdr:from>
    <xdr:to>
      <xdr:col>85</xdr:col>
      <xdr:colOff>127000</xdr:colOff>
      <xdr:row>39</xdr:row>
      <xdr:rowOff>35378</xdr:rowOff>
    </xdr:to>
    <xdr:cxnSp macro="">
      <xdr:nvCxnSpPr>
        <xdr:cNvPr id="537" name="直線コネクタ 536"/>
        <xdr:cNvCxnSpPr/>
      </xdr:nvCxnSpPr>
      <xdr:spPr>
        <a:xfrm>
          <a:off x="15481300" y="667784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38" name="楕円 537"/>
        <xdr:cNvSpPr/>
      </xdr:nvSpPr>
      <xdr:spPr>
        <a:xfrm>
          <a:off x="14541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118654</xdr:rowOff>
    </xdr:from>
    <xdr:to>
      <xdr:col>81</xdr:col>
      <xdr:colOff>50800</xdr:colOff>
      <xdr:row>38</xdr:row>
      <xdr:rowOff>162741</xdr:rowOff>
    </xdr:to>
    <xdr:cxnSp macro="">
      <xdr:nvCxnSpPr>
        <xdr:cNvPr id="539" name="直線コネクタ 538"/>
        <xdr:cNvCxnSpPr/>
      </xdr:nvCxnSpPr>
      <xdr:spPr>
        <a:xfrm>
          <a:off x="14592300" y="663375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40" name="楕円 539"/>
        <xdr:cNvSpPr/>
      </xdr:nvSpPr>
      <xdr:spPr>
        <a:xfrm>
          <a:off x="13652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74567</xdr:rowOff>
    </xdr:from>
    <xdr:to>
      <xdr:col>76</xdr:col>
      <xdr:colOff>114300</xdr:colOff>
      <xdr:row>38</xdr:row>
      <xdr:rowOff>118654</xdr:rowOff>
    </xdr:to>
    <xdr:cxnSp macro="">
      <xdr:nvCxnSpPr>
        <xdr:cNvPr id="541" name="直線コネクタ 540"/>
        <xdr:cNvCxnSpPr/>
      </xdr:nvCxnSpPr>
      <xdr:spPr>
        <a:xfrm>
          <a:off x="13703300" y="658966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151130</xdr:rowOff>
    </xdr:from>
    <xdr:to>
      <xdr:col>67</xdr:col>
      <xdr:colOff>101600</xdr:colOff>
      <xdr:row>38</xdr:row>
      <xdr:rowOff>81280</xdr:rowOff>
    </xdr:to>
    <xdr:sp macro="" textlink="">
      <xdr:nvSpPr>
        <xdr:cNvPr id="542" name="楕円 541"/>
        <xdr:cNvSpPr/>
      </xdr:nvSpPr>
      <xdr:spPr>
        <a:xfrm>
          <a:off x="12763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30480</xdr:rowOff>
    </xdr:from>
    <xdr:to>
      <xdr:col>71</xdr:col>
      <xdr:colOff>177800</xdr:colOff>
      <xdr:row>38</xdr:row>
      <xdr:rowOff>74567</xdr:rowOff>
    </xdr:to>
    <xdr:cxnSp macro="">
      <xdr:nvCxnSpPr>
        <xdr:cNvPr id="543" name="直線コネクタ 542"/>
        <xdr:cNvCxnSpPr/>
      </xdr:nvCxnSpPr>
      <xdr:spPr>
        <a:xfrm>
          <a:off x="12814300" y="654558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544" name="n_1aveValue【一般廃棄物処理施設】&#10;有形固定資産減価償却率"/>
        <xdr:cNvSpPr txBox="1"/>
      </xdr:nvSpPr>
      <xdr:spPr>
        <a:xfrm>
          <a:off x="152660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5" name="n_2aveValue【一般廃棄物処理施設】&#10;有形固定資産減価償却率"/>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546" name="n_3aveValue【一般廃棄物処理施設】&#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74947</xdr:rowOff>
    </xdr:from>
    <xdr:ext cx="405111" cy="259045"/>
    <xdr:sp macro="" textlink="">
      <xdr:nvSpPr>
        <xdr:cNvPr id="547" name="n_4aveValue【一般廃棄物処理施設】&#10;有形固定資産減価償却率"/>
        <xdr:cNvSpPr txBox="1"/>
      </xdr:nvSpPr>
      <xdr:spPr>
        <a:xfrm>
          <a:off x="12611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33218</xdr:rowOff>
    </xdr:from>
    <xdr:ext cx="405111" cy="259045"/>
    <xdr:sp macro="" textlink="">
      <xdr:nvSpPr>
        <xdr:cNvPr id="548" name="n_1mainValue【一般廃棄物処理施設】&#10;有形固定資産減価償却率"/>
        <xdr:cNvSpPr txBox="1"/>
      </xdr:nvSpPr>
      <xdr:spPr>
        <a:xfrm>
          <a:off x="152660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49" name="n_2mainValue【一般廃棄物処理施設】&#10;有形固定資産減価償却率"/>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50" name="n_3mainValue【一般廃棄物処理施設】&#10;有形固定資産減価償却率"/>
        <xdr:cNvSpPr txBox="1"/>
      </xdr:nvSpPr>
      <xdr:spPr>
        <a:xfrm>
          <a:off x="13500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551" name="n_4mainValue【一般廃棄物処理施設】&#10;有形固定資産減価償却率"/>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163502</xdr:rowOff>
    </xdr:from>
    <xdr:to>
      <xdr:col>102</xdr:col>
      <xdr:colOff>165100</xdr:colOff>
      <xdr:row>39</xdr:row>
      <xdr:rowOff>93652</xdr:rowOff>
    </xdr:to>
    <xdr:sp macro="" textlink="">
      <xdr:nvSpPr>
        <xdr:cNvPr id="582" name="フローチャート: 判断 581"/>
        <xdr:cNvSpPr/>
      </xdr:nvSpPr>
      <xdr:spPr>
        <a:xfrm>
          <a:off x="19494500" y="66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6833</xdr:rowOff>
    </xdr:from>
    <xdr:to>
      <xdr:col>98</xdr:col>
      <xdr:colOff>38100</xdr:colOff>
      <xdr:row>39</xdr:row>
      <xdr:rowOff>108433</xdr:rowOff>
    </xdr:to>
    <xdr:sp macro="" textlink="">
      <xdr:nvSpPr>
        <xdr:cNvPr id="583" name="フローチャート: 判断 582"/>
        <xdr:cNvSpPr/>
      </xdr:nvSpPr>
      <xdr:spPr>
        <a:xfrm>
          <a:off x="18605500" y="669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48278</xdr:rowOff>
    </xdr:from>
    <xdr:to>
      <xdr:col>116</xdr:col>
      <xdr:colOff>114300</xdr:colOff>
      <xdr:row>38</xdr:row>
      <xdr:rowOff>149878</xdr:rowOff>
    </xdr:to>
    <xdr:sp macro="" textlink="">
      <xdr:nvSpPr>
        <xdr:cNvPr id="589" name="楕円 588"/>
        <xdr:cNvSpPr/>
      </xdr:nvSpPr>
      <xdr:spPr>
        <a:xfrm>
          <a:off x="22110700" y="656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71155</xdr:rowOff>
    </xdr:from>
    <xdr:ext cx="599010" cy="259045"/>
    <xdr:sp macro="" textlink="">
      <xdr:nvSpPr>
        <xdr:cNvPr id="590" name="【一般廃棄物処理施設】&#10;一人当たり有形固定資産（償却資産）額該当値テキスト"/>
        <xdr:cNvSpPr txBox="1"/>
      </xdr:nvSpPr>
      <xdr:spPr>
        <a:xfrm>
          <a:off x="22199600" y="641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55808</xdr:rowOff>
    </xdr:from>
    <xdr:to>
      <xdr:col>112</xdr:col>
      <xdr:colOff>38100</xdr:colOff>
      <xdr:row>38</xdr:row>
      <xdr:rowOff>157408</xdr:rowOff>
    </xdr:to>
    <xdr:sp macro="" textlink="">
      <xdr:nvSpPr>
        <xdr:cNvPr id="591" name="楕円 590"/>
        <xdr:cNvSpPr/>
      </xdr:nvSpPr>
      <xdr:spPr>
        <a:xfrm>
          <a:off x="21272500" y="657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99078</xdr:rowOff>
    </xdr:from>
    <xdr:to>
      <xdr:col>116</xdr:col>
      <xdr:colOff>63500</xdr:colOff>
      <xdr:row>38</xdr:row>
      <xdr:rowOff>106608</xdr:rowOff>
    </xdr:to>
    <xdr:cxnSp macro="">
      <xdr:nvCxnSpPr>
        <xdr:cNvPr id="592" name="直線コネクタ 591"/>
        <xdr:cNvCxnSpPr/>
      </xdr:nvCxnSpPr>
      <xdr:spPr>
        <a:xfrm flipV="1">
          <a:off x="21323300" y="6614178"/>
          <a:ext cx="8382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62877</xdr:rowOff>
    </xdr:from>
    <xdr:to>
      <xdr:col>107</xdr:col>
      <xdr:colOff>101600</xdr:colOff>
      <xdr:row>38</xdr:row>
      <xdr:rowOff>164477</xdr:rowOff>
    </xdr:to>
    <xdr:sp macro="" textlink="">
      <xdr:nvSpPr>
        <xdr:cNvPr id="593" name="楕円 592"/>
        <xdr:cNvSpPr/>
      </xdr:nvSpPr>
      <xdr:spPr>
        <a:xfrm>
          <a:off x="20383500" y="65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106608</xdr:rowOff>
    </xdr:from>
    <xdr:to>
      <xdr:col>111</xdr:col>
      <xdr:colOff>177800</xdr:colOff>
      <xdr:row>38</xdr:row>
      <xdr:rowOff>113677</xdr:rowOff>
    </xdr:to>
    <xdr:cxnSp macro="">
      <xdr:nvCxnSpPr>
        <xdr:cNvPr id="594" name="直線コネクタ 593"/>
        <xdr:cNvCxnSpPr/>
      </xdr:nvCxnSpPr>
      <xdr:spPr>
        <a:xfrm flipV="1">
          <a:off x="20434300" y="6621708"/>
          <a:ext cx="8890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70928</xdr:rowOff>
    </xdr:from>
    <xdr:to>
      <xdr:col>102</xdr:col>
      <xdr:colOff>165100</xdr:colOff>
      <xdr:row>39</xdr:row>
      <xdr:rowOff>1078</xdr:rowOff>
    </xdr:to>
    <xdr:sp macro="" textlink="">
      <xdr:nvSpPr>
        <xdr:cNvPr id="595" name="楕円 594"/>
        <xdr:cNvSpPr/>
      </xdr:nvSpPr>
      <xdr:spPr>
        <a:xfrm>
          <a:off x="19494500" y="65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113677</xdr:rowOff>
    </xdr:from>
    <xdr:to>
      <xdr:col>107</xdr:col>
      <xdr:colOff>50800</xdr:colOff>
      <xdr:row>38</xdr:row>
      <xdr:rowOff>121728</xdr:rowOff>
    </xdr:to>
    <xdr:cxnSp macro="">
      <xdr:nvCxnSpPr>
        <xdr:cNvPr id="596" name="直線コネクタ 595"/>
        <xdr:cNvCxnSpPr/>
      </xdr:nvCxnSpPr>
      <xdr:spPr>
        <a:xfrm flipV="1">
          <a:off x="19545300" y="6628777"/>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78079</xdr:rowOff>
    </xdr:from>
    <xdr:to>
      <xdr:col>98</xdr:col>
      <xdr:colOff>38100</xdr:colOff>
      <xdr:row>39</xdr:row>
      <xdr:rowOff>8229</xdr:rowOff>
    </xdr:to>
    <xdr:sp macro="" textlink="">
      <xdr:nvSpPr>
        <xdr:cNvPr id="597" name="楕円 596"/>
        <xdr:cNvSpPr/>
      </xdr:nvSpPr>
      <xdr:spPr>
        <a:xfrm>
          <a:off x="18605500" y="65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121728</xdr:rowOff>
    </xdr:from>
    <xdr:to>
      <xdr:col>102</xdr:col>
      <xdr:colOff>114300</xdr:colOff>
      <xdr:row>38</xdr:row>
      <xdr:rowOff>128879</xdr:rowOff>
    </xdr:to>
    <xdr:cxnSp macro="">
      <xdr:nvCxnSpPr>
        <xdr:cNvPr id="598" name="直線コネクタ 597"/>
        <xdr:cNvCxnSpPr/>
      </xdr:nvCxnSpPr>
      <xdr:spPr>
        <a:xfrm flipV="1">
          <a:off x="18656300" y="6636828"/>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xdr:cNvSpPr txBox="1"/>
      </xdr:nvSpPr>
      <xdr:spPr>
        <a:xfrm>
          <a:off x="21011095" y="67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xdr:cNvSpPr txBox="1"/>
      </xdr:nvSpPr>
      <xdr:spPr>
        <a:xfrm>
          <a:off x="20134795" y="671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84779</xdr:rowOff>
    </xdr:from>
    <xdr:ext cx="534377" cy="259045"/>
    <xdr:sp macro="" textlink="">
      <xdr:nvSpPr>
        <xdr:cNvPr id="601" name="n_3aveValue【一般廃棄物処理施設】&#10;一人当たり有形固定資産（償却資産）額"/>
        <xdr:cNvSpPr txBox="1"/>
      </xdr:nvSpPr>
      <xdr:spPr>
        <a:xfrm>
          <a:off x="19278111" y="677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99560</xdr:rowOff>
    </xdr:from>
    <xdr:ext cx="534377" cy="259045"/>
    <xdr:sp macro="" textlink="">
      <xdr:nvSpPr>
        <xdr:cNvPr id="602" name="n_4aveValue【一般廃棄物処理施設】&#10;一人当たり有形固定資産（償却資産）額"/>
        <xdr:cNvSpPr txBox="1"/>
      </xdr:nvSpPr>
      <xdr:spPr>
        <a:xfrm>
          <a:off x="18389111" y="678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2485</xdr:rowOff>
    </xdr:from>
    <xdr:ext cx="599010" cy="259045"/>
    <xdr:sp macro="" textlink="">
      <xdr:nvSpPr>
        <xdr:cNvPr id="603" name="n_1mainValue【一般廃棄物処理施設】&#10;一人当たり有形固定資産（償却資産）額"/>
        <xdr:cNvSpPr txBox="1"/>
      </xdr:nvSpPr>
      <xdr:spPr>
        <a:xfrm>
          <a:off x="21011095" y="634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9554</xdr:rowOff>
    </xdr:from>
    <xdr:ext cx="599010" cy="259045"/>
    <xdr:sp macro="" textlink="">
      <xdr:nvSpPr>
        <xdr:cNvPr id="604" name="n_2mainValue【一般廃棄物処理施設】&#10;一人当たり有形固定資産（償却資産）額"/>
        <xdr:cNvSpPr txBox="1"/>
      </xdr:nvSpPr>
      <xdr:spPr>
        <a:xfrm>
          <a:off x="20134795" y="635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17605</xdr:rowOff>
    </xdr:from>
    <xdr:ext cx="599010" cy="259045"/>
    <xdr:sp macro="" textlink="">
      <xdr:nvSpPr>
        <xdr:cNvPr id="605" name="n_3mainValue【一般廃棄物処理施設】&#10;一人当たり有形固定資産（償却資産）額"/>
        <xdr:cNvSpPr txBox="1"/>
      </xdr:nvSpPr>
      <xdr:spPr>
        <a:xfrm>
          <a:off x="19245795" y="636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24756</xdr:rowOff>
    </xdr:from>
    <xdr:ext cx="599010" cy="259045"/>
    <xdr:sp macro="" textlink="">
      <xdr:nvSpPr>
        <xdr:cNvPr id="606" name="n_4mainValue【一般廃棄物処理施設】&#10;一人当たり有形固定資産（償却資産）額"/>
        <xdr:cNvSpPr txBox="1"/>
      </xdr:nvSpPr>
      <xdr:spPr>
        <a:xfrm>
          <a:off x="18356795" y="636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165752</xdr:rowOff>
    </xdr:from>
    <xdr:ext cx="405111" cy="259045"/>
    <xdr:sp macro="" textlink="">
      <xdr:nvSpPr>
        <xdr:cNvPr id="636" name="【保健センター・保健所】&#10;有形固定資産減価償却率平均値テキスト"/>
        <xdr:cNvSpPr txBox="1"/>
      </xdr:nvSpPr>
      <xdr:spPr>
        <a:xfrm>
          <a:off x="16357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640" name="フローチャート: 判断 639"/>
        <xdr:cNvSpPr/>
      </xdr:nvSpPr>
      <xdr:spPr>
        <a:xfrm>
          <a:off x="13652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641" name="フローチャート: 判断 640"/>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647" name="楕円 646"/>
        <xdr:cNvSpPr/>
      </xdr:nvSpPr>
      <xdr:spPr>
        <a:xfrm>
          <a:off x="162687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21607</xdr:rowOff>
    </xdr:from>
    <xdr:ext cx="405111" cy="259045"/>
    <xdr:sp macro="" textlink="">
      <xdr:nvSpPr>
        <xdr:cNvPr id="648" name="【保健センター・保健所】&#10;有形固定資産減価償却率該当値テキスト"/>
        <xdr:cNvSpPr txBox="1"/>
      </xdr:nvSpPr>
      <xdr:spPr>
        <a:xfrm>
          <a:off x="16357600"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649" name="楕円 648"/>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49530</xdr:rowOff>
    </xdr:from>
    <xdr:to>
      <xdr:col>85</xdr:col>
      <xdr:colOff>127000</xdr:colOff>
      <xdr:row>60</xdr:row>
      <xdr:rowOff>80010</xdr:rowOff>
    </xdr:to>
    <xdr:cxnSp macro="">
      <xdr:nvCxnSpPr>
        <xdr:cNvPr id="650" name="直線コネクタ 649"/>
        <xdr:cNvCxnSpPr/>
      </xdr:nvCxnSpPr>
      <xdr:spPr>
        <a:xfrm flipV="1">
          <a:off x="15481300" y="1016508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158750</xdr:rowOff>
    </xdr:from>
    <xdr:to>
      <xdr:col>76</xdr:col>
      <xdr:colOff>165100</xdr:colOff>
      <xdr:row>60</xdr:row>
      <xdr:rowOff>88900</xdr:rowOff>
    </xdr:to>
    <xdr:sp macro="" textlink="">
      <xdr:nvSpPr>
        <xdr:cNvPr id="651" name="楕円 650"/>
        <xdr:cNvSpPr/>
      </xdr:nvSpPr>
      <xdr:spPr>
        <a:xfrm>
          <a:off x="14541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60</xdr:row>
      <xdr:rowOff>80010</xdr:rowOff>
    </xdr:to>
    <xdr:cxnSp macro="">
      <xdr:nvCxnSpPr>
        <xdr:cNvPr id="652" name="直線コネクタ 651"/>
        <xdr:cNvCxnSpPr/>
      </xdr:nvCxnSpPr>
      <xdr:spPr>
        <a:xfrm>
          <a:off x="14592300" y="103251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76835</xdr:rowOff>
    </xdr:from>
    <xdr:to>
      <xdr:col>72</xdr:col>
      <xdr:colOff>38100</xdr:colOff>
      <xdr:row>60</xdr:row>
      <xdr:rowOff>6985</xdr:rowOff>
    </xdr:to>
    <xdr:sp macro="" textlink="">
      <xdr:nvSpPr>
        <xdr:cNvPr id="653" name="楕円 652"/>
        <xdr:cNvSpPr/>
      </xdr:nvSpPr>
      <xdr:spPr>
        <a:xfrm>
          <a:off x="13652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127635</xdr:rowOff>
    </xdr:from>
    <xdr:to>
      <xdr:col>76</xdr:col>
      <xdr:colOff>114300</xdr:colOff>
      <xdr:row>60</xdr:row>
      <xdr:rowOff>38100</xdr:rowOff>
    </xdr:to>
    <xdr:cxnSp macro="">
      <xdr:nvCxnSpPr>
        <xdr:cNvPr id="654" name="直線コネクタ 653"/>
        <xdr:cNvCxnSpPr/>
      </xdr:nvCxnSpPr>
      <xdr:spPr>
        <a:xfrm>
          <a:off x="13703300" y="1024318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73025</xdr:rowOff>
    </xdr:from>
    <xdr:to>
      <xdr:col>67</xdr:col>
      <xdr:colOff>101600</xdr:colOff>
      <xdr:row>60</xdr:row>
      <xdr:rowOff>3175</xdr:rowOff>
    </xdr:to>
    <xdr:sp macro="" textlink="">
      <xdr:nvSpPr>
        <xdr:cNvPr id="655" name="楕円 654"/>
        <xdr:cNvSpPr/>
      </xdr:nvSpPr>
      <xdr:spPr>
        <a:xfrm>
          <a:off x="12763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123825</xdr:rowOff>
    </xdr:from>
    <xdr:to>
      <xdr:col>71</xdr:col>
      <xdr:colOff>177800</xdr:colOff>
      <xdr:row>59</xdr:row>
      <xdr:rowOff>127635</xdr:rowOff>
    </xdr:to>
    <xdr:cxnSp macro="">
      <xdr:nvCxnSpPr>
        <xdr:cNvPr id="656" name="直線コネクタ 655"/>
        <xdr:cNvCxnSpPr/>
      </xdr:nvCxnSpPr>
      <xdr:spPr>
        <a:xfrm>
          <a:off x="12814300" y="102393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659" name="n_3aveValue【保健センター・保健所】&#10;有形固定資産減価償却率"/>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109237</xdr:rowOff>
    </xdr:from>
    <xdr:ext cx="405111" cy="259045"/>
    <xdr:sp macro="" textlink="">
      <xdr:nvSpPr>
        <xdr:cNvPr id="660" name="n_4aveValue【保健センター・保健所】&#10;有形固定資産減価償却率"/>
        <xdr:cNvSpPr txBox="1"/>
      </xdr:nvSpPr>
      <xdr:spPr>
        <a:xfrm>
          <a:off x="12611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661" name="n_1mainValue【保健センター・保健所】&#10;有形固定資産減価償却率"/>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662" name="n_2mainValue【保健センター・保健所】&#10;有形固定資産減価償却率"/>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663" name="n_3mainValue【保健センター・保健所】&#10;有形固定資産減価償却率"/>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165752</xdr:rowOff>
    </xdr:from>
    <xdr:ext cx="405111" cy="259045"/>
    <xdr:sp macro="" textlink="">
      <xdr:nvSpPr>
        <xdr:cNvPr id="664" name="n_4mainValue【保健センター・保健所】&#10;有形固定資産減価償却率"/>
        <xdr:cNvSpPr txBox="1"/>
      </xdr:nvSpPr>
      <xdr:spPr>
        <a:xfrm>
          <a:off x="12611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693" name="【保健センター・保健所】&#10;一人当たり面積平均値テキスト"/>
        <xdr:cNvSpPr txBox="1"/>
      </xdr:nvSpPr>
      <xdr:spPr>
        <a:xfrm>
          <a:off x="22199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697" name="フローチャート: 判断 696"/>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33020</xdr:rowOff>
    </xdr:from>
    <xdr:to>
      <xdr:col>98</xdr:col>
      <xdr:colOff>38100</xdr:colOff>
      <xdr:row>62</xdr:row>
      <xdr:rowOff>134620</xdr:rowOff>
    </xdr:to>
    <xdr:sp macro="" textlink="">
      <xdr:nvSpPr>
        <xdr:cNvPr id="698" name="フローチャート: 判断 697"/>
        <xdr:cNvSpPr/>
      </xdr:nvSpPr>
      <xdr:spPr>
        <a:xfrm>
          <a:off x="18605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40640</xdr:rowOff>
    </xdr:from>
    <xdr:to>
      <xdr:col>116</xdr:col>
      <xdr:colOff>114300</xdr:colOff>
      <xdr:row>58</xdr:row>
      <xdr:rowOff>142240</xdr:rowOff>
    </xdr:to>
    <xdr:sp macro="" textlink="">
      <xdr:nvSpPr>
        <xdr:cNvPr id="704" name="楕円 703"/>
        <xdr:cNvSpPr/>
      </xdr:nvSpPr>
      <xdr:spPr>
        <a:xfrm>
          <a:off x="22110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63517</xdr:rowOff>
    </xdr:from>
    <xdr:ext cx="469744" cy="259045"/>
    <xdr:sp macro="" textlink="">
      <xdr:nvSpPr>
        <xdr:cNvPr id="705" name="【保健センター・保健所】&#10;一人当たり面積該当値テキスト"/>
        <xdr:cNvSpPr txBox="1"/>
      </xdr:nvSpPr>
      <xdr:spPr>
        <a:xfrm>
          <a:off x="22199600"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55880</xdr:rowOff>
    </xdr:from>
    <xdr:to>
      <xdr:col>112</xdr:col>
      <xdr:colOff>38100</xdr:colOff>
      <xdr:row>58</xdr:row>
      <xdr:rowOff>157480</xdr:rowOff>
    </xdr:to>
    <xdr:sp macro="" textlink="">
      <xdr:nvSpPr>
        <xdr:cNvPr id="706" name="楕円 705"/>
        <xdr:cNvSpPr/>
      </xdr:nvSpPr>
      <xdr:spPr>
        <a:xfrm>
          <a:off x="21272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91440</xdr:rowOff>
    </xdr:from>
    <xdr:to>
      <xdr:col>116</xdr:col>
      <xdr:colOff>63500</xdr:colOff>
      <xdr:row>58</xdr:row>
      <xdr:rowOff>106680</xdr:rowOff>
    </xdr:to>
    <xdr:cxnSp macro="">
      <xdr:nvCxnSpPr>
        <xdr:cNvPr id="707" name="直線コネクタ 706"/>
        <xdr:cNvCxnSpPr/>
      </xdr:nvCxnSpPr>
      <xdr:spPr>
        <a:xfrm flipV="1">
          <a:off x="21323300" y="10035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71120</xdr:rowOff>
    </xdr:from>
    <xdr:to>
      <xdr:col>107</xdr:col>
      <xdr:colOff>101600</xdr:colOff>
      <xdr:row>59</xdr:row>
      <xdr:rowOff>1270</xdr:rowOff>
    </xdr:to>
    <xdr:sp macro="" textlink="">
      <xdr:nvSpPr>
        <xdr:cNvPr id="708" name="楕円 707"/>
        <xdr:cNvSpPr/>
      </xdr:nvSpPr>
      <xdr:spPr>
        <a:xfrm>
          <a:off x="20383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106680</xdr:rowOff>
    </xdr:from>
    <xdr:to>
      <xdr:col>111</xdr:col>
      <xdr:colOff>177800</xdr:colOff>
      <xdr:row>58</xdr:row>
      <xdr:rowOff>121920</xdr:rowOff>
    </xdr:to>
    <xdr:cxnSp macro="">
      <xdr:nvCxnSpPr>
        <xdr:cNvPr id="709" name="直線コネクタ 708"/>
        <xdr:cNvCxnSpPr/>
      </xdr:nvCxnSpPr>
      <xdr:spPr>
        <a:xfrm flipV="1">
          <a:off x="20434300" y="10050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86360</xdr:rowOff>
    </xdr:from>
    <xdr:to>
      <xdr:col>102</xdr:col>
      <xdr:colOff>165100</xdr:colOff>
      <xdr:row>59</xdr:row>
      <xdr:rowOff>16510</xdr:rowOff>
    </xdr:to>
    <xdr:sp macro="" textlink="">
      <xdr:nvSpPr>
        <xdr:cNvPr id="710" name="楕円 709"/>
        <xdr:cNvSpPr/>
      </xdr:nvSpPr>
      <xdr:spPr>
        <a:xfrm>
          <a:off x="19494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121920</xdr:rowOff>
    </xdr:from>
    <xdr:to>
      <xdr:col>107</xdr:col>
      <xdr:colOff>50800</xdr:colOff>
      <xdr:row>58</xdr:row>
      <xdr:rowOff>137160</xdr:rowOff>
    </xdr:to>
    <xdr:cxnSp macro="">
      <xdr:nvCxnSpPr>
        <xdr:cNvPr id="711" name="直線コネクタ 710"/>
        <xdr:cNvCxnSpPr/>
      </xdr:nvCxnSpPr>
      <xdr:spPr>
        <a:xfrm flipV="1">
          <a:off x="19545300" y="10066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101600</xdr:rowOff>
    </xdr:from>
    <xdr:to>
      <xdr:col>98</xdr:col>
      <xdr:colOff>38100</xdr:colOff>
      <xdr:row>59</xdr:row>
      <xdr:rowOff>31750</xdr:rowOff>
    </xdr:to>
    <xdr:sp macro="" textlink="">
      <xdr:nvSpPr>
        <xdr:cNvPr id="712" name="楕円 711"/>
        <xdr:cNvSpPr/>
      </xdr:nvSpPr>
      <xdr:spPr>
        <a:xfrm>
          <a:off x="18605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137160</xdr:rowOff>
    </xdr:from>
    <xdr:to>
      <xdr:col>102</xdr:col>
      <xdr:colOff>114300</xdr:colOff>
      <xdr:row>58</xdr:row>
      <xdr:rowOff>152400</xdr:rowOff>
    </xdr:to>
    <xdr:cxnSp macro="">
      <xdr:nvCxnSpPr>
        <xdr:cNvPr id="713" name="直線コネクタ 712"/>
        <xdr:cNvCxnSpPr/>
      </xdr:nvCxnSpPr>
      <xdr:spPr>
        <a:xfrm flipV="1">
          <a:off x="18656300" y="10081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714" name="n_1aveValue【保健センター・保健所】&#10;一人当たり面積"/>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715" name="n_2aveValue【保健センター・保健所】&#10;一人当たり面積"/>
        <xdr:cNvSpPr txBox="1"/>
      </xdr:nvSpPr>
      <xdr:spPr>
        <a:xfrm>
          <a:off x="20199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16" name="n_3aveValue【保健センター・保健所】&#10;一人当たり面積"/>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125747</xdr:rowOff>
    </xdr:from>
    <xdr:ext cx="469744" cy="259045"/>
    <xdr:sp macro="" textlink="">
      <xdr:nvSpPr>
        <xdr:cNvPr id="717" name="n_4aveValue【保健センター・保健所】&#10;一人当たり面積"/>
        <xdr:cNvSpPr txBox="1"/>
      </xdr:nvSpPr>
      <xdr:spPr>
        <a:xfrm>
          <a:off x="18421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2557</xdr:rowOff>
    </xdr:from>
    <xdr:ext cx="469744" cy="259045"/>
    <xdr:sp macro="" textlink="">
      <xdr:nvSpPr>
        <xdr:cNvPr id="718" name="n_1mainValue【保健センター・保健所】&#10;一人当たり面積"/>
        <xdr:cNvSpPr txBox="1"/>
      </xdr:nvSpPr>
      <xdr:spPr>
        <a:xfrm>
          <a:off x="21075727" y="97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17797</xdr:rowOff>
    </xdr:from>
    <xdr:ext cx="469744" cy="259045"/>
    <xdr:sp macro="" textlink="">
      <xdr:nvSpPr>
        <xdr:cNvPr id="719" name="n_2mainValue【保健センター・保健所】&#10;一人当たり面積"/>
        <xdr:cNvSpPr txBox="1"/>
      </xdr:nvSpPr>
      <xdr:spPr>
        <a:xfrm>
          <a:off x="20199427"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33037</xdr:rowOff>
    </xdr:from>
    <xdr:ext cx="469744" cy="259045"/>
    <xdr:sp macro="" textlink="">
      <xdr:nvSpPr>
        <xdr:cNvPr id="720" name="n_3mainValue【保健センター・保健所】&#10;一人当たり面積"/>
        <xdr:cNvSpPr txBox="1"/>
      </xdr:nvSpPr>
      <xdr:spPr>
        <a:xfrm>
          <a:off x="193104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48277</xdr:rowOff>
    </xdr:from>
    <xdr:ext cx="469744" cy="259045"/>
    <xdr:sp macro="" textlink="">
      <xdr:nvSpPr>
        <xdr:cNvPr id="721" name="n_4mainValue【保健センター・保健所】&#10;一人当たり面積"/>
        <xdr:cNvSpPr txBox="1"/>
      </xdr:nvSpPr>
      <xdr:spPr>
        <a:xfrm>
          <a:off x="184214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69232</xdr:rowOff>
    </xdr:from>
    <xdr:ext cx="405111" cy="259045"/>
    <xdr:sp macro="" textlink="">
      <xdr:nvSpPr>
        <xdr:cNvPr id="751" name="【消防施設】&#10;有形固定資産減価償却率平均値テキスト"/>
        <xdr:cNvSpPr txBox="1"/>
      </xdr:nvSpPr>
      <xdr:spPr>
        <a:xfrm>
          <a:off x="16357600" y="1395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636</xdr:rowOff>
    </xdr:from>
    <xdr:to>
      <xdr:col>72</xdr:col>
      <xdr:colOff>38100</xdr:colOff>
      <xdr:row>81</xdr:row>
      <xdr:rowOff>102236</xdr:rowOff>
    </xdr:to>
    <xdr:sp macro="" textlink="">
      <xdr:nvSpPr>
        <xdr:cNvPr id="755" name="フローチャート: 判断 754"/>
        <xdr:cNvSpPr/>
      </xdr:nvSpPr>
      <xdr:spPr>
        <a:xfrm>
          <a:off x="13652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145414</xdr:rowOff>
    </xdr:from>
    <xdr:to>
      <xdr:col>85</xdr:col>
      <xdr:colOff>177800</xdr:colOff>
      <xdr:row>83</xdr:row>
      <xdr:rowOff>75564</xdr:rowOff>
    </xdr:to>
    <xdr:sp macro="" textlink="">
      <xdr:nvSpPr>
        <xdr:cNvPr id="762" name="楕円 761"/>
        <xdr:cNvSpPr/>
      </xdr:nvSpPr>
      <xdr:spPr>
        <a:xfrm>
          <a:off x="16268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123841</xdr:rowOff>
    </xdr:from>
    <xdr:ext cx="405111" cy="259045"/>
    <xdr:sp macro="" textlink="">
      <xdr:nvSpPr>
        <xdr:cNvPr id="763" name="【消防施設】&#10;有形固定資産減価償却率該当値テキスト"/>
        <xdr:cNvSpPr txBox="1"/>
      </xdr:nvSpPr>
      <xdr:spPr>
        <a:xfrm>
          <a:off x="16357600"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80645</xdr:rowOff>
    </xdr:from>
    <xdr:to>
      <xdr:col>81</xdr:col>
      <xdr:colOff>101600</xdr:colOff>
      <xdr:row>84</xdr:row>
      <xdr:rowOff>10795</xdr:rowOff>
    </xdr:to>
    <xdr:sp macro="" textlink="">
      <xdr:nvSpPr>
        <xdr:cNvPr id="764" name="楕円 763"/>
        <xdr:cNvSpPr/>
      </xdr:nvSpPr>
      <xdr:spPr>
        <a:xfrm>
          <a:off x="15430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24764</xdr:rowOff>
    </xdr:from>
    <xdr:to>
      <xdr:col>85</xdr:col>
      <xdr:colOff>127000</xdr:colOff>
      <xdr:row>83</xdr:row>
      <xdr:rowOff>131445</xdr:rowOff>
    </xdr:to>
    <xdr:cxnSp macro="">
      <xdr:nvCxnSpPr>
        <xdr:cNvPr id="765" name="直線コネクタ 764"/>
        <xdr:cNvCxnSpPr/>
      </xdr:nvCxnSpPr>
      <xdr:spPr>
        <a:xfrm flipV="1">
          <a:off x="15481300" y="14255114"/>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33020</xdr:rowOff>
    </xdr:from>
    <xdr:to>
      <xdr:col>76</xdr:col>
      <xdr:colOff>165100</xdr:colOff>
      <xdr:row>83</xdr:row>
      <xdr:rowOff>134620</xdr:rowOff>
    </xdr:to>
    <xdr:sp macro="" textlink="">
      <xdr:nvSpPr>
        <xdr:cNvPr id="766" name="楕円 765"/>
        <xdr:cNvSpPr/>
      </xdr:nvSpPr>
      <xdr:spPr>
        <a:xfrm>
          <a:off x="14541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83820</xdr:rowOff>
    </xdr:from>
    <xdr:to>
      <xdr:col>81</xdr:col>
      <xdr:colOff>50800</xdr:colOff>
      <xdr:row>83</xdr:row>
      <xdr:rowOff>131445</xdr:rowOff>
    </xdr:to>
    <xdr:cxnSp macro="">
      <xdr:nvCxnSpPr>
        <xdr:cNvPr id="767" name="直線コネクタ 766"/>
        <xdr:cNvCxnSpPr/>
      </xdr:nvCxnSpPr>
      <xdr:spPr>
        <a:xfrm>
          <a:off x="14592300" y="143141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149225</xdr:rowOff>
    </xdr:from>
    <xdr:to>
      <xdr:col>72</xdr:col>
      <xdr:colOff>38100</xdr:colOff>
      <xdr:row>83</xdr:row>
      <xdr:rowOff>79375</xdr:rowOff>
    </xdr:to>
    <xdr:sp macro="" textlink="">
      <xdr:nvSpPr>
        <xdr:cNvPr id="768" name="楕円 767"/>
        <xdr:cNvSpPr/>
      </xdr:nvSpPr>
      <xdr:spPr>
        <a:xfrm>
          <a:off x="13652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28575</xdr:rowOff>
    </xdr:from>
    <xdr:to>
      <xdr:col>76</xdr:col>
      <xdr:colOff>114300</xdr:colOff>
      <xdr:row>83</xdr:row>
      <xdr:rowOff>83820</xdr:rowOff>
    </xdr:to>
    <xdr:cxnSp macro="">
      <xdr:nvCxnSpPr>
        <xdr:cNvPr id="769" name="直線コネクタ 768"/>
        <xdr:cNvCxnSpPr/>
      </xdr:nvCxnSpPr>
      <xdr:spPr>
        <a:xfrm>
          <a:off x="13703300" y="142589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52070</xdr:rowOff>
    </xdr:from>
    <xdr:to>
      <xdr:col>67</xdr:col>
      <xdr:colOff>101600</xdr:colOff>
      <xdr:row>82</xdr:row>
      <xdr:rowOff>153670</xdr:rowOff>
    </xdr:to>
    <xdr:sp macro="" textlink="">
      <xdr:nvSpPr>
        <xdr:cNvPr id="770" name="楕円 769"/>
        <xdr:cNvSpPr/>
      </xdr:nvSpPr>
      <xdr:spPr>
        <a:xfrm>
          <a:off x="12763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102870</xdr:rowOff>
    </xdr:from>
    <xdr:to>
      <xdr:col>71</xdr:col>
      <xdr:colOff>177800</xdr:colOff>
      <xdr:row>83</xdr:row>
      <xdr:rowOff>28575</xdr:rowOff>
    </xdr:to>
    <xdr:cxnSp macro="">
      <xdr:nvCxnSpPr>
        <xdr:cNvPr id="771" name="直線コネクタ 770"/>
        <xdr:cNvCxnSpPr/>
      </xdr:nvCxnSpPr>
      <xdr:spPr>
        <a:xfrm>
          <a:off x="12814300" y="141617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772" name="n_1aveValue【消防施設】&#10;有形固定資産減価償却率"/>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773" name="n_2aveValue【消防施設】&#10;有形固定資産減価償却率"/>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118763</xdr:rowOff>
    </xdr:from>
    <xdr:ext cx="405111" cy="259045"/>
    <xdr:sp macro="" textlink="">
      <xdr:nvSpPr>
        <xdr:cNvPr id="774" name="n_3aveValue【消防施設】&#10;有形固定資産減価償却率"/>
        <xdr:cNvSpPr txBox="1"/>
      </xdr:nvSpPr>
      <xdr:spPr>
        <a:xfrm>
          <a:off x="13500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775" name="n_4aveValue【消防施設】&#10;有形固定資産減価償却率"/>
        <xdr:cNvSpPr txBox="1"/>
      </xdr:nvSpPr>
      <xdr:spPr>
        <a:xfrm>
          <a:off x="12611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1922</xdr:rowOff>
    </xdr:from>
    <xdr:ext cx="405111" cy="259045"/>
    <xdr:sp macro="" textlink="">
      <xdr:nvSpPr>
        <xdr:cNvPr id="776" name="n_1mainValue【消防施設】&#10;有形固定資産減価償却率"/>
        <xdr:cNvSpPr txBox="1"/>
      </xdr:nvSpPr>
      <xdr:spPr>
        <a:xfrm>
          <a:off x="152660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125747</xdr:rowOff>
    </xdr:from>
    <xdr:ext cx="405111" cy="259045"/>
    <xdr:sp macro="" textlink="">
      <xdr:nvSpPr>
        <xdr:cNvPr id="777" name="n_2mainValue【消防施設】&#10;有形固定資産減価償却率"/>
        <xdr:cNvSpPr txBox="1"/>
      </xdr:nvSpPr>
      <xdr:spPr>
        <a:xfrm>
          <a:off x="14389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70502</xdr:rowOff>
    </xdr:from>
    <xdr:ext cx="405111" cy="259045"/>
    <xdr:sp macro="" textlink="">
      <xdr:nvSpPr>
        <xdr:cNvPr id="778" name="n_3mainValue【消防施設】&#10;有形固定資産減価償却率"/>
        <xdr:cNvSpPr txBox="1"/>
      </xdr:nvSpPr>
      <xdr:spPr>
        <a:xfrm>
          <a:off x="13500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144797</xdr:rowOff>
    </xdr:from>
    <xdr:ext cx="405111" cy="259045"/>
    <xdr:sp macro="" textlink="">
      <xdr:nvSpPr>
        <xdr:cNvPr id="779" name="n_4mainValue【消防施設】&#10;有形固定資産減価償却率"/>
        <xdr:cNvSpPr txBox="1"/>
      </xdr:nvSpPr>
      <xdr:spPr>
        <a:xfrm>
          <a:off x="12611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810" name="【消防施設】&#10;一人当たり面積平均値テキスト"/>
        <xdr:cNvSpPr txBox="1"/>
      </xdr:nvSpPr>
      <xdr:spPr>
        <a:xfrm>
          <a:off x="22199600" y="14076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111398</xdr:rowOff>
    </xdr:from>
    <xdr:to>
      <xdr:col>102</xdr:col>
      <xdr:colOff>165100</xdr:colOff>
      <xdr:row>83</xdr:row>
      <xdr:rowOff>41548</xdr:rowOff>
    </xdr:to>
    <xdr:sp macro="" textlink="">
      <xdr:nvSpPr>
        <xdr:cNvPr id="814" name="フローチャート: 判断 813"/>
        <xdr:cNvSpPr/>
      </xdr:nvSpPr>
      <xdr:spPr>
        <a:xfrm>
          <a:off x="19494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15" name="フローチャート: 判断 814"/>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821" name="楕円 820"/>
        <xdr:cNvSpPr/>
      </xdr:nvSpPr>
      <xdr:spPr>
        <a:xfrm>
          <a:off x="22110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55897</xdr:rowOff>
    </xdr:from>
    <xdr:ext cx="469744" cy="259045"/>
    <xdr:sp macro="" textlink="">
      <xdr:nvSpPr>
        <xdr:cNvPr id="822" name="【消防施設】&#10;一人当たり面積該当値テキスト"/>
        <xdr:cNvSpPr txBox="1"/>
      </xdr:nvSpPr>
      <xdr:spPr>
        <a:xfrm>
          <a:off x="22199600"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59145</xdr:rowOff>
    </xdr:from>
    <xdr:to>
      <xdr:col>112</xdr:col>
      <xdr:colOff>38100</xdr:colOff>
      <xdr:row>82</xdr:row>
      <xdr:rowOff>160745</xdr:rowOff>
    </xdr:to>
    <xdr:sp macro="" textlink="">
      <xdr:nvSpPr>
        <xdr:cNvPr id="823" name="楕円 822"/>
        <xdr:cNvSpPr/>
      </xdr:nvSpPr>
      <xdr:spPr>
        <a:xfrm>
          <a:off x="21272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83820</xdr:rowOff>
    </xdr:from>
    <xdr:to>
      <xdr:col>116</xdr:col>
      <xdr:colOff>63500</xdr:colOff>
      <xdr:row>82</xdr:row>
      <xdr:rowOff>109945</xdr:rowOff>
    </xdr:to>
    <xdr:cxnSp macro="">
      <xdr:nvCxnSpPr>
        <xdr:cNvPr id="824" name="直線コネクタ 823"/>
        <xdr:cNvCxnSpPr/>
      </xdr:nvCxnSpPr>
      <xdr:spPr>
        <a:xfrm flipV="1">
          <a:off x="21323300" y="1414272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65677</xdr:rowOff>
    </xdr:from>
    <xdr:to>
      <xdr:col>107</xdr:col>
      <xdr:colOff>101600</xdr:colOff>
      <xdr:row>82</xdr:row>
      <xdr:rowOff>167277</xdr:rowOff>
    </xdr:to>
    <xdr:sp macro="" textlink="">
      <xdr:nvSpPr>
        <xdr:cNvPr id="825" name="楕円 824"/>
        <xdr:cNvSpPr/>
      </xdr:nvSpPr>
      <xdr:spPr>
        <a:xfrm>
          <a:off x="20383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109945</xdr:rowOff>
    </xdr:from>
    <xdr:to>
      <xdr:col>111</xdr:col>
      <xdr:colOff>177800</xdr:colOff>
      <xdr:row>82</xdr:row>
      <xdr:rowOff>116477</xdr:rowOff>
    </xdr:to>
    <xdr:cxnSp macro="">
      <xdr:nvCxnSpPr>
        <xdr:cNvPr id="826" name="直線コネクタ 825"/>
        <xdr:cNvCxnSpPr/>
      </xdr:nvCxnSpPr>
      <xdr:spPr>
        <a:xfrm flipV="1">
          <a:off x="20434300" y="141688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91802</xdr:rowOff>
    </xdr:from>
    <xdr:to>
      <xdr:col>102</xdr:col>
      <xdr:colOff>165100</xdr:colOff>
      <xdr:row>83</xdr:row>
      <xdr:rowOff>21952</xdr:rowOff>
    </xdr:to>
    <xdr:sp macro="" textlink="">
      <xdr:nvSpPr>
        <xdr:cNvPr id="827" name="楕円 826"/>
        <xdr:cNvSpPr/>
      </xdr:nvSpPr>
      <xdr:spPr>
        <a:xfrm>
          <a:off x="19494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116477</xdr:rowOff>
    </xdr:from>
    <xdr:to>
      <xdr:col>107</xdr:col>
      <xdr:colOff>50800</xdr:colOff>
      <xdr:row>82</xdr:row>
      <xdr:rowOff>142602</xdr:rowOff>
    </xdr:to>
    <xdr:cxnSp macro="">
      <xdr:nvCxnSpPr>
        <xdr:cNvPr id="828" name="直線コネクタ 827"/>
        <xdr:cNvCxnSpPr/>
      </xdr:nvCxnSpPr>
      <xdr:spPr>
        <a:xfrm flipV="1">
          <a:off x="19545300" y="1417537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9" name="楕円 828"/>
        <xdr:cNvSpPr/>
      </xdr:nvSpPr>
      <xdr:spPr>
        <a:xfrm>
          <a:off x="18605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142602</xdr:rowOff>
    </xdr:from>
    <xdr:to>
      <xdr:col>102</xdr:col>
      <xdr:colOff>114300</xdr:colOff>
      <xdr:row>82</xdr:row>
      <xdr:rowOff>168729</xdr:rowOff>
    </xdr:to>
    <xdr:cxnSp macro="">
      <xdr:nvCxnSpPr>
        <xdr:cNvPr id="830" name="直線コネクタ 829"/>
        <xdr:cNvCxnSpPr/>
      </xdr:nvCxnSpPr>
      <xdr:spPr>
        <a:xfrm flipV="1">
          <a:off x="18656300" y="1420150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31" name="n_1ave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157678</xdr:rowOff>
    </xdr:from>
    <xdr:ext cx="469744" cy="259045"/>
    <xdr:sp macro="" textlink="">
      <xdr:nvSpPr>
        <xdr:cNvPr id="832" name="n_2aveValue【消防施設】&#10;一人当たり面積"/>
        <xdr:cNvSpPr txBox="1"/>
      </xdr:nvSpPr>
      <xdr:spPr>
        <a:xfrm>
          <a:off x="20199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32675</xdr:rowOff>
    </xdr:from>
    <xdr:ext cx="469744" cy="259045"/>
    <xdr:sp macro="" textlink="">
      <xdr:nvSpPr>
        <xdr:cNvPr id="833" name="n_3aveValue【消防施設】&#10;一人当たり面積"/>
        <xdr:cNvSpPr txBox="1"/>
      </xdr:nvSpPr>
      <xdr:spPr>
        <a:xfrm>
          <a:off x="19310427" y="1426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834" name="n_4aveValue【消防施設】&#10;一人当たり面積"/>
        <xdr:cNvSpPr txBox="1"/>
      </xdr:nvSpPr>
      <xdr:spPr>
        <a:xfrm>
          <a:off x="18421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151872</xdr:rowOff>
    </xdr:from>
    <xdr:ext cx="469744" cy="259045"/>
    <xdr:sp macro="" textlink="">
      <xdr:nvSpPr>
        <xdr:cNvPr id="835" name="n_1mainValue【消防施設】&#10;一人当たり面積"/>
        <xdr:cNvSpPr txBox="1"/>
      </xdr:nvSpPr>
      <xdr:spPr>
        <a:xfrm>
          <a:off x="21075727" y="1421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158404</xdr:rowOff>
    </xdr:from>
    <xdr:ext cx="469744" cy="259045"/>
    <xdr:sp macro="" textlink="">
      <xdr:nvSpPr>
        <xdr:cNvPr id="836" name="n_2mainValue【消防施設】&#10;一人当たり面積"/>
        <xdr:cNvSpPr txBox="1"/>
      </xdr:nvSpPr>
      <xdr:spPr>
        <a:xfrm>
          <a:off x="20199427" y="1421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38479</xdr:rowOff>
    </xdr:from>
    <xdr:ext cx="469744" cy="259045"/>
    <xdr:sp macro="" textlink="">
      <xdr:nvSpPr>
        <xdr:cNvPr id="837" name="n_3mainValue【消防施設】&#10;一人当たり面積"/>
        <xdr:cNvSpPr txBox="1"/>
      </xdr:nvSpPr>
      <xdr:spPr>
        <a:xfrm>
          <a:off x="19310427" y="139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38" name="n_4mainValue【消防施設】&#10;一人当たり面積"/>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69" name="【庁舎】&#10;有形固定資産減価償却率平均値テキスト"/>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162561</xdr:rowOff>
    </xdr:from>
    <xdr:to>
      <xdr:col>72</xdr:col>
      <xdr:colOff>38100</xdr:colOff>
      <xdr:row>103</xdr:row>
      <xdr:rowOff>92711</xdr:rowOff>
    </xdr:to>
    <xdr:sp macro="" textlink="">
      <xdr:nvSpPr>
        <xdr:cNvPr id="873" name="フローチャート: 判断 872"/>
        <xdr:cNvSpPr/>
      </xdr:nvSpPr>
      <xdr:spPr>
        <a:xfrm>
          <a:off x="13652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74" name="フローチャート: 判断 873"/>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80" name="楕円 879"/>
        <xdr:cNvSpPr/>
      </xdr:nvSpPr>
      <xdr:spPr>
        <a:xfrm>
          <a:off x="162687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92001</xdr:rowOff>
    </xdr:from>
    <xdr:ext cx="405111" cy="259045"/>
    <xdr:sp macro="" textlink="">
      <xdr:nvSpPr>
        <xdr:cNvPr id="881" name="【庁舎】&#10;有形固定資産減価償却率該当値テキスト"/>
        <xdr:cNvSpPr txBox="1"/>
      </xdr:nvSpPr>
      <xdr:spPr>
        <a:xfrm>
          <a:off x="16357600"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5806</xdr:rowOff>
    </xdr:from>
    <xdr:to>
      <xdr:col>81</xdr:col>
      <xdr:colOff>101600</xdr:colOff>
      <xdr:row>103</xdr:row>
      <xdr:rowOff>107406</xdr:rowOff>
    </xdr:to>
    <xdr:sp macro="" textlink="">
      <xdr:nvSpPr>
        <xdr:cNvPr id="882" name="楕円 881"/>
        <xdr:cNvSpPr/>
      </xdr:nvSpPr>
      <xdr:spPr>
        <a:xfrm>
          <a:off x="15430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56606</xdr:rowOff>
    </xdr:from>
    <xdr:to>
      <xdr:col>85</xdr:col>
      <xdr:colOff>127000</xdr:colOff>
      <xdr:row>103</xdr:row>
      <xdr:rowOff>164374</xdr:rowOff>
    </xdr:to>
    <xdr:cxnSp macro="">
      <xdr:nvCxnSpPr>
        <xdr:cNvPr id="883" name="直線コネクタ 882"/>
        <xdr:cNvCxnSpPr/>
      </xdr:nvCxnSpPr>
      <xdr:spPr>
        <a:xfrm>
          <a:off x="15481300" y="17715956"/>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157662</xdr:rowOff>
    </xdr:from>
    <xdr:to>
      <xdr:col>76</xdr:col>
      <xdr:colOff>165100</xdr:colOff>
      <xdr:row>103</xdr:row>
      <xdr:rowOff>87812</xdr:rowOff>
    </xdr:to>
    <xdr:sp macro="" textlink="">
      <xdr:nvSpPr>
        <xdr:cNvPr id="884" name="楕円 883"/>
        <xdr:cNvSpPr/>
      </xdr:nvSpPr>
      <xdr:spPr>
        <a:xfrm>
          <a:off x="14541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37012</xdr:rowOff>
    </xdr:from>
    <xdr:to>
      <xdr:col>81</xdr:col>
      <xdr:colOff>50800</xdr:colOff>
      <xdr:row>103</xdr:row>
      <xdr:rowOff>56606</xdr:rowOff>
    </xdr:to>
    <xdr:cxnSp macro="">
      <xdr:nvCxnSpPr>
        <xdr:cNvPr id="885" name="直線コネクタ 884"/>
        <xdr:cNvCxnSpPr/>
      </xdr:nvCxnSpPr>
      <xdr:spPr>
        <a:xfrm>
          <a:off x="14592300" y="176963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86" name="楕円 885"/>
        <xdr:cNvSpPr/>
      </xdr:nvSpPr>
      <xdr:spPr>
        <a:xfrm>
          <a:off x="13652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167639</xdr:rowOff>
    </xdr:from>
    <xdr:to>
      <xdr:col>76</xdr:col>
      <xdr:colOff>114300</xdr:colOff>
      <xdr:row>103</xdr:row>
      <xdr:rowOff>37012</xdr:rowOff>
    </xdr:to>
    <xdr:cxnSp macro="">
      <xdr:nvCxnSpPr>
        <xdr:cNvPr id="887" name="直線コネクタ 886"/>
        <xdr:cNvCxnSpPr/>
      </xdr:nvCxnSpPr>
      <xdr:spPr>
        <a:xfrm>
          <a:off x="13703300" y="1765553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71120</xdr:rowOff>
    </xdr:from>
    <xdr:to>
      <xdr:col>67</xdr:col>
      <xdr:colOff>101600</xdr:colOff>
      <xdr:row>103</xdr:row>
      <xdr:rowOff>1270</xdr:rowOff>
    </xdr:to>
    <xdr:sp macro="" textlink="">
      <xdr:nvSpPr>
        <xdr:cNvPr id="888" name="楕円 887"/>
        <xdr:cNvSpPr/>
      </xdr:nvSpPr>
      <xdr:spPr>
        <a:xfrm>
          <a:off x="12763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121920</xdr:rowOff>
    </xdr:from>
    <xdr:to>
      <xdr:col>71</xdr:col>
      <xdr:colOff>177800</xdr:colOff>
      <xdr:row>102</xdr:row>
      <xdr:rowOff>167639</xdr:rowOff>
    </xdr:to>
    <xdr:cxnSp macro="">
      <xdr:nvCxnSpPr>
        <xdr:cNvPr id="889" name="直線コネクタ 888"/>
        <xdr:cNvCxnSpPr/>
      </xdr:nvCxnSpPr>
      <xdr:spPr>
        <a:xfrm>
          <a:off x="12814300" y="17609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0" name="n_1aveValue【庁舎】&#10;有形固定資産減価償却率"/>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10358</xdr:rowOff>
    </xdr:from>
    <xdr:ext cx="405111" cy="259045"/>
    <xdr:sp macro="" textlink="">
      <xdr:nvSpPr>
        <xdr:cNvPr id="891" name="n_2aveValue【庁舎】&#10;有形固定資産減価償却率"/>
        <xdr:cNvSpPr txBox="1"/>
      </xdr:nvSpPr>
      <xdr:spPr>
        <a:xfrm>
          <a:off x="14389744"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83838</xdr:rowOff>
    </xdr:from>
    <xdr:ext cx="405111" cy="259045"/>
    <xdr:sp macro="" textlink="">
      <xdr:nvSpPr>
        <xdr:cNvPr id="892" name="n_3aveValue【庁舎】&#10;有形固定資産減価償却率"/>
        <xdr:cNvSpPr txBox="1"/>
      </xdr:nvSpPr>
      <xdr:spPr>
        <a:xfrm>
          <a:off x="13500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893" name="n_4aveValue【庁舎】&#10;有形固定資産減価償却率"/>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123933</xdr:rowOff>
    </xdr:from>
    <xdr:ext cx="405111" cy="259045"/>
    <xdr:sp macro="" textlink="">
      <xdr:nvSpPr>
        <xdr:cNvPr id="894" name="n_1mainValue【庁舎】&#10;有形固定資産減価償却率"/>
        <xdr:cNvSpPr txBox="1"/>
      </xdr:nvSpPr>
      <xdr:spPr>
        <a:xfrm>
          <a:off x="152660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104339</xdr:rowOff>
    </xdr:from>
    <xdr:ext cx="405111" cy="259045"/>
    <xdr:sp macro="" textlink="">
      <xdr:nvSpPr>
        <xdr:cNvPr id="895" name="n_2mainValue【庁舎】&#10;有形固定資産減価償却率"/>
        <xdr:cNvSpPr txBox="1"/>
      </xdr:nvSpPr>
      <xdr:spPr>
        <a:xfrm>
          <a:off x="14389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896" name="n_3mainValue【庁舎】&#10;有形固定資産減価償却率"/>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17797</xdr:rowOff>
    </xdr:from>
    <xdr:ext cx="405111" cy="259045"/>
    <xdr:sp macro="" textlink="">
      <xdr:nvSpPr>
        <xdr:cNvPr id="897" name="n_4mainValue【庁舎】&#10;有形固定資産減価償却率"/>
        <xdr:cNvSpPr txBox="1"/>
      </xdr:nvSpPr>
      <xdr:spPr>
        <a:xfrm>
          <a:off x="12611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26" name="【庁舎】&#10;一人当たり面積平均値テキスト"/>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0" name="フローチャート: 判断 929"/>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931" name="フローチャート: 判断 930"/>
        <xdr:cNvSpPr/>
      </xdr:nvSpPr>
      <xdr:spPr>
        <a:xfrm>
          <a:off x="18605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937" name="楕円 936"/>
        <xdr:cNvSpPr/>
      </xdr:nvSpPr>
      <xdr:spPr>
        <a:xfrm>
          <a:off x="22110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143527</xdr:rowOff>
    </xdr:from>
    <xdr:ext cx="469744" cy="259045"/>
    <xdr:sp macro="" textlink="">
      <xdr:nvSpPr>
        <xdr:cNvPr id="938" name="【庁舎】&#10;一人当たり面積該当値テキスト"/>
        <xdr:cNvSpPr txBox="1"/>
      </xdr:nvSpPr>
      <xdr:spPr>
        <a:xfrm>
          <a:off x="22199600"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132080</xdr:rowOff>
    </xdr:from>
    <xdr:to>
      <xdr:col>112</xdr:col>
      <xdr:colOff>38100</xdr:colOff>
      <xdr:row>104</xdr:row>
      <xdr:rowOff>62230</xdr:rowOff>
    </xdr:to>
    <xdr:sp macro="" textlink="">
      <xdr:nvSpPr>
        <xdr:cNvPr id="939" name="楕円 938"/>
        <xdr:cNvSpPr/>
      </xdr:nvSpPr>
      <xdr:spPr>
        <a:xfrm>
          <a:off x="21272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0</xdr:rowOff>
    </xdr:from>
    <xdr:to>
      <xdr:col>116</xdr:col>
      <xdr:colOff>63500</xdr:colOff>
      <xdr:row>104</xdr:row>
      <xdr:rowOff>11430</xdr:rowOff>
    </xdr:to>
    <xdr:cxnSp macro="">
      <xdr:nvCxnSpPr>
        <xdr:cNvPr id="940" name="直線コネクタ 939"/>
        <xdr:cNvCxnSpPr/>
      </xdr:nvCxnSpPr>
      <xdr:spPr>
        <a:xfrm flipV="1">
          <a:off x="21323300" y="178308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143511</xdr:rowOff>
    </xdr:from>
    <xdr:to>
      <xdr:col>107</xdr:col>
      <xdr:colOff>101600</xdr:colOff>
      <xdr:row>104</xdr:row>
      <xdr:rowOff>73661</xdr:rowOff>
    </xdr:to>
    <xdr:sp macro="" textlink="">
      <xdr:nvSpPr>
        <xdr:cNvPr id="941" name="楕円 940"/>
        <xdr:cNvSpPr/>
      </xdr:nvSpPr>
      <xdr:spPr>
        <a:xfrm>
          <a:off x="20383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11430</xdr:rowOff>
    </xdr:from>
    <xdr:to>
      <xdr:col>111</xdr:col>
      <xdr:colOff>177800</xdr:colOff>
      <xdr:row>104</xdr:row>
      <xdr:rowOff>22861</xdr:rowOff>
    </xdr:to>
    <xdr:cxnSp macro="">
      <xdr:nvCxnSpPr>
        <xdr:cNvPr id="942" name="直線コネクタ 941"/>
        <xdr:cNvCxnSpPr/>
      </xdr:nvCxnSpPr>
      <xdr:spPr>
        <a:xfrm flipV="1">
          <a:off x="20434300" y="178422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156845</xdr:rowOff>
    </xdr:from>
    <xdr:to>
      <xdr:col>102</xdr:col>
      <xdr:colOff>165100</xdr:colOff>
      <xdr:row>104</xdr:row>
      <xdr:rowOff>86995</xdr:rowOff>
    </xdr:to>
    <xdr:sp macro="" textlink="">
      <xdr:nvSpPr>
        <xdr:cNvPr id="943" name="楕円 942"/>
        <xdr:cNvSpPr/>
      </xdr:nvSpPr>
      <xdr:spPr>
        <a:xfrm>
          <a:off x="19494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22861</xdr:rowOff>
    </xdr:from>
    <xdr:to>
      <xdr:col>107</xdr:col>
      <xdr:colOff>50800</xdr:colOff>
      <xdr:row>104</xdr:row>
      <xdr:rowOff>36195</xdr:rowOff>
    </xdr:to>
    <xdr:cxnSp macro="">
      <xdr:nvCxnSpPr>
        <xdr:cNvPr id="944" name="直線コネクタ 943"/>
        <xdr:cNvCxnSpPr/>
      </xdr:nvCxnSpPr>
      <xdr:spPr>
        <a:xfrm flipV="1">
          <a:off x="19545300" y="178536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130175</xdr:rowOff>
    </xdr:from>
    <xdr:to>
      <xdr:col>98</xdr:col>
      <xdr:colOff>38100</xdr:colOff>
      <xdr:row>105</xdr:row>
      <xdr:rowOff>60325</xdr:rowOff>
    </xdr:to>
    <xdr:sp macro="" textlink="">
      <xdr:nvSpPr>
        <xdr:cNvPr id="945" name="楕円 944"/>
        <xdr:cNvSpPr/>
      </xdr:nvSpPr>
      <xdr:spPr>
        <a:xfrm>
          <a:off x="18605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36195</xdr:rowOff>
    </xdr:from>
    <xdr:to>
      <xdr:col>102</xdr:col>
      <xdr:colOff>114300</xdr:colOff>
      <xdr:row>105</xdr:row>
      <xdr:rowOff>9525</xdr:rowOff>
    </xdr:to>
    <xdr:cxnSp macro="">
      <xdr:nvCxnSpPr>
        <xdr:cNvPr id="946" name="直線コネクタ 945"/>
        <xdr:cNvCxnSpPr/>
      </xdr:nvCxnSpPr>
      <xdr:spPr>
        <a:xfrm flipV="1">
          <a:off x="18656300" y="1786699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108602</xdr:rowOff>
    </xdr:from>
    <xdr:ext cx="469744" cy="259045"/>
    <xdr:sp macro="" textlink="">
      <xdr:nvSpPr>
        <xdr:cNvPr id="947" name="n_1aveValue【庁舎】&#10;一人当たり面積"/>
        <xdr:cNvSpPr txBox="1"/>
      </xdr:nvSpPr>
      <xdr:spPr>
        <a:xfrm>
          <a:off x="21075727" y="181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48" name="n_2aveValue【庁舎】&#10;一人当たり面積"/>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158132</xdr:rowOff>
    </xdr:from>
    <xdr:ext cx="469744" cy="259045"/>
    <xdr:sp macro="" textlink="">
      <xdr:nvSpPr>
        <xdr:cNvPr id="949" name="n_3aveValue【庁舎】&#10;一人当たり面積"/>
        <xdr:cNvSpPr txBox="1"/>
      </xdr:nvSpPr>
      <xdr:spPr>
        <a:xfrm>
          <a:off x="19310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34307</xdr:rowOff>
    </xdr:from>
    <xdr:ext cx="469744" cy="259045"/>
    <xdr:sp macro="" textlink="">
      <xdr:nvSpPr>
        <xdr:cNvPr id="950" name="n_4aveValue【庁舎】&#10;一人当たり面積"/>
        <xdr:cNvSpPr txBox="1"/>
      </xdr:nvSpPr>
      <xdr:spPr>
        <a:xfrm>
          <a:off x="18421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78757</xdr:rowOff>
    </xdr:from>
    <xdr:ext cx="469744" cy="259045"/>
    <xdr:sp macro="" textlink="">
      <xdr:nvSpPr>
        <xdr:cNvPr id="951" name="n_1mainValue【庁舎】&#10;一人当たり面積"/>
        <xdr:cNvSpPr txBox="1"/>
      </xdr:nvSpPr>
      <xdr:spPr>
        <a:xfrm>
          <a:off x="21075727"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90188</xdr:rowOff>
    </xdr:from>
    <xdr:ext cx="469744" cy="259045"/>
    <xdr:sp macro="" textlink="">
      <xdr:nvSpPr>
        <xdr:cNvPr id="952" name="n_2mainValue【庁舎】&#10;一人当たり面積"/>
        <xdr:cNvSpPr txBox="1"/>
      </xdr:nvSpPr>
      <xdr:spPr>
        <a:xfrm>
          <a:off x="20199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103522</xdr:rowOff>
    </xdr:from>
    <xdr:ext cx="469744" cy="259045"/>
    <xdr:sp macro="" textlink="">
      <xdr:nvSpPr>
        <xdr:cNvPr id="953" name="n_3mainValue【庁舎】&#10;一人当たり面積"/>
        <xdr:cNvSpPr txBox="1"/>
      </xdr:nvSpPr>
      <xdr:spPr>
        <a:xfrm>
          <a:off x="19310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76852</xdr:rowOff>
    </xdr:from>
    <xdr:ext cx="469744" cy="259045"/>
    <xdr:sp macro="" textlink="">
      <xdr:nvSpPr>
        <xdr:cNvPr id="954" name="n_4mainValue【庁舎】&#10;一人当たり面積"/>
        <xdr:cNvSpPr txBox="1"/>
      </xdr:nvSpPr>
      <xdr:spPr>
        <a:xfrm>
          <a:off x="18421427" y="1773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類似団体と比較して有形固定資産減価償却率が類似団地内平均値を特に上回るのは、図書館、福祉施設、市民会館である。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市民会館については、ふるさと会館が築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年を経過していることもあり、有形固定資産減価償却率が高くなっている。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いずれの施設も公共施設等総合管理計画に基づき、長寿命化、維持保全を図るとともに、老朽施設は解体、処分を検討する。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56,768
56,260
265.12
37,593,051
35,569,288
1,958,637
17,464,616
41,397,012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前年度と同ポイントであり、依然として類似団体平均との比較では低い水準である。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東日本大震災後に実施していた固定資産税（家屋）の原発事故に係る損耗補正を解除したことに伴</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い、固定資産税が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％の増となり、税収は前年度比で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293,792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引き続き税の徴収業務強化に努めるとともに、遊休資産の売却や企業誘致の推進等により歳入確保に努める必要がある。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また、行政評価による事務事業の見直し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職員の定数管理や給与の適正化など行政の効率化に努め、財政基盤の強化を図る。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55336</xdr:rowOff>
    </xdr:from>
    <xdr:to>
      <xdr:col>23</xdr:col>
      <xdr:colOff>133350</xdr:colOff>
      <xdr:row>44</xdr:row>
      <xdr:rowOff>165100</xdr:rowOff>
    </xdr:to>
    <xdr:cxnSp macro="">
      <xdr:nvCxnSpPr>
        <xdr:cNvPr id="66" name="直線コネクタ 65"/>
        <xdr:cNvCxnSpPr/>
      </xdr:nvCxnSpPr>
      <xdr:spPr>
        <a:xfrm flipV="1">
          <a:off x="4953000" y="6398986"/>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141713</xdr:rowOff>
    </xdr:from>
    <xdr:ext cx="762000" cy="259045"/>
    <xdr:sp macro="" textlink="">
      <xdr:nvSpPr>
        <xdr:cNvPr id="69" name="財政力最大値テキスト"/>
        <xdr:cNvSpPr txBox="1"/>
      </xdr:nvSpPr>
      <xdr:spPr>
        <a:xfrm>
          <a:off x="5041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55336</xdr:rowOff>
    </xdr:from>
    <xdr:to>
      <xdr:col>24</xdr:col>
      <xdr:colOff>12700</xdr:colOff>
      <xdr:row>37</xdr:row>
      <xdr:rowOff>55336</xdr:rowOff>
    </xdr:to>
    <xdr:cxnSp macro="">
      <xdr:nvCxnSpPr>
        <xdr:cNvPr id="70" name="直線コネクタ 69"/>
        <xdr:cNvCxnSpPr/>
      </xdr:nvCxnSpPr>
      <xdr:spPr>
        <a:xfrm>
          <a:off x="4864100" y="639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xdr:cNvSpPr txBox="1"/>
      </xdr:nvSpPr>
      <xdr:spPr>
        <a:xfrm>
          <a:off x="5041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4" name="直線コネクタ 73"/>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7" name="直線コネクタ 76"/>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80" name="直線コネクタ 79"/>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35</xdr:row>
      <xdr:rowOff>71664</xdr:rowOff>
    </xdr:from>
    <xdr:to>
      <xdr:col>11</xdr:col>
      <xdr:colOff>82550</xdr:colOff>
      <xdr:row>36</xdr:row>
      <xdr:rowOff>1814</xdr:rowOff>
    </xdr:to>
    <xdr:sp macro="" textlink="">
      <xdr:nvSpPr>
        <xdr:cNvPr id="81" name="フローチャート: 判断 80"/>
        <xdr:cNvSpPr/>
      </xdr:nvSpPr>
      <xdr:spPr>
        <a:xfrm>
          <a:off x="2286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11991</xdr:rowOff>
    </xdr:from>
    <xdr:ext cx="762000" cy="259045"/>
    <xdr:sp macro="" textlink="">
      <xdr:nvSpPr>
        <xdr:cNvPr id="82" name="テキスト ボックス 81"/>
        <xdr:cNvSpPr txBox="1"/>
      </xdr:nvSpPr>
      <xdr:spPr>
        <a:xfrm>
          <a:off x="1955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71664</xdr:rowOff>
    </xdr:from>
    <xdr:to>
      <xdr:col>7</xdr:col>
      <xdr:colOff>31750</xdr:colOff>
      <xdr:row>36</xdr:row>
      <xdr:rowOff>1814</xdr:rowOff>
    </xdr:to>
    <xdr:sp macro="" textlink="">
      <xdr:nvSpPr>
        <xdr:cNvPr id="83" name="フローチャート: 判断 82"/>
        <xdr:cNvSpPr/>
      </xdr:nvSpPr>
      <xdr:spPr>
        <a:xfrm>
          <a:off x="1397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11991</xdr:rowOff>
    </xdr:from>
    <xdr:ext cx="762000" cy="259045"/>
    <xdr:sp macro="" textlink="">
      <xdr:nvSpPr>
        <xdr:cNvPr id="84" name="テキスト ボックス 83"/>
        <xdr:cNvSpPr txBox="1"/>
      </xdr:nvSpPr>
      <xdr:spPr>
        <a:xfrm>
          <a:off x="1066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9" name="テキスト ボックス 98"/>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歳入では地方税（固定資産税）が増額となったが、歳出では経常的な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や公債費の割合が増となったことにより、対前年度比で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ポイント増となった。歳出の主な増加要因は、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人件費が特別職・職員給与費及び会計年度任用職員給与</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の増加、公債費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合併特例債</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及び公共事業等債</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の償還開始による元利償還金の増加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依然として類似団体平均との比較では大きく下回った水準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あり、公共施設の統廃合や事務事業の廃止・見直しによる経常経費の削減を進め、財政計画に基づき地方債発行額の抑制によ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償還額の縮減に努めていく。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加えて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、課税・徴収の強化、ふるさと納税等による更なる自主財源の確保を推進し、財政構造の転換を図る。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7" name="直線コネクタ 126"/>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8"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9" name="直線コネクタ 128"/>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30" name="財政構造の弾力性最大値テキスト"/>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31" name="直線コネクタ 130"/>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61214</xdr:rowOff>
    </xdr:to>
    <xdr:cxnSp macro="">
      <xdr:nvCxnSpPr>
        <xdr:cNvPr id="132" name="直線コネクタ 131"/>
        <xdr:cNvCxnSpPr/>
      </xdr:nvCxnSpPr>
      <xdr:spPr>
        <a:xfrm>
          <a:off x="4114800" y="1084326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3" name="財政構造の弾力性平均値テキスト"/>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4" name="フローチャート: 判断 133"/>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136144</xdr:rowOff>
    </xdr:from>
    <xdr:to>
      <xdr:col>19</xdr:col>
      <xdr:colOff>133350</xdr:colOff>
      <xdr:row>63</xdr:row>
      <xdr:rowOff>41910</xdr:rowOff>
    </xdr:to>
    <xdr:cxnSp macro="">
      <xdr:nvCxnSpPr>
        <xdr:cNvPr id="135" name="直線コネクタ 134"/>
        <xdr:cNvCxnSpPr/>
      </xdr:nvCxnSpPr>
      <xdr:spPr>
        <a:xfrm>
          <a:off x="3225800" y="107660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6" name="フローチャート: 判断 135"/>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7" name="テキスト ボックス 136"/>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136144</xdr:rowOff>
    </xdr:from>
    <xdr:to>
      <xdr:col>15</xdr:col>
      <xdr:colOff>82550</xdr:colOff>
      <xdr:row>63</xdr:row>
      <xdr:rowOff>51562</xdr:rowOff>
    </xdr:to>
    <xdr:cxnSp macro="">
      <xdr:nvCxnSpPr>
        <xdr:cNvPr id="138" name="直線コネクタ 137"/>
        <xdr:cNvCxnSpPr/>
      </xdr:nvCxnSpPr>
      <xdr:spPr>
        <a:xfrm flipV="1">
          <a:off x="2336800" y="107660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9" name="フローチャート: 判断 138"/>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40" name="テキスト ボックス 139"/>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51562</xdr:rowOff>
    </xdr:from>
    <xdr:to>
      <xdr:col>11</xdr:col>
      <xdr:colOff>31750</xdr:colOff>
      <xdr:row>63</xdr:row>
      <xdr:rowOff>94996</xdr:rowOff>
    </xdr:to>
    <xdr:cxnSp macro="">
      <xdr:nvCxnSpPr>
        <xdr:cNvPr id="141" name="直線コネクタ 140"/>
        <xdr:cNvCxnSpPr/>
      </xdr:nvCxnSpPr>
      <xdr:spPr>
        <a:xfrm flipV="1">
          <a:off x="1447800" y="1085291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150622</xdr:rowOff>
    </xdr:from>
    <xdr:to>
      <xdr:col>11</xdr:col>
      <xdr:colOff>82550</xdr:colOff>
      <xdr:row>62</xdr:row>
      <xdr:rowOff>80772</xdr:rowOff>
    </xdr:to>
    <xdr:sp macro="" textlink="">
      <xdr:nvSpPr>
        <xdr:cNvPr id="142" name="フローチャート: 判断 141"/>
        <xdr:cNvSpPr/>
      </xdr:nvSpPr>
      <xdr:spPr>
        <a:xfrm>
          <a:off x="2286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90949</xdr:rowOff>
    </xdr:from>
    <xdr:ext cx="762000" cy="259045"/>
    <xdr:sp macro="" textlink="">
      <xdr:nvSpPr>
        <xdr:cNvPr id="143" name="テキスト ボックス 142"/>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44" name="フローチャート: 判断 143"/>
        <xdr:cNvSpPr/>
      </xdr:nvSpPr>
      <xdr:spPr>
        <a:xfrm>
          <a:off x="1397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45" name="テキスト ボックス 144"/>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51" name="楕円 150"/>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153941</xdr:rowOff>
    </xdr:from>
    <xdr:ext cx="762000" cy="259045"/>
    <xdr:sp macro="" textlink="">
      <xdr:nvSpPr>
        <xdr:cNvPr id="152" name="財政構造の弾力性該当値テキスト"/>
        <xdr:cNvSpPr txBox="1"/>
      </xdr:nvSpPr>
      <xdr:spPr>
        <a:xfrm>
          <a:off x="5041900" y="107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4" name="テキスト ボックス 153"/>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85344</xdr:rowOff>
    </xdr:from>
    <xdr:to>
      <xdr:col>15</xdr:col>
      <xdr:colOff>133350</xdr:colOff>
      <xdr:row>63</xdr:row>
      <xdr:rowOff>15494</xdr:rowOff>
    </xdr:to>
    <xdr:sp macro="" textlink="">
      <xdr:nvSpPr>
        <xdr:cNvPr id="155" name="楕円 154"/>
        <xdr:cNvSpPr/>
      </xdr:nvSpPr>
      <xdr:spPr>
        <a:xfrm>
          <a:off x="3175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271</xdr:rowOff>
    </xdr:from>
    <xdr:ext cx="762000" cy="259045"/>
    <xdr:sp macro="" textlink="">
      <xdr:nvSpPr>
        <xdr:cNvPr id="156" name="テキスト ボックス 155"/>
        <xdr:cNvSpPr txBox="1"/>
      </xdr:nvSpPr>
      <xdr:spPr>
        <a:xfrm>
          <a:off x="2844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762</xdr:rowOff>
    </xdr:from>
    <xdr:to>
      <xdr:col>11</xdr:col>
      <xdr:colOff>82550</xdr:colOff>
      <xdr:row>63</xdr:row>
      <xdr:rowOff>102362</xdr:rowOff>
    </xdr:to>
    <xdr:sp macro="" textlink="">
      <xdr:nvSpPr>
        <xdr:cNvPr id="157" name="楕円 156"/>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58" name="テキスト ボックス 157"/>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9" name="楕円 158"/>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130573</xdr:rowOff>
    </xdr:from>
    <xdr:ext cx="762000" cy="259045"/>
    <xdr:sp macro="" textlink="">
      <xdr:nvSpPr>
        <xdr:cNvPr id="160" name="テキスト ボックス 159"/>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9,038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良化しているが、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高い状況が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続いており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、主に物件費が要因となっている。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災害（防災）対策事業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の減等により、前年度と比較して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％の減となっているが、人口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人当たりの決算額は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100,200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15,880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円高い状況である。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依然として類似団体平均との比較では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下回った水準にあることから、公共施設の統廃合や事務事業の廃止・見直しによる経費の削減を図る。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90" name="直線コネクタ 189"/>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91" name="人件費・物件費等の状況最小値テキスト"/>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2" name="直線コネクタ 191"/>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3" name="人件費・物件費等の状況最大値テキスト"/>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4" name="直線コネクタ 193"/>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98042</xdr:rowOff>
    </xdr:from>
    <xdr:to>
      <xdr:col>23</xdr:col>
      <xdr:colOff>133350</xdr:colOff>
      <xdr:row>84</xdr:row>
      <xdr:rowOff>170737</xdr:rowOff>
    </xdr:to>
    <xdr:cxnSp macro="">
      <xdr:nvCxnSpPr>
        <xdr:cNvPr id="195" name="直線コネクタ 194"/>
        <xdr:cNvCxnSpPr/>
      </xdr:nvCxnSpPr>
      <xdr:spPr>
        <a:xfrm flipV="1">
          <a:off x="4114800" y="14499842"/>
          <a:ext cx="8382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6" name="人件費・物件費等の状況平均値テキスト"/>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7" name="フローチャート: 判断 196"/>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142666</xdr:rowOff>
    </xdr:from>
    <xdr:to>
      <xdr:col>19</xdr:col>
      <xdr:colOff>133350</xdr:colOff>
      <xdr:row>84</xdr:row>
      <xdr:rowOff>170737</xdr:rowOff>
    </xdr:to>
    <xdr:cxnSp macro="">
      <xdr:nvCxnSpPr>
        <xdr:cNvPr id="198" name="直線コネクタ 197"/>
        <xdr:cNvCxnSpPr/>
      </xdr:nvCxnSpPr>
      <xdr:spPr>
        <a:xfrm>
          <a:off x="3225800" y="14544466"/>
          <a:ext cx="889000" cy="2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9" name="フローチャート: 判断 198"/>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200" name="テキスト ボックス 199"/>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142666</xdr:rowOff>
    </xdr:from>
    <xdr:to>
      <xdr:col>15</xdr:col>
      <xdr:colOff>82550</xdr:colOff>
      <xdr:row>86</xdr:row>
      <xdr:rowOff>163638</xdr:rowOff>
    </xdr:to>
    <xdr:cxnSp macro="">
      <xdr:nvCxnSpPr>
        <xdr:cNvPr id="201" name="直線コネクタ 200"/>
        <xdr:cNvCxnSpPr/>
      </xdr:nvCxnSpPr>
      <xdr:spPr>
        <a:xfrm flipV="1">
          <a:off x="2336800" y="14544466"/>
          <a:ext cx="889000" cy="36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2" name="フローチャート: 判断 201"/>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3" name="テキスト ボックス 202"/>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124134</xdr:rowOff>
    </xdr:from>
    <xdr:to>
      <xdr:col>11</xdr:col>
      <xdr:colOff>31750</xdr:colOff>
      <xdr:row>86</xdr:row>
      <xdr:rowOff>163638</xdr:rowOff>
    </xdr:to>
    <xdr:cxnSp macro="">
      <xdr:nvCxnSpPr>
        <xdr:cNvPr id="204" name="直線コネクタ 203"/>
        <xdr:cNvCxnSpPr/>
      </xdr:nvCxnSpPr>
      <xdr:spPr>
        <a:xfrm>
          <a:off x="1447800" y="14525934"/>
          <a:ext cx="889000" cy="38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4225</xdr:rowOff>
    </xdr:from>
    <xdr:to>
      <xdr:col>11</xdr:col>
      <xdr:colOff>82550</xdr:colOff>
      <xdr:row>83</xdr:row>
      <xdr:rowOff>105825</xdr:rowOff>
    </xdr:to>
    <xdr:sp macro="" textlink="">
      <xdr:nvSpPr>
        <xdr:cNvPr id="205" name="フローチャート: 判断 204"/>
        <xdr:cNvSpPr/>
      </xdr:nvSpPr>
      <xdr:spPr>
        <a:xfrm>
          <a:off x="2286000" y="142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116002</xdr:rowOff>
    </xdr:from>
    <xdr:ext cx="762000" cy="259045"/>
    <xdr:sp macro="" textlink="">
      <xdr:nvSpPr>
        <xdr:cNvPr id="206" name="テキスト ボックス 205"/>
        <xdr:cNvSpPr txBox="1"/>
      </xdr:nvSpPr>
      <xdr:spPr>
        <a:xfrm>
          <a:off x="1955800" y="140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65891</xdr:rowOff>
    </xdr:from>
    <xdr:to>
      <xdr:col>7</xdr:col>
      <xdr:colOff>31750</xdr:colOff>
      <xdr:row>82</xdr:row>
      <xdr:rowOff>167491</xdr:rowOff>
    </xdr:to>
    <xdr:sp macro="" textlink="">
      <xdr:nvSpPr>
        <xdr:cNvPr id="207" name="フローチャート: 判断 206"/>
        <xdr:cNvSpPr/>
      </xdr:nvSpPr>
      <xdr:spPr>
        <a:xfrm>
          <a:off x="1397000" y="1412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6218</xdr:rowOff>
    </xdr:from>
    <xdr:ext cx="762000" cy="259045"/>
    <xdr:sp macro="" textlink="">
      <xdr:nvSpPr>
        <xdr:cNvPr id="208" name="テキスト ボックス 207"/>
        <xdr:cNvSpPr txBox="1"/>
      </xdr:nvSpPr>
      <xdr:spPr>
        <a:xfrm>
          <a:off x="1066800" y="1389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47242</xdr:rowOff>
    </xdr:from>
    <xdr:to>
      <xdr:col>23</xdr:col>
      <xdr:colOff>184150</xdr:colOff>
      <xdr:row>84</xdr:row>
      <xdr:rowOff>148842</xdr:rowOff>
    </xdr:to>
    <xdr:sp macro="" textlink="">
      <xdr:nvSpPr>
        <xdr:cNvPr id="214" name="楕円 213"/>
        <xdr:cNvSpPr/>
      </xdr:nvSpPr>
      <xdr:spPr>
        <a:xfrm>
          <a:off x="4902200" y="144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19319</xdr:rowOff>
    </xdr:from>
    <xdr:ext cx="762000" cy="259045"/>
    <xdr:sp macro="" textlink="">
      <xdr:nvSpPr>
        <xdr:cNvPr id="215" name="人件費・物件費等の状況該当値テキスト"/>
        <xdr:cNvSpPr txBox="1"/>
      </xdr:nvSpPr>
      <xdr:spPr>
        <a:xfrm>
          <a:off x="5041900" y="144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119937</xdr:rowOff>
    </xdr:from>
    <xdr:to>
      <xdr:col>19</xdr:col>
      <xdr:colOff>184150</xdr:colOff>
      <xdr:row>85</xdr:row>
      <xdr:rowOff>50087</xdr:rowOff>
    </xdr:to>
    <xdr:sp macro="" textlink="">
      <xdr:nvSpPr>
        <xdr:cNvPr id="216" name="楕円 215"/>
        <xdr:cNvSpPr/>
      </xdr:nvSpPr>
      <xdr:spPr>
        <a:xfrm>
          <a:off x="4064000" y="145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34864</xdr:rowOff>
    </xdr:from>
    <xdr:ext cx="736600" cy="259045"/>
    <xdr:sp macro="" textlink="">
      <xdr:nvSpPr>
        <xdr:cNvPr id="217" name="テキスト ボックス 216"/>
        <xdr:cNvSpPr txBox="1"/>
      </xdr:nvSpPr>
      <xdr:spPr>
        <a:xfrm>
          <a:off x="3733800" y="14608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91866</xdr:rowOff>
    </xdr:from>
    <xdr:to>
      <xdr:col>15</xdr:col>
      <xdr:colOff>133350</xdr:colOff>
      <xdr:row>85</xdr:row>
      <xdr:rowOff>22016</xdr:rowOff>
    </xdr:to>
    <xdr:sp macro="" textlink="">
      <xdr:nvSpPr>
        <xdr:cNvPr id="218" name="楕円 217"/>
        <xdr:cNvSpPr/>
      </xdr:nvSpPr>
      <xdr:spPr>
        <a:xfrm>
          <a:off x="3175000" y="1449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6793</xdr:rowOff>
    </xdr:from>
    <xdr:ext cx="762000" cy="259045"/>
    <xdr:sp macro="" textlink="">
      <xdr:nvSpPr>
        <xdr:cNvPr id="219" name="テキスト ボックス 218"/>
        <xdr:cNvSpPr txBox="1"/>
      </xdr:nvSpPr>
      <xdr:spPr>
        <a:xfrm>
          <a:off x="2844800" y="1458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112838</xdr:rowOff>
    </xdr:from>
    <xdr:to>
      <xdr:col>11</xdr:col>
      <xdr:colOff>82550</xdr:colOff>
      <xdr:row>87</xdr:row>
      <xdr:rowOff>42988</xdr:rowOff>
    </xdr:to>
    <xdr:sp macro="" textlink="">
      <xdr:nvSpPr>
        <xdr:cNvPr id="220" name="楕円 219"/>
        <xdr:cNvSpPr/>
      </xdr:nvSpPr>
      <xdr:spPr>
        <a:xfrm>
          <a:off x="2286000" y="148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27765</xdr:rowOff>
    </xdr:from>
    <xdr:ext cx="762000" cy="259045"/>
    <xdr:sp macro="" textlink="">
      <xdr:nvSpPr>
        <xdr:cNvPr id="221" name="テキスト ボックス 220"/>
        <xdr:cNvSpPr txBox="1"/>
      </xdr:nvSpPr>
      <xdr:spPr>
        <a:xfrm>
          <a:off x="1955800" y="1494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73334</xdr:rowOff>
    </xdr:from>
    <xdr:to>
      <xdr:col>7</xdr:col>
      <xdr:colOff>31750</xdr:colOff>
      <xdr:row>85</xdr:row>
      <xdr:rowOff>3484</xdr:rowOff>
    </xdr:to>
    <xdr:sp macro="" textlink="">
      <xdr:nvSpPr>
        <xdr:cNvPr id="222" name="楕円 221"/>
        <xdr:cNvSpPr/>
      </xdr:nvSpPr>
      <xdr:spPr>
        <a:xfrm>
          <a:off x="1397000" y="144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159711</xdr:rowOff>
    </xdr:from>
    <xdr:ext cx="762000" cy="259045"/>
    <xdr:sp macro="" textlink="">
      <xdr:nvSpPr>
        <xdr:cNvPr id="223" name="テキスト ボックス 222"/>
        <xdr:cNvSpPr txBox="1"/>
      </xdr:nvSpPr>
      <xdr:spPr>
        <a:xfrm>
          <a:off x="1066800" y="1456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同程度の数値となった。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今後も給与の構造改革</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給与水準の適正化に努める。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4" name="直線コネクタ 253"/>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5"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6" name="直線コネクタ 255"/>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169636</xdr:rowOff>
    </xdr:to>
    <xdr:cxnSp macro="">
      <xdr:nvCxnSpPr>
        <xdr:cNvPr id="259" name="直線コネクタ 258"/>
        <xdr:cNvCxnSpPr/>
      </xdr:nvCxnSpPr>
      <xdr:spPr>
        <a:xfrm>
          <a:off x="16179800" y="1465670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0"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117929</xdr:rowOff>
    </xdr:to>
    <xdr:cxnSp macro="">
      <xdr:nvCxnSpPr>
        <xdr:cNvPr id="262" name="直線コネクタ 261"/>
        <xdr:cNvCxnSpPr/>
      </xdr:nvCxnSpPr>
      <xdr:spPr>
        <a:xfrm flipV="1">
          <a:off x="15290800" y="146567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3" name="フローチャート: 判断 262"/>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4" name="テキスト ボックス 263"/>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135164</xdr:rowOff>
    </xdr:to>
    <xdr:cxnSp macro="">
      <xdr:nvCxnSpPr>
        <xdr:cNvPr id="265" name="直線コネクタ 264"/>
        <xdr:cNvCxnSpPr/>
      </xdr:nvCxnSpPr>
      <xdr:spPr>
        <a:xfrm flipV="1">
          <a:off x="14401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6" name="フローチャート: 判断 265"/>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7" name="テキスト ボックス 266"/>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135164</xdr:rowOff>
    </xdr:to>
    <xdr:cxnSp macro="">
      <xdr:nvCxnSpPr>
        <xdr:cNvPr id="268" name="直線コネクタ 267"/>
        <xdr:cNvCxnSpPr/>
      </xdr:nvCxnSpPr>
      <xdr:spPr>
        <a:xfrm>
          <a:off x="13512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72" name="テキスト ボックス 271"/>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8" name="楕円 277"/>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9"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0" name="楕円 279"/>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81" name="テキスト ボックス 280"/>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2" name="楕円 281"/>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3" name="テキスト ボックス 282"/>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4" name="楕円 283"/>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5" name="テキスト ボックス 284"/>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6" name="楕円 285"/>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7" name="テキスト ボックス 286"/>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人増加したが、類似団体平均と比較すると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水準にあることから、引き続き定員適正化計画に沿った職員の定数管理に努める。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9" name="直線コネクタ 318"/>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20" name="定員管理の状況最小値テキスト"/>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21" name="直線コネクタ 320"/>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2"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3" name="直線コネクタ 322"/>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74567</xdr:rowOff>
    </xdr:from>
    <xdr:to>
      <xdr:col>81</xdr:col>
      <xdr:colOff>44450</xdr:colOff>
      <xdr:row>61</xdr:row>
      <xdr:rowOff>84909</xdr:rowOff>
    </xdr:to>
    <xdr:cxnSp macro="">
      <xdr:nvCxnSpPr>
        <xdr:cNvPr id="324" name="直線コネクタ 323"/>
        <xdr:cNvCxnSpPr/>
      </xdr:nvCxnSpPr>
      <xdr:spPr>
        <a:xfrm>
          <a:off x="16179800" y="10533017"/>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61340</xdr:rowOff>
    </xdr:from>
    <xdr:ext cx="762000" cy="259045"/>
    <xdr:sp macro="" textlink="">
      <xdr:nvSpPr>
        <xdr:cNvPr id="325" name="定員管理の状況平均値テキスト"/>
        <xdr:cNvSpPr txBox="1"/>
      </xdr:nvSpPr>
      <xdr:spPr>
        <a:xfrm>
          <a:off x="17106900" y="10519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6" name="フローチャート: 判断 325"/>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65375</xdr:rowOff>
    </xdr:from>
    <xdr:to>
      <xdr:col>77</xdr:col>
      <xdr:colOff>44450</xdr:colOff>
      <xdr:row>61</xdr:row>
      <xdr:rowOff>74567</xdr:rowOff>
    </xdr:to>
    <xdr:cxnSp macro="">
      <xdr:nvCxnSpPr>
        <xdr:cNvPr id="327" name="直線コネクタ 326"/>
        <xdr:cNvCxnSpPr/>
      </xdr:nvCxnSpPr>
      <xdr:spPr>
        <a:xfrm>
          <a:off x="15290800" y="1052382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8" name="フローチャート: 判断 327"/>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161851</xdr:rowOff>
    </xdr:from>
    <xdr:ext cx="736600" cy="259045"/>
    <xdr:sp macro="" textlink="">
      <xdr:nvSpPr>
        <xdr:cNvPr id="329" name="テキスト ボックス 328"/>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51586</xdr:rowOff>
    </xdr:from>
    <xdr:to>
      <xdr:col>72</xdr:col>
      <xdr:colOff>203200</xdr:colOff>
      <xdr:row>61</xdr:row>
      <xdr:rowOff>65375</xdr:rowOff>
    </xdr:to>
    <xdr:cxnSp macro="">
      <xdr:nvCxnSpPr>
        <xdr:cNvPr id="330" name="直線コネクタ 329"/>
        <xdr:cNvCxnSpPr/>
      </xdr:nvCxnSpPr>
      <xdr:spPr>
        <a:xfrm>
          <a:off x="14401800" y="1051003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31" name="フローチャート: 判断 330"/>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32" name="テキスト ボックス 331"/>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51586</xdr:rowOff>
    </xdr:from>
    <xdr:to>
      <xdr:col>68</xdr:col>
      <xdr:colOff>152400</xdr:colOff>
      <xdr:row>61</xdr:row>
      <xdr:rowOff>52736</xdr:rowOff>
    </xdr:to>
    <xdr:cxnSp macro="">
      <xdr:nvCxnSpPr>
        <xdr:cNvPr id="333" name="直線コネクタ 332"/>
        <xdr:cNvCxnSpPr/>
      </xdr:nvCxnSpPr>
      <xdr:spPr>
        <a:xfrm flipV="1">
          <a:off x="13512800" y="1051003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138914</xdr:rowOff>
    </xdr:from>
    <xdr:to>
      <xdr:col>68</xdr:col>
      <xdr:colOff>203200</xdr:colOff>
      <xdr:row>61</xdr:row>
      <xdr:rowOff>69064</xdr:rowOff>
    </xdr:to>
    <xdr:sp macro="" textlink="">
      <xdr:nvSpPr>
        <xdr:cNvPr id="334" name="フローチャート: 判断 333"/>
        <xdr:cNvSpPr/>
      </xdr:nvSpPr>
      <xdr:spPr>
        <a:xfrm>
          <a:off x="14351000" y="1042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79241</xdr:rowOff>
    </xdr:from>
    <xdr:ext cx="762000" cy="259045"/>
    <xdr:sp macro="" textlink="">
      <xdr:nvSpPr>
        <xdr:cNvPr id="335" name="テキスト ボックス 334"/>
        <xdr:cNvSpPr txBox="1"/>
      </xdr:nvSpPr>
      <xdr:spPr>
        <a:xfrm>
          <a:off x="14020800" y="101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134317</xdr:rowOff>
    </xdr:from>
    <xdr:to>
      <xdr:col>64</xdr:col>
      <xdr:colOff>152400</xdr:colOff>
      <xdr:row>61</xdr:row>
      <xdr:rowOff>64467</xdr:rowOff>
    </xdr:to>
    <xdr:sp macro="" textlink="">
      <xdr:nvSpPr>
        <xdr:cNvPr id="336" name="フローチャート: 判断 335"/>
        <xdr:cNvSpPr/>
      </xdr:nvSpPr>
      <xdr:spPr>
        <a:xfrm>
          <a:off x="134620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74644</xdr:rowOff>
    </xdr:from>
    <xdr:ext cx="762000" cy="259045"/>
    <xdr:sp macro="" textlink="">
      <xdr:nvSpPr>
        <xdr:cNvPr id="337" name="テキスト ボックス 336"/>
        <xdr:cNvSpPr txBox="1"/>
      </xdr:nvSpPr>
      <xdr:spPr>
        <a:xfrm>
          <a:off x="13131800" y="1019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43" name="楕円 342"/>
        <xdr:cNvSpPr/>
      </xdr:nvSpPr>
      <xdr:spPr>
        <a:xfrm>
          <a:off x="16967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50636</xdr:rowOff>
    </xdr:from>
    <xdr:ext cx="762000" cy="259045"/>
    <xdr:sp macro="" textlink="">
      <xdr:nvSpPr>
        <xdr:cNvPr id="344" name="定員管理の状況該当値テキスト"/>
        <xdr:cNvSpPr txBox="1"/>
      </xdr:nvSpPr>
      <xdr:spPr>
        <a:xfrm>
          <a:off x="17106900" y="1033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23767</xdr:rowOff>
    </xdr:from>
    <xdr:to>
      <xdr:col>77</xdr:col>
      <xdr:colOff>95250</xdr:colOff>
      <xdr:row>61</xdr:row>
      <xdr:rowOff>125367</xdr:rowOff>
    </xdr:to>
    <xdr:sp macro="" textlink="">
      <xdr:nvSpPr>
        <xdr:cNvPr id="345" name="楕円 344"/>
        <xdr:cNvSpPr/>
      </xdr:nvSpPr>
      <xdr:spPr>
        <a:xfrm>
          <a:off x="16129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135544</xdr:rowOff>
    </xdr:from>
    <xdr:ext cx="736600" cy="259045"/>
    <xdr:sp macro="" textlink="">
      <xdr:nvSpPr>
        <xdr:cNvPr id="346" name="テキスト ボックス 345"/>
        <xdr:cNvSpPr txBox="1"/>
      </xdr:nvSpPr>
      <xdr:spPr>
        <a:xfrm>
          <a:off x="15798800" y="10251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14575</xdr:rowOff>
    </xdr:from>
    <xdr:to>
      <xdr:col>73</xdr:col>
      <xdr:colOff>44450</xdr:colOff>
      <xdr:row>61</xdr:row>
      <xdr:rowOff>116175</xdr:rowOff>
    </xdr:to>
    <xdr:sp macro="" textlink="">
      <xdr:nvSpPr>
        <xdr:cNvPr id="347" name="楕円 346"/>
        <xdr:cNvSpPr/>
      </xdr:nvSpPr>
      <xdr:spPr>
        <a:xfrm>
          <a:off x="15240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126352</xdr:rowOff>
    </xdr:from>
    <xdr:ext cx="762000" cy="259045"/>
    <xdr:sp macro="" textlink="">
      <xdr:nvSpPr>
        <xdr:cNvPr id="348" name="テキスト ボックス 347"/>
        <xdr:cNvSpPr txBox="1"/>
      </xdr:nvSpPr>
      <xdr:spPr>
        <a:xfrm>
          <a:off x="14909800" y="102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786</xdr:rowOff>
    </xdr:from>
    <xdr:to>
      <xdr:col>68</xdr:col>
      <xdr:colOff>203200</xdr:colOff>
      <xdr:row>61</xdr:row>
      <xdr:rowOff>102386</xdr:rowOff>
    </xdr:to>
    <xdr:sp macro="" textlink="">
      <xdr:nvSpPr>
        <xdr:cNvPr id="349" name="楕円 348"/>
        <xdr:cNvSpPr/>
      </xdr:nvSpPr>
      <xdr:spPr>
        <a:xfrm>
          <a:off x="14351000" y="104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87163</xdr:rowOff>
    </xdr:from>
    <xdr:ext cx="762000" cy="259045"/>
    <xdr:sp macro="" textlink="">
      <xdr:nvSpPr>
        <xdr:cNvPr id="350" name="テキスト ボックス 349"/>
        <xdr:cNvSpPr txBox="1"/>
      </xdr:nvSpPr>
      <xdr:spPr>
        <a:xfrm>
          <a:off x="14020800" y="105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1936</xdr:rowOff>
    </xdr:from>
    <xdr:to>
      <xdr:col>64</xdr:col>
      <xdr:colOff>152400</xdr:colOff>
      <xdr:row>61</xdr:row>
      <xdr:rowOff>103536</xdr:rowOff>
    </xdr:to>
    <xdr:sp macro="" textlink="">
      <xdr:nvSpPr>
        <xdr:cNvPr id="351" name="楕円 350"/>
        <xdr:cNvSpPr/>
      </xdr:nvSpPr>
      <xdr:spPr>
        <a:xfrm>
          <a:off x="13462000" y="104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88313</xdr:rowOff>
    </xdr:from>
    <xdr:ext cx="762000" cy="259045"/>
    <xdr:sp macro="" textlink="">
      <xdr:nvSpPr>
        <xdr:cNvPr id="352" name="テキスト ボックス 351"/>
        <xdr:cNvSpPr txBox="1"/>
      </xdr:nvSpPr>
      <xdr:spPr>
        <a:xfrm>
          <a:off x="13131800" y="1054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以降、合併特例債等の元金償還が増加したため、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年度については、元利償還金の額が増加し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たことに加え、地方債の繰上償還のため工業団地特別会計への繰入金が増加したことにより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類似団体平均より低い水準に転じ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ため、伊達市財政計画に基づ</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地方債発行額の抑制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を進めるにあたり、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事業実施を見直していく。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3" name="直線コネクタ 382"/>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4" name="公債費負担の状況最小値テキスト"/>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5" name="直線コネクタ 384"/>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6" name="公債費負担の状況最大値テキスト"/>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7" name="直線コネクタ 386"/>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42</xdr:row>
      <xdr:rowOff>117324</xdr:rowOff>
    </xdr:to>
    <xdr:cxnSp macro="">
      <xdr:nvCxnSpPr>
        <xdr:cNvPr id="388" name="直線コネクタ 387"/>
        <xdr:cNvCxnSpPr/>
      </xdr:nvCxnSpPr>
      <xdr:spPr>
        <a:xfrm>
          <a:off x="16179800" y="7134376"/>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9" name="公債費負担の状況平均値テキスト"/>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104926</xdr:rowOff>
    </xdr:to>
    <xdr:cxnSp macro="">
      <xdr:nvCxnSpPr>
        <xdr:cNvPr id="391" name="直線コネクタ 390"/>
        <xdr:cNvCxnSpPr/>
      </xdr:nvCxnSpPr>
      <xdr:spPr>
        <a:xfrm>
          <a:off x="15290800" y="701947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2" name="フローチャート: 判断 391"/>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3" name="テキスト ボックス 392"/>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92528</xdr:rowOff>
    </xdr:from>
    <xdr:to>
      <xdr:col>72</xdr:col>
      <xdr:colOff>203200</xdr:colOff>
      <xdr:row>40</xdr:row>
      <xdr:rowOff>161472</xdr:rowOff>
    </xdr:to>
    <xdr:cxnSp macro="">
      <xdr:nvCxnSpPr>
        <xdr:cNvPr id="394" name="直線コネクタ 393"/>
        <xdr:cNvCxnSpPr/>
      </xdr:nvCxnSpPr>
      <xdr:spPr>
        <a:xfrm>
          <a:off x="14401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6" name="テキスト ボックス 395"/>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92528</xdr:rowOff>
    </xdr:to>
    <xdr:cxnSp macro="">
      <xdr:nvCxnSpPr>
        <xdr:cNvPr id="397" name="直線コネクタ 396"/>
        <xdr:cNvCxnSpPr/>
      </xdr:nvCxnSpPr>
      <xdr:spPr>
        <a:xfrm>
          <a:off x="13512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8" name="フローチャート: 判断 397"/>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9" name="テキスト ボックス 398"/>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00" name="フローチャート: 判断 399"/>
        <xdr:cNvSpPr/>
      </xdr:nvSpPr>
      <xdr:spPr>
        <a:xfrm>
          <a:off x="13462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105125</xdr:rowOff>
    </xdr:from>
    <xdr:ext cx="762000" cy="259045"/>
    <xdr:sp macro="" textlink="">
      <xdr:nvSpPr>
        <xdr:cNvPr id="401" name="テキスト ボックス 400"/>
        <xdr:cNvSpPr txBox="1"/>
      </xdr:nvSpPr>
      <xdr:spPr>
        <a:xfrm>
          <a:off x="13131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66524</xdr:rowOff>
    </xdr:from>
    <xdr:to>
      <xdr:col>81</xdr:col>
      <xdr:colOff>95250</xdr:colOff>
      <xdr:row>42</xdr:row>
      <xdr:rowOff>168124</xdr:rowOff>
    </xdr:to>
    <xdr:sp macro="" textlink="">
      <xdr:nvSpPr>
        <xdr:cNvPr id="407" name="楕円 406"/>
        <xdr:cNvSpPr/>
      </xdr:nvSpPr>
      <xdr:spPr>
        <a:xfrm>
          <a:off x="16967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38601</xdr:rowOff>
    </xdr:from>
    <xdr:ext cx="762000" cy="259045"/>
    <xdr:sp macro="" textlink="">
      <xdr:nvSpPr>
        <xdr:cNvPr id="408" name="公債費負担の状況該当値テキスト"/>
        <xdr:cNvSpPr txBox="1"/>
      </xdr:nvSpPr>
      <xdr:spPr>
        <a:xfrm>
          <a:off x="17106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9" name="楕円 408"/>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10" name="テキスト ボックス 409"/>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411" name="楕円 410"/>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412" name="テキスト ボックス 411"/>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41728</xdr:rowOff>
    </xdr:from>
    <xdr:to>
      <xdr:col>68</xdr:col>
      <xdr:colOff>203200</xdr:colOff>
      <xdr:row>40</xdr:row>
      <xdr:rowOff>143328</xdr:rowOff>
    </xdr:to>
    <xdr:sp macro="" textlink="">
      <xdr:nvSpPr>
        <xdr:cNvPr id="413" name="楕円 412"/>
        <xdr:cNvSpPr/>
      </xdr:nvSpPr>
      <xdr:spPr>
        <a:xfrm>
          <a:off x="14351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414" name="テキスト ボックス 413"/>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15" name="楕円 414"/>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16" name="テキスト ボックス 415"/>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下水道事業の元金残高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伊達地方衛生処理組合の伊達市分地方債現在高減少に伴</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組合等負担等見込額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及び工業団地完売に伴う繰上償還による地方債残高は減少したものの、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公営住宅建設事業債の残高減少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工業団地</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完売</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繰上償還並びに伊達小学校建築への基金繰入により、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が減少となったことで、総合的には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低い水準であり、将来負担額で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割合を占める地方債現在高は増加傾向となっていることから、事業の見直し等によ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抑制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繰上償還の実施等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財政の健全化に努めていく。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7" name="直線コネクタ 446"/>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8" name="将来負担の状況最小値テキスト"/>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9" name="直線コネクタ 448"/>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170966</xdr:rowOff>
    </xdr:from>
    <xdr:to>
      <xdr:col>81</xdr:col>
      <xdr:colOff>44450</xdr:colOff>
      <xdr:row>17</xdr:row>
      <xdr:rowOff>5262</xdr:rowOff>
    </xdr:to>
    <xdr:cxnSp macro="">
      <xdr:nvCxnSpPr>
        <xdr:cNvPr id="452" name="直線コネクタ 451"/>
        <xdr:cNvCxnSpPr/>
      </xdr:nvCxnSpPr>
      <xdr:spPr>
        <a:xfrm>
          <a:off x="16179800" y="2914166"/>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3"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4" name="フローチャート: 判断 453"/>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170966</xdr:rowOff>
    </xdr:from>
    <xdr:to>
      <xdr:col>77</xdr:col>
      <xdr:colOff>44450</xdr:colOff>
      <xdr:row>17</xdr:row>
      <xdr:rowOff>36286</xdr:rowOff>
    </xdr:to>
    <xdr:cxnSp macro="">
      <xdr:nvCxnSpPr>
        <xdr:cNvPr id="455" name="直線コネクタ 454"/>
        <xdr:cNvCxnSpPr/>
      </xdr:nvCxnSpPr>
      <xdr:spPr>
        <a:xfrm flipV="1">
          <a:off x="15290800" y="2914166"/>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6" name="フローチャート: 判断 455"/>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7" name="テキスト ボックス 456"/>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36286</xdr:rowOff>
    </xdr:from>
    <xdr:to>
      <xdr:col>72</xdr:col>
      <xdr:colOff>203200</xdr:colOff>
      <xdr:row>17</xdr:row>
      <xdr:rowOff>48925</xdr:rowOff>
    </xdr:to>
    <xdr:cxnSp macro="">
      <xdr:nvCxnSpPr>
        <xdr:cNvPr id="458" name="直線コネクタ 457"/>
        <xdr:cNvCxnSpPr/>
      </xdr:nvCxnSpPr>
      <xdr:spPr>
        <a:xfrm flipV="1">
          <a:off x="14401800" y="2950936"/>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9" name="フローチャート: 判断 458"/>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60" name="テキスト ボックス 459"/>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23646</xdr:rowOff>
    </xdr:from>
    <xdr:to>
      <xdr:col>68</xdr:col>
      <xdr:colOff>152400</xdr:colOff>
      <xdr:row>17</xdr:row>
      <xdr:rowOff>48925</xdr:rowOff>
    </xdr:to>
    <xdr:cxnSp macro="">
      <xdr:nvCxnSpPr>
        <xdr:cNvPr id="461" name="直線コネクタ 460"/>
        <xdr:cNvCxnSpPr/>
      </xdr:nvCxnSpPr>
      <xdr:spPr>
        <a:xfrm>
          <a:off x="13512800" y="2938296"/>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144538</xdr:rowOff>
    </xdr:from>
    <xdr:to>
      <xdr:col>68</xdr:col>
      <xdr:colOff>203200</xdr:colOff>
      <xdr:row>16</xdr:row>
      <xdr:rowOff>74688</xdr:rowOff>
    </xdr:to>
    <xdr:sp macro="" textlink="">
      <xdr:nvSpPr>
        <xdr:cNvPr id="462" name="フローチャート: 判断 461"/>
        <xdr:cNvSpPr/>
      </xdr:nvSpPr>
      <xdr:spPr>
        <a:xfrm>
          <a:off x="14351000" y="271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84865</xdr:rowOff>
    </xdr:from>
    <xdr:ext cx="762000" cy="259045"/>
    <xdr:sp macro="" textlink="">
      <xdr:nvSpPr>
        <xdr:cNvPr id="463" name="テキスト ボックス 462"/>
        <xdr:cNvSpPr txBox="1"/>
      </xdr:nvSpPr>
      <xdr:spPr>
        <a:xfrm>
          <a:off x="14020800" y="248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154879</xdr:rowOff>
    </xdr:from>
    <xdr:to>
      <xdr:col>64</xdr:col>
      <xdr:colOff>152400</xdr:colOff>
      <xdr:row>16</xdr:row>
      <xdr:rowOff>85029</xdr:rowOff>
    </xdr:to>
    <xdr:sp macro="" textlink="">
      <xdr:nvSpPr>
        <xdr:cNvPr id="464" name="フローチャート: 判断 463"/>
        <xdr:cNvSpPr/>
      </xdr:nvSpPr>
      <xdr:spPr>
        <a:xfrm>
          <a:off x="13462000" y="27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95206</xdr:rowOff>
    </xdr:from>
    <xdr:ext cx="762000" cy="259045"/>
    <xdr:sp macro="" textlink="">
      <xdr:nvSpPr>
        <xdr:cNvPr id="465" name="テキスト ボックス 464"/>
        <xdr:cNvSpPr txBox="1"/>
      </xdr:nvSpPr>
      <xdr:spPr>
        <a:xfrm>
          <a:off x="13131800" y="24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125912</xdr:rowOff>
    </xdr:from>
    <xdr:to>
      <xdr:col>81</xdr:col>
      <xdr:colOff>95250</xdr:colOff>
      <xdr:row>17</xdr:row>
      <xdr:rowOff>56062</xdr:rowOff>
    </xdr:to>
    <xdr:sp macro="" textlink="">
      <xdr:nvSpPr>
        <xdr:cNvPr id="471" name="楕円 470"/>
        <xdr:cNvSpPr/>
      </xdr:nvSpPr>
      <xdr:spPr>
        <a:xfrm>
          <a:off x="16967200" y="28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97989</xdr:rowOff>
    </xdr:from>
    <xdr:ext cx="762000" cy="259045"/>
    <xdr:sp macro="" textlink="">
      <xdr:nvSpPr>
        <xdr:cNvPr id="472" name="将来負担の状況該当値テキスト"/>
        <xdr:cNvSpPr txBox="1"/>
      </xdr:nvSpPr>
      <xdr:spPr>
        <a:xfrm>
          <a:off x="17106900" y="284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120166</xdr:rowOff>
    </xdr:from>
    <xdr:to>
      <xdr:col>77</xdr:col>
      <xdr:colOff>95250</xdr:colOff>
      <xdr:row>17</xdr:row>
      <xdr:rowOff>50316</xdr:rowOff>
    </xdr:to>
    <xdr:sp macro="" textlink="">
      <xdr:nvSpPr>
        <xdr:cNvPr id="473" name="楕円 472"/>
        <xdr:cNvSpPr/>
      </xdr:nvSpPr>
      <xdr:spPr>
        <a:xfrm>
          <a:off x="16129000" y="28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35093</xdr:rowOff>
    </xdr:from>
    <xdr:ext cx="736600" cy="259045"/>
    <xdr:sp macro="" textlink="">
      <xdr:nvSpPr>
        <xdr:cNvPr id="474" name="テキスト ボックス 473"/>
        <xdr:cNvSpPr txBox="1"/>
      </xdr:nvSpPr>
      <xdr:spPr>
        <a:xfrm>
          <a:off x="15798800" y="2949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156936</xdr:rowOff>
    </xdr:from>
    <xdr:to>
      <xdr:col>73</xdr:col>
      <xdr:colOff>44450</xdr:colOff>
      <xdr:row>17</xdr:row>
      <xdr:rowOff>87086</xdr:rowOff>
    </xdr:to>
    <xdr:sp macro="" textlink="">
      <xdr:nvSpPr>
        <xdr:cNvPr id="475" name="楕円 474"/>
        <xdr:cNvSpPr/>
      </xdr:nvSpPr>
      <xdr:spPr>
        <a:xfrm>
          <a:off x="15240000" y="290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71863</xdr:rowOff>
    </xdr:from>
    <xdr:ext cx="762000" cy="259045"/>
    <xdr:sp macro="" textlink="">
      <xdr:nvSpPr>
        <xdr:cNvPr id="476" name="テキスト ボックス 475"/>
        <xdr:cNvSpPr txBox="1"/>
      </xdr:nvSpPr>
      <xdr:spPr>
        <a:xfrm>
          <a:off x="14909800" y="298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169575</xdr:rowOff>
    </xdr:from>
    <xdr:to>
      <xdr:col>68</xdr:col>
      <xdr:colOff>203200</xdr:colOff>
      <xdr:row>17</xdr:row>
      <xdr:rowOff>99725</xdr:rowOff>
    </xdr:to>
    <xdr:sp macro="" textlink="">
      <xdr:nvSpPr>
        <xdr:cNvPr id="477" name="楕円 476"/>
        <xdr:cNvSpPr/>
      </xdr:nvSpPr>
      <xdr:spPr>
        <a:xfrm>
          <a:off x="14351000" y="29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84502</xdr:rowOff>
    </xdr:from>
    <xdr:ext cx="762000" cy="259045"/>
    <xdr:sp macro="" textlink="">
      <xdr:nvSpPr>
        <xdr:cNvPr id="478" name="テキスト ボックス 477"/>
        <xdr:cNvSpPr txBox="1"/>
      </xdr:nvSpPr>
      <xdr:spPr>
        <a:xfrm>
          <a:off x="14020800" y="299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144296</xdr:rowOff>
    </xdr:from>
    <xdr:to>
      <xdr:col>64</xdr:col>
      <xdr:colOff>152400</xdr:colOff>
      <xdr:row>17</xdr:row>
      <xdr:rowOff>74446</xdr:rowOff>
    </xdr:to>
    <xdr:sp macro="" textlink="">
      <xdr:nvSpPr>
        <xdr:cNvPr id="479" name="楕円 478"/>
        <xdr:cNvSpPr/>
      </xdr:nvSpPr>
      <xdr:spPr>
        <a:xfrm>
          <a:off x="13462000" y="28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59223</xdr:rowOff>
    </xdr:from>
    <xdr:ext cx="762000" cy="259045"/>
    <xdr:sp macro="" textlink="">
      <xdr:nvSpPr>
        <xdr:cNvPr id="480" name="テキスト ボックス 479"/>
        <xdr:cNvSpPr txBox="1"/>
      </xdr:nvSpPr>
      <xdr:spPr>
        <a:xfrm>
          <a:off x="13131800" y="297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56,768
56,260
265.12
37,593,051
35,569,288
1,958,637
17,464,616
41,397,012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ポイントの増となっており、類似団体平均より低い水準に転じた。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主な要因として、地方税の増加に伴い経常的一般財源は増加したものの、人件費総額が前年度と比較して増加したため、総合的に増となった。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また、令和４年３月福島県沖地震に伴う災害対応に係る超過勤務が減少したことで、人件費に占める臨時的支出が減少したことも起因している。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今後も継続して給与の構造改革と給与水準の適正化に努める。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8890</xdr:rowOff>
    </xdr:to>
    <xdr:cxnSp macro="">
      <xdr:nvCxnSpPr>
        <xdr:cNvPr id="66" name="直線コネクタ 65"/>
        <xdr:cNvCxnSpPr/>
      </xdr:nvCxnSpPr>
      <xdr:spPr>
        <a:xfrm>
          <a:off x="3987800" y="6329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36</xdr:row>
      <xdr:rowOff>165100</xdr:rowOff>
    </xdr:to>
    <xdr:cxnSp macro="">
      <xdr:nvCxnSpPr>
        <xdr:cNvPr id="69" name="直線コネクタ 68"/>
        <xdr:cNvCxnSpPr/>
      </xdr:nvCxnSpPr>
      <xdr:spPr>
        <a:xfrm flipV="1">
          <a:off x="3098800" y="632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69850</xdr:rowOff>
    </xdr:to>
    <xdr:cxnSp macro="">
      <xdr:nvCxnSpPr>
        <xdr:cNvPr id="72" name="直線コネクタ 71"/>
        <xdr:cNvCxnSpPr/>
      </xdr:nvCxnSpPr>
      <xdr:spPr>
        <a:xfrm flipV="1">
          <a:off x="2209800" y="633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69850</xdr:rowOff>
    </xdr:to>
    <xdr:cxnSp macro="">
      <xdr:nvCxnSpPr>
        <xdr:cNvPr id="75" name="直線コネクタ 74"/>
        <xdr:cNvCxnSpPr/>
      </xdr:nvCxnSpPr>
      <xdr:spPr>
        <a:xfrm>
          <a:off x="1320800" y="6230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88" name="テキスト ボックス 87"/>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94" name="テキスト ボックス 93"/>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ポイント減となったが、依然として類似団体平均より低い水準となっている。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物件費総額は前年度と比較して減少しているが、ネットワークシステム管理事業経費に加え、燃料費や物価の高騰に伴う公共施設の維持管理費用が増加し、経常的一般財源に占める物件費の割合が増加したこと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近年、公共施設の維持管理経費や委託料</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等の増加により、物件費に占める経常的一般財源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が増加傾向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にあるため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、事務事業の見直しや公共施設適正配置計画に基づく公共施設の統廃合を推進し、経費の節減に努める。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99786</xdr:rowOff>
    </xdr:from>
    <xdr:to>
      <xdr:col>82</xdr:col>
      <xdr:colOff>107950</xdr:colOff>
      <xdr:row>20</xdr:row>
      <xdr:rowOff>45357</xdr:rowOff>
    </xdr:to>
    <xdr:cxnSp macro="">
      <xdr:nvCxnSpPr>
        <xdr:cNvPr id="124" name="直線コネクタ 123"/>
        <xdr:cNvCxnSpPr/>
      </xdr:nvCxnSpPr>
      <xdr:spPr>
        <a:xfrm flipV="1">
          <a:off x="16510000" y="2157186"/>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17434</xdr:rowOff>
    </xdr:from>
    <xdr:ext cx="762000" cy="259045"/>
    <xdr:sp macro="" textlink="">
      <xdr:nvSpPr>
        <xdr:cNvPr id="125" name="物件費最小値テキスト"/>
        <xdr:cNvSpPr txBox="1"/>
      </xdr:nvSpPr>
      <xdr:spPr>
        <a:xfrm>
          <a:off x="16598900" y="344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45357</xdr:rowOff>
    </xdr:from>
    <xdr:to>
      <xdr:col>82</xdr:col>
      <xdr:colOff>196850</xdr:colOff>
      <xdr:row>20</xdr:row>
      <xdr:rowOff>45357</xdr:rowOff>
    </xdr:to>
    <xdr:cxnSp macro="">
      <xdr:nvCxnSpPr>
        <xdr:cNvPr id="126" name="直線コネクタ 125"/>
        <xdr:cNvCxnSpPr/>
      </xdr:nvCxnSpPr>
      <xdr:spPr>
        <a:xfrm>
          <a:off x="16421100" y="347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14713</xdr:rowOff>
    </xdr:from>
    <xdr:ext cx="762000" cy="259045"/>
    <xdr:sp macro="" textlink="">
      <xdr:nvSpPr>
        <xdr:cNvPr id="127" name="物件費最大値テキスト"/>
        <xdr:cNvSpPr txBox="1"/>
      </xdr:nvSpPr>
      <xdr:spPr>
        <a:xfrm>
          <a:off x="16598900" y="190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99786</xdr:rowOff>
    </xdr:from>
    <xdr:to>
      <xdr:col>82</xdr:col>
      <xdr:colOff>196850</xdr:colOff>
      <xdr:row>12</xdr:row>
      <xdr:rowOff>99786</xdr:rowOff>
    </xdr:to>
    <xdr:cxnSp macro="">
      <xdr:nvCxnSpPr>
        <xdr:cNvPr id="128" name="直線コネクタ 127"/>
        <xdr:cNvCxnSpPr/>
      </xdr:nvCxnSpPr>
      <xdr:spPr>
        <a:xfrm>
          <a:off x="16421100" y="215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148771</xdr:rowOff>
    </xdr:to>
    <xdr:cxnSp macro="">
      <xdr:nvCxnSpPr>
        <xdr:cNvPr id="129" name="直線コネクタ 128"/>
        <xdr:cNvCxnSpPr/>
      </xdr:nvCxnSpPr>
      <xdr:spPr>
        <a:xfrm flipV="1">
          <a:off x="15671800" y="2984500"/>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11084</xdr:rowOff>
    </xdr:from>
    <xdr:ext cx="762000" cy="259045"/>
    <xdr:sp macro="" textlink="">
      <xdr:nvSpPr>
        <xdr:cNvPr id="130" name="物件費平均値テキスト"/>
        <xdr:cNvSpPr txBox="1"/>
      </xdr:nvSpPr>
      <xdr:spPr>
        <a:xfrm>
          <a:off x="16598900" y="2582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31" name="フローチャート: 判断 130"/>
        <xdr:cNvSpPr/>
      </xdr:nvSpPr>
      <xdr:spPr>
        <a:xfrm>
          <a:off x="164592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94343</xdr:rowOff>
    </xdr:from>
    <xdr:to>
      <xdr:col>78</xdr:col>
      <xdr:colOff>69850</xdr:colOff>
      <xdr:row>18</xdr:row>
      <xdr:rowOff>148771</xdr:rowOff>
    </xdr:to>
    <xdr:cxnSp macro="">
      <xdr:nvCxnSpPr>
        <xdr:cNvPr id="132" name="直線コネクタ 131"/>
        <xdr:cNvCxnSpPr/>
      </xdr:nvCxnSpPr>
      <xdr:spPr>
        <a:xfrm>
          <a:off x="14782800" y="31804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3" name="フローチャート: 判断 132"/>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4" name="テキスト ボックス 133"/>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94343</xdr:rowOff>
    </xdr:from>
    <xdr:to>
      <xdr:col>73</xdr:col>
      <xdr:colOff>180975</xdr:colOff>
      <xdr:row>18</xdr:row>
      <xdr:rowOff>159657</xdr:rowOff>
    </xdr:to>
    <xdr:cxnSp macro="">
      <xdr:nvCxnSpPr>
        <xdr:cNvPr id="135" name="直線コネクタ 134"/>
        <xdr:cNvCxnSpPr/>
      </xdr:nvCxnSpPr>
      <xdr:spPr>
        <a:xfrm flipV="1">
          <a:off x="13893800" y="3180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6" name="フローチャート: 判断 135"/>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37" name="テキスト ボックス 136"/>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20</xdr:row>
      <xdr:rowOff>154214</xdr:rowOff>
    </xdr:to>
    <xdr:cxnSp macro="">
      <xdr:nvCxnSpPr>
        <xdr:cNvPr id="138" name="直線コネクタ 137"/>
        <xdr:cNvCxnSpPr/>
      </xdr:nvCxnSpPr>
      <xdr:spPr>
        <a:xfrm flipV="1">
          <a:off x="13004800" y="3245757"/>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51707</xdr:rowOff>
    </xdr:from>
    <xdr:to>
      <xdr:col>69</xdr:col>
      <xdr:colOff>142875</xdr:colOff>
      <xdr:row>17</xdr:row>
      <xdr:rowOff>153307</xdr:rowOff>
    </xdr:to>
    <xdr:sp macro="" textlink="">
      <xdr:nvSpPr>
        <xdr:cNvPr id="139" name="フローチャート: 判断 138"/>
        <xdr:cNvSpPr/>
      </xdr:nvSpPr>
      <xdr:spPr>
        <a:xfrm>
          <a:off x="13843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163484</xdr:rowOff>
    </xdr:from>
    <xdr:ext cx="762000" cy="259045"/>
    <xdr:sp macro="" textlink="">
      <xdr:nvSpPr>
        <xdr:cNvPr id="140" name="テキスト ボックス 139"/>
        <xdr:cNvSpPr txBox="1"/>
      </xdr:nvSpPr>
      <xdr:spPr>
        <a:xfrm>
          <a:off x="13512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41" name="フローチャート: 判断 140"/>
        <xdr:cNvSpPr/>
      </xdr:nvSpPr>
      <xdr:spPr>
        <a:xfrm>
          <a:off x="12954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90006</xdr:rowOff>
    </xdr:from>
    <xdr:ext cx="762000" cy="259045"/>
    <xdr:sp macro="" textlink="">
      <xdr:nvSpPr>
        <xdr:cNvPr id="142" name="テキスト ボックス 141"/>
        <xdr:cNvSpPr txBox="1"/>
      </xdr:nvSpPr>
      <xdr:spPr>
        <a:xfrm>
          <a:off x="12623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9"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97971</xdr:rowOff>
    </xdr:from>
    <xdr:to>
      <xdr:col>78</xdr:col>
      <xdr:colOff>120650</xdr:colOff>
      <xdr:row>19</xdr:row>
      <xdr:rowOff>28122</xdr:rowOff>
    </xdr:to>
    <xdr:sp macro="" textlink="">
      <xdr:nvSpPr>
        <xdr:cNvPr id="150" name="楕円 149"/>
        <xdr:cNvSpPr/>
      </xdr:nvSpPr>
      <xdr:spPr>
        <a:xfrm>
          <a:off x="15621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12899</xdr:rowOff>
    </xdr:from>
    <xdr:ext cx="736600" cy="259045"/>
    <xdr:sp macro="" textlink="">
      <xdr:nvSpPr>
        <xdr:cNvPr id="151" name="テキスト ボックス 150"/>
        <xdr:cNvSpPr txBox="1"/>
      </xdr:nvSpPr>
      <xdr:spPr>
        <a:xfrm>
          <a:off x="15290800" y="32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43543</xdr:rowOff>
    </xdr:from>
    <xdr:to>
      <xdr:col>74</xdr:col>
      <xdr:colOff>31750</xdr:colOff>
      <xdr:row>18</xdr:row>
      <xdr:rowOff>145143</xdr:rowOff>
    </xdr:to>
    <xdr:sp macro="" textlink="">
      <xdr:nvSpPr>
        <xdr:cNvPr id="152" name="楕円 151"/>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129920</xdr:rowOff>
    </xdr:from>
    <xdr:ext cx="762000" cy="259045"/>
    <xdr:sp macro="" textlink="">
      <xdr:nvSpPr>
        <xdr:cNvPr id="153" name="テキスト ボックス 152"/>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4" name="楕円 153"/>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5" name="テキスト ボックス 154"/>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103414</xdr:rowOff>
    </xdr:from>
    <xdr:to>
      <xdr:col>65</xdr:col>
      <xdr:colOff>53975</xdr:colOff>
      <xdr:row>21</xdr:row>
      <xdr:rowOff>33564</xdr:rowOff>
    </xdr:to>
    <xdr:sp macro="" textlink="">
      <xdr:nvSpPr>
        <xdr:cNvPr id="156" name="楕円 155"/>
        <xdr:cNvSpPr/>
      </xdr:nvSpPr>
      <xdr:spPr>
        <a:xfrm>
          <a:off x="12954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18341</xdr:rowOff>
    </xdr:from>
    <xdr:ext cx="762000" cy="259045"/>
    <xdr:sp macro="" textlink="">
      <xdr:nvSpPr>
        <xdr:cNvPr id="157" name="テキスト ボックス 156"/>
        <xdr:cNvSpPr txBox="1"/>
      </xdr:nvSpPr>
      <xdr:spPr>
        <a:xfrm>
          <a:off x="12623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ポイント減となり、類似団体平均と比較して引き続き高い水準となっている。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地方税の増加により経常的一般財源が増加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し、認定こども園運営費負担金事務等により、経常的一般財源に占める扶助費の割合が減少したためである。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社会の更なる進行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医療費や生活保護費等の増加が見込まれる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、義務的経費であり、一律な抑制や削減はできない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、適正な執行に努める。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3" name="直線コネクタ 182"/>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4" name="扶助費最小値テキスト"/>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5" name="直線コネクタ 184"/>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6" name="扶助費最大値テキスト"/>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7" name="直線コネクタ 186"/>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136144</xdr:rowOff>
    </xdr:from>
    <xdr:to>
      <xdr:col>24</xdr:col>
      <xdr:colOff>25400</xdr:colOff>
      <xdr:row>55</xdr:row>
      <xdr:rowOff>19558</xdr:rowOff>
    </xdr:to>
    <xdr:cxnSp macro="">
      <xdr:nvCxnSpPr>
        <xdr:cNvPr id="188" name="直線コネクタ 187"/>
        <xdr:cNvCxnSpPr/>
      </xdr:nvCxnSpPr>
      <xdr:spPr>
        <a:xfrm flipV="1">
          <a:off x="3987800" y="93944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9" name="扶助費平均値テキスト"/>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90" name="フローチャート: 判断 189"/>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163576</xdr:rowOff>
    </xdr:from>
    <xdr:to>
      <xdr:col>19</xdr:col>
      <xdr:colOff>187325</xdr:colOff>
      <xdr:row>55</xdr:row>
      <xdr:rowOff>19558</xdr:rowOff>
    </xdr:to>
    <xdr:cxnSp macro="">
      <xdr:nvCxnSpPr>
        <xdr:cNvPr id="191" name="直線コネクタ 190"/>
        <xdr:cNvCxnSpPr/>
      </xdr:nvCxnSpPr>
      <xdr:spPr>
        <a:xfrm>
          <a:off x="3098800" y="94218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2" name="フローチャート: 判断 191"/>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3" name="テキスト ボックス 192"/>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163576</xdr:rowOff>
    </xdr:from>
    <xdr:to>
      <xdr:col>15</xdr:col>
      <xdr:colOff>98425</xdr:colOff>
      <xdr:row>55</xdr:row>
      <xdr:rowOff>28702</xdr:rowOff>
    </xdr:to>
    <xdr:cxnSp macro="">
      <xdr:nvCxnSpPr>
        <xdr:cNvPr id="194" name="直線コネクタ 193"/>
        <xdr:cNvCxnSpPr/>
      </xdr:nvCxnSpPr>
      <xdr:spPr>
        <a:xfrm flipV="1">
          <a:off x="2209800" y="9421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5" name="フローチャート: 判断 194"/>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6" name="テキスト ボックス 195"/>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10414</xdr:rowOff>
    </xdr:from>
    <xdr:to>
      <xdr:col>11</xdr:col>
      <xdr:colOff>9525</xdr:colOff>
      <xdr:row>55</xdr:row>
      <xdr:rowOff>28702</xdr:rowOff>
    </xdr:to>
    <xdr:cxnSp macro="">
      <xdr:nvCxnSpPr>
        <xdr:cNvPr id="197" name="直線コネクタ 196"/>
        <xdr:cNvCxnSpPr/>
      </xdr:nvCxnSpPr>
      <xdr:spPr>
        <a:xfrm>
          <a:off x="1320800" y="94401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60198</xdr:rowOff>
    </xdr:from>
    <xdr:to>
      <xdr:col>11</xdr:col>
      <xdr:colOff>60325</xdr:colOff>
      <xdr:row>55</xdr:row>
      <xdr:rowOff>161798</xdr:rowOff>
    </xdr:to>
    <xdr:sp macro="" textlink="">
      <xdr:nvSpPr>
        <xdr:cNvPr id="198" name="フローチャート: 判断 197"/>
        <xdr:cNvSpPr/>
      </xdr:nvSpPr>
      <xdr:spPr>
        <a:xfrm>
          <a:off x="2159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146575</xdr:rowOff>
    </xdr:from>
    <xdr:ext cx="762000" cy="259045"/>
    <xdr:sp macro="" textlink="">
      <xdr:nvSpPr>
        <xdr:cNvPr id="199" name="テキスト ボックス 198"/>
        <xdr:cNvSpPr txBox="1"/>
      </xdr:nvSpPr>
      <xdr:spPr>
        <a:xfrm>
          <a:off x="1828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200" name="フローチャート: 判断 199"/>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201" name="テキスト ボックス 200"/>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85344</xdr:rowOff>
    </xdr:from>
    <xdr:to>
      <xdr:col>24</xdr:col>
      <xdr:colOff>76200</xdr:colOff>
      <xdr:row>55</xdr:row>
      <xdr:rowOff>15494</xdr:rowOff>
    </xdr:to>
    <xdr:sp macro="" textlink="">
      <xdr:nvSpPr>
        <xdr:cNvPr id="207" name="楕円 206"/>
        <xdr:cNvSpPr/>
      </xdr:nvSpPr>
      <xdr:spPr>
        <a:xfrm>
          <a:off x="47752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101871</xdr:rowOff>
    </xdr:from>
    <xdr:ext cx="762000" cy="259045"/>
    <xdr:sp macro="" textlink="">
      <xdr:nvSpPr>
        <xdr:cNvPr id="208" name="扶助費該当値テキスト"/>
        <xdr:cNvSpPr txBox="1"/>
      </xdr:nvSpPr>
      <xdr:spPr>
        <a:xfrm>
          <a:off x="4914900" y="918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140208</xdr:rowOff>
    </xdr:from>
    <xdr:to>
      <xdr:col>20</xdr:col>
      <xdr:colOff>38100</xdr:colOff>
      <xdr:row>55</xdr:row>
      <xdr:rowOff>70358</xdr:rowOff>
    </xdr:to>
    <xdr:sp macro="" textlink="">
      <xdr:nvSpPr>
        <xdr:cNvPr id="209" name="楕円 208"/>
        <xdr:cNvSpPr/>
      </xdr:nvSpPr>
      <xdr:spPr>
        <a:xfrm>
          <a:off x="3937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80535</xdr:rowOff>
    </xdr:from>
    <xdr:ext cx="736600" cy="259045"/>
    <xdr:sp macro="" textlink="">
      <xdr:nvSpPr>
        <xdr:cNvPr id="210" name="テキスト ボックス 209"/>
        <xdr:cNvSpPr txBox="1"/>
      </xdr:nvSpPr>
      <xdr:spPr>
        <a:xfrm>
          <a:off x="3606800" y="916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112776</xdr:rowOff>
    </xdr:from>
    <xdr:to>
      <xdr:col>15</xdr:col>
      <xdr:colOff>149225</xdr:colOff>
      <xdr:row>55</xdr:row>
      <xdr:rowOff>42926</xdr:rowOff>
    </xdr:to>
    <xdr:sp macro="" textlink="">
      <xdr:nvSpPr>
        <xdr:cNvPr id="211" name="楕円 210"/>
        <xdr:cNvSpPr/>
      </xdr:nvSpPr>
      <xdr:spPr>
        <a:xfrm>
          <a:off x="3048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53103</xdr:rowOff>
    </xdr:from>
    <xdr:ext cx="762000" cy="259045"/>
    <xdr:sp macro="" textlink="">
      <xdr:nvSpPr>
        <xdr:cNvPr id="212" name="テキスト ボックス 211"/>
        <xdr:cNvSpPr txBox="1"/>
      </xdr:nvSpPr>
      <xdr:spPr>
        <a:xfrm>
          <a:off x="2717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149352</xdr:rowOff>
    </xdr:from>
    <xdr:to>
      <xdr:col>11</xdr:col>
      <xdr:colOff>60325</xdr:colOff>
      <xdr:row>55</xdr:row>
      <xdr:rowOff>79502</xdr:rowOff>
    </xdr:to>
    <xdr:sp macro="" textlink="">
      <xdr:nvSpPr>
        <xdr:cNvPr id="213" name="楕円 212"/>
        <xdr:cNvSpPr/>
      </xdr:nvSpPr>
      <xdr:spPr>
        <a:xfrm>
          <a:off x="2159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89679</xdr:rowOff>
    </xdr:from>
    <xdr:ext cx="762000" cy="259045"/>
    <xdr:sp macro="" textlink="">
      <xdr:nvSpPr>
        <xdr:cNvPr id="214" name="テキスト ボックス 213"/>
        <xdr:cNvSpPr txBox="1"/>
      </xdr:nvSpPr>
      <xdr:spPr>
        <a:xfrm>
          <a:off x="1828800" y="917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215" name="楕円 214"/>
        <xdr:cNvSpPr/>
      </xdr:nvSpPr>
      <xdr:spPr>
        <a:xfrm>
          <a:off x="1270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71391</xdr:rowOff>
    </xdr:from>
    <xdr:ext cx="762000" cy="259045"/>
    <xdr:sp macro="" textlink="">
      <xdr:nvSpPr>
        <xdr:cNvPr id="216" name="テキスト ボックス 215"/>
        <xdr:cNvSpPr txBox="1"/>
      </xdr:nvSpPr>
      <xdr:spPr>
        <a:xfrm>
          <a:off x="939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ポイント増となったが、引き続き類似団体平均より高い水準にある。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主な要因としては、人件費等に係る操出金が増加したことに伴い、経常的一般財源に占める各特別会計等繰出金の割合が増加したためである。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各特別会計において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適正な執行に努め、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歳入確保及び</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事業費の抑制に努める。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4" name="直線コネクタ 243"/>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5" name="その他最小値テキスト"/>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6" name="直線コネクタ 245"/>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31750</xdr:rowOff>
    </xdr:from>
    <xdr:to>
      <xdr:col>82</xdr:col>
      <xdr:colOff>107950</xdr:colOff>
      <xdr:row>56</xdr:row>
      <xdr:rowOff>50800</xdr:rowOff>
    </xdr:to>
    <xdr:cxnSp macro="">
      <xdr:nvCxnSpPr>
        <xdr:cNvPr id="249" name="直線コネクタ 248"/>
        <xdr:cNvCxnSpPr/>
      </xdr:nvCxnSpPr>
      <xdr:spPr>
        <a:xfrm>
          <a:off x="15671800" y="9632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0"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31750</xdr:rowOff>
    </xdr:from>
    <xdr:to>
      <xdr:col>78</xdr:col>
      <xdr:colOff>69850</xdr:colOff>
      <xdr:row>56</xdr:row>
      <xdr:rowOff>50800</xdr:rowOff>
    </xdr:to>
    <xdr:cxnSp macro="">
      <xdr:nvCxnSpPr>
        <xdr:cNvPr id="252" name="直線コネクタ 251"/>
        <xdr:cNvCxnSpPr/>
      </xdr:nvCxnSpPr>
      <xdr:spPr>
        <a:xfrm flipV="1">
          <a:off x="14782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3" name="フローチャート: 判断 252"/>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54" name="テキスト ボックス 253"/>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50800</xdr:rowOff>
    </xdr:to>
    <xdr:cxnSp macro="">
      <xdr:nvCxnSpPr>
        <xdr:cNvPr id="255" name="直線コネクタ 254"/>
        <xdr:cNvCxnSpPr/>
      </xdr:nvCxnSpPr>
      <xdr:spPr>
        <a:xfrm>
          <a:off x="13893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6" name="フローチャート: 判断 255"/>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7" name="テキスト ボックス 256"/>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58</xdr:row>
      <xdr:rowOff>69850</xdr:rowOff>
    </xdr:to>
    <xdr:cxnSp macro="">
      <xdr:nvCxnSpPr>
        <xdr:cNvPr id="258" name="直線コネクタ 257"/>
        <xdr:cNvCxnSpPr/>
      </xdr:nvCxnSpPr>
      <xdr:spPr>
        <a:xfrm flipV="1">
          <a:off x="13004800" y="96139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0</xdr:rowOff>
    </xdr:from>
    <xdr:to>
      <xdr:col>69</xdr:col>
      <xdr:colOff>142875</xdr:colOff>
      <xdr:row>54</xdr:row>
      <xdr:rowOff>101600</xdr:rowOff>
    </xdr:to>
    <xdr:sp macro="" textlink="">
      <xdr:nvSpPr>
        <xdr:cNvPr id="259" name="フローチャート: 判断 258"/>
        <xdr:cNvSpPr/>
      </xdr:nvSpPr>
      <xdr:spPr>
        <a:xfrm>
          <a:off x="13843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111777</xdr:rowOff>
    </xdr:from>
    <xdr:ext cx="762000" cy="259045"/>
    <xdr:sp macro="" textlink="">
      <xdr:nvSpPr>
        <xdr:cNvPr id="260" name="テキスト ボックス 259"/>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38100</xdr:rowOff>
    </xdr:from>
    <xdr:to>
      <xdr:col>65</xdr:col>
      <xdr:colOff>53975</xdr:colOff>
      <xdr:row>57</xdr:row>
      <xdr:rowOff>139700</xdr:rowOff>
    </xdr:to>
    <xdr:sp macro="" textlink="">
      <xdr:nvSpPr>
        <xdr:cNvPr id="261" name="フローチャート: 判断 260"/>
        <xdr:cNvSpPr/>
      </xdr:nvSpPr>
      <xdr:spPr>
        <a:xfrm>
          <a:off x="12954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149877</xdr:rowOff>
    </xdr:from>
    <xdr:ext cx="762000" cy="259045"/>
    <xdr:sp macro="" textlink="">
      <xdr:nvSpPr>
        <xdr:cNvPr id="262" name="テキスト ボックス 261"/>
        <xdr:cNvSpPr txBox="1"/>
      </xdr:nvSpPr>
      <xdr:spPr>
        <a:xfrm>
          <a:off x="12623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8" name="楕円 267"/>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9"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152400</xdr:rowOff>
    </xdr:from>
    <xdr:to>
      <xdr:col>78</xdr:col>
      <xdr:colOff>120650</xdr:colOff>
      <xdr:row>56</xdr:row>
      <xdr:rowOff>82550</xdr:rowOff>
    </xdr:to>
    <xdr:sp macro="" textlink="">
      <xdr:nvSpPr>
        <xdr:cNvPr id="270" name="楕円 269"/>
        <xdr:cNvSpPr/>
      </xdr:nvSpPr>
      <xdr:spPr>
        <a:xfrm>
          <a:off x="15621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92727</xdr:rowOff>
    </xdr:from>
    <xdr:ext cx="736600" cy="259045"/>
    <xdr:sp macro="" textlink="">
      <xdr:nvSpPr>
        <xdr:cNvPr id="271" name="テキスト ボックス 270"/>
        <xdr:cNvSpPr txBox="1"/>
      </xdr:nvSpPr>
      <xdr:spPr>
        <a:xfrm>
          <a:off x="15290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2" name="楕円 271"/>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73" name="テキスト ボックス 272"/>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5" name="テキスト ボックス 274"/>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76" name="楕円 275"/>
        <xdr:cNvSpPr/>
      </xdr:nvSpPr>
      <xdr:spPr>
        <a:xfrm>
          <a:off x="12954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77" name="テキスト ボックス 276"/>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ポイント増となっており、類似団体平均より低い水準に転じている。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一部事務組合負担金の増加により、経常的一般財源に占める補助費の割合が増加したことが主な要因である。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補助金や負担金について、引き続き、廃止、統合、縮減、終期設定等の見直しを行うことで、事業費の抑制に努める。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2" name="直線コネクタ 301"/>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3"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4" name="直線コネクタ 303"/>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37</xdr:row>
      <xdr:rowOff>14986</xdr:rowOff>
    </xdr:to>
    <xdr:cxnSp macro="">
      <xdr:nvCxnSpPr>
        <xdr:cNvPr id="307" name="直線コネクタ 306"/>
        <xdr:cNvCxnSpPr/>
      </xdr:nvCxnSpPr>
      <xdr:spPr>
        <a:xfrm>
          <a:off x="15671800" y="624890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8"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9" name="フローチャート: 判断 308"/>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140716</xdr:rowOff>
    </xdr:to>
    <xdr:cxnSp macro="">
      <xdr:nvCxnSpPr>
        <xdr:cNvPr id="310" name="直線コネクタ 309"/>
        <xdr:cNvCxnSpPr/>
      </xdr:nvCxnSpPr>
      <xdr:spPr>
        <a:xfrm flipV="1">
          <a:off x="14782800" y="6248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11" name="フローチャート: 判断 310"/>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2" name="テキスト ボックス 311"/>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154432</xdr:rowOff>
    </xdr:to>
    <xdr:cxnSp macro="">
      <xdr:nvCxnSpPr>
        <xdr:cNvPr id="313" name="直線コネクタ 312"/>
        <xdr:cNvCxnSpPr/>
      </xdr:nvCxnSpPr>
      <xdr:spPr>
        <a:xfrm flipV="1">
          <a:off x="13893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4" name="フローチャート: 判断 313"/>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15" name="テキスト ボックス 314"/>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154432</xdr:rowOff>
    </xdr:to>
    <xdr:cxnSp macro="">
      <xdr:nvCxnSpPr>
        <xdr:cNvPr id="316" name="直線コネクタ 315"/>
        <xdr:cNvCxnSpPr/>
      </xdr:nvCxnSpPr>
      <xdr:spPr>
        <a:xfrm>
          <a:off x="13004800" y="62626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7" name="フローチャート: 判断 316"/>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8" name="テキスト ボックス 317"/>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9" name="フローチャート: 判断 318"/>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20" name="テキスト ボックス 319"/>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6" name="楕円 325"/>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27" name="補助費等該当値テキスト"/>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8" name="楕円 327"/>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9" name="テキスト ボックス 328"/>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0" name="楕円 329"/>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31" name="テキスト ボックス 330"/>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2" name="楕円 331"/>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33" name="テキスト ボックス 332"/>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4" name="楕円 333"/>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5" name="テキスト ボックス 334"/>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ポイント増となり、類似団体平均と比較すると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ポイント低い水準に悪化している。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主な要因として、新市建設計画に基づく合併特例事業の実施や令和元年東日本台風の災害復旧事業に伴う災害復旧事業債の元金償還開始に伴うものである。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新市建設計画の実施期間は令和７年度までであり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地方債発行額は増加する見込みであることから、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財政計画に基づく適正な起債管理や、既存事業の見直しにより地方債の発行を抑制することで公債費抑制に努める。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3" name="直線コネクタ 362"/>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4"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5" name="直線コネクタ 364"/>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6"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7" name="直線コネクタ 366"/>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82550</xdr:rowOff>
    </xdr:from>
    <xdr:to>
      <xdr:col>24</xdr:col>
      <xdr:colOff>25400</xdr:colOff>
      <xdr:row>79</xdr:row>
      <xdr:rowOff>146050</xdr:rowOff>
    </xdr:to>
    <xdr:cxnSp macro="">
      <xdr:nvCxnSpPr>
        <xdr:cNvPr id="368" name="直線コネクタ 367"/>
        <xdr:cNvCxnSpPr/>
      </xdr:nvCxnSpPr>
      <xdr:spPr>
        <a:xfrm>
          <a:off x="3987800" y="13627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9"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70" name="フローチャート: 判断 369"/>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120650</xdr:rowOff>
    </xdr:from>
    <xdr:to>
      <xdr:col>19</xdr:col>
      <xdr:colOff>187325</xdr:colOff>
      <xdr:row>79</xdr:row>
      <xdr:rowOff>82550</xdr:rowOff>
    </xdr:to>
    <xdr:cxnSp macro="">
      <xdr:nvCxnSpPr>
        <xdr:cNvPr id="371" name="直線コネクタ 370"/>
        <xdr:cNvCxnSpPr/>
      </xdr:nvCxnSpPr>
      <xdr:spPr>
        <a:xfrm>
          <a:off x="3098800" y="13322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2" name="フローチャート: 判断 371"/>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3" name="テキスト ボックス 372"/>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82550</xdr:rowOff>
    </xdr:from>
    <xdr:to>
      <xdr:col>15</xdr:col>
      <xdr:colOff>98425</xdr:colOff>
      <xdr:row>77</xdr:row>
      <xdr:rowOff>120650</xdr:rowOff>
    </xdr:to>
    <xdr:cxnSp macro="">
      <xdr:nvCxnSpPr>
        <xdr:cNvPr id="374" name="直線コネクタ 373"/>
        <xdr:cNvCxnSpPr/>
      </xdr:nvCxnSpPr>
      <xdr:spPr>
        <a:xfrm>
          <a:off x="2209800" y="1328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5" name="フローチャート: 判断 374"/>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6" name="テキスト ボックス 375"/>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44450</xdr:rowOff>
    </xdr:from>
    <xdr:to>
      <xdr:col>11</xdr:col>
      <xdr:colOff>9525</xdr:colOff>
      <xdr:row>77</xdr:row>
      <xdr:rowOff>82550</xdr:rowOff>
    </xdr:to>
    <xdr:cxnSp macro="">
      <xdr:nvCxnSpPr>
        <xdr:cNvPr id="377" name="直線コネクタ 376"/>
        <xdr:cNvCxnSpPr/>
      </xdr:nvCxnSpPr>
      <xdr:spPr>
        <a:xfrm>
          <a:off x="1320800" y="1324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44450</xdr:rowOff>
    </xdr:from>
    <xdr:to>
      <xdr:col>11</xdr:col>
      <xdr:colOff>60325</xdr:colOff>
      <xdr:row>75</xdr:row>
      <xdr:rowOff>146050</xdr:rowOff>
    </xdr:to>
    <xdr:sp macro="" textlink="">
      <xdr:nvSpPr>
        <xdr:cNvPr id="378" name="フローチャート: 判断 377"/>
        <xdr:cNvSpPr/>
      </xdr:nvSpPr>
      <xdr:spPr>
        <a:xfrm>
          <a:off x="21590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156227</xdr:rowOff>
    </xdr:from>
    <xdr:ext cx="762000" cy="259045"/>
    <xdr:sp macro="" textlink="">
      <xdr:nvSpPr>
        <xdr:cNvPr id="379" name="テキスト ボックス 378"/>
        <xdr:cNvSpPr txBox="1"/>
      </xdr:nvSpPr>
      <xdr:spPr>
        <a:xfrm>
          <a:off x="1828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31750</xdr:rowOff>
    </xdr:from>
    <xdr:to>
      <xdr:col>6</xdr:col>
      <xdr:colOff>171450</xdr:colOff>
      <xdr:row>75</xdr:row>
      <xdr:rowOff>133350</xdr:rowOff>
    </xdr:to>
    <xdr:sp macro="" textlink="">
      <xdr:nvSpPr>
        <xdr:cNvPr id="380" name="フローチャート: 判断 379"/>
        <xdr:cNvSpPr/>
      </xdr:nvSpPr>
      <xdr:spPr>
        <a:xfrm>
          <a:off x="1270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143527</xdr:rowOff>
    </xdr:from>
    <xdr:ext cx="762000" cy="259045"/>
    <xdr:sp macro="" textlink="">
      <xdr:nvSpPr>
        <xdr:cNvPr id="381" name="テキスト ボックス 380"/>
        <xdr:cNvSpPr txBox="1"/>
      </xdr:nvSpPr>
      <xdr:spPr>
        <a:xfrm>
          <a:off x="939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95250</xdr:rowOff>
    </xdr:from>
    <xdr:to>
      <xdr:col>24</xdr:col>
      <xdr:colOff>76200</xdr:colOff>
      <xdr:row>80</xdr:row>
      <xdr:rowOff>25400</xdr:rowOff>
    </xdr:to>
    <xdr:sp macro="" textlink="">
      <xdr:nvSpPr>
        <xdr:cNvPr id="387" name="楕円 386"/>
        <xdr:cNvSpPr/>
      </xdr:nvSpPr>
      <xdr:spPr>
        <a:xfrm>
          <a:off x="4775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67327</xdr:rowOff>
    </xdr:from>
    <xdr:ext cx="762000" cy="259045"/>
    <xdr:sp macro="" textlink="">
      <xdr:nvSpPr>
        <xdr:cNvPr id="388" name="公債費該当値テキスト"/>
        <xdr:cNvSpPr txBox="1"/>
      </xdr:nvSpPr>
      <xdr:spPr>
        <a:xfrm>
          <a:off x="4914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31750</xdr:rowOff>
    </xdr:from>
    <xdr:to>
      <xdr:col>20</xdr:col>
      <xdr:colOff>38100</xdr:colOff>
      <xdr:row>79</xdr:row>
      <xdr:rowOff>133350</xdr:rowOff>
    </xdr:to>
    <xdr:sp macro="" textlink="">
      <xdr:nvSpPr>
        <xdr:cNvPr id="389" name="楕円 388"/>
        <xdr:cNvSpPr/>
      </xdr:nvSpPr>
      <xdr:spPr>
        <a:xfrm>
          <a:off x="39370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118127</xdr:rowOff>
    </xdr:from>
    <xdr:ext cx="736600" cy="259045"/>
    <xdr:sp macro="" textlink="">
      <xdr:nvSpPr>
        <xdr:cNvPr id="390" name="テキスト ボックス 389"/>
        <xdr:cNvSpPr txBox="1"/>
      </xdr:nvSpPr>
      <xdr:spPr>
        <a:xfrm>
          <a:off x="3606800" y="1366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69850</xdr:rowOff>
    </xdr:from>
    <xdr:to>
      <xdr:col>15</xdr:col>
      <xdr:colOff>149225</xdr:colOff>
      <xdr:row>78</xdr:row>
      <xdr:rowOff>0</xdr:rowOff>
    </xdr:to>
    <xdr:sp macro="" textlink="">
      <xdr:nvSpPr>
        <xdr:cNvPr id="391" name="楕円 390"/>
        <xdr:cNvSpPr/>
      </xdr:nvSpPr>
      <xdr:spPr>
        <a:xfrm>
          <a:off x="30480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156227</xdr:rowOff>
    </xdr:from>
    <xdr:ext cx="762000" cy="259045"/>
    <xdr:sp macro="" textlink="">
      <xdr:nvSpPr>
        <xdr:cNvPr id="392" name="テキスト ボックス 391"/>
        <xdr:cNvSpPr txBox="1"/>
      </xdr:nvSpPr>
      <xdr:spPr>
        <a:xfrm>
          <a:off x="27178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31750</xdr:rowOff>
    </xdr:from>
    <xdr:to>
      <xdr:col>11</xdr:col>
      <xdr:colOff>60325</xdr:colOff>
      <xdr:row>77</xdr:row>
      <xdr:rowOff>133350</xdr:rowOff>
    </xdr:to>
    <xdr:sp macro="" textlink="">
      <xdr:nvSpPr>
        <xdr:cNvPr id="393" name="楕円 392"/>
        <xdr:cNvSpPr/>
      </xdr:nvSpPr>
      <xdr:spPr>
        <a:xfrm>
          <a:off x="2159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118127</xdr:rowOff>
    </xdr:from>
    <xdr:ext cx="762000" cy="259045"/>
    <xdr:sp macro="" textlink="">
      <xdr:nvSpPr>
        <xdr:cNvPr id="394" name="テキスト ボックス 393"/>
        <xdr:cNvSpPr txBox="1"/>
      </xdr:nvSpPr>
      <xdr:spPr>
        <a:xfrm>
          <a:off x="1828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165100</xdr:rowOff>
    </xdr:from>
    <xdr:to>
      <xdr:col>6</xdr:col>
      <xdr:colOff>171450</xdr:colOff>
      <xdr:row>77</xdr:row>
      <xdr:rowOff>95250</xdr:rowOff>
    </xdr:to>
    <xdr:sp macro="" textlink="">
      <xdr:nvSpPr>
        <xdr:cNvPr id="395" name="楕円 394"/>
        <xdr:cNvSpPr/>
      </xdr:nvSpPr>
      <xdr:spPr>
        <a:xfrm>
          <a:off x="12700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80027</xdr:rowOff>
    </xdr:from>
    <xdr:ext cx="762000" cy="259045"/>
    <xdr:sp macro="" textlink="">
      <xdr:nvSpPr>
        <xdr:cNvPr id="396" name="テキスト ボックス 395"/>
        <xdr:cNvSpPr txBox="1"/>
      </xdr:nvSpPr>
      <xdr:spPr>
        <a:xfrm>
          <a:off x="939800" y="1328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ポイント減少したが、依然として類似団体平均より低い水準となっている。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人件費及び物件費が経常収支比率の４割を占めており、定員適正化計画に基づいた定員管理・給与水準の適正化に努め、事務事業の見直しや公共施設の統廃合を進めることで、経常経費の削減を推進する。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また、扶助費や補助費については適正な執行に努め、事業費を抑制していく。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6" name="直線コネクタ 425"/>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9" name="公債費以外最大値テキスト"/>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30" name="直線コネクタ 429"/>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84545</xdr:rowOff>
    </xdr:from>
    <xdr:to>
      <xdr:col>82</xdr:col>
      <xdr:colOff>107950</xdr:colOff>
      <xdr:row>76</xdr:row>
      <xdr:rowOff>91077</xdr:rowOff>
    </xdr:to>
    <xdr:cxnSp macro="">
      <xdr:nvCxnSpPr>
        <xdr:cNvPr id="431" name="直線コネクタ 430"/>
        <xdr:cNvCxnSpPr/>
      </xdr:nvCxnSpPr>
      <xdr:spPr>
        <a:xfrm flipV="1">
          <a:off x="15671800" y="1311474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2" name="公債費以外平均値テキスト"/>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3" name="フローチャート: 判断 432"/>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91077</xdr:rowOff>
    </xdr:from>
    <xdr:to>
      <xdr:col>78</xdr:col>
      <xdr:colOff>69850</xdr:colOff>
      <xdr:row>76</xdr:row>
      <xdr:rowOff>143329</xdr:rowOff>
    </xdr:to>
    <xdr:cxnSp macro="">
      <xdr:nvCxnSpPr>
        <xdr:cNvPr id="434" name="直線コネクタ 433"/>
        <xdr:cNvCxnSpPr/>
      </xdr:nvCxnSpPr>
      <xdr:spPr>
        <a:xfrm flipV="1">
          <a:off x="14782800" y="131212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5" name="フローチャート: 判断 434"/>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6" name="テキスト ボックス 435"/>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143329</xdr:rowOff>
    </xdr:from>
    <xdr:to>
      <xdr:col>73</xdr:col>
      <xdr:colOff>180975</xdr:colOff>
      <xdr:row>77</xdr:row>
      <xdr:rowOff>109038</xdr:rowOff>
    </xdr:to>
    <xdr:cxnSp macro="">
      <xdr:nvCxnSpPr>
        <xdr:cNvPr id="437" name="直線コネクタ 436"/>
        <xdr:cNvCxnSpPr/>
      </xdr:nvCxnSpPr>
      <xdr:spPr>
        <a:xfrm flipV="1">
          <a:off x="13893800" y="13173529"/>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8" name="フローチャート: 判断 437"/>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9" name="テキスト ボックス 438"/>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109038</xdr:rowOff>
    </xdr:from>
    <xdr:to>
      <xdr:col>69</xdr:col>
      <xdr:colOff>92075</xdr:colOff>
      <xdr:row>78</xdr:row>
      <xdr:rowOff>15966</xdr:rowOff>
    </xdr:to>
    <xdr:cxnSp macro="">
      <xdr:nvCxnSpPr>
        <xdr:cNvPr id="440" name="直線コネクタ 439"/>
        <xdr:cNvCxnSpPr/>
      </xdr:nvCxnSpPr>
      <xdr:spPr>
        <a:xfrm flipV="1">
          <a:off x="13004800" y="1331068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138249</xdr:rowOff>
    </xdr:from>
    <xdr:to>
      <xdr:col>69</xdr:col>
      <xdr:colOff>142875</xdr:colOff>
      <xdr:row>77</xdr:row>
      <xdr:rowOff>68399</xdr:rowOff>
    </xdr:to>
    <xdr:sp macro="" textlink="">
      <xdr:nvSpPr>
        <xdr:cNvPr id="441" name="フローチャート: 判断 440"/>
        <xdr:cNvSpPr/>
      </xdr:nvSpPr>
      <xdr:spPr>
        <a:xfrm>
          <a:off x="13843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78576</xdr:rowOff>
    </xdr:from>
    <xdr:ext cx="762000" cy="259045"/>
    <xdr:sp macro="" textlink="">
      <xdr:nvSpPr>
        <xdr:cNvPr id="442" name="テキスト ボックス 441"/>
        <xdr:cNvSpPr txBox="1"/>
      </xdr:nvSpPr>
      <xdr:spPr>
        <a:xfrm>
          <a:off x="13512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3" name="フローチャート: 判断 442"/>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4" name="テキスト ボックス 443"/>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33745</xdr:rowOff>
    </xdr:from>
    <xdr:to>
      <xdr:col>82</xdr:col>
      <xdr:colOff>158750</xdr:colOff>
      <xdr:row>76</xdr:row>
      <xdr:rowOff>135345</xdr:rowOff>
    </xdr:to>
    <xdr:sp macro="" textlink="">
      <xdr:nvSpPr>
        <xdr:cNvPr id="450" name="楕円 449"/>
        <xdr:cNvSpPr/>
      </xdr:nvSpPr>
      <xdr:spPr>
        <a:xfrm>
          <a:off x="164592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5822</xdr:rowOff>
    </xdr:from>
    <xdr:ext cx="762000" cy="259045"/>
    <xdr:sp macro="" textlink="">
      <xdr:nvSpPr>
        <xdr:cNvPr id="451" name="公債費以外該当値テキスト"/>
        <xdr:cNvSpPr txBox="1"/>
      </xdr:nvSpPr>
      <xdr:spPr>
        <a:xfrm>
          <a:off x="16598900" y="130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40277</xdr:rowOff>
    </xdr:from>
    <xdr:to>
      <xdr:col>78</xdr:col>
      <xdr:colOff>120650</xdr:colOff>
      <xdr:row>76</xdr:row>
      <xdr:rowOff>141877</xdr:rowOff>
    </xdr:to>
    <xdr:sp macro="" textlink="">
      <xdr:nvSpPr>
        <xdr:cNvPr id="452" name="楕円 451"/>
        <xdr:cNvSpPr/>
      </xdr:nvSpPr>
      <xdr:spPr>
        <a:xfrm>
          <a:off x="15621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126654</xdr:rowOff>
    </xdr:from>
    <xdr:ext cx="736600" cy="259045"/>
    <xdr:sp macro="" textlink="">
      <xdr:nvSpPr>
        <xdr:cNvPr id="453" name="テキスト ボックス 452"/>
        <xdr:cNvSpPr txBox="1"/>
      </xdr:nvSpPr>
      <xdr:spPr>
        <a:xfrm>
          <a:off x="15290800" y="131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54" name="楕円 453"/>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7456</xdr:rowOff>
    </xdr:from>
    <xdr:ext cx="762000" cy="259045"/>
    <xdr:sp macro="" textlink="">
      <xdr:nvSpPr>
        <xdr:cNvPr id="455" name="テキスト ボックス 454"/>
        <xdr:cNvSpPr txBox="1"/>
      </xdr:nvSpPr>
      <xdr:spPr>
        <a:xfrm>
          <a:off x="14401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58238</xdr:rowOff>
    </xdr:from>
    <xdr:to>
      <xdr:col>69</xdr:col>
      <xdr:colOff>142875</xdr:colOff>
      <xdr:row>77</xdr:row>
      <xdr:rowOff>159838</xdr:rowOff>
    </xdr:to>
    <xdr:sp macro="" textlink="">
      <xdr:nvSpPr>
        <xdr:cNvPr id="456" name="楕円 455"/>
        <xdr:cNvSpPr/>
      </xdr:nvSpPr>
      <xdr:spPr>
        <a:xfrm>
          <a:off x="13843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144615</xdr:rowOff>
    </xdr:from>
    <xdr:ext cx="762000" cy="259045"/>
    <xdr:sp macro="" textlink="">
      <xdr:nvSpPr>
        <xdr:cNvPr id="457" name="テキスト ボックス 456"/>
        <xdr:cNvSpPr txBox="1"/>
      </xdr:nvSpPr>
      <xdr:spPr>
        <a:xfrm>
          <a:off x="13512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136616</xdr:rowOff>
    </xdr:from>
    <xdr:to>
      <xdr:col>65</xdr:col>
      <xdr:colOff>53975</xdr:colOff>
      <xdr:row>78</xdr:row>
      <xdr:rowOff>66766</xdr:rowOff>
    </xdr:to>
    <xdr:sp macro="" textlink="">
      <xdr:nvSpPr>
        <xdr:cNvPr id="458" name="楕円 457"/>
        <xdr:cNvSpPr/>
      </xdr:nvSpPr>
      <xdr:spPr>
        <a:xfrm>
          <a:off x="12954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51543</xdr:rowOff>
    </xdr:from>
    <xdr:ext cx="762000" cy="259045"/>
    <xdr:sp macro="" textlink="">
      <xdr:nvSpPr>
        <xdr:cNvPr id="459" name="テキスト ボックス 458"/>
        <xdr:cNvSpPr txBox="1"/>
      </xdr:nvSpPr>
      <xdr:spPr>
        <a:xfrm>
          <a:off x="12623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142405</xdr:rowOff>
    </xdr:from>
    <xdr:to>
      <xdr:col>29</xdr:col>
      <xdr:colOff>127000</xdr:colOff>
      <xdr:row>17</xdr:row>
      <xdr:rowOff>164630</xdr:rowOff>
    </xdr:to>
    <xdr:cxnSp macro="">
      <xdr:nvCxnSpPr>
        <xdr:cNvPr id="50" name="直線コネクタ 49"/>
        <xdr:cNvCxnSpPr/>
      </xdr:nvCxnSpPr>
      <xdr:spPr bwMode="auto">
        <a:xfrm flipV="1">
          <a:off x="5003800" y="3104680"/>
          <a:ext cx="647700" cy="2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80941</xdr:rowOff>
    </xdr:from>
    <xdr:ext cx="762000" cy="259045"/>
    <xdr:sp macro="" textlink="">
      <xdr:nvSpPr>
        <xdr:cNvPr id="51" name="人口1人当たり決算額の推移平均値テキスト130"/>
        <xdr:cNvSpPr txBox="1"/>
      </xdr:nvSpPr>
      <xdr:spPr>
        <a:xfrm>
          <a:off x="5740400" y="28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164630</xdr:rowOff>
    </xdr:from>
    <xdr:to>
      <xdr:col>26</xdr:col>
      <xdr:colOff>50800</xdr:colOff>
      <xdr:row>18</xdr:row>
      <xdr:rowOff>27584</xdr:rowOff>
    </xdr:to>
    <xdr:cxnSp macro="">
      <xdr:nvCxnSpPr>
        <xdr:cNvPr id="53" name="直線コネクタ 52"/>
        <xdr:cNvCxnSpPr/>
      </xdr:nvCxnSpPr>
      <xdr:spPr bwMode="auto">
        <a:xfrm flipV="1">
          <a:off x="4305300" y="3126905"/>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48696</xdr:rowOff>
    </xdr:from>
    <xdr:ext cx="736600" cy="259045"/>
    <xdr:sp macro="" textlink="">
      <xdr:nvSpPr>
        <xdr:cNvPr id="55" name="テキスト ボックス 54"/>
        <xdr:cNvSpPr txBox="1"/>
      </xdr:nvSpPr>
      <xdr:spPr>
        <a:xfrm>
          <a:off x="4622800" y="283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27584</xdr:rowOff>
    </xdr:from>
    <xdr:to>
      <xdr:col>22</xdr:col>
      <xdr:colOff>114300</xdr:colOff>
      <xdr:row>18</xdr:row>
      <xdr:rowOff>40869</xdr:rowOff>
    </xdr:to>
    <xdr:cxnSp macro="">
      <xdr:nvCxnSpPr>
        <xdr:cNvPr id="56" name="直線コネクタ 55"/>
        <xdr:cNvCxnSpPr/>
      </xdr:nvCxnSpPr>
      <xdr:spPr bwMode="auto">
        <a:xfrm flipV="1">
          <a:off x="3606800" y="3161309"/>
          <a:ext cx="698500" cy="13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62742</xdr:rowOff>
    </xdr:from>
    <xdr:ext cx="762000" cy="259045"/>
    <xdr:sp macro="" textlink="">
      <xdr:nvSpPr>
        <xdr:cNvPr id="58" name="テキスト ボックス 57"/>
        <xdr:cNvSpPr txBox="1"/>
      </xdr:nvSpPr>
      <xdr:spPr>
        <a:xfrm>
          <a:off x="39243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40869</xdr:rowOff>
    </xdr:from>
    <xdr:to>
      <xdr:col>18</xdr:col>
      <xdr:colOff>177800</xdr:colOff>
      <xdr:row>18</xdr:row>
      <xdr:rowOff>55169</xdr:rowOff>
    </xdr:to>
    <xdr:cxnSp macro="">
      <xdr:nvCxnSpPr>
        <xdr:cNvPr id="59" name="直線コネクタ 58"/>
        <xdr:cNvCxnSpPr/>
      </xdr:nvCxnSpPr>
      <xdr:spPr bwMode="auto">
        <a:xfrm flipV="1">
          <a:off x="2908300" y="3174594"/>
          <a:ext cx="698500" cy="14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29858</xdr:rowOff>
    </xdr:from>
    <xdr:to>
      <xdr:col>19</xdr:col>
      <xdr:colOff>38100</xdr:colOff>
      <xdr:row>18</xdr:row>
      <xdr:rowOff>131458</xdr:rowOff>
    </xdr:to>
    <xdr:sp macro="" textlink="">
      <xdr:nvSpPr>
        <xdr:cNvPr id="60" name="フローチャート: 判断 59"/>
        <xdr:cNvSpPr/>
      </xdr:nvSpPr>
      <xdr:spPr bwMode="auto">
        <a:xfrm>
          <a:off x="3556000" y="31635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116235</xdr:rowOff>
    </xdr:from>
    <xdr:ext cx="762000" cy="259045"/>
    <xdr:sp macro="" textlink="">
      <xdr:nvSpPr>
        <xdr:cNvPr id="61" name="テキスト ボックス 60"/>
        <xdr:cNvSpPr txBox="1"/>
      </xdr:nvSpPr>
      <xdr:spPr>
        <a:xfrm>
          <a:off x="3225800" y="32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86601</xdr:rowOff>
    </xdr:from>
    <xdr:to>
      <xdr:col>15</xdr:col>
      <xdr:colOff>101600</xdr:colOff>
      <xdr:row>19</xdr:row>
      <xdr:rowOff>16751</xdr:rowOff>
    </xdr:to>
    <xdr:sp macro="" textlink="">
      <xdr:nvSpPr>
        <xdr:cNvPr id="62" name="フローチャート: 判断 61"/>
        <xdr:cNvSpPr/>
      </xdr:nvSpPr>
      <xdr:spPr bwMode="auto">
        <a:xfrm>
          <a:off x="2857500" y="3220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1528</xdr:rowOff>
    </xdr:from>
    <xdr:ext cx="762000" cy="259045"/>
    <xdr:sp macro="" textlink="">
      <xdr:nvSpPr>
        <xdr:cNvPr id="63" name="テキスト ボックス 62"/>
        <xdr:cNvSpPr txBox="1"/>
      </xdr:nvSpPr>
      <xdr:spPr>
        <a:xfrm>
          <a:off x="2527300" y="330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91605</xdr:rowOff>
    </xdr:from>
    <xdr:to>
      <xdr:col>29</xdr:col>
      <xdr:colOff>177800</xdr:colOff>
      <xdr:row>18</xdr:row>
      <xdr:rowOff>21755</xdr:rowOff>
    </xdr:to>
    <xdr:sp macro="" textlink="">
      <xdr:nvSpPr>
        <xdr:cNvPr id="69" name="楕円 68"/>
        <xdr:cNvSpPr/>
      </xdr:nvSpPr>
      <xdr:spPr bwMode="auto">
        <a:xfrm>
          <a:off x="5600700" y="3053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63682</xdr:rowOff>
    </xdr:from>
    <xdr:ext cx="762000" cy="259045"/>
    <xdr:sp macro="" textlink="">
      <xdr:nvSpPr>
        <xdr:cNvPr id="70" name="人口1人当たり決算額の推移該当値テキスト130"/>
        <xdr:cNvSpPr txBox="1"/>
      </xdr:nvSpPr>
      <xdr:spPr>
        <a:xfrm>
          <a:off x="5740400" y="302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113830</xdr:rowOff>
    </xdr:from>
    <xdr:to>
      <xdr:col>26</xdr:col>
      <xdr:colOff>101600</xdr:colOff>
      <xdr:row>18</xdr:row>
      <xdr:rowOff>43980</xdr:rowOff>
    </xdr:to>
    <xdr:sp macro="" textlink="">
      <xdr:nvSpPr>
        <xdr:cNvPr id="71" name="楕円 70"/>
        <xdr:cNvSpPr/>
      </xdr:nvSpPr>
      <xdr:spPr bwMode="auto">
        <a:xfrm>
          <a:off x="4953000" y="3076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28757</xdr:rowOff>
    </xdr:from>
    <xdr:ext cx="736600" cy="259045"/>
    <xdr:sp macro="" textlink="">
      <xdr:nvSpPr>
        <xdr:cNvPr id="72" name="テキスト ボックス 71"/>
        <xdr:cNvSpPr txBox="1"/>
      </xdr:nvSpPr>
      <xdr:spPr>
        <a:xfrm>
          <a:off x="4622800" y="3162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148234</xdr:rowOff>
    </xdr:from>
    <xdr:to>
      <xdr:col>22</xdr:col>
      <xdr:colOff>165100</xdr:colOff>
      <xdr:row>18</xdr:row>
      <xdr:rowOff>78384</xdr:rowOff>
    </xdr:to>
    <xdr:sp macro="" textlink="">
      <xdr:nvSpPr>
        <xdr:cNvPr id="73" name="楕円 72"/>
        <xdr:cNvSpPr/>
      </xdr:nvSpPr>
      <xdr:spPr bwMode="auto">
        <a:xfrm>
          <a:off x="4254500" y="3110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63161</xdr:rowOff>
    </xdr:from>
    <xdr:ext cx="762000" cy="259045"/>
    <xdr:sp macro="" textlink="">
      <xdr:nvSpPr>
        <xdr:cNvPr id="74" name="テキスト ボックス 73"/>
        <xdr:cNvSpPr txBox="1"/>
      </xdr:nvSpPr>
      <xdr:spPr>
        <a:xfrm>
          <a:off x="3924300" y="319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161519</xdr:rowOff>
    </xdr:from>
    <xdr:to>
      <xdr:col>19</xdr:col>
      <xdr:colOff>38100</xdr:colOff>
      <xdr:row>18</xdr:row>
      <xdr:rowOff>91669</xdr:rowOff>
    </xdr:to>
    <xdr:sp macro="" textlink="">
      <xdr:nvSpPr>
        <xdr:cNvPr id="75" name="楕円 74"/>
        <xdr:cNvSpPr/>
      </xdr:nvSpPr>
      <xdr:spPr bwMode="auto">
        <a:xfrm>
          <a:off x="3556000" y="3123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101846</xdr:rowOff>
    </xdr:from>
    <xdr:ext cx="762000" cy="259045"/>
    <xdr:sp macro="" textlink="">
      <xdr:nvSpPr>
        <xdr:cNvPr id="76" name="テキスト ボックス 75"/>
        <xdr:cNvSpPr txBox="1"/>
      </xdr:nvSpPr>
      <xdr:spPr>
        <a:xfrm>
          <a:off x="3225800" y="28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4369</xdr:rowOff>
    </xdr:from>
    <xdr:to>
      <xdr:col>15</xdr:col>
      <xdr:colOff>101600</xdr:colOff>
      <xdr:row>18</xdr:row>
      <xdr:rowOff>105969</xdr:rowOff>
    </xdr:to>
    <xdr:sp macro="" textlink="">
      <xdr:nvSpPr>
        <xdr:cNvPr id="77" name="楕円 76"/>
        <xdr:cNvSpPr/>
      </xdr:nvSpPr>
      <xdr:spPr bwMode="auto">
        <a:xfrm>
          <a:off x="2857500" y="3138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116146</xdr:rowOff>
    </xdr:from>
    <xdr:ext cx="762000" cy="259045"/>
    <xdr:sp macro="" textlink="">
      <xdr:nvSpPr>
        <xdr:cNvPr id="78" name="テキスト ボックス 77"/>
        <xdr:cNvSpPr txBox="1"/>
      </xdr:nvSpPr>
      <xdr:spPr>
        <a:xfrm>
          <a:off x="2527300" y="290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268470</xdr:rowOff>
    </xdr:from>
    <xdr:to>
      <xdr:col>29</xdr:col>
      <xdr:colOff>127000</xdr:colOff>
      <xdr:row>35</xdr:row>
      <xdr:rowOff>174973</xdr:rowOff>
    </xdr:to>
    <xdr:cxnSp macro="">
      <xdr:nvCxnSpPr>
        <xdr:cNvPr id="114" name="直線コネクタ 113"/>
        <xdr:cNvCxnSpPr/>
      </xdr:nvCxnSpPr>
      <xdr:spPr bwMode="auto">
        <a:xfrm flipV="1">
          <a:off x="5003800" y="6535920"/>
          <a:ext cx="647700" cy="249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174973</xdr:rowOff>
    </xdr:from>
    <xdr:to>
      <xdr:col>26</xdr:col>
      <xdr:colOff>50800</xdr:colOff>
      <xdr:row>35</xdr:row>
      <xdr:rowOff>284766</xdr:rowOff>
    </xdr:to>
    <xdr:cxnSp macro="">
      <xdr:nvCxnSpPr>
        <xdr:cNvPr id="117" name="直線コネクタ 116"/>
        <xdr:cNvCxnSpPr/>
      </xdr:nvCxnSpPr>
      <xdr:spPr bwMode="auto">
        <a:xfrm flipV="1">
          <a:off x="4305300" y="6785323"/>
          <a:ext cx="698500" cy="109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284766</xdr:rowOff>
    </xdr:from>
    <xdr:to>
      <xdr:col>22</xdr:col>
      <xdr:colOff>114300</xdr:colOff>
      <xdr:row>36</xdr:row>
      <xdr:rowOff>31772</xdr:rowOff>
    </xdr:to>
    <xdr:cxnSp macro="">
      <xdr:nvCxnSpPr>
        <xdr:cNvPr id="120" name="直線コネクタ 119"/>
        <xdr:cNvCxnSpPr/>
      </xdr:nvCxnSpPr>
      <xdr:spPr bwMode="auto">
        <a:xfrm flipV="1">
          <a:off x="3606800" y="6895116"/>
          <a:ext cx="698500" cy="8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31772</xdr:rowOff>
    </xdr:from>
    <xdr:to>
      <xdr:col>18</xdr:col>
      <xdr:colOff>177800</xdr:colOff>
      <xdr:row>36</xdr:row>
      <xdr:rowOff>110573</xdr:rowOff>
    </xdr:to>
    <xdr:cxnSp macro="">
      <xdr:nvCxnSpPr>
        <xdr:cNvPr id="123" name="直線コネクタ 122"/>
        <xdr:cNvCxnSpPr/>
      </xdr:nvCxnSpPr>
      <xdr:spPr bwMode="auto">
        <a:xfrm flipV="1">
          <a:off x="2908300" y="6985022"/>
          <a:ext cx="698500" cy="7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118099</xdr:rowOff>
    </xdr:from>
    <xdr:to>
      <xdr:col>19</xdr:col>
      <xdr:colOff>38100</xdr:colOff>
      <xdr:row>37</xdr:row>
      <xdr:rowOff>48249</xdr:rowOff>
    </xdr:to>
    <xdr:sp macro="" textlink="">
      <xdr:nvSpPr>
        <xdr:cNvPr id="124" name="フローチャート: 判断 123"/>
        <xdr:cNvSpPr/>
      </xdr:nvSpPr>
      <xdr:spPr bwMode="auto">
        <a:xfrm>
          <a:off x="3556000" y="7071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33026</xdr:rowOff>
    </xdr:from>
    <xdr:ext cx="762000" cy="259045"/>
    <xdr:sp macro="" textlink="">
      <xdr:nvSpPr>
        <xdr:cNvPr id="125" name="テキスト ボックス 124"/>
        <xdr:cNvSpPr txBox="1"/>
      </xdr:nvSpPr>
      <xdr:spPr>
        <a:xfrm>
          <a:off x="3225800" y="715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61700</xdr:rowOff>
    </xdr:from>
    <xdr:to>
      <xdr:col>15</xdr:col>
      <xdr:colOff>101600</xdr:colOff>
      <xdr:row>36</xdr:row>
      <xdr:rowOff>163300</xdr:rowOff>
    </xdr:to>
    <xdr:sp macro="" textlink="">
      <xdr:nvSpPr>
        <xdr:cNvPr id="126" name="フローチャート: 判断 125"/>
        <xdr:cNvSpPr/>
      </xdr:nvSpPr>
      <xdr:spPr bwMode="auto">
        <a:xfrm>
          <a:off x="2857500" y="7014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148077</xdr:rowOff>
    </xdr:from>
    <xdr:ext cx="762000" cy="259045"/>
    <xdr:sp macro="" textlink="">
      <xdr:nvSpPr>
        <xdr:cNvPr id="127" name="テキスト ボックス 126"/>
        <xdr:cNvSpPr txBox="1"/>
      </xdr:nvSpPr>
      <xdr:spPr>
        <a:xfrm>
          <a:off x="2527300" y="710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217671</xdr:rowOff>
    </xdr:from>
    <xdr:to>
      <xdr:col>29</xdr:col>
      <xdr:colOff>177800</xdr:colOff>
      <xdr:row>34</xdr:row>
      <xdr:rowOff>319270</xdr:rowOff>
    </xdr:to>
    <xdr:sp macro="" textlink="">
      <xdr:nvSpPr>
        <xdr:cNvPr id="133" name="楕円 132"/>
        <xdr:cNvSpPr/>
      </xdr:nvSpPr>
      <xdr:spPr bwMode="auto">
        <a:xfrm>
          <a:off x="5600700" y="648512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62748</xdr:rowOff>
    </xdr:from>
    <xdr:ext cx="762000" cy="259045"/>
    <xdr:sp macro="" textlink="">
      <xdr:nvSpPr>
        <xdr:cNvPr id="134" name="人口1人当たり決算額の推移該当値テキスト445"/>
        <xdr:cNvSpPr txBox="1"/>
      </xdr:nvSpPr>
      <xdr:spPr>
        <a:xfrm>
          <a:off x="5740400" y="633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124173</xdr:rowOff>
    </xdr:from>
    <xdr:to>
      <xdr:col>26</xdr:col>
      <xdr:colOff>101600</xdr:colOff>
      <xdr:row>35</xdr:row>
      <xdr:rowOff>225773</xdr:rowOff>
    </xdr:to>
    <xdr:sp macro="" textlink="">
      <xdr:nvSpPr>
        <xdr:cNvPr id="135" name="楕円 134"/>
        <xdr:cNvSpPr/>
      </xdr:nvSpPr>
      <xdr:spPr bwMode="auto">
        <a:xfrm>
          <a:off x="4953000" y="673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235950</xdr:rowOff>
    </xdr:from>
    <xdr:ext cx="736600" cy="259045"/>
    <xdr:sp macro="" textlink="">
      <xdr:nvSpPr>
        <xdr:cNvPr id="136" name="テキスト ボックス 135"/>
        <xdr:cNvSpPr txBox="1"/>
      </xdr:nvSpPr>
      <xdr:spPr>
        <a:xfrm>
          <a:off x="4622800" y="650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233966</xdr:rowOff>
    </xdr:from>
    <xdr:to>
      <xdr:col>22</xdr:col>
      <xdr:colOff>165100</xdr:colOff>
      <xdr:row>35</xdr:row>
      <xdr:rowOff>335566</xdr:rowOff>
    </xdr:to>
    <xdr:sp macro="" textlink="">
      <xdr:nvSpPr>
        <xdr:cNvPr id="137" name="楕円 136"/>
        <xdr:cNvSpPr/>
      </xdr:nvSpPr>
      <xdr:spPr bwMode="auto">
        <a:xfrm>
          <a:off x="4254500" y="684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2843</xdr:rowOff>
    </xdr:from>
    <xdr:ext cx="762000" cy="259045"/>
    <xdr:sp macro="" textlink="">
      <xdr:nvSpPr>
        <xdr:cNvPr id="138" name="テキスト ボックス 137"/>
        <xdr:cNvSpPr txBox="1"/>
      </xdr:nvSpPr>
      <xdr:spPr>
        <a:xfrm>
          <a:off x="3924300" y="661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323872</xdr:rowOff>
    </xdr:from>
    <xdr:to>
      <xdr:col>19</xdr:col>
      <xdr:colOff>38100</xdr:colOff>
      <xdr:row>36</xdr:row>
      <xdr:rowOff>82572</xdr:rowOff>
    </xdr:to>
    <xdr:sp macro="" textlink="">
      <xdr:nvSpPr>
        <xdr:cNvPr id="139" name="楕円 138"/>
        <xdr:cNvSpPr/>
      </xdr:nvSpPr>
      <xdr:spPr bwMode="auto">
        <a:xfrm>
          <a:off x="3556000" y="6934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92749</xdr:rowOff>
    </xdr:from>
    <xdr:ext cx="762000" cy="259045"/>
    <xdr:sp macro="" textlink="">
      <xdr:nvSpPr>
        <xdr:cNvPr id="140" name="テキスト ボックス 139"/>
        <xdr:cNvSpPr txBox="1"/>
      </xdr:nvSpPr>
      <xdr:spPr>
        <a:xfrm>
          <a:off x="3225800" y="67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59773</xdr:rowOff>
    </xdr:from>
    <xdr:to>
      <xdr:col>15</xdr:col>
      <xdr:colOff>101600</xdr:colOff>
      <xdr:row>36</xdr:row>
      <xdr:rowOff>161373</xdr:rowOff>
    </xdr:to>
    <xdr:sp macro="" textlink="">
      <xdr:nvSpPr>
        <xdr:cNvPr id="141" name="楕円 140"/>
        <xdr:cNvSpPr/>
      </xdr:nvSpPr>
      <xdr:spPr bwMode="auto">
        <a:xfrm>
          <a:off x="2857500" y="7013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171550</xdr:rowOff>
    </xdr:from>
    <xdr:ext cx="762000" cy="259045"/>
    <xdr:sp macro="" textlink="">
      <xdr:nvSpPr>
        <xdr:cNvPr id="142" name="テキスト ボックス 141"/>
        <xdr:cNvSpPr txBox="1"/>
      </xdr:nvSpPr>
      <xdr:spPr>
        <a:xfrm>
          <a:off x="2527300" y="678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56,768
56,260
265.12
37,593,051
35,569,288
1,958,637
17,464,616
41,397,012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101206</xdr:rowOff>
    </xdr:from>
    <xdr:to>
      <xdr:col>24</xdr:col>
      <xdr:colOff>63500</xdr:colOff>
      <xdr:row>37</xdr:row>
      <xdr:rowOff>122441</xdr:rowOff>
    </xdr:to>
    <xdr:cxnSp macro="">
      <xdr:nvCxnSpPr>
        <xdr:cNvPr id="61" name="直線コネクタ 60"/>
        <xdr:cNvCxnSpPr/>
      </xdr:nvCxnSpPr>
      <xdr:spPr>
        <a:xfrm flipV="1">
          <a:off x="3797300" y="6444856"/>
          <a:ext cx="8382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169448</xdr:rowOff>
    </xdr:from>
    <xdr:ext cx="534377" cy="259045"/>
    <xdr:sp macro="" textlink="">
      <xdr:nvSpPr>
        <xdr:cNvPr id="62" name="人件費平均値テキスト"/>
        <xdr:cNvSpPr txBox="1"/>
      </xdr:nvSpPr>
      <xdr:spPr>
        <a:xfrm>
          <a:off x="4686300" y="617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122441</xdr:rowOff>
    </xdr:from>
    <xdr:to>
      <xdr:col>19</xdr:col>
      <xdr:colOff>177800</xdr:colOff>
      <xdr:row>37</xdr:row>
      <xdr:rowOff>135928</xdr:rowOff>
    </xdr:to>
    <xdr:cxnSp macro="">
      <xdr:nvCxnSpPr>
        <xdr:cNvPr id="64" name="直線コネクタ 63"/>
        <xdr:cNvCxnSpPr/>
      </xdr:nvCxnSpPr>
      <xdr:spPr>
        <a:xfrm flipV="1">
          <a:off x="2908300" y="6466091"/>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113618</xdr:rowOff>
    </xdr:from>
    <xdr:ext cx="534377" cy="259045"/>
    <xdr:sp macro="" textlink="">
      <xdr:nvSpPr>
        <xdr:cNvPr id="66" name="テキスト ボックス 65"/>
        <xdr:cNvSpPr txBox="1"/>
      </xdr:nvSpPr>
      <xdr:spPr>
        <a:xfrm>
          <a:off x="3530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135928</xdr:rowOff>
    </xdr:from>
    <xdr:to>
      <xdr:col>15</xdr:col>
      <xdr:colOff>50800</xdr:colOff>
      <xdr:row>37</xdr:row>
      <xdr:rowOff>152502</xdr:rowOff>
    </xdr:to>
    <xdr:cxnSp macro="">
      <xdr:nvCxnSpPr>
        <xdr:cNvPr id="67" name="直線コネクタ 66"/>
        <xdr:cNvCxnSpPr/>
      </xdr:nvCxnSpPr>
      <xdr:spPr>
        <a:xfrm flipV="1">
          <a:off x="2019300" y="6479578"/>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128287</xdr:rowOff>
    </xdr:from>
    <xdr:ext cx="534377" cy="259045"/>
    <xdr:sp macro="" textlink="">
      <xdr:nvSpPr>
        <xdr:cNvPr id="69" name="テキスト ボックス 68"/>
        <xdr:cNvSpPr txBox="1"/>
      </xdr:nvSpPr>
      <xdr:spPr>
        <a:xfrm>
          <a:off x="2641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152502</xdr:rowOff>
    </xdr:from>
    <xdr:to>
      <xdr:col>10</xdr:col>
      <xdr:colOff>114300</xdr:colOff>
      <xdr:row>38</xdr:row>
      <xdr:rowOff>120193</xdr:rowOff>
    </xdr:to>
    <xdr:cxnSp macro="">
      <xdr:nvCxnSpPr>
        <xdr:cNvPr id="70" name="直線コネクタ 69"/>
        <xdr:cNvCxnSpPr/>
      </xdr:nvCxnSpPr>
      <xdr:spPr>
        <a:xfrm flipV="1">
          <a:off x="1130300" y="6496152"/>
          <a:ext cx="889000" cy="1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145085</xdr:rowOff>
    </xdr:from>
    <xdr:to>
      <xdr:col>10</xdr:col>
      <xdr:colOff>165100</xdr:colOff>
      <xdr:row>38</xdr:row>
      <xdr:rowOff>75235</xdr:rowOff>
    </xdr:to>
    <xdr:sp macro="" textlink="">
      <xdr:nvSpPr>
        <xdr:cNvPr id="71" name="フローチャート: 判断 70"/>
        <xdr:cNvSpPr/>
      </xdr:nvSpPr>
      <xdr:spPr>
        <a:xfrm>
          <a:off x="1968500" y="64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66362</xdr:rowOff>
    </xdr:from>
    <xdr:ext cx="534377" cy="259045"/>
    <xdr:sp macro="" textlink="">
      <xdr:nvSpPr>
        <xdr:cNvPr id="72" name="テキスト ボックス 71"/>
        <xdr:cNvSpPr txBox="1"/>
      </xdr:nvSpPr>
      <xdr:spPr>
        <a:xfrm>
          <a:off x="1752111" y="65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82106</xdr:rowOff>
    </xdr:from>
    <xdr:to>
      <xdr:col>6</xdr:col>
      <xdr:colOff>38100</xdr:colOff>
      <xdr:row>39</xdr:row>
      <xdr:rowOff>12256</xdr:rowOff>
    </xdr:to>
    <xdr:sp macro="" textlink="">
      <xdr:nvSpPr>
        <xdr:cNvPr id="73" name="フローチャート: 判断 72"/>
        <xdr:cNvSpPr/>
      </xdr:nvSpPr>
      <xdr:spPr>
        <a:xfrm>
          <a:off x="1079500" y="659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3383</xdr:rowOff>
    </xdr:from>
    <xdr:ext cx="534377" cy="259045"/>
    <xdr:sp macro="" textlink="">
      <xdr:nvSpPr>
        <xdr:cNvPr id="74" name="テキスト ボックス 73"/>
        <xdr:cNvSpPr txBox="1"/>
      </xdr:nvSpPr>
      <xdr:spPr>
        <a:xfrm>
          <a:off x="863111" y="668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50406</xdr:rowOff>
    </xdr:from>
    <xdr:to>
      <xdr:col>24</xdr:col>
      <xdr:colOff>114300</xdr:colOff>
      <xdr:row>37</xdr:row>
      <xdr:rowOff>152006</xdr:rowOff>
    </xdr:to>
    <xdr:sp macro="" textlink="">
      <xdr:nvSpPr>
        <xdr:cNvPr id="80" name="楕円 79"/>
        <xdr:cNvSpPr/>
      </xdr:nvSpPr>
      <xdr:spPr>
        <a:xfrm>
          <a:off x="4584700" y="63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28833</xdr:rowOff>
    </xdr:from>
    <xdr:ext cx="534377" cy="259045"/>
    <xdr:sp macro="" textlink="">
      <xdr:nvSpPr>
        <xdr:cNvPr id="81" name="人件費該当値テキスト"/>
        <xdr:cNvSpPr txBox="1"/>
      </xdr:nvSpPr>
      <xdr:spPr>
        <a:xfrm>
          <a:off x="4686300" y="63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71641</xdr:rowOff>
    </xdr:from>
    <xdr:to>
      <xdr:col>20</xdr:col>
      <xdr:colOff>38100</xdr:colOff>
      <xdr:row>38</xdr:row>
      <xdr:rowOff>1791</xdr:rowOff>
    </xdr:to>
    <xdr:sp macro="" textlink="">
      <xdr:nvSpPr>
        <xdr:cNvPr id="82" name="楕円 81"/>
        <xdr:cNvSpPr/>
      </xdr:nvSpPr>
      <xdr:spPr>
        <a:xfrm>
          <a:off x="3746500" y="64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164368</xdr:rowOff>
    </xdr:from>
    <xdr:ext cx="534377" cy="259045"/>
    <xdr:sp macro="" textlink="">
      <xdr:nvSpPr>
        <xdr:cNvPr id="83" name="テキスト ボックス 82"/>
        <xdr:cNvSpPr txBox="1"/>
      </xdr:nvSpPr>
      <xdr:spPr>
        <a:xfrm>
          <a:off x="3530111" y="65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85128</xdr:rowOff>
    </xdr:from>
    <xdr:to>
      <xdr:col>15</xdr:col>
      <xdr:colOff>101600</xdr:colOff>
      <xdr:row>38</xdr:row>
      <xdr:rowOff>15278</xdr:rowOff>
    </xdr:to>
    <xdr:sp macro="" textlink="">
      <xdr:nvSpPr>
        <xdr:cNvPr id="84" name="楕円 83"/>
        <xdr:cNvSpPr/>
      </xdr:nvSpPr>
      <xdr:spPr>
        <a:xfrm>
          <a:off x="2857500" y="64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6405</xdr:rowOff>
    </xdr:from>
    <xdr:ext cx="534377" cy="259045"/>
    <xdr:sp macro="" textlink="">
      <xdr:nvSpPr>
        <xdr:cNvPr id="85" name="テキスト ボックス 84"/>
        <xdr:cNvSpPr txBox="1"/>
      </xdr:nvSpPr>
      <xdr:spPr>
        <a:xfrm>
          <a:off x="2641111" y="65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101702</xdr:rowOff>
    </xdr:from>
    <xdr:to>
      <xdr:col>10</xdr:col>
      <xdr:colOff>165100</xdr:colOff>
      <xdr:row>38</xdr:row>
      <xdr:rowOff>31852</xdr:rowOff>
    </xdr:to>
    <xdr:sp macro="" textlink="">
      <xdr:nvSpPr>
        <xdr:cNvPr id="86" name="楕円 85"/>
        <xdr:cNvSpPr/>
      </xdr:nvSpPr>
      <xdr:spPr>
        <a:xfrm>
          <a:off x="19685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48379</xdr:rowOff>
    </xdr:from>
    <xdr:ext cx="534377" cy="259045"/>
    <xdr:sp macro="" textlink="">
      <xdr:nvSpPr>
        <xdr:cNvPr id="87" name="テキスト ボックス 86"/>
        <xdr:cNvSpPr txBox="1"/>
      </xdr:nvSpPr>
      <xdr:spPr>
        <a:xfrm>
          <a:off x="1752111" y="622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69393</xdr:rowOff>
    </xdr:from>
    <xdr:to>
      <xdr:col>6</xdr:col>
      <xdr:colOff>38100</xdr:colOff>
      <xdr:row>38</xdr:row>
      <xdr:rowOff>170993</xdr:rowOff>
    </xdr:to>
    <xdr:sp macro="" textlink="">
      <xdr:nvSpPr>
        <xdr:cNvPr id="88" name="楕円 87"/>
        <xdr:cNvSpPr/>
      </xdr:nvSpPr>
      <xdr:spPr>
        <a:xfrm>
          <a:off x="1079500" y="65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16070</xdr:rowOff>
    </xdr:from>
    <xdr:ext cx="534377" cy="259045"/>
    <xdr:sp macro="" textlink="">
      <xdr:nvSpPr>
        <xdr:cNvPr id="89" name="テキスト ボックス 88"/>
        <xdr:cNvSpPr txBox="1"/>
      </xdr:nvSpPr>
      <xdr:spPr>
        <a:xfrm>
          <a:off x="863111" y="635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74560</xdr:rowOff>
    </xdr:from>
    <xdr:to>
      <xdr:col>24</xdr:col>
      <xdr:colOff>62865</xdr:colOff>
      <xdr:row>58</xdr:row>
      <xdr:rowOff>35709</xdr:rowOff>
    </xdr:to>
    <xdr:cxnSp macro="">
      <xdr:nvCxnSpPr>
        <xdr:cNvPr id="116" name="直線コネクタ 115"/>
        <xdr:cNvCxnSpPr/>
      </xdr:nvCxnSpPr>
      <xdr:spPr>
        <a:xfrm flipV="1">
          <a:off x="4633595" y="8989960"/>
          <a:ext cx="1270" cy="98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39536</xdr:rowOff>
    </xdr:from>
    <xdr:ext cx="534377" cy="259045"/>
    <xdr:sp macro="" textlink="">
      <xdr:nvSpPr>
        <xdr:cNvPr id="117" name="物件費最小値テキスト"/>
        <xdr:cNvSpPr txBox="1"/>
      </xdr:nvSpPr>
      <xdr:spPr>
        <a:xfrm>
          <a:off x="4686300" y="998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35709</xdr:rowOff>
    </xdr:from>
    <xdr:to>
      <xdr:col>24</xdr:col>
      <xdr:colOff>152400</xdr:colOff>
      <xdr:row>58</xdr:row>
      <xdr:rowOff>35709</xdr:rowOff>
    </xdr:to>
    <xdr:cxnSp macro="">
      <xdr:nvCxnSpPr>
        <xdr:cNvPr id="118" name="直線コネクタ 117"/>
        <xdr:cNvCxnSpPr/>
      </xdr:nvCxnSpPr>
      <xdr:spPr>
        <a:xfrm>
          <a:off x="4546600" y="997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21237</xdr:rowOff>
    </xdr:from>
    <xdr:ext cx="599010" cy="259045"/>
    <xdr:sp macro="" textlink="">
      <xdr:nvSpPr>
        <xdr:cNvPr id="119" name="物件費最大値テキスト"/>
        <xdr:cNvSpPr txBox="1"/>
      </xdr:nvSpPr>
      <xdr:spPr>
        <a:xfrm>
          <a:off x="4686300" y="876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74560</xdr:rowOff>
    </xdr:from>
    <xdr:to>
      <xdr:col>24</xdr:col>
      <xdr:colOff>152400</xdr:colOff>
      <xdr:row>52</xdr:row>
      <xdr:rowOff>74560</xdr:rowOff>
    </xdr:to>
    <xdr:cxnSp macro="">
      <xdr:nvCxnSpPr>
        <xdr:cNvPr id="120" name="直線コネクタ 119"/>
        <xdr:cNvCxnSpPr/>
      </xdr:nvCxnSpPr>
      <xdr:spPr>
        <a:xfrm>
          <a:off x="4546600" y="898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108240</xdr:rowOff>
    </xdr:from>
    <xdr:to>
      <xdr:col>24</xdr:col>
      <xdr:colOff>63500</xdr:colOff>
      <xdr:row>55</xdr:row>
      <xdr:rowOff>20501</xdr:rowOff>
    </xdr:to>
    <xdr:cxnSp macro="">
      <xdr:nvCxnSpPr>
        <xdr:cNvPr id="121" name="直線コネクタ 120"/>
        <xdr:cNvCxnSpPr/>
      </xdr:nvCxnSpPr>
      <xdr:spPr>
        <a:xfrm>
          <a:off x="3797300" y="9366540"/>
          <a:ext cx="838200" cy="8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120993</xdr:rowOff>
    </xdr:from>
    <xdr:ext cx="534377" cy="259045"/>
    <xdr:sp macro="" textlink="">
      <xdr:nvSpPr>
        <xdr:cNvPr id="122" name="物件費平均値テキスト"/>
        <xdr:cNvSpPr txBox="1"/>
      </xdr:nvSpPr>
      <xdr:spPr>
        <a:xfrm>
          <a:off x="4686300" y="9550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142566</xdr:rowOff>
    </xdr:from>
    <xdr:to>
      <xdr:col>24</xdr:col>
      <xdr:colOff>114300</xdr:colOff>
      <xdr:row>56</xdr:row>
      <xdr:rowOff>72716</xdr:rowOff>
    </xdr:to>
    <xdr:sp macro="" textlink="">
      <xdr:nvSpPr>
        <xdr:cNvPr id="123" name="フローチャート: 判断 122"/>
        <xdr:cNvSpPr/>
      </xdr:nvSpPr>
      <xdr:spPr>
        <a:xfrm>
          <a:off x="4584700" y="957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76584</xdr:rowOff>
    </xdr:from>
    <xdr:to>
      <xdr:col>19</xdr:col>
      <xdr:colOff>177800</xdr:colOff>
      <xdr:row>54</xdr:row>
      <xdr:rowOff>108240</xdr:rowOff>
    </xdr:to>
    <xdr:cxnSp macro="">
      <xdr:nvCxnSpPr>
        <xdr:cNvPr id="124" name="直線コネクタ 123"/>
        <xdr:cNvCxnSpPr/>
      </xdr:nvCxnSpPr>
      <xdr:spPr>
        <a:xfrm>
          <a:off x="2908300" y="9334884"/>
          <a:ext cx="889000" cy="3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137788</xdr:rowOff>
    </xdr:from>
    <xdr:to>
      <xdr:col>20</xdr:col>
      <xdr:colOff>38100</xdr:colOff>
      <xdr:row>56</xdr:row>
      <xdr:rowOff>67938</xdr:rowOff>
    </xdr:to>
    <xdr:sp macro="" textlink="">
      <xdr:nvSpPr>
        <xdr:cNvPr id="125" name="フローチャート: 判断 124"/>
        <xdr:cNvSpPr/>
      </xdr:nvSpPr>
      <xdr:spPr>
        <a:xfrm>
          <a:off x="3746500" y="9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59065</xdr:rowOff>
    </xdr:from>
    <xdr:ext cx="534377" cy="259045"/>
    <xdr:sp macro="" textlink="">
      <xdr:nvSpPr>
        <xdr:cNvPr id="126" name="テキスト ボックス 125"/>
        <xdr:cNvSpPr txBox="1"/>
      </xdr:nvSpPr>
      <xdr:spPr>
        <a:xfrm>
          <a:off x="3530111" y="966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58786</xdr:rowOff>
    </xdr:from>
    <xdr:to>
      <xdr:col>15</xdr:col>
      <xdr:colOff>50800</xdr:colOff>
      <xdr:row>54</xdr:row>
      <xdr:rowOff>76584</xdr:rowOff>
    </xdr:to>
    <xdr:cxnSp macro="">
      <xdr:nvCxnSpPr>
        <xdr:cNvPr id="127" name="直線コネクタ 126"/>
        <xdr:cNvCxnSpPr/>
      </xdr:nvCxnSpPr>
      <xdr:spPr>
        <a:xfrm>
          <a:off x="2019300" y="8802736"/>
          <a:ext cx="889000" cy="53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4242</xdr:rowOff>
    </xdr:from>
    <xdr:to>
      <xdr:col>15</xdr:col>
      <xdr:colOff>101600</xdr:colOff>
      <xdr:row>56</xdr:row>
      <xdr:rowOff>105842</xdr:rowOff>
    </xdr:to>
    <xdr:sp macro="" textlink="">
      <xdr:nvSpPr>
        <xdr:cNvPr id="128" name="フローチャート: 判断 127"/>
        <xdr:cNvSpPr/>
      </xdr:nvSpPr>
      <xdr:spPr>
        <a:xfrm>
          <a:off x="2857500" y="96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96969</xdr:rowOff>
    </xdr:from>
    <xdr:ext cx="534377" cy="259045"/>
    <xdr:sp macro="" textlink="">
      <xdr:nvSpPr>
        <xdr:cNvPr id="129" name="テキスト ボックス 128"/>
        <xdr:cNvSpPr txBox="1"/>
      </xdr:nvSpPr>
      <xdr:spPr>
        <a:xfrm>
          <a:off x="2641111" y="96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58786</xdr:rowOff>
    </xdr:from>
    <xdr:to>
      <xdr:col>10</xdr:col>
      <xdr:colOff>114300</xdr:colOff>
      <xdr:row>53</xdr:row>
      <xdr:rowOff>123480</xdr:rowOff>
    </xdr:to>
    <xdr:cxnSp macro="">
      <xdr:nvCxnSpPr>
        <xdr:cNvPr id="130" name="直線コネクタ 129"/>
        <xdr:cNvCxnSpPr/>
      </xdr:nvCxnSpPr>
      <xdr:spPr>
        <a:xfrm flipV="1">
          <a:off x="1130300" y="8802736"/>
          <a:ext cx="889000" cy="40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144656</xdr:rowOff>
    </xdr:from>
    <xdr:to>
      <xdr:col>10</xdr:col>
      <xdr:colOff>165100</xdr:colOff>
      <xdr:row>56</xdr:row>
      <xdr:rowOff>74806</xdr:rowOff>
    </xdr:to>
    <xdr:sp macro="" textlink="">
      <xdr:nvSpPr>
        <xdr:cNvPr id="131" name="フローチャート: 判断 130"/>
        <xdr:cNvSpPr/>
      </xdr:nvSpPr>
      <xdr:spPr>
        <a:xfrm>
          <a:off x="1968500" y="957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65933</xdr:rowOff>
    </xdr:from>
    <xdr:ext cx="534377" cy="259045"/>
    <xdr:sp macro="" textlink="">
      <xdr:nvSpPr>
        <xdr:cNvPr id="132" name="テキスト ボックス 131"/>
        <xdr:cNvSpPr txBox="1"/>
      </xdr:nvSpPr>
      <xdr:spPr>
        <a:xfrm>
          <a:off x="1752111" y="966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33589</xdr:rowOff>
    </xdr:from>
    <xdr:to>
      <xdr:col>6</xdr:col>
      <xdr:colOff>38100</xdr:colOff>
      <xdr:row>56</xdr:row>
      <xdr:rowOff>135189</xdr:rowOff>
    </xdr:to>
    <xdr:sp macro="" textlink="">
      <xdr:nvSpPr>
        <xdr:cNvPr id="133" name="フローチャート: 判断 132"/>
        <xdr:cNvSpPr/>
      </xdr:nvSpPr>
      <xdr:spPr>
        <a:xfrm>
          <a:off x="1079500" y="963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126316</xdr:rowOff>
    </xdr:from>
    <xdr:ext cx="534377" cy="259045"/>
    <xdr:sp macro="" textlink="">
      <xdr:nvSpPr>
        <xdr:cNvPr id="134" name="テキスト ボックス 133"/>
        <xdr:cNvSpPr txBox="1"/>
      </xdr:nvSpPr>
      <xdr:spPr>
        <a:xfrm>
          <a:off x="863111" y="972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141151</xdr:rowOff>
    </xdr:from>
    <xdr:to>
      <xdr:col>24</xdr:col>
      <xdr:colOff>114300</xdr:colOff>
      <xdr:row>55</xdr:row>
      <xdr:rowOff>71301</xdr:rowOff>
    </xdr:to>
    <xdr:sp macro="" textlink="">
      <xdr:nvSpPr>
        <xdr:cNvPr id="140" name="楕円 139"/>
        <xdr:cNvSpPr/>
      </xdr:nvSpPr>
      <xdr:spPr>
        <a:xfrm>
          <a:off x="4584700" y="939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164028</xdr:rowOff>
    </xdr:from>
    <xdr:ext cx="599010" cy="259045"/>
    <xdr:sp macro="" textlink="">
      <xdr:nvSpPr>
        <xdr:cNvPr id="141" name="物件費該当値テキスト"/>
        <xdr:cNvSpPr txBox="1"/>
      </xdr:nvSpPr>
      <xdr:spPr>
        <a:xfrm>
          <a:off x="4686300" y="925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57440</xdr:rowOff>
    </xdr:from>
    <xdr:to>
      <xdr:col>20</xdr:col>
      <xdr:colOff>38100</xdr:colOff>
      <xdr:row>54</xdr:row>
      <xdr:rowOff>159040</xdr:rowOff>
    </xdr:to>
    <xdr:sp macro="" textlink="">
      <xdr:nvSpPr>
        <xdr:cNvPr id="142" name="楕円 141"/>
        <xdr:cNvSpPr/>
      </xdr:nvSpPr>
      <xdr:spPr>
        <a:xfrm>
          <a:off x="3746500" y="93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4117</xdr:rowOff>
    </xdr:from>
    <xdr:ext cx="599010" cy="259045"/>
    <xdr:sp macro="" textlink="">
      <xdr:nvSpPr>
        <xdr:cNvPr id="143" name="テキスト ボックス 142"/>
        <xdr:cNvSpPr txBox="1"/>
      </xdr:nvSpPr>
      <xdr:spPr>
        <a:xfrm>
          <a:off x="3497795" y="90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25784</xdr:rowOff>
    </xdr:from>
    <xdr:to>
      <xdr:col>15</xdr:col>
      <xdr:colOff>101600</xdr:colOff>
      <xdr:row>54</xdr:row>
      <xdr:rowOff>127384</xdr:rowOff>
    </xdr:to>
    <xdr:sp macro="" textlink="">
      <xdr:nvSpPr>
        <xdr:cNvPr id="144" name="楕円 143"/>
        <xdr:cNvSpPr/>
      </xdr:nvSpPr>
      <xdr:spPr>
        <a:xfrm>
          <a:off x="2857500" y="92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143911</xdr:rowOff>
    </xdr:from>
    <xdr:ext cx="599010" cy="259045"/>
    <xdr:sp macro="" textlink="">
      <xdr:nvSpPr>
        <xdr:cNvPr id="145" name="テキスト ボックス 144"/>
        <xdr:cNvSpPr txBox="1"/>
      </xdr:nvSpPr>
      <xdr:spPr>
        <a:xfrm>
          <a:off x="2608795" y="905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7986</xdr:rowOff>
    </xdr:from>
    <xdr:to>
      <xdr:col>10</xdr:col>
      <xdr:colOff>165100</xdr:colOff>
      <xdr:row>51</xdr:row>
      <xdr:rowOff>109586</xdr:rowOff>
    </xdr:to>
    <xdr:sp macro="" textlink="">
      <xdr:nvSpPr>
        <xdr:cNvPr id="146" name="楕円 145"/>
        <xdr:cNvSpPr/>
      </xdr:nvSpPr>
      <xdr:spPr>
        <a:xfrm>
          <a:off x="1968500" y="875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126113</xdr:rowOff>
    </xdr:from>
    <xdr:ext cx="599010" cy="259045"/>
    <xdr:sp macro="" textlink="">
      <xdr:nvSpPr>
        <xdr:cNvPr id="147" name="テキスト ボックス 146"/>
        <xdr:cNvSpPr txBox="1"/>
      </xdr:nvSpPr>
      <xdr:spPr>
        <a:xfrm>
          <a:off x="1719795" y="85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72680</xdr:rowOff>
    </xdr:from>
    <xdr:to>
      <xdr:col>6</xdr:col>
      <xdr:colOff>38100</xdr:colOff>
      <xdr:row>54</xdr:row>
      <xdr:rowOff>2830</xdr:rowOff>
    </xdr:to>
    <xdr:sp macro="" textlink="">
      <xdr:nvSpPr>
        <xdr:cNvPr id="148" name="楕円 147"/>
        <xdr:cNvSpPr/>
      </xdr:nvSpPr>
      <xdr:spPr>
        <a:xfrm>
          <a:off x="1079500" y="91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19357</xdr:rowOff>
    </xdr:from>
    <xdr:ext cx="599010" cy="259045"/>
    <xdr:sp macro="" textlink="">
      <xdr:nvSpPr>
        <xdr:cNvPr id="149" name="テキスト ボックス 148"/>
        <xdr:cNvSpPr txBox="1"/>
      </xdr:nvSpPr>
      <xdr:spPr>
        <a:xfrm>
          <a:off x="830795" y="893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28966</xdr:rowOff>
    </xdr:from>
    <xdr:to>
      <xdr:col>24</xdr:col>
      <xdr:colOff>63500</xdr:colOff>
      <xdr:row>76</xdr:row>
      <xdr:rowOff>156204</xdr:rowOff>
    </xdr:to>
    <xdr:cxnSp macro="">
      <xdr:nvCxnSpPr>
        <xdr:cNvPr id="176" name="直線コネクタ 175"/>
        <xdr:cNvCxnSpPr/>
      </xdr:nvCxnSpPr>
      <xdr:spPr>
        <a:xfrm>
          <a:off x="3797300" y="13059166"/>
          <a:ext cx="838200" cy="12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28966</xdr:rowOff>
    </xdr:from>
    <xdr:to>
      <xdr:col>19</xdr:col>
      <xdr:colOff>177800</xdr:colOff>
      <xdr:row>77</xdr:row>
      <xdr:rowOff>43231</xdr:rowOff>
    </xdr:to>
    <xdr:cxnSp macro="">
      <xdr:nvCxnSpPr>
        <xdr:cNvPr id="179" name="直線コネクタ 178"/>
        <xdr:cNvCxnSpPr/>
      </xdr:nvCxnSpPr>
      <xdr:spPr>
        <a:xfrm flipV="1">
          <a:off x="2908300" y="13059166"/>
          <a:ext cx="889000" cy="18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113687</xdr:rowOff>
    </xdr:from>
    <xdr:ext cx="469744" cy="259045"/>
    <xdr:sp macro="" textlink="">
      <xdr:nvSpPr>
        <xdr:cNvPr id="181" name="テキスト ボックス 180"/>
        <xdr:cNvSpPr txBox="1"/>
      </xdr:nvSpPr>
      <xdr:spPr>
        <a:xfrm>
          <a:off x="3562428" y="131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43231</xdr:rowOff>
    </xdr:from>
    <xdr:to>
      <xdr:col>15</xdr:col>
      <xdr:colOff>50800</xdr:colOff>
      <xdr:row>77</xdr:row>
      <xdr:rowOff>154194</xdr:rowOff>
    </xdr:to>
    <xdr:cxnSp macro="">
      <xdr:nvCxnSpPr>
        <xdr:cNvPr id="182" name="直線コネクタ 181"/>
        <xdr:cNvCxnSpPr/>
      </xdr:nvCxnSpPr>
      <xdr:spPr>
        <a:xfrm flipV="1">
          <a:off x="2019300" y="13244881"/>
          <a:ext cx="889000" cy="11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132842</xdr:rowOff>
    </xdr:from>
    <xdr:to>
      <xdr:col>10</xdr:col>
      <xdr:colOff>114300</xdr:colOff>
      <xdr:row>77</xdr:row>
      <xdr:rowOff>154194</xdr:rowOff>
    </xdr:to>
    <xdr:cxnSp macro="">
      <xdr:nvCxnSpPr>
        <xdr:cNvPr id="185" name="直線コネクタ 184"/>
        <xdr:cNvCxnSpPr/>
      </xdr:nvCxnSpPr>
      <xdr:spPr>
        <a:xfrm>
          <a:off x="1130300" y="13334492"/>
          <a:ext cx="8890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35224</xdr:rowOff>
    </xdr:from>
    <xdr:to>
      <xdr:col>10</xdr:col>
      <xdr:colOff>165100</xdr:colOff>
      <xdr:row>77</xdr:row>
      <xdr:rowOff>136824</xdr:rowOff>
    </xdr:to>
    <xdr:sp macro="" textlink="">
      <xdr:nvSpPr>
        <xdr:cNvPr id="186" name="フローチャート: 判断 185"/>
        <xdr:cNvSpPr/>
      </xdr:nvSpPr>
      <xdr:spPr>
        <a:xfrm>
          <a:off x="1968500" y="1323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153351</xdr:rowOff>
    </xdr:from>
    <xdr:ext cx="469744" cy="259045"/>
    <xdr:sp macro="" textlink="">
      <xdr:nvSpPr>
        <xdr:cNvPr id="187" name="テキスト ボックス 186"/>
        <xdr:cNvSpPr txBox="1"/>
      </xdr:nvSpPr>
      <xdr:spPr>
        <a:xfrm>
          <a:off x="1784428" y="1301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8" name="フローチャート: 判断 187"/>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126012</xdr:rowOff>
    </xdr:from>
    <xdr:ext cx="469744" cy="259045"/>
    <xdr:sp macro="" textlink="">
      <xdr:nvSpPr>
        <xdr:cNvPr id="189" name="テキスト ボックス 188"/>
        <xdr:cNvSpPr txBox="1"/>
      </xdr:nvSpPr>
      <xdr:spPr>
        <a:xfrm>
          <a:off x="895428" y="129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105404</xdr:rowOff>
    </xdr:from>
    <xdr:to>
      <xdr:col>24</xdr:col>
      <xdr:colOff>114300</xdr:colOff>
      <xdr:row>77</xdr:row>
      <xdr:rowOff>35554</xdr:rowOff>
    </xdr:to>
    <xdr:sp macro="" textlink="">
      <xdr:nvSpPr>
        <xdr:cNvPr id="195" name="楕円 194"/>
        <xdr:cNvSpPr/>
      </xdr:nvSpPr>
      <xdr:spPr>
        <a:xfrm>
          <a:off x="4584700" y="131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83831</xdr:rowOff>
    </xdr:from>
    <xdr:ext cx="469744" cy="259045"/>
    <xdr:sp macro="" textlink="">
      <xdr:nvSpPr>
        <xdr:cNvPr id="196" name="維持補修費該当値テキスト"/>
        <xdr:cNvSpPr txBox="1"/>
      </xdr:nvSpPr>
      <xdr:spPr>
        <a:xfrm>
          <a:off x="4686300" y="1311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149616</xdr:rowOff>
    </xdr:from>
    <xdr:to>
      <xdr:col>20</xdr:col>
      <xdr:colOff>38100</xdr:colOff>
      <xdr:row>76</xdr:row>
      <xdr:rowOff>79766</xdr:rowOff>
    </xdr:to>
    <xdr:sp macro="" textlink="">
      <xdr:nvSpPr>
        <xdr:cNvPr id="197" name="楕円 196"/>
        <xdr:cNvSpPr/>
      </xdr:nvSpPr>
      <xdr:spPr>
        <a:xfrm>
          <a:off x="3746500" y="130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96293</xdr:rowOff>
    </xdr:from>
    <xdr:ext cx="469744" cy="259045"/>
    <xdr:sp macro="" textlink="">
      <xdr:nvSpPr>
        <xdr:cNvPr id="198" name="テキスト ボックス 197"/>
        <xdr:cNvSpPr txBox="1"/>
      </xdr:nvSpPr>
      <xdr:spPr>
        <a:xfrm>
          <a:off x="3562428" y="1278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163881</xdr:rowOff>
    </xdr:from>
    <xdr:to>
      <xdr:col>15</xdr:col>
      <xdr:colOff>101600</xdr:colOff>
      <xdr:row>77</xdr:row>
      <xdr:rowOff>94031</xdr:rowOff>
    </xdr:to>
    <xdr:sp macro="" textlink="">
      <xdr:nvSpPr>
        <xdr:cNvPr id="199" name="楕円 198"/>
        <xdr:cNvSpPr/>
      </xdr:nvSpPr>
      <xdr:spPr>
        <a:xfrm>
          <a:off x="2857500" y="131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85158</xdr:rowOff>
    </xdr:from>
    <xdr:ext cx="469744" cy="259045"/>
    <xdr:sp macro="" textlink="">
      <xdr:nvSpPr>
        <xdr:cNvPr id="200" name="テキスト ボックス 199"/>
        <xdr:cNvSpPr txBox="1"/>
      </xdr:nvSpPr>
      <xdr:spPr>
        <a:xfrm>
          <a:off x="2673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103394</xdr:rowOff>
    </xdr:from>
    <xdr:to>
      <xdr:col>10</xdr:col>
      <xdr:colOff>165100</xdr:colOff>
      <xdr:row>78</xdr:row>
      <xdr:rowOff>33544</xdr:rowOff>
    </xdr:to>
    <xdr:sp macro="" textlink="">
      <xdr:nvSpPr>
        <xdr:cNvPr id="201" name="楕円 200"/>
        <xdr:cNvSpPr/>
      </xdr:nvSpPr>
      <xdr:spPr>
        <a:xfrm>
          <a:off x="1968500" y="1330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24671</xdr:rowOff>
    </xdr:from>
    <xdr:ext cx="469744" cy="259045"/>
    <xdr:sp macro="" textlink="">
      <xdr:nvSpPr>
        <xdr:cNvPr id="202" name="テキスト ボックス 201"/>
        <xdr:cNvSpPr txBox="1"/>
      </xdr:nvSpPr>
      <xdr:spPr>
        <a:xfrm>
          <a:off x="1784428" y="133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82042</xdr:rowOff>
    </xdr:from>
    <xdr:to>
      <xdr:col>6</xdr:col>
      <xdr:colOff>38100</xdr:colOff>
      <xdr:row>78</xdr:row>
      <xdr:rowOff>12192</xdr:rowOff>
    </xdr:to>
    <xdr:sp macro="" textlink="">
      <xdr:nvSpPr>
        <xdr:cNvPr id="203" name="楕円 202"/>
        <xdr:cNvSpPr/>
      </xdr:nvSpPr>
      <xdr:spPr>
        <a:xfrm>
          <a:off x="1079500" y="132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3319</xdr:rowOff>
    </xdr:from>
    <xdr:ext cx="469744" cy="259045"/>
    <xdr:sp macro="" textlink="">
      <xdr:nvSpPr>
        <xdr:cNvPr id="204" name="テキスト ボックス 203"/>
        <xdr:cNvSpPr txBox="1"/>
      </xdr:nvSpPr>
      <xdr:spPr>
        <a:xfrm>
          <a:off x="895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8527</xdr:rowOff>
    </xdr:from>
    <xdr:to>
      <xdr:col>24</xdr:col>
      <xdr:colOff>63500</xdr:colOff>
      <xdr:row>97</xdr:row>
      <xdr:rowOff>78761</xdr:rowOff>
    </xdr:to>
    <xdr:cxnSp macro="">
      <xdr:nvCxnSpPr>
        <xdr:cNvPr id="236" name="直線コネクタ 235"/>
        <xdr:cNvCxnSpPr/>
      </xdr:nvCxnSpPr>
      <xdr:spPr>
        <a:xfrm flipV="1">
          <a:off x="3797300" y="16639177"/>
          <a:ext cx="838200" cy="7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91530</xdr:rowOff>
    </xdr:from>
    <xdr:ext cx="599010" cy="259045"/>
    <xdr:sp macro="" textlink="">
      <xdr:nvSpPr>
        <xdr:cNvPr id="237" name="扶助費平均値テキスト"/>
        <xdr:cNvSpPr txBox="1"/>
      </xdr:nvSpPr>
      <xdr:spPr>
        <a:xfrm>
          <a:off x="4686300" y="1620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143325</xdr:rowOff>
    </xdr:from>
    <xdr:to>
      <xdr:col>19</xdr:col>
      <xdr:colOff>177800</xdr:colOff>
      <xdr:row>97</xdr:row>
      <xdr:rowOff>78761</xdr:rowOff>
    </xdr:to>
    <xdr:cxnSp macro="">
      <xdr:nvCxnSpPr>
        <xdr:cNvPr id="239" name="直線コネクタ 238"/>
        <xdr:cNvCxnSpPr/>
      </xdr:nvCxnSpPr>
      <xdr:spPr>
        <a:xfrm>
          <a:off x="2908300" y="16602525"/>
          <a:ext cx="889000" cy="10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126691</xdr:rowOff>
    </xdr:from>
    <xdr:ext cx="599010" cy="259045"/>
    <xdr:sp macro="" textlink="">
      <xdr:nvSpPr>
        <xdr:cNvPr id="241" name="テキスト ボックス 240"/>
        <xdr:cNvSpPr txBox="1"/>
      </xdr:nvSpPr>
      <xdr:spPr>
        <a:xfrm>
          <a:off x="3497795" y="162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143325</xdr:rowOff>
    </xdr:from>
    <xdr:to>
      <xdr:col>15</xdr:col>
      <xdr:colOff>50800</xdr:colOff>
      <xdr:row>98</xdr:row>
      <xdr:rowOff>26750</xdr:rowOff>
    </xdr:to>
    <xdr:cxnSp macro="">
      <xdr:nvCxnSpPr>
        <xdr:cNvPr id="242" name="直線コネクタ 241"/>
        <xdr:cNvCxnSpPr/>
      </xdr:nvCxnSpPr>
      <xdr:spPr>
        <a:xfrm flipV="1">
          <a:off x="2019300" y="16602525"/>
          <a:ext cx="889000" cy="22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4" name="テキスト ボックス 243"/>
        <xdr:cNvSpPr txBox="1"/>
      </xdr:nvSpPr>
      <xdr:spPr>
        <a:xfrm>
          <a:off x="2608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26750</xdr:rowOff>
    </xdr:from>
    <xdr:to>
      <xdr:col>10</xdr:col>
      <xdr:colOff>114300</xdr:colOff>
      <xdr:row>98</xdr:row>
      <xdr:rowOff>60758</xdr:rowOff>
    </xdr:to>
    <xdr:cxnSp macro="">
      <xdr:nvCxnSpPr>
        <xdr:cNvPr id="245" name="直線コネクタ 244"/>
        <xdr:cNvCxnSpPr/>
      </xdr:nvCxnSpPr>
      <xdr:spPr>
        <a:xfrm flipV="1">
          <a:off x="1130300" y="16828850"/>
          <a:ext cx="889000" cy="3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105021</xdr:rowOff>
    </xdr:from>
    <xdr:to>
      <xdr:col>10</xdr:col>
      <xdr:colOff>165100</xdr:colOff>
      <xdr:row>98</xdr:row>
      <xdr:rowOff>35171</xdr:rowOff>
    </xdr:to>
    <xdr:sp macro="" textlink="">
      <xdr:nvSpPr>
        <xdr:cNvPr id="246" name="フローチャート: 判断 245"/>
        <xdr:cNvSpPr/>
      </xdr:nvSpPr>
      <xdr:spPr>
        <a:xfrm>
          <a:off x="1968500" y="1673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51698</xdr:rowOff>
    </xdr:from>
    <xdr:ext cx="534377" cy="259045"/>
    <xdr:sp macro="" textlink="">
      <xdr:nvSpPr>
        <xdr:cNvPr id="247" name="テキスト ボックス 246"/>
        <xdr:cNvSpPr txBox="1"/>
      </xdr:nvSpPr>
      <xdr:spPr>
        <a:xfrm>
          <a:off x="1752111" y="165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132824</xdr:rowOff>
    </xdr:from>
    <xdr:to>
      <xdr:col>6</xdr:col>
      <xdr:colOff>38100</xdr:colOff>
      <xdr:row>98</xdr:row>
      <xdr:rowOff>62974</xdr:rowOff>
    </xdr:to>
    <xdr:sp macro="" textlink="">
      <xdr:nvSpPr>
        <xdr:cNvPr id="248" name="フローチャート: 判断 247"/>
        <xdr:cNvSpPr/>
      </xdr:nvSpPr>
      <xdr:spPr>
        <a:xfrm>
          <a:off x="1079500" y="1676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79501</xdr:rowOff>
    </xdr:from>
    <xdr:ext cx="534377" cy="259045"/>
    <xdr:sp macro="" textlink="">
      <xdr:nvSpPr>
        <xdr:cNvPr id="249" name="テキスト ボックス 248"/>
        <xdr:cNvSpPr txBox="1"/>
      </xdr:nvSpPr>
      <xdr:spPr>
        <a:xfrm>
          <a:off x="863111" y="165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129177</xdr:rowOff>
    </xdr:from>
    <xdr:to>
      <xdr:col>24</xdr:col>
      <xdr:colOff>114300</xdr:colOff>
      <xdr:row>97</xdr:row>
      <xdr:rowOff>59327</xdr:rowOff>
    </xdr:to>
    <xdr:sp macro="" textlink="">
      <xdr:nvSpPr>
        <xdr:cNvPr id="255" name="楕円 254"/>
        <xdr:cNvSpPr/>
      </xdr:nvSpPr>
      <xdr:spPr>
        <a:xfrm>
          <a:off x="4584700" y="1658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107604</xdr:rowOff>
    </xdr:from>
    <xdr:ext cx="534377" cy="259045"/>
    <xdr:sp macro="" textlink="">
      <xdr:nvSpPr>
        <xdr:cNvPr id="256" name="扶助費該当値テキスト"/>
        <xdr:cNvSpPr txBox="1"/>
      </xdr:nvSpPr>
      <xdr:spPr>
        <a:xfrm>
          <a:off x="4686300" y="165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27961</xdr:rowOff>
    </xdr:from>
    <xdr:to>
      <xdr:col>20</xdr:col>
      <xdr:colOff>38100</xdr:colOff>
      <xdr:row>97</xdr:row>
      <xdr:rowOff>129561</xdr:rowOff>
    </xdr:to>
    <xdr:sp macro="" textlink="">
      <xdr:nvSpPr>
        <xdr:cNvPr id="257" name="楕円 256"/>
        <xdr:cNvSpPr/>
      </xdr:nvSpPr>
      <xdr:spPr>
        <a:xfrm>
          <a:off x="3746500" y="166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120688</xdr:rowOff>
    </xdr:from>
    <xdr:ext cx="534377" cy="259045"/>
    <xdr:sp macro="" textlink="">
      <xdr:nvSpPr>
        <xdr:cNvPr id="258" name="テキスト ボックス 257"/>
        <xdr:cNvSpPr txBox="1"/>
      </xdr:nvSpPr>
      <xdr:spPr>
        <a:xfrm>
          <a:off x="3530111" y="1675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92525</xdr:rowOff>
    </xdr:from>
    <xdr:to>
      <xdr:col>15</xdr:col>
      <xdr:colOff>101600</xdr:colOff>
      <xdr:row>97</xdr:row>
      <xdr:rowOff>22675</xdr:rowOff>
    </xdr:to>
    <xdr:sp macro="" textlink="">
      <xdr:nvSpPr>
        <xdr:cNvPr id="259" name="楕円 258"/>
        <xdr:cNvSpPr/>
      </xdr:nvSpPr>
      <xdr:spPr>
        <a:xfrm>
          <a:off x="2857500" y="165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13802</xdr:rowOff>
    </xdr:from>
    <xdr:ext cx="599010" cy="259045"/>
    <xdr:sp macro="" textlink="">
      <xdr:nvSpPr>
        <xdr:cNvPr id="260" name="テキスト ボックス 259"/>
        <xdr:cNvSpPr txBox="1"/>
      </xdr:nvSpPr>
      <xdr:spPr>
        <a:xfrm>
          <a:off x="2608795" y="1664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147400</xdr:rowOff>
    </xdr:from>
    <xdr:to>
      <xdr:col>10</xdr:col>
      <xdr:colOff>165100</xdr:colOff>
      <xdr:row>98</xdr:row>
      <xdr:rowOff>77550</xdr:rowOff>
    </xdr:to>
    <xdr:sp macro="" textlink="">
      <xdr:nvSpPr>
        <xdr:cNvPr id="261" name="楕円 260"/>
        <xdr:cNvSpPr/>
      </xdr:nvSpPr>
      <xdr:spPr>
        <a:xfrm>
          <a:off x="1968500" y="167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68677</xdr:rowOff>
    </xdr:from>
    <xdr:ext cx="534377" cy="259045"/>
    <xdr:sp macro="" textlink="">
      <xdr:nvSpPr>
        <xdr:cNvPr id="262" name="テキスト ボックス 261"/>
        <xdr:cNvSpPr txBox="1"/>
      </xdr:nvSpPr>
      <xdr:spPr>
        <a:xfrm>
          <a:off x="1752111" y="1687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9958</xdr:rowOff>
    </xdr:from>
    <xdr:to>
      <xdr:col>6</xdr:col>
      <xdr:colOff>38100</xdr:colOff>
      <xdr:row>98</xdr:row>
      <xdr:rowOff>111558</xdr:rowOff>
    </xdr:to>
    <xdr:sp macro="" textlink="">
      <xdr:nvSpPr>
        <xdr:cNvPr id="263" name="楕円 262"/>
        <xdr:cNvSpPr/>
      </xdr:nvSpPr>
      <xdr:spPr>
        <a:xfrm>
          <a:off x="1079500" y="168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102685</xdr:rowOff>
    </xdr:from>
    <xdr:ext cx="534377" cy="259045"/>
    <xdr:sp macro="" textlink="">
      <xdr:nvSpPr>
        <xdr:cNvPr id="264" name="テキスト ボックス 263"/>
        <xdr:cNvSpPr txBox="1"/>
      </xdr:nvSpPr>
      <xdr:spPr>
        <a:xfrm>
          <a:off x="863111" y="169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145720</xdr:rowOff>
    </xdr:from>
    <xdr:to>
      <xdr:col>55</xdr:col>
      <xdr:colOff>0</xdr:colOff>
      <xdr:row>37</xdr:row>
      <xdr:rowOff>9267</xdr:rowOff>
    </xdr:to>
    <xdr:cxnSp macro="">
      <xdr:nvCxnSpPr>
        <xdr:cNvPr id="296" name="直線コネクタ 295"/>
        <xdr:cNvCxnSpPr/>
      </xdr:nvCxnSpPr>
      <xdr:spPr>
        <a:xfrm>
          <a:off x="9639300" y="6317920"/>
          <a:ext cx="838200" cy="3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7" name="補助費等平均値テキスト"/>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145720</xdr:rowOff>
    </xdr:from>
    <xdr:to>
      <xdr:col>50</xdr:col>
      <xdr:colOff>114300</xdr:colOff>
      <xdr:row>37</xdr:row>
      <xdr:rowOff>41598</xdr:rowOff>
    </xdr:to>
    <xdr:cxnSp macro="">
      <xdr:nvCxnSpPr>
        <xdr:cNvPr id="299" name="直線コネクタ 298"/>
        <xdr:cNvCxnSpPr/>
      </xdr:nvCxnSpPr>
      <xdr:spPr>
        <a:xfrm flipV="1">
          <a:off x="8750300" y="6317920"/>
          <a:ext cx="889000" cy="6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127333</xdr:rowOff>
    </xdr:from>
    <xdr:ext cx="534377" cy="259045"/>
    <xdr:sp macro="" textlink="">
      <xdr:nvSpPr>
        <xdr:cNvPr id="301" name="テキスト ボックス 300"/>
        <xdr:cNvSpPr txBox="1"/>
      </xdr:nvSpPr>
      <xdr:spPr>
        <a:xfrm>
          <a:off x="9372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7428</xdr:rowOff>
    </xdr:from>
    <xdr:to>
      <xdr:col>45</xdr:col>
      <xdr:colOff>177800</xdr:colOff>
      <xdr:row>37</xdr:row>
      <xdr:rowOff>41598</xdr:rowOff>
    </xdr:to>
    <xdr:cxnSp macro="">
      <xdr:nvCxnSpPr>
        <xdr:cNvPr id="302" name="直線コネクタ 301"/>
        <xdr:cNvCxnSpPr/>
      </xdr:nvCxnSpPr>
      <xdr:spPr>
        <a:xfrm>
          <a:off x="7861300" y="5322378"/>
          <a:ext cx="889000" cy="106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160610</xdr:rowOff>
    </xdr:from>
    <xdr:ext cx="534377" cy="259045"/>
    <xdr:sp macro="" textlink="">
      <xdr:nvSpPr>
        <xdr:cNvPr id="304" name="テキスト ボックス 303"/>
        <xdr:cNvSpPr txBox="1"/>
      </xdr:nvSpPr>
      <xdr:spPr>
        <a:xfrm>
          <a:off x="8483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7428</xdr:rowOff>
    </xdr:from>
    <xdr:to>
      <xdr:col>41</xdr:col>
      <xdr:colOff>50800</xdr:colOff>
      <xdr:row>38</xdr:row>
      <xdr:rowOff>78163</xdr:rowOff>
    </xdr:to>
    <xdr:cxnSp macro="">
      <xdr:nvCxnSpPr>
        <xdr:cNvPr id="305" name="直線コネクタ 304"/>
        <xdr:cNvCxnSpPr/>
      </xdr:nvCxnSpPr>
      <xdr:spPr>
        <a:xfrm flipV="1">
          <a:off x="6972300" y="5322378"/>
          <a:ext cx="889000" cy="127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139050</xdr:rowOff>
    </xdr:from>
    <xdr:to>
      <xdr:col>41</xdr:col>
      <xdr:colOff>101600</xdr:colOff>
      <xdr:row>30</xdr:row>
      <xdr:rowOff>69200</xdr:rowOff>
    </xdr:to>
    <xdr:sp macro="" textlink="">
      <xdr:nvSpPr>
        <xdr:cNvPr id="306" name="フローチャート: 判断 305"/>
        <xdr:cNvSpPr/>
      </xdr:nvSpPr>
      <xdr:spPr>
        <a:xfrm>
          <a:off x="7810500" y="51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85727</xdr:rowOff>
    </xdr:from>
    <xdr:ext cx="599010" cy="259045"/>
    <xdr:sp macro="" textlink="">
      <xdr:nvSpPr>
        <xdr:cNvPr id="307" name="テキスト ボックス 306"/>
        <xdr:cNvSpPr txBox="1"/>
      </xdr:nvSpPr>
      <xdr:spPr>
        <a:xfrm>
          <a:off x="7561795" y="488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126815</xdr:rowOff>
    </xdr:from>
    <xdr:to>
      <xdr:col>36</xdr:col>
      <xdr:colOff>165100</xdr:colOff>
      <xdr:row>38</xdr:row>
      <xdr:rowOff>56966</xdr:rowOff>
    </xdr:to>
    <xdr:sp macro="" textlink="">
      <xdr:nvSpPr>
        <xdr:cNvPr id="308" name="フローチャート: 判断 307"/>
        <xdr:cNvSpPr/>
      </xdr:nvSpPr>
      <xdr:spPr>
        <a:xfrm>
          <a:off x="6921500" y="64704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73492</xdr:rowOff>
    </xdr:from>
    <xdr:ext cx="534377" cy="259045"/>
    <xdr:sp macro="" textlink="">
      <xdr:nvSpPr>
        <xdr:cNvPr id="309" name="テキスト ボックス 308"/>
        <xdr:cNvSpPr txBox="1"/>
      </xdr:nvSpPr>
      <xdr:spPr>
        <a:xfrm>
          <a:off x="6705111" y="6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129917</xdr:rowOff>
    </xdr:from>
    <xdr:to>
      <xdr:col>55</xdr:col>
      <xdr:colOff>50800</xdr:colOff>
      <xdr:row>37</xdr:row>
      <xdr:rowOff>60067</xdr:rowOff>
    </xdr:to>
    <xdr:sp macro="" textlink="">
      <xdr:nvSpPr>
        <xdr:cNvPr id="315" name="楕円 314"/>
        <xdr:cNvSpPr/>
      </xdr:nvSpPr>
      <xdr:spPr>
        <a:xfrm>
          <a:off x="10426700" y="630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108344</xdr:rowOff>
    </xdr:from>
    <xdr:ext cx="534377" cy="259045"/>
    <xdr:sp macro="" textlink="">
      <xdr:nvSpPr>
        <xdr:cNvPr id="316" name="補助費等該当値テキスト"/>
        <xdr:cNvSpPr txBox="1"/>
      </xdr:nvSpPr>
      <xdr:spPr>
        <a:xfrm>
          <a:off x="10528300" y="628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94920</xdr:rowOff>
    </xdr:from>
    <xdr:to>
      <xdr:col>50</xdr:col>
      <xdr:colOff>165100</xdr:colOff>
      <xdr:row>37</xdr:row>
      <xdr:rowOff>25070</xdr:rowOff>
    </xdr:to>
    <xdr:sp macro="" textlink="">
      <xdr:nvSpPr>
        <xdr:cNvPr id="317" name="楕円 316"/>
        <xdr:cNvSpPr/>
      </xdr:nvSpPr>
      <xdr:spPr>
        <a:xfrm>
          <a:off x="9588500" y="62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16197</xdr:rowOff>
    </xdr:from>
    <xdr:ext cx="534377" cy="259045"/>
    <xdr:sp macro="" textlink="">
      <xdr:nvSpPr>
        <xdr:cNvPr id="318" name="テキスト ボックス 317"/>
        <xdr:cNvSpPr txBox="1"/>
      </xdr:nvSpPr>
      <xdr:spPr>
        <a:xfrm>
          <a:off x="9372111" y="63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162248</xdr:rowOff>
    </xdr:from>
    <xdr:to>
      <xdr:col>46</xdr:col>
      <xdr:colOff>38100</xdr:colOff>
      <xdr:row>37</xdr:row>
      <xdr:rowOff>92398</xdr:rowOff>
    </xdr:to>
    <xdr:sp macro="" textlink="">
      <xdr:nvSpPr>
        <xdr:cNvPr id="319" name="楕円 318"/>
        <xdr:cNvSpPr/>
      </xdr:nvSpPr>
      <xdr:spPr>
        <a:xfrm>
          <a:off x="8699500" y="63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83525</xdr:rowOff>
    </xdr:from>
    <xdr:ext cx="534377" cy="259045"/>
    <xdr:sp macro="" textlink="">
      <xdr:nvSpPr>
        <xdr:cNvPr id="320" name="テキスト ボックス 319"/>
        <xdr:cNvSpPr txBox="1"/>
      </xdr:nvSpPr>
      <xdr:spPr>
        <a:xfrm>
          <a:off x="8483111" y="64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128078</xdr:rowOff>
    </xdr:from>
    <xdr:to>
      <xdr:col>41</xdr:col>
      <xdr:colOff>101600</xdr:colOff>
      <xdr:row>31</xdr:row>
      <xdr:rowOff>58228</xdr:rowOff>
    </xdr:to>
    <xdr:sp macro="" textlink="">
      <xdr:nvSpPr>
        <xdr:cNvPr id="321" name="楕円 320"/>
        <xdr:cNvSpPr/>
      </xdr:nvSpPr>
      <xdr:spPr>
        <a:xfrm>
          <a:off x="7810500" y="5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49355</xdr:rowOff>
    </xdr:from>
    <xdr:ext cx="599010" cy="259045"/>
    <xdr:sp macro="" textlink="">
      <xdr:nvSpPr>
        <xdr:cNvPr id="322" name="テキスト ボックス 321"/>
        <xdr:cNvSpPr txBox="1"/>
      </xdr:nvSpPr>
      <xdr:spPr>
        <a:xfrm>
          <a:off x="7561795" y="536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27363</xdr:rowOff>
    </xdr:from>
    <xdr:to>
      <xdr:col>36</xdr:col>
      <xdr:colOff>165100</xdr:colOff>
      <xdr:row>38</xdr:row>
      <xdr:rowOff>128963</xdr:rowOff>
    </xdr:to>
    <xdr:sp macro="" textlink="">
      <xdr:nvSpPr>
        <xdr:cNvPr id="323" name="楕円 322"/>
        <xdr:cNvSpPr/>
      </xdr:nvSpPr>
      <xdr:spPr>
        <a:xfrm>
          <a:off x="6921500" y="654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120090</xdr:rowOff>
    </xdr:from>
    <xdr:ext cx="534377" cy="259045"/>
    <xdr:sp macro="" textlink="">
      <xdr:nvSpPr>
        <xdr:cNvPr id="324" name="テキスト ボックス 323"/>
        <xdr:cNvSpPr txBox="1"/>
      </xdr:nvSpPr>
      <xdr:spPr>
        <a:xfrm>
          <a:off x="6705111" y="66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95992</xdr:rowOff>
    </xdr:from>
    <xdr:to>
      <xdr:col>55</xdr:col>
      <xdr:colOff>0</xdr:colOff>
      <xdr:row>54</xdr:row>
      <xdr:rowOff>168321</xdr:rowOff>
    </xdr:to>
    <xdr:cxnSp macro="">
      <xdr:nvCxnSpPr>
        <xdr:cNvPr id="353" name="直線コネクタ 352"/>
        <xdr:cNvCxnSpPr/>
      </xdr:nvCxnSpPr>
      <xdr:spPr>
        <a:xfrm flipV="1">
          <a:off x="9639300" y="9354292"/>
          <a:ext cx="838200" cy="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4" name="普通建設事業費平均値テキスト"/>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168321</xdr:rowOff>
    </xdr:from>
    <xdr:to>
      <xdr:col>50</xdr:col>
      <xdr:colOff>114300</xdr:colOff>
      <xdr:row>55</xdr:row>
      <xdr:rowOff>102118</xdr:rowOff>
    </xdr:to>
    <xdr:cxnSp macro="">
      <xdr:nvCxnSpPr>
        <xdr:cNvPr id="356" name="直線コネクタ 355"/>
        <xdr:cNvCxnSpPr/>
      </xdr:nvCxnSpPr>
      <xdr:spPr>
        <a:xfrm flipV="1">
          <a:off x="8750300" y="9426621"/>
          <a:ext cx="889000" cy="10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8" name="テキスト ボックス 357"/>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102118</xdr:rowOff>
    </xdr:from>
    <xdr:to>
      <xdr:col>45</xdr:col>
      <xdr:colOff>177800</xdr:colOff>
      <xdr:row>55</xdr:row>
      <xdr:rowOff>153195</xdr:rowOff>
    </xdr:to>
    <xdr:cxnSp macro="">
      <xdr:nvCxnSpPr>
        <xdr:cNvPr id="359" name="直線コネクタ 358"/>
        <xdr:cNvCxnSpPr/>
      </xdr:nvCxnSpPr>
      <xdr:spPr>
        <a:xfrm flipV="1">
          <a:off x="7861300" y="9531868"/>
          <a:ext cx="889000" cy="5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61" name="テキスト ボックス 360"/>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153195</xdr:rowOff>
    </xdr:from>
    <xdr:to>
      <xdr:col>41</xdr:col>
      <xdr:colOff>50800</xdr:colOff>
      <xdr:row>56</xdr:row>
      <xdr:rowOff>39939</xdr:rowOff>
    </xdr:to>
    <xdr:cxnSp macro="">
      <xdr:nvCxnSpPr>
        <xdr:cNvPr id="362" name="直線コネクタ 361"/>
        <xdr:cNvCxnSpPr/>
      </xdr:nvCxnSpPr>
      <xdr:spPr>
        <a:xfrm flipV="1">
          <a:off x="6972300" y="9582945"/>
          <a:ext cx="889000" cy="5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168842</xdr:rowOff>
    </xdr:from>
    <xdr:to>
      <xdr:col>41</xdr:col>
      <xdr:colOff>101600</xdr:colOff>
      <xdr:row>56</xdr:row>
      <xdr:rowOff>98992</xdr:rowOff>
    </xdr:to>
    <xdr:sp macro="" textlink="">
      <xdr:nvSpPr>
        <xdr:cNvPr id="363" name="フローチャート: 判断 362"/>
        <xdr:cNvSpPr/>
      </xdr:nvSpPr>
      <xdr:spPr>
        <a:xfrm>
          <a:off x="7810500" y="959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90119</xdr:rowOff>
    </xdr:from>
    <xdr:ext cx="534377" cy="259045"/>
    <xdr:sp macro="" textlink="">
      <xdr:nvSpPr>
        <xdr:cNvPr id="364" name="テキスト ボックス 363"/>
        <xdr:cNvSpPr txBox="1"/>
      </xdr:nvSpPr>
      <xdr:spPr>
        <a:xfrm>
          <a:off x="7594111" y="969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133827</xdr:rowOff>
    </xdr:from>
    <xdr:to>
      <xdr:col>36</xdr:col>
      <xdr:colOff>165100</xdr:colOff>
      <xdr:row>56</xdr:row>
      <xdr:rowOff>63977</xdr:rowOff>
    </xdr:to>
    <xdr:sp macro="" textlink="">
      <xdr:nvSpPr>
        <xdr:cNvPr id="365" name="フローチャート: 判断 364"/>
        <xdr:cNvSpPr/>
      </xdr:nvSpPr>
      <xdr:spPr>
        <a:xfrm>
          <a:off x="6921500" y="9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80504</xdr:rowOff>
    </xdr:from>
    <xdr:ext cx="534377" cy="259045"/>
    <xdr:sp macro="" textlink="">
      <xdr:nvSpPr>
        <xdr:cNvPr id="366" name="テキスト ボックス 365"/>
        <xdr:cNvSpPr txBox="1"/>
      </xdr:nvSpPr>
      <xdr:spPr>
        <a:xfrm>
          <a:off x="6705111" y="9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45192</xdr:rowOff>
    </xdr:from>
    <xdr:to>
      <xdr:col>55</xdr:col>
      <xdr:colOff>50800</xdr:colOff>
      <xdr:row>54</xdr:row>
      <xdr:rowOff>146792</xdr:rowOff>
    </xdr:to>
    <xdr:sp macro="" textlink="">
      <xdr:nvSpPr>
        <xdr:cNvPr id="372" name="楕円 371"/>
        <xdr:cNvSpPr/>
      </xdr:nvSpPr>
      <xdr:spPr>
        <a:xfrm>
          <a:off x="10426700" y="93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68069</xdr:rowOff>
    </xdr:from>
    <xdr:ext cx="599010" cy="259045"/>
    <xdr:sp macro="" textlink="">
      <xdr:nvSpPr>
        <xdr:cNvPr id="373" name="普通建設事業費該当値テキスト"/>
        <xdr:cNvSpPr txBox="1"/>
      </xdr:nvSpPr>
      <xdr:spPr>
        <a:xfrm>
          <a:off x="10528300" y="915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117521</xdr:rowOff>
    </xdr:from>
    <xdr:to>
      <xdr:col>50</xdr:col>
      <xdr:colOff>165100</xdr:colOff>
      <xdr:row>55</xdr:row>
      <xdr:rowOff>47671</xdr:rowOff>
    </xdr:to>
    <xdr:sp macro="" textlink="">
      <xdr:nvSpPr>
        <xdr:cNvPr id="374" name="楕円 373"/>
        <xdr:cNvSpPr/>
      </xdr:nvSpPr>
      <xdr:spPr>
        <a:xfrm>
          <a:off x="9588500" y="937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64198</xdr:rowOff>
    </xdr:from>
    <xdr:ext cx="534377" cy="259045"/>
    <xdr:sp macro="" textlink="">
      <xdr:nvSpPr>
        <xdr:cNvPr id="375" name="テキスト ボックス 374"/>
        <xdr:cNvSpPr txBox="1"/>
      </xdr:nvSpPr>
      <xdr:spPr>
        <a:xfrm>
          <a:off x="9372111" y="915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51318</xdr:rowOff>
    </xdr:from>
    <xdr:to>
      <xdr:col>46</xdr:col>
      <xdr:colOff>38100</xdr:colOff>
      <xdr:row>55</xdr:row>
      <xdr:rowOff>152918</xdr:rowOff>
    </xdr:to>
    <xdr:sp macro="" textlink="">
      <xdr:nvSpPr>
        <xdr:cNvPr id="376" name="楕円 375"/>
        <xdr:cNvSpPr/>
      </xdr:nvSpPr>
      <xdr:spPr>
        <a:xfrm>
          <a:off x="8699500" y="9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169445</xdr:rowOff>
    </xdr:from>
    <xdr:ext cx="534377" cy="259045"/>
    <xdr:sp macro="" textlink="">
      <xdr:nvSpPr>
        <xdr:cNvPr id="377" name="テキスト ボックス 376"/>
        <xdr:cNvSpPr txBox="1"/>
      </xdr:nvSpPr>
      <xdr:spPr>
        <a:xfrm>
          <a:off x="8483111" y="925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102395</xdr:rowOff>
    </xdr:from>
    <xdr:to>
      <xdr:col>41</xdr:col>
      <xdr:colOff>101600</xdr:colOff>
      <xdr:row>56</xdr:row>
      <xdr:rowOff>32545</xdr:rowOff>
    </xdr:to>
    <xdr:sp macro="" textlink="">
      <xdr:nvSpPr>
        <xdr:cNvPr id="378" name="楕円 377"/>
        <xdr:cNvSpPr/>
      </xdr:nvSpPr>
      <xdr:spPr>
        <a:xfrm>
          <a:off x="7810500" y="953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49072</xdr:rowOff>
    </xdr:from>
    <xdr:ext cx="534377" cy="259045"/>
    <xdr:sp macro="" textlink="">
      <xdr:nvSpPr>
        <xdr:cNvPr id="379" name="テキスト ボックス 378"/>
        <xdr:cNvSpPr txBox="1"/>
      </xdr:nvSpPr>
      <xdr:spPr>
        <a:xfrm>
          <a:off x="7594111" y="930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160589</xdr:rowOff>
    </xdr:from>
    <xdr:to>
      <xdr:col>36</xdr:col>
      <xdr:colOff>165100</xdr:colOff>
      <xdr:row>56</xdr:row>
      <xdr:rowOff>90739</xdr:rowOff>
    </xdr:to>
    <xdr:sp macro="" textlink="">
      <xdr:nvSpPr>
        <xdr:cNvPr id="380" name="楕円 379"/>
        <xdr:cNvSpPr/>
      </xdr:nvSpPr>
      <xdr:spPr>
        <a:xfrm>
          <a:off x="6921500" y="959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81866</xdr:rowOff>
    </xdr:from>
    <xdr:ext cx="534377" cy="259045"/>
    <xdr:sp macro="" textlink="">
      <xdr:nvSpPr>
        <xdr:cNvPr id="381" name="テキスト ボックス 380"/>
        <xdr:cNvSpPr txBox="1"/>
      </xdr:nvSpPr>
      <xdr:spPr>
        <a:xfrm>
          <a:off x="6705111" y="96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5" name="直線コネクタ 404"/>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6" name="普通建設事業費 （ うち新規整備　）最小値テキスト"/>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7" name="直線コネクタ 406"/>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8" name="普通建設事業費 （ うち新規整備　）最大値テキスト"/>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9" name="直線コネクタ 408"/>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102724</xdr:rowOff>
    </xdr:from>
    <xdr:to>
      <xdr:col>55</xdr:col>
      <xdr:colOff>0</xdr:colOff>
      <xdr:row>71</xdr:row>
      <xdr:rowOff>57271</xdr:rowOff>
    </xdr:to>
    <xdr:cxnSp macro="">
      <xdr:nvCxnSpPr>
        <xdr:cNvPr id="410" name="直線コネクタ 409"/>
        <xdr:cNvCxnSpPr/>
      </xdr:nvCxnSpPr>
      <xdr:spPr>
        <a:xfrm flipV="1">
          <a:off x="9639300" y="12104224"/>
          <a:ext cx="838200" cy="1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19073</xdr:rowOff>
    </xdr:from>
    <xdr:ext cx="534377" cy="259045"/>
    <xdr:sp macro="" textlink="">
      <xdr:nvSpPr>
        <xdr:cNvPr id="411" name="普通建設事業費 （ うち新規整備　）平均値テキスト"/>
        <xdr:cNvSpPr txBox="1"/>
      </xdr:nvSpPr>
      <xdr:spPr>
        <a:xfrm>
          <a:off x="10528300" y="13220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2" name="フローチャート: 判断 411"/>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57271</xdr:rowOff>
    </xdr:from>
    <xdr:to>
      <xdr:col>50</xdr:col>
      <xdr:colOff>114300</xdr:colOff>
      <xdr:row>73</xdr:row>
      <xdr:rowOff>109410</xdr:rowOff>
    </xdr:to>
    <xdr:cxnSp macro="">
      <xdr:nvCxnSpPr>
        <xdr:cNvPr id="413" name="直線コネクタ 412"/>
        <xdr:cNvCxnSpPr/>
      </xdr:nvCxnSpPr>
      <xdr:spPr>
        <a:xfrm flipV="1">
          <a:off x="8750300" y="12230221"/>
          <a:ext cx="889000" cy="39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4" name="フローチャート: 判断 413"/>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112265</xdr:rowOff>
    </xdr:from>
    <xdr:ext cx="534377" cy="259045"/>
    <xdr:sp macro="" textlink="">
      <xdr:nvSpPr>
        <xdr:cNvPr id="415" name="テキスト ボックス 414"/>
        <xdr:cNvSpPr txBox="1"/>
      </xdr:nvSpPr>
      <xdr:spPr>
        <a:xfrm>
          <a:off x="9372111" y="133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109410</xdr:rowOff>
    </xdr:from>
    <xdr:to>
      <xdr:col>45</xdr:col>
      <xdr:colOff>177800</xdr:colOff>
      <xdr:row>74</xdr:row>
      <xdr:rowOff>46774</xdr:rowOff>
    </xdr:to>
    <xdr:cxnSp macro="">
      <xdr:nvCxnSpPr>
        <xdr:cNvPr id="416" name="直線コネクタ 415"/>
        <xdr:cNvCxnSpPr/>
      </xdr:nvCxnSpPr>
      <xdr:spPr>
        <a:xfrm flipV="1">
          <a:off x="7861300" y="12625260"/>
          <a:ext cx="889000" cy="10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7" name="フローチャート: 判断 416"/>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113447</xdr:rowOff>
    </xdr:from>
    <xdr:ext cx="534377" cy="259045"/>
    <xdr:sp macro="" textlink="">
      <xdr:nvSpPr>
        <xdr:cNvPr id="418" name="テキスト ボックス 417"/>
        <xdr:cNvSpPr txBox="1"/>
      </xdr:nvSpPr>
      <xdr:spPr>
        <a:xfrm>
          <a:off x="8483111" y="133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46774</xdr:rowOff>
    </xdr:from>
    <xdr:to>
      <xdr:col>41</xdr:col>
      <xdr:colOff>50800</xdr:colOff>
      <xdr:row>75</xdr:row>
      <xdr:rowOff>32944</xdr:rowOff>
    </xdr:to>
    <xdr:cxnSp macro="">
      <xdr:nvCxnSpPr>
        <xdr:cNvPr id="419" name="直線コネクタ 418"/>
        <xdr:cNvCxnSpPr/>
      </xdr:nvCxnSpPr>
      <xdr:spPr>
        <a:xfrm flipV="1">
          <a:off x="6972300" y="12734074"/>
          <a:ext cx="889000" cy="1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91757</xdr:rowOff>
    </xdr:from>
    <xdr:to>
      <xdr:col>41</xdr:col>
      <xdr:colOff>101600</xdr:colOff>
      <xdr:row>77</xdr:row>
      <xdr:rowOff>21907</xdr:rowOff>
    </xdr:to>
    <xdr:sp macro="" textlink="">
      <xdr:nvSpPr>
        <xdr:cNvPr id="420" name="フローチャート: 判断 419"/>
        <xdr:cNvSpPr/>
      </xdr:nvSpPr>
      <xdr:spPr>
        <a:xfrm>
          <a:off x="7810500" y="131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13034</xdr:rowOff>
    </xdr:from>
    <xdr:ext cx="534377" cy="259045"/>
    <xdr:sp macro="" textlink="">
      <xdr:nvSpPr>
        <xdr:cNvPr id="421" name="テキスト ボックス 420"/>
        <xdr:cNvSpPr txBox="1"/>
      </xdr:nvSpPr>
      <xdr:spPr>
        <a:xfrm>
          <a:off x="7594111" y="132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94348</xdr:rowOff>
    </xdr:from>
    <xdr:to>
      <xdr:col>36</xdr:col>
      <xdr:colOff>165100</xdr:colOff>
      <xdr:row>77</xdr:row>
      <xdr:rowOff>24498</xdr:rowOff>
    </xdr:to>
    <xdr:sp macro="" textlink="">
      <xdr:nvSpPr>
        <xdr:cNvPr id="422" name="フローチャート: 判断 421"/>
        <xdr:cNvSpPr/>
      </xdr:nvSpPr>
      <xdr:spPr>
        <a:xfrm>
          <a:off x="6921500" y="131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15625</xdr:rowOff>
    </xdr:from>
    <xdr:ext cx="534377" cy="259045"/>
    <xdr:sp macro="" textlink="">
      <xdr:nvSpPr>
        <xdr:cNvPr id="423" name="テキスト ボックス 422"/>
        <xdr:cNvSpPr txBox="1"/>
      </xdr:nvSpPr>
      <xdr:spPr>
        <a:xfrm>
          <a:off x="6705111" y="1321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51924</xdr:rowOff>
    </xdr:from>
    <xdr:to>
      <xdr:col>55</xdr:col>
      <xdr:colOff>50800</xdr:colOff>
      <xdr:row>70</xdr:row>
      <xdr:rowOff>153524</xdr:rowOff>
    </xdr:to>
    <xdr:sp macro="" textlink="">
      <xdr:nvSpPr>
        <xdr:cNvPr id="429" name="楕円 428"/>
        <xdr:cNvSpPr/>
      </xdr:nvSpPr>
      <xdr:spPr>
        <a:xfrm>
          <a:off x="10426700" y="1205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4951</xdr:rowOff>
    </xdr:from>
    <xdr:ext cx="534377" cy="259045"/>
    <xdr:sp macro="" textlink="">
      <xdr:nvSpPr>
        <xdr:cNvPr id="430" name="普通建設事業費 （ うち新規整備　）該当値テキスト"/>
        <xdr:cNvSpPr txBox="1"/>
      </xdr:nvSpPr>
      <xdr:spPr>
        <a:xfrm>
          <a:off x="10528300" y="1200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6471</xdr:rowOff>
    </xdr:from>
    <xdr:to>
      <xdr:col>50</xdr:col>
      <xdr:colOff>165100</xdr:colOff>
      <xdr:row>71</xdr:row>
      <xdr:rowOff>108071</xdr:rowOff>
    </xdr:to>
    <xdr:sp macro="" textlink="">
      <xdr:nvSpPr>
        <xdr:cNvPr id="431" name="楕円 430"/>
        <xdr:cNvSpPr/>
      </xdr:nvSpPr>
      <xdr:spPr>
        <a:xfrm>
          <a:off x="9588500" y="1217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124598</xdr:rowOff>
    </xdr:from>
    <xdr:ext cx="534377" cy="259045"/>
    <xdr:sp macro="" textlink="">
      <xdr:nvSpPr>
        <xdr:cNvPr id="432" name="テキスト ボックス 431"/>
        <xdr:cNvSpPr txBox="1"/>
      </xdr:nvSpPr>
      <xdr:spPr>
        <a:xfrm>
          <a:off x="9372111" y="1195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58610</xdr:rowOff>
    </xdr:from>
    <xdr:to>
      <xdr:col>46</xdr:col>
      <xdr:colOff>38100</xdr:colOff>
      <xdr:row>73</xdr:row>
      <xdr:rowOff>160210</xdr:rowOff>
    </xdr:to>
    <xdr:sp macro="" textlink="">
      <xdr:nvSpPr>
        <xdr:cNvPr id="433" name="楕円 432"/>
        <xdr:cNvSpPr/>
      </xdr:nvSpPr>
      <xdr:spPr>
        <a:xfrm>
          <a:off x="8699500" y="125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5287</xdr:rowOff>
    </xdr:from>
    <xdr:ext cx="534377" cy="259045"/>
    <xdr:sp macro="" textlink="">
      <xdr:nvSpPr>
        <xdr:cNvPr id="434" name="テキスト ボックス 433"/>
        <xdr:cNvSpPr txBox="1"/>
      </xdr:nvSpPr>
      <xdr:spPr>
        <a:xfrm>
          <a:off x="8483111" y="123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167424</xdr:rowOff>
    </xdr:from>
    <xdr:to>
      <xdr:col>41</xdr:col>
      <xdr:colOff>101600</xdr:colOff>
      <xdr:row>74</xdr:row>
      <xdr:rowOff>97574</xdr:rowOff>
    </xdr:to>
    <xdr:sp macro="" textlink="">
      <xdr:nvSpPr>
        <xdr:cNvPr id="435" name="楕円 434"/>
        <xdr:cNvSpPr/>
      </xdr:nvSpPr>
      <xdr:spPr>
        <a:xfrm>
          <a:off x="7810500" y="126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114101</xdr:rowOff>
    </xdr:from>
    <xdr:ext cx="534377" cy="259045"/>
    <xdr:sp macro="" textlink="">
      <xdr:nvSpPr>
        <xdr:cNvPr id="436" name="テキスト ボックス 435"/>
        <xdr:cNvSpPr txBox="1"/>
      </xdr:nvSpPr>
      <xdr:spPr>
        <a:xfrm>
          <a:off x="7594111" y="124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153594</xdr:rowOff>
    </xdr:from>
    <xdr:to>
      <xdr:col>36</xdr:col>
      <xdr:colOff>165100</xdr:colOff>
      <xdr:row>75</xdr:row>
      <xdr:rowOff>83744</xdr:rowOff>
    </xdr:to>
    <xdr:sp macro="" textlink="">
      <xdr:nvSpPr>
        <xdr:cNvPr id="437" name="楕円 436"/>
        <xdr:cNvSpPr/>
      </xdr:nvSpPr>
      <xdr:spPr>
        <a:xfrm>
          <a:off x="6921500" y="128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100271</xdr:rowOff>
    </xdr:from>
    <xdr:ext cx="534377" cy="259045"/>
    <xdr:sp macro="" textlink="">
      <xdr:nvSpPr>
        <xdr:cNvPr id="438" name="テキスト ボックス 437"/>
        <xdr:cNvSpPr txBox="1"/>
      </xdr:nvSpPr>
      <xdr:spPr>
        <a:xfrm>
          <a:off x="6705111" y="1261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4" name="直線コネクタ 463"/>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5" name="普通建設事業費 （ うち更新整備　）最小値テキスト"/>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6" name="直線コネクタ 465"/>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7" name="普通建設事業費 （ うち更新整備　）最大値テキスト"/>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8" name="直線コネクタ 467"/>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91553</xdr:rowOff>
    </xdr:from>
    <xdr:to>
      <xdr:col>55</xdr:col>
      <xdr:colOff>0</xdr:colOff>
      <xdr:row>99</xdr:row>
      <xdr:rowOff>56217</xdr:rowOff>
    </xdr:to>
    <xdr:cxnSp macro="">
      <xdr:nvCxnSpPr>
        <xdr:cNvPr id="469" name="直線コネクタ 468"/>
        <xdr:cNvCxnSpPr/>
      </xdr:nvCxnSpPr>
      <xdr:spPr>
        <a:xfrm>
          <a:off x="9639300" y="16893653"/>
          <a:ext cx="838200" cy="13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21534</xdr:rowOff>
    </xdr:from>
    <xdr:ext cx="534377" cy="259045"/>
    <xdr:sp macro="" textlink="">
      <xdr:nvSpPr>
        <xdr:cNvPr id="470" name="普通建設事業費 （ うち更新整備　）平均値テキスト"/>
        <xdr:cNvSpPr txBox="1"/>
      </xdr:nvSpPr>
      <xdr:spPr>
        <a:xfrm>
          <a:off x="10528300" y="16309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1" name="フローチャート: 判断 470"/>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69182</xdr:rowOff>
    </xdr:from>
    <xdr:to>
      <xdr:col>50</xdr:col>
      <xdr:colOff>114300</xdr:colOff>
      <xdr:row>98</xdr:row>
      <xdr:rowOff>91553</xdr:rowOff>
    </xdr:to>
    <xdr:cxnSp macro="">
      <xdr:nvCxnSpPr>
        <xdr:cNvPr id="472" name="直線コネクタ 471"/>
        <xdr:cNvCxnSpPr/>
      </xdr:nvCxnSpPr>
      <xdr:spPr>
        <a:xfrm>
          <a:off x="8750300" y="16871282"/>
          <a:ext cx="889000" cy="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3" name="フローチャート: 判断 472"/>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56652</xdr:rowOff>
    </xdr:from>
    <xdr:ext cx="534377" cy="259045"/>
    <xdr:sp macro="" textlink="">
      <xdr:nvSpPr>
        <xdr:cNvPr id="474" name="テキスト ボックス 473"/>
        <xdr:cNvSpPr txBox="1"/>
      </xdr:nvSpPr>
      <xdr:spPr>
        <a:xfrm>
          <a:off x="9372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69182</xdr:rowOff>
    </xdr:from>
    <xdr:to>
      <xdr:col>45</xdr:col>
      <xdr:colOff>177800</xdr:colOff>
      <xdr:row>98</xdr:row>
      <xdr:rowOff>91715</xdr:rowOff>
    </xdr:to>
    <xdr:cxnSp macro="">
      <xdr:nvCxnSpPr>
        <xdr:cNvPr id="475" name="直線コネクタ 474"/>
        <xdr:cNvCxnSpPr/>
      </xdr:nvCxnSpPr>
      <xdr:spPr>
        <a:xfrm flipV="1">
          <a:off x="7861300" y="16871282"/>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6" name="フローチャート: 判断 475"/>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43305</xdr:rowOff>
    </xdr:from>
    <xdr:ext cx="534377" cy="259045"/>
    <xdr:sp macro="" textlink="">
      <xdr:nvSpPr>
        <xdr:cNvPr id="477" name="テキスト ボックス 476"/>
        <xdr:cNvSpPr txBox="1"/>
      </xdr:nvSpPr>
      <xdr:spPr>
        <a:xfrm>
          <a:off x="8483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91715</xdr:rowOff>
    </xdr:from>
    <xdr:to>
      <xdr:col>41</xdr:col>
      <xdr:colOff>50800</xdr:colOff>
      <xdr:row>98</xdr:row>
      <xdr:rowOff>153994</xdr:rowOff>
    </xdr:to>
    <xdr:cxnSp macro="">
      <xdr:nvCxnSpPr>
        <xdr:cNvPr id="478" name="直線コネクタ 477"/>
        <xdr:cNvCxnSpPr/>
      </xdr:nvCxnSpPr>
      <xdr:spPr>
        <a:xfrm flipV="1">
          <a:off x="6972300" y="16893815"/>
          <a:ext cx="889000" cy="6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8280</xdr:rowOff>
    </xdr:from>
    <xdr:to>
      <xdr:col>41</xdr:col>
      <xdr:colOff>101600</xdr:colOff>
      <xdr:row>97</xdr:row>
      <xdr:rowOff>109880</xdr:rowOff>
    </xdr:to>
    <xdr:sp macro="" textlink="">
      <xdr:nvSpPr>
        <xdr:cNvPr id="479" name="フローチャート: 判断 478"/>
        <xdr:cNvSpPr/>
      </xdr:nvSpPr>
      <xdr:spPr>
        <a:xfrm>
          <a:off x="7810500" y="1663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126407</xdr:rowOff>
    </xdr:from>
    <xdr:ext cx="534377" cy="259045"/>
    <xdr:sp macro="" textlink="">
      <xdr:nvSpPr>
        <xdr:cNvPr id="480" name="テキスト ボックス 479"/>
        <xdr:cNvSpPr txBox="1"/>
      </xdr:nvSpPr>
      <xdr:spPr>
        <a:xfrm>
          <a:off x="7594111" y="1641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130299</xdr:rowOff>
    </xdr:from>
    <xdr:to>
      <xdr:col>36</xdr:col>
      <xdr:colOff>165100</xdr:colOff>
      <xdr:row>97</xdr:row>
      <xdr:rowOff>60449</xdr:rowOff>
    </xdr:to>
    <xdr:sp macro="" textlink="">
      <xdr:nvSpPr>
        <xdr:cNvPr id="481" name="フローチャート: 判断 480"/>
        <xdr:cNvSpPr/>
      </xdr:nvSpPr>
      <xdr:spPr>
        <a:xfrm>
          <a:off x="6921500" y="165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76976</xdr:rowOff>
    </xdr:from>
    <xdr:ext cx="534377" cy="259045"/>
    <xdr:sp macro="" textlink="">
      <xdr:nvSpPr>
        <xdr:cNvPr id="482" name="テキスト ボックス 481"/>
        <xdr:cNvSpPr txBox="1"/>
      </xdr:nvSpPr>
      <xdr:spPr>
        <a:xfrm>
          <a:off x="6705111" y="1636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5417</xdr:rowOff>
    </xdr:from>
    <xdr:to>
      <xdr:col>55</xdr:col>
      <xdr:colOff>50800</xdr:colOff>
      <xdr:row>99</xdr:row>
      <xdr:rowOff>107017</xdr:rowOff>
    </xdr:to>
    <xdr:sp macro="" textlink="">
      <xdr:nvSpPr>
        <xdr:cNvPr id="488" name="楕円 487"/>
        <xdr:cNvSpPr/>
      </xdr:nvSpPr>
      <xdr:spPr>
        <a:xfrm>
          <a:off x="10426700" y="169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91794</xdr:rowOff>
    </xdr:from>
    <xdr:ext cx="469744" cy="259045"/>
    <xdr:sp macro="" textlink="">
      <xdr:nvSpPr>
        <xdr:cNvPr id="489" name="普通建設事業費 （ うち更新整備　）該当値テキスト"/>
        <xdr:cNvSpPr txBox="1"/>
      </xdr:nvSpPr>
      <xdr:spPr>
        <a:xfrm>
          <a:off x="10528300" y="168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40753</xdr:rowOff>
    </xdr:from>
    <xdr:to>
      <xdr:col>50</xdr:col>
      <xdr:colOff>165100</xdr:colOff>
      <xdr:row>98</xdr:row>
      <xdr:rowOff>142353</xdr:rowOff>
    </xdr:to>
    <xdr:sp macro="" textlink="">
      <xdr:nvSpPr>
        <xdr:cNvPr id="490" name="楕円 489"/>
        <xdr:cNvSpPr/>
      </xdr:nvSpPr>
      <xdr:spPr>
        <a:xfrm>
          <a:off x="9588500" y="1684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133480</xdr:rowOff>
    </xdr:from>
    <xdr:ext cx="534377" cy="259045"/>
    <xdr:sp macro="" textlink="">
      <xdr:nvSpPr>
        <xdr:cNvPr id="491" name="テキスト ボックス 490"/>
        <xdr:cNvSpPr txBox="1"/>
      </xdr:nvSpPr>
      <xdr:spPr>
        <a:xfrm>
          <a:off x="9372111" y="1693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18382</xdr:rowOff>
    </xdr:from>
    <xdr:to>
      <xdr:col>46</xdr:col>
      <xdr:colOff>38100</xdr:colOff>
      <xdr:row>98</xdr:row>
      <xdr:rowOff>119982</xdr:rowOff>
    </xdr:to>
    <xdr:sp macro="" textlink="">
      <xdr:nvSpPr>
        <xdr:cNvPr id="492" name="楕円 491"/>
        <xdr:cNvSpPr/>
      </xdr:nvSpPr>
      <xdr:spPr>
        <a:xfrm>
          <a:off x="8699500" y="1682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111109</xdr:rowOff>
    </xdr:from>
    <xdr:ext cx="534377" cy="259045"/>
    <xdr:sp macro="" textlink="">
      <xdr:nvSpPr>
        <xdr:cNvPr id="493" name="テキスト ボックス 492"/>
        <xdr:cNvSpPr txBox="1"/>
      </xdr:nvSpPr>
      <xdr:spPr>
        <a:xfrm>
          <a:off x="8483111" y="1691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40915</xdr:rowOff>
    </xdr:from>
    <xdr:to>
      <xdr:col>41</xdr:col>
      <xdr:colOff>101600</xdr:colOff>
      <xdr:row>98</xdr:row>
      <xdr:rowOff>142515</xdr:rowOff>
    </xdr:to>
    <xdr:sp macro="" textlink="">
      <xdr:nvSpPr>
        <xdr:cNvPr id="494" name="楕円 493"/>
        <xdr:cNvSpPr/>
      </xdr:nvSpPr>
      <xdr:spPr>
        <a:xfrm>
          <a:off x="7810500" y="168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133642</xdr:rowOff>
    </xdr:from>
    <xdr:ext cx="534377" cy="259045"/>
    <xdr:sp macro="" textlink="">
      <xdr:nvSpPr>
        <xdr:cNvPr id="495" name="テキスト ボックス 494"/>
        <xdr:cNvSpPr txBox="1"/>
      </xdr:nvSpPr>
      <xdr:spPr>
        <a:xfrm>
          <a:off x="7594111" y="169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103194</xdr:rowOff>
    </xdr:from>
    <xdr:to>
      <xdr:col>36</xdr:col>
      <xdr:colOff>165100</xdr:colOff>
      <xdr:row>99</xdr:row>
      <xdr:rowOff>33344</xdr:rowOff>
    </xdr:to>
    <xdr:sp macro="" textlink="">
      <xdr:nvSpPr>
        <xdr:cNvPr id="496" name="楕円 495"/>
        <xdr:cNvSpPr/>
      </xdr:nvSpPr>
      <xdr:spPr>
        <a:xfrm>
          <a:off x="6921500" y="1690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24471</xdr:rowOff>
    </xdr:from>
    <xdr:ext cx="534377" cy="259045"/>
    <xdr:sp macro="" textlink="">
      <xdr:nvSpPr>
        <xdr:cNvPr id="497" name="テキスト ボックス 496"/>
        <xdr:cNvSpPr txBox="1"/>
      </xdr:nvSpPr>
      <xdr:spPr>
        <a:xfrm>
          <a:off x="6705111" y="1699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1" name="直線コネクタ 520"/>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4" name="災害復旧事業費最大値テキスト"/>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5" name="直線コネクタ 524"/>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24791</xdr:rowOff>
    </xdr:from>
    <xdr:to>
      <xdr:col>85</xdr:col>
      <xdr:colOff>127000</xdr:colOff>
      <xdr:row>39</xdr:row>
      <xdr:rowOff>11093</xdr:rowOff>
    </xdr:to>
    <xdr:cxnSp macro="">
      <xdr:nvCxnSpPr>
        <xdr:cNvPr id="526" name="直線コネクタ 525"/>
        <xdr:cNvCxnSpPr/>
      </xdr:nvCxnSpPr>
      <xdr:spPr>
        <a:xfrm>
          <a:off x="15481300" y="6539891"/>
          <a:ext cx="838200" cy="15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7" name="災害復旧事業費平均値テキスト"/>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8" name="フローチャート: 判断 527"/>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132861</xdr:rowOff>
    </xdr:from>
    <xdr:to>
      <xdr:col>81</xdr:col>
      <xdr:colOff>50800</xdr:colOff>
      <xdr:row>38</xdr:row>
      <xdr:rowOff>24791</xdr:rowOff>
    </xdr:to>
    <xdr:cxnSp macro="">
      <xdr:nvCxnSpPr>
        <xdr:cNvPr id="529" name="直線コネクタ 528"/>
        <xdr:cNvCxnSpPr/>
      </xdr:nvCxnSpPr>
      <xdr:spPr>
        <a:xfrm>
          <a:off x="14592300" y="6476511"/>
          <a:ext cx="889000" cy="6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0" name="フローチャート: 判断 529"/>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120610</xdr:rowOff>
    </xdr:from>
    <xdr:ext cx="469744" cy="259045"/>
    <xdr:sp macro="" textlink="">
      <xdr:nvSpPr>
        <xdr:cNvPr id="531" name="テキスト ボックス 530"/>
        <xdr:cNvSpPr txBox="1"/>
      </xdr:nvSpPr>
      <xdr:spPr>
        <a:xfrm>
          <a:off x="15246428" y="663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12960</xdr:rowOff>
    </xdr:from>
    <xdr:to>
      <xdr:col>76</xdr:col>
      <xdr:colOff>114300</xdr:colOff>
      <xdr:row>37</xdr:row>
      <xdr:rowOff>132861</xdr:rowOff>
    </xdr:to>
    <xdr:cxnSp macro="">
      <xdr:nvCxnSpPr>
        <xdr:cNvPr id="532" name="直線コネクタ 531"/>
        <xdr:cNvCxnSpPr/>
      </xdr:nvCxnSpPr>
      <xdr:spPr>
        <a:xfrm>
          <a:off x="13703300" y="6185160"/>
          <a:ext cx="889000" cy="29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3" name="フローチャート: 判断 532"/>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67918</xdr:rowOff>
    </xdr:from>
    <xdr:ext cx="469744" cy="259045"/>
    <xdr:sp macro="" textlink="">
      <xdr:nvSpPr>
        <xdr:cNvPr id="534" name="テキスト ボックス 533"/>
        <xdr:cNvSpPr txBox="1"/>
      </xdr:nvSpPr>
      <xdr:spPr>
        <a:xfrm>
          <a:off x="14357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12960</xdr:rowOff>
    </xdr:from>
    <xdr:to>
      <xdr:col>71</xdr:col>
      <xdr:colOff>177800</xdr:colOff>
      <xdr:row>37</xdr:row>
      <xdr:rowOff>55461</xdr:rowOff>
    </xdr:to>
    <xdr:cxnSp macro="">
      <xdr:nvCxnSpPr>
        <xdr:cNvPr id="535" name="直線コネクタ 534"/>
        <xdr:cNvCxnSpPr/>
      </xdr:nvCxnSpPr>
      <xdr:spPr>
        <a:xfrm flipV="1">
          <a:off x="12814300" y="6185160"/>
          <a:ext cx="889000" cy="21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44056</xdr:rowOff>
    </xdr:from>
    <xdr:to>
      <xdr:col>72</xdr:col>
      <xdr:colOff>38100</xdr:colOff>
      <xdr:row>38</xdr:row>
      <xdr:rowOff>145656</xdr:rowOff>
    </xdr:to>
    <xdr:sp macro="" textlink="">
      <xdr:nvSpPr>
        <xdr:cNvPr id="536" name="フローチャート: 判断 535"/>
        <xdr:cNvSpPr/>
      </xdr:nvSpPr>
      <xdr:spPr>
        <a:xfrm>
          <a:off x="13652500" y="655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136783</xdr:rowOff>
    </xdr:from>
    <xdr:ext cx="469744" cy="259045"/>
    <xdr:sp macro="" textlink="">
      <xdr:nvSpPr>
        <xdr:cNvPr id="537" name="テキスト ボックス 536"/>
        <xdr:cNvSpPr txBox="1"/>
      </xdr:nvSpPr>
      <xdr:spPr>
        <a:xfrm>
          <a:off x="13468428" y="665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96520</xdr:rowOff>
    </xdr:from>
    <xdr:to>
      <xdr:col>67</xdr:col>
      <xdr:colOff>101600</xdr:colOff>
      <xdr:row>39</xdr:row>
      <xdr:rowOff>26670</xdr:rowOff>
    </xdr:to>
    <xdr:sp macro="" textlink="">
      <xdr:nvSpPr>
        <xdr:cNvPr id="538" name="フローチャート: 判断 537"/>
        <xdr:cNvSpPr/>
      </xdr:nvSpPr>
      <xdr:spPr>
        <a:xfrm>
          <a:off x="12763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17797</xdr:rowOff>
    </xdr:from>
    <xdr:ext cx="469744" cy="259045"/>
    <xdr:sp macro="" textlink="">
      <xdr:nvSpPr>
        <xdr:cNvPr id="539" name="テキスト ボックス 538"/>
        <xdr:cNvSpPr txBox="1"/>
      </xdr:nvSpPr>
      <xdr:spPr>
        <a:xfrm>
          <a:off x="12579428"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131743</xdr:rowOff>
    </xdr:from>
    <xdr:to>
      <xdr:col>85</xdr:col>
      <xdr:colOff>177800</xdr:colOff>
      <xdr:row>39</xdr:row>
      <xdr:rowOff>61893</xdr:rowOff>
    </xdr:to>
    <xdr:sp macro="" textlink="">
      <xdr:nvSpPr>
        <xdr:cNvPr id="545" name="楕円 544"/>
        <xdr:cNvSpPr/>
      </xdr:nvSpPr>
      <xdr:spPr>
        <a:xfrm>
          <a:off x="16268700" y="66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46670</xdr:rowOff>
    </xdr:from>
    <xdr:ext cx="469744" cy="259045"/>
    <xdr:sp macro="" textlink="">
      <xdr:nvSpPr>
        <xdr:cNvPr id="546" name="災害復旧事業費該当値テキスト"/>
        <xdr:cNvSpPr txBox="1"/>
      </xdr:nvSpPr>
      <xdr:spPr>
        <a:xfrm>
          <a:off x="16370300" y="656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145440</xdr:rowOff>
    </xdr:from>
    <xdr:to>
      <xdr:col>81</xdr:col>
      <xdr:colOff>101600</xdr:colOff>
      <xdr:row>38</xdr:row>
      <xdr:rowOff>75591</xdr:rowOff>
    </xdr:to>
    <xdr:sp macro="" textlink="">
      <xdr:nvSpPr>
        <xdr:cNvPr id="547" name="楕円 546"/>
        <xdr:cNvSpPr/>
      </xdr:nvSpPr>
      <xdr:spPr>
        <a:xfrm>
          <a:off x="15430500" y="6489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92117</xdr:rowOff>
    </xdr:from>
    <xdr:ext cx="534377" cy="259045"/>
    <xdr:sp macro="" textlink="">
      <xdr:nvSpPr>
        <xdr:cNvPr id="548" name="テキスト ボックス 547"/>
        <xdr:cNvSpPr txBox="1"/>
      </xdr:nvSpPr>
      <xdr:spPr>
        <a:xfrm>
          <a:off x="15214111" y="62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82061</xdr:rowOff>
    </xdr:from>
    <xdr:to>
      <xdr:col>76</xdr:col>
      <xdr:colOff>165100</xdr:colOff>
      <xdr:row>38</xdr:row>
      <xdr:rowOff>12211</xdr:rowOff>
    </xdr:to>
    <xdr:sp macro="" textlink="">
      <xdr:nvSpPr>
        <xdr:cNvPr id="549" name="楕円 548"/>
        <xdr:cNvSpPr/>
      </xdr:nvSpPr>
      <xdr:spPr>
        <a:xfrm>
          <a:off x="14541500" y="64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28738</xdr:rowOff>
    </xdr:from>
    <xdr:ext cx="534377" cy="259045"/>
    <xdr:sp macro="" textlink="">
      <xdr:nvSpPr>
        <xdr:cNvPr id="550" name="テキスト ボックス 549"/>
        <xdr:cNvSpPr txBox="1"/>
      </xdr:nvSpPr>
      <xdr:spPr>
        <a:xfrm>
          <a:off x="14325111" y="620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133610</xdr:rowOff>
    </xdr:from>
    <xdr:to>
      <xdr:col>72</xdr:col>
      <xdr:colOff>38100</xdr:colOff>
      <xdr:row>36</xdr:row>
      <xdr:rowOff>63760</xdr:rowOff>
    </xdr:to>
    <xdr:sp macro="" textlink="">
      <xdr:nvSpPr>
        <xdr:cNvPr id="551" name="楕円 550"/>
        <xdr:cNvSpPr/>
      </xdr:nvSpPr>
      <xdr:spPr>
        <a:xfrm>
          <a:off x="13652500" y="61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80287</xdr:rowOff>
    </xdr:from>
    <xdr:ext cx="534377" cy="259045"/>
    <xdr:sp macro="" textlink="">
      <xdr:nvSpPr>
        <xdr:cNvPr id="552" name="テキスト ボックス 551"/>
        <xdr:cNvSpPr txBox="1"/>
      </xdr:nvSpPr>
      <xdr:spPr>
        <a:xfrm>
          <a:off x="13436111" y="59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4661</xdr:rowOff>
    </xdr:from>
    <xdr:to>
      <xdr:col>67</xdr:col>
      <xdr:colOff>101600</xdr:colOff>
      <xdr:row>37</xdr:row>
      <xdr:rowOff>106261</xdr:rowOff>
    </xdr:to>
    <xdr:sp macro="" textlink="">
      <xdr:nvSpPr>
        <xdr:cNvPr id="553" name="楕円 552"/>
        <xdr:cNvSpPr/>
      </xdr:nvSpPr>
      <xdr:spPr>
        <a:xfrm>
          <a:off x="12763500" y="63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122788</xdr:rowOff>
    </xdr:from>
    <xdr:ext cx="534377" cy="259045"/>
    <xdr:sp macro="" textlink="">
      <xdr:nvSpPr>
        <xdr:cNvPr id="554" name="テキスト ボックス 553"/>
        <xdr:cNvSpPr txBox="1"/>
      </xdr:nvSpPr>
      <xdr:spPr>
        <a:xfrm>
          <a:off x="12547111" y="612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0" name="直線コネクタ 629"/>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1" name="公債費最小値テキスト"/>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2" name="直線コネクタ 631"/>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3" name="公債費最大値テキスト"/>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4" name="直線コネクタ 633"/>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33842</xdr:rowOff>
    </xdr:from>
    <xdr:to>
      <xdr:col>85</xdr:col>
      <xdr:colOff>127000</xdr:colOff>
      <xdr:row>75</xdr:row>
      <xdr:rowOff>70402</xdr:rowOff>
    </xdr:to>
    <xdr:cxnSp macro="">
      <xdr:nvCxnSpPr>
        <xdr:cNvPr id="635" name="直線コネクタ 634"/>
        <xdr:cNvCxnSpPr/>
      </xdr:nvCxnSpPr>
      <xdr:spPr>
        <a:xfrm flipV="1">
          <a:off x="15481300" y="12892592"/>
          <a:ext cx="838200" cy="3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6" name="公債費平均値テキスト"/>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7" name="フローチャート: 判断 636"/>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70402</xdr:rowOff>
    </xdr:from>
    <xdr:to>
      <xdr:col>81</xdr:col>
      <xdr:colOff>50800</xdr:colOff>
      <xdr:row>76</xdr:row>
      <xdr:rowOff>19097</xdr:rowOff>
    </xdr:to>
    <xdr:cxnSp macro="">
      <xdr:nvCxnSpPr>
        <xdr:cNvPr id="638" name="直線コネクタ 637"/>
        <xdr:cNvCxnSpPr/>
      </xdr:nvCxnSpPr>
      <xdr:spPr>
        <a:xfrm flipV="1">
          <a:off x="14592300" y="12929152"/>
          <a:ext cx="889000" cy="12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9" name="フローチャート: 判断 638"/>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40" name="テキスト ボックス 639"/>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19097</xdr:rowOff>
    </xdr:from>
    <xdr:to>
      <xdr:col>76</xdr:col>
      <xdr:colOff>114300</xdr:colOff>
      <xdr:row>76</xdr:row>
      <xdr:rowOff>88086</xdr:rowOff>
    </xdr:to>
    <xdr:cxnSp macro="">
      <xdr:nvCxnSpPr>
        <xdr:cNvPr id="641" name="直線コネクタ 640"/>
        <xdr:cNvCxnSpPr/>
      </xdr:nvCxnSpPr>
      <xdr:spPr>
        <a:xfrm flipV="1">
          <a:off x="13703300" y="13049297"/>
          <a:ext cx="889000" cy="6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2" name="フローチャート: 判断 641"/>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4377" cy="259045"/>
    <xdr:sp macro="" textlink="">
      <xdr:nvSpPr>
        <xdr:cNvPr id="643" name="テキスト ボックス 642"/>
        <xdr:cNvSpPr txBox="1"/>
      </xdr:nvSpPr>
      <xdr:spPr>
        <a:xfrm>
          <a:off x="14325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88086</xdr:rowOff>
    </xdr:from>
    <xdr:to>
      <xdr:col>71</xdr:col>
      <xdr:colOff>177800</xdr:colOff>
      <xdr:row>76</xdr:row>
      <xdr:rowOff>115844</xdr:rowOff>
    </xdr:to>
    <xdr:cxnSp macro="">
      <xdr:nvCxnSpPr>
        <xdr:cNvPr id="644" name="直線コネクタ 643"/>
        <xdr:cNvCxnSpPr/>
      </xdr:nvCxnSpPr>
      <xdr:spPr>
        <a:xfrm flipV="1">
          <a:off x="12814300" y="1311828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3158</xdr:rowOff>
    </xdr:from>
    <xdr:to>
      <xdr:col>72</xdr:col>
      <xdr:colOff>38100</xdr:colOff>
      <xdr:row>77</xdr:row>
      <xdr:rowOff>104758</xdr:rowOff>
    </xdr:to>
    <xdr:sp macro="" textlink="">
      <xdr:nvSpPr>
        <xdr:cNvPr id="645" name="フローチャート: 判断 644"/>
        <xdr:cNvSpPr/>
      </xdr:nvSpPr>
      <xdr:spPr>
        <a:xfrm>
          <a:off x="13652500" y="1320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95885</xdr:rowOff>
    </xdr:from>
    <xdr:ext cx="534377" cy="259045"/>
    <xdr:sp macro="" textlink="">
      <xdr:nvSpPr>
        <xdr:cNvPr id="646" name="テキスト ボックス 645"/>
        <xdr:cNvSpPr txBox="1"/>
      </xdr:nvSpPr>
      <xdr:spPr>
        <a:xfrm>
          <a:off x="13436111" y="1329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20172</xdr:rowOff>
    </xdr:from>
    <xdr:to>
      <xdr:col>67</xdr:col>
      <xdr:colOff>101600</xdr:colOff>
      <xdr:row>77</xdr:row>
      <xdr:rowOff>121772</xdr:rowOff>
    </xdr:to>
    <xdr:sp macro="" textlink="">
      <xdr:nvSpPr>
        <xdr:cNvPr id="647" name="フローチャート: 判断 646"/>
        <xdr:cNvSpPr/>
      </xdr:nvSpPr>
      <xdr:spPr>
        <a:xfrm>
          <a:off x="12763500" y="1322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112899</xdr:rowOff>
    </xdr:from>
    <xdr:ext cx="534377" cy="259045"/>
    <xdr:sp macro="" textlink="">
      <xdr:nvSpPr>
        <xdr:cNvPr id="648" name="テキスト ボックス 647"/>
        <xdr:cNvSpPr txBox="1"/>
      </xdr:nvSpPr>
      <xdr:spPr>
        <a:xfrm>
          <a:off x="12547111" y="1331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154492</xdr:rowOff>
    </xdr:from>
    <xdr:to>
      <xdr:col>85</xdr:col>
      <xdr:colOff>177800</xdr:colOff>
      <xdr:row>75</xdr:row>
      <xdr:rowOff>84642</xdr:rowOff>
    </xdr:to>
    <xdr:sp macro="" textlink="">
      <xdr:nvSpPr>
        <xdr:cNvPr id="654" name="楕円 653"/>
        <xdr:cNvSpPr/>
      </xdr:nvSpPr>
      <xdr:spPr>
        <a:xfrm>
          <a:off x="16268700" y="1284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5919</xdr:rowOff>
    </xdr:from>
    <xdr:ext cx="534377" cy="259045"/>
    <xdr:sp macro="" textlink="">
      <xdr:nvSpPr>
        <xdr:cNvPr id="655" name="公債費該当値テキスト"/>
        <xdr:cNvSpPr txBox="1"/>
      </xdr:nvSpPr>
      <xdr:spPr>
        <a:xfrm>
          <a:off x="16370300" y="1269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19602</xdr:rowOff>
    </xdr:from>
    <xdr:to>
      <xdr:col>81</xdr:col>
      <xdr:colOff>101600</xdr:colOff>
      <xdr:row>75</xdr:row>
      <xdr:rowOff>121202</xdr:rowOff>
    </xdr:to>
    <xdr:sp macro="" textlink="">
      <xdr:nvSpPr>
        <xdr:cNvPr id="656" name="楕円 655"/>
        <xdr:cNvSpPr/>
      </xdr:nvSpPr>
      <xdr:spPr>
        <a:xfrm>
          <a:off x="15430500" y="128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137729</xdr:rowOff>
    </xdr:from>
    <xdr:ext cx="534377" cy="259045"/>
    <xdr:sp macro="" textlink="">
      <xdr:nvSpPr>
        <xdr:cNvPr id="657" name="テキスト ボックス 656"/>
        <xdr:cNvSpPr txBox="1"/>
      </xdr:nvSpPr>
      <xdr:spPr>
        <a:xfrm>
          <a:off x="15214111" y="126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139747</xdr:rowOff>
    </xdr:from>
    <xdr:to>
      <xdr:col>76</xdr:col>
      <xdr:colOff>165100</xdr:colOff>
      <xdr:row>76</xdr:row>
      <xdr:rowOff>69897</xdr:rowOff>
    </xdr:to>
    <xdr:sp macro="" textlink="">
      <xdr:nvSpPr>
        <xdr:cNvPr id="658" name="楕円 657"/>
        <xdr:cNvSpPr/>
      </xdr:nvSpPr>
      <xdr:spPr>
        <a:xfrm>
          <a:off x="14541500" y="1299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61024</xdr:rowOff>
    </xdr:from>
    <xdr:ext cx="534377" cy="259045"/>
    <xdr:sp macro="" textlink="">
      <xdr:nvSpPr>
        <xdr:cNvPr id="659" name="テキスト ボックス 658"/>
        <xdr:cNvSpPr txBox="1"/>
      </xdr:nvSpPr>
      <xdr:spPr>
        <a:xfrm>
          <a:off x="14325111" y="130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37286</xdr:rowOff>
    </xdr:from>
    <xdr:to>
      <xdr:col>72</xdr:col>
      <xdr:colOff>38100</xdr:colOff>
      <xdr:row>76</xdr:row>
      <xdr:rowOff>138886</xdr:rowOff>
    </xdr:to>
    <xdr:sp macro="" textlink="">
      <xdr:nvSpPr>
        <xdr:cNvPr id="660" name="楕円 659"/>
        <xdr:cNvSpPr/>
      </xdr:nvSpPr>
      <xdr:spPr>
        <a:xfrm>
          <a:off x="13652500" y="130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155412</xdr:rowOff>
    </xdr:from>
    <xdr:ext cx="534377" cy="259045"/>
    <xdr:sp macro="" textlink="">
      <xdr:nvSpPr>
        <xdr:cNvPr id="661" name="テキスト ボックス 660"/>
        <xdr:cNvSpPr txBox="1"/>
      </xdr:nvSpPr>
      <xdr:spPr>
        <a:xfrm>
          <a:off x="13436111" y="128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65044</xdr:rowOff>
    </xdr:from>
    <xdr:to>
      <xdr:col>67</xdr:col>
      <xdr:colOff>101600</xdr:colOff>
      <xdr:row>76</xdr:row>
      <xdr:rowOff>166644</xdr:rowOff>
    </xdr:to>
    <xdr:sp macro="" textlink="">
      <xdr:nvSpPr>
        <xdr:cNvPr id="662" name="楕円 661"/>
        <xdr:cNvSpPr/>
      </xdr:nvSpPr>
      <xdr:spPr>
        <a:xfrm>
          <a:off x="12763500" y="130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11721</xdr:rowOff>
    </xdr:from>
    <xdr:ext cx="534377" cy="259045"/>
    <xdr:sp macro="" textlink="">
      <xdr:nvSpPr>
        <xdr:cNvPr id="663" name="テキスト ボックス 662"/>
        <xdr:cNvSpPr txBox="1"/>
      </xdr:nvSpPr>
      <xdr:spPr>
        <a:xfrm>
          <a:off x="12547111" y="1287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7" name="直線コネクタ 686"/>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8" name="積立金最小値テキスト"/>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9" name="直線コネクタ 688"/>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0" name="積立金最大値テキスト"/>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1" name="直線コネクタ 690"/>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120523</xdr:rowOff>
    </xdr:from>
    <xdr:to>
      <xdr:col>85</xdr:col>
      <xdr:colOff>127000</xdr:colOff>
      <xdr:row>96</xdr:row>
      <xdr:rowOff>128360</xdr:rowOff>
    </xdr:to>
    <xdr:cxnSp macro="">
      <xdr:nvCxnSpPr>
        <xdr:cNvPr id="692" name="直線コネクタ 691"/>
        <xdr:cNvCxnSpPr/>
      </xdr:nvCxnSpPr>
      <xdr:spPr>
        <a:xfrm>
          <a:off x="15481300" y="16408273"/>
          <a:ext cx="838200" cy="17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3" name="積立金平均値テキスト"/>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4" name="フローチャート: 判断 693"/>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120523</xdr:rowOff>
    </xdr:from>
    <xdr:to>
      <xdr:col>81</xdr:col>
      <xdr:colOff>50800</xdr:colOff>
      <xdr:row>96</xdr:row>
      <xdr:rowOff>135319</xdr:rowOff>
    </xdr:to>
    <xdr:cxnSp macro="">
      <xdr:nvCxnSpPr>
        <xdr:cNvPr id="695" name="直線コネクタ 694"/>
        <xdr:cNvCxnSpPr/>
      </xdr:nvCxnSpPr>
      <xdr:spPr>
        <a:xfrm flipV="1">
          <a:off x="14592300" y="16408273"/>
          <a:ext cx="889000" cy="1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6" name="フローチャート: 判断 695"/>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7" name="テキスト ボックス 696"/>
        <xdr:cNvSpPr txBox="1"/>
      </xdr:nvSpPr>
      <xdr:spPr>
        <a:xfrm>
          <a:off x="15214111"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135319</xdr:rowOff>
    </xdr:from>
    <xdr:to>
      <xdr:col>76</xdr:col>
      <xdr:colOff>114300</xdr:colOff>
      <xdr:row>98</xdr:row>
      <xdr:rowOff>80138</xdr:rowOff>
    </xdr:to>
    <xdr:cxnSp macro="">
      <xdr:nvCxnSpPr>
        <xdr:cNvPr id="698" name="直線コネクタ 697"/>
        <xdr:cNvCxnSpPr/>
      </xdr:nvCxnSpPr>
      <xdr:spPr>
        <a:xfrm flipV="1">
          <a:off x="13703300" y="16594519"/>
          <a:ext cx="889000" cy="28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9" name="フローチャート: 判断 698"/>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700" name="テキスト ボックス 699"/>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80138</xdr:rowOff>
    </xdr:from>
    <xdr:to>
      <xdr:col>71</xdr:col>
      <xdr:colOff>177800</xdr:colOff>
      <xdr:row>98</xdr:row>
      <xdr:rowOff>170942</xdr:rowOff>
    </xdr:to>
    <xdr:cxnSp macro="">
      <xdr:nvCxnSpPr>
        <xdr:cNvPr id="701" name="直線コネクタ 700"/>
        <xdr:cNvCxnSpPr/>
      </xdr:nvCxnSpPr>
      <xdr:spPr>
        <a:xfrm flipV="1">
          <a:off x="12814300" y="16882238"/>
          <a:ext cx="889000" cy="9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115582</xdr:rowOff>
    </xdr:from>
    <xdr:to>
      <xdr:col>72</xdr:col>
      <xdr:colOff>38100</xdr:colOff>
      <xdr:row>98</xdr:row>
      <xdr:rowOff>45732</xdr:rowOff>
    </xdr:to>
    <xdr:sp macro="" textlink="">
      <xdr:nvSpPr>
        <xdr:cNvPr id="702" name="フローチャート: 判断 701"/>
        <xdr:cNvSpPr/>
      </xdr:nvSpPr>
      <xdr:spPr>
        <a:xfrm>
          <a:off x="13652500" y="1674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62259</xdr:rowOff>
    </xdr:from>
    <xdr:ext cx="534377" cy="259045"/>
    <xdr:sp macro="" textlink="">
      <xdr:nvSpPr>
        <xdr:cNvPr id="703" name="テキスト ボックス 702"/>
        <xdr:cNvSpPr txBox="1"/>
      </xdr:nvSpPr>
      <xdr:spPr>
        <a:xfrm>
          <a:off x="13436111" y="1652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41250</xdr:rowOff>
    </xdr:from>
    <xdr:to>
      <xdr:col>67</xdr:col>
      <xdr:colOff>101600</xdr:colOff>
      <xdr:row>98</xdr:row>
      <xdr:rowOff>142850</xdr:rowOff>
    </xdr:to>
    <xdr:sp macro="" textlink="">
      <xdr:nvSpPr>
        <xdr:cNvPr id="704" name="フローチャート: 判断 703"/>
        <xdr:cNvSpPr/>
      </xdr:nvSpPr>
      <xdr:spPr>
        <a:xfrm>
          <a:off x="12763500" y="168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159377</xdr:rowOff>
    </xdr:from>
    <xdr:ext cx="469744" cy="259045"/>
    <xdr:sp macro="" textlink="">
      <xdr:nvSpPr>
        <xdr:cNvPr id="705" name="テキスト ボックス 704"/>
        <xdr:cNvSpPr txBox="1"/>
      </xdr:nvSpPr>
      <xdr:spPr>
        <a:xfrm>
          <a:off x="12579428" y="1661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77560</xdr:rowOff>
    </xdr:from>
    <xdr:to>
      <xdr:col>85</xdr:col>
      <xdr:colOff>177800</xdr:colOff>
      <xdr:row>97</xdr:row>
      <xdr:rowOff>7710</xdr:rowOff>
    </xdr:to>
    <xdr:sp macro="" textlink="">
      <xdr:nvSpPr>
        <xdr:cNvPr id="711" name="楕円 710"/>
        <xdr:cNvSpPr/>
      </xdr:nvSpPr>
      <xdr:spPr>
        <a:xfrm>
          <a:off x="16268700" y="165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100437</xdr:rowOff>
    </xdr:from>
    <xdr:ext cx="534377" cy="259045"/>
    <xdr:sp macro="" textlink="">
      <xdr:nvSpPr>
        <xdr:cNvPr id="712" name="積立金該当値テキスト"/>
        <xdr:cNvSpPr txBox="1"/>
      </xdr:nvSpPr>
      <xdr:spPr>
        <a:xfrm>
          <a:off x="16370300" y="1638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69723</xdr:rowOff>
    </xdr:from>
    <xdr:to>
      <xdr:col>81</xdr:col>
      <xdr:colOff>101600</xdr:colOff>
      <xdr:row>95</xdr:row>
      <xdr:rowOff>171323</xdr:rowOff>
    </xdr:to>
    <xdr:sp macro="" textlink="">
      <xdr:nvSpPr>
        <xdr:cNvPr id="713" name="楕円 712"/>
        <xdr:cNvSpPr/>
      </xdr:nvSpPr>
      <xdr:spPr>
        <a:xfrm>
          <a:off x="15430500" y="163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16400</xdr:rowOff>
    </xdr:from>
    <xdr:ext cx="534377" cy="259045"/>
    <xdr:sp macro="" textlink="">
      <xdr:nvSpPr>
        <xdr:cNvPr id="714" name="テキスト ボックス 713"/>
        <xdr:cNvSpPr txBox="1"/>
      </xdr:nvSpPr>
      <xdr:spPr>
        <a:xfrm>
          <a:off x="15214111" y="161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84519</xdr:rowOff>
    </xdr:from>
    <xdr:to>
      <xdr:col>76</xdr:col>
      <xdr:colOff>165100</xdr:colOff>
      <xdr:row>97</xdr:row>
      <xdr:rowOff>14669</xdr:rowOff>
    </xdr:to>
    <xdr:sp macro="" textlink="">
      <xdr:nvSpPr>
        <xdr:cNvPr id="715" name="楕円 714"/>
        <xdr:cNvSpPr/>
      </xdr:nvSpPr>
      <xdr:spPr>
        <a:xfrm>
          <a:off x="14541500" y="165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31196</xdr:rowOff>
    </xdr:from>
    <xdr:ext cx="534377" cy="259045"/>
    <xdr:sp macro="" textlink="">
      <xdr:nvSpPr>
        <xdr:cNvPr id="716" name="テキスト ボックス 715"/>
        <xdr:cNvSpPr txBox="1"/>
      </xdr:nvSpPr>
      <xdr:spPr>
        <a:xfrm>
          <a:off x="14325111" y="163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29338</xdr:rowOff>
    </xdr:from>
    <xdr:to>
      <xdr:col>72</xdr:col>
      <xdr:colOff>38100</xdr:colOff>
      <xdr:row>98</xdr:row>
      <xdr:rowOff>130938</xdr:rowOff>
    </xdr:to>
    <xdr:sp macro="" textlink="">
      <xdr:nvSpPr>
        <xdr:cNvPr id="717" name="楕円 716"/>
        <xdr:cNvSpPr/>
      </xdr:nvSpPr>
      <xdr:spPr>
        <a:xfrm>
          <a:off x="13652500" y="168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122065</xdr:rowOff>
    </xdr:from>
    <xdr:ext cx="534377" cy="259045"/>
    <xdr:sp macro="" textlink="">
      <xdr:nvSpPr>
        <xdr:cNvPr id="718" name="テキスト ボックス 717"/>
        <xdr:cNvSpPr txBox="1"/>
      </xdr:nvSpPr>
      <xdr:spPr>
        <a:xfrm>
          <a:off x="13436111" y="1692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120142</xdr:rowOff>
    </xdr:from>
    <xdr:to>
      <xdr:col>67</xdr:col>
      <xdr:colOff>101600</xdr:colOff>
      <xdr:row>99</xdr:row>
      <xdr:rowOff>50292</xdr:rowOff>
    </xdr:to>
    <xdr:sp macro="" textlink="">
      <xdr:nvSpPr>
        <xdr:cNvPr id="719" name="楕円 718"/>
        <xdr:cNvSpPr/>
      </xdr:nvSpPr>
      <xdr:spPr>
        <a:xfrm>
          <a:off x="12763500" y="1692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41419</xdr:rowOff>
    </xdr:from>
    <xdr:ext cx="469744" cy="259045"/>
    <xdr:sp macro="" textlink="">
      <xdr:nvSpPr>
        <xdr:cNvPr id="720" name="テキスト ボックス 719"/>
        <xdr:cNvSpPr txBox="1"/>
      </xdr:nvSpPr>
      <xdr:spPr>
        <a:xfrm>
          <a:off x="12579428" y="1701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2" name="直線コネクタ 741"/>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5" name="投資及び出資金最大値テキスト"/>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6" name="直線コネクタ 745"/>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97958</xdr:rowOff>
    </xdr:from>
    <xdr:to>
      <xdr:col>116</xdr:col>
      <xdr:colOff>63500</xdr:colOff>
      <xdr:row>38</xdr:row>
      <xdr:rowOff>100472</xdr:rowOff>
    </xdr:to>
    <xdr:cxnSp macro="">
      <xdr:nvCxnSpPr>
        <xdr:cNvPr id="747" name="直線コネクタ 746"/>
        <xdr:cNvCxnSpPr/>
      </xdr:nvCxnSpPr>
      <xdr:spPr>
        <a:xfrm>
          <a:off x="21323300" y="6613058"/>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8" name="投資及び出資金平均値テキスト"/>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9" name="フローチャート: 判断 748"/>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93249</xdr:rowOff>
    </xdr:from>
    <xdr:to>
      <xdr:col>111</xdr:col>
      <xdr:colOff>177800</xdr:colOff>
      <xdr:row>38</xdr:row>
      <xdr:rowOff>97958</xdr:rowOff>
    </xdr:to>
    <xdr:cxnSp macro="">
      <xdr:nvCxnSpPr>
        <xdr:cNvPr id="750" name="直線コネクタ 749"/>
        <xdr:cNvCxnSpPr/>
      </xdr:nvCxnSpPr>
      <xdr:spPr>
        <a:xfrm>
          <a:off x="20434300" y="6608349"/>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1" name="フローチャート: 判断 750"/>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2" name="テキスト ボックス 751"/>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92928</xdr:rowOff>
    </xdr:from>
    <xdr:to>
      <xdr:col>107</xdr:col>
      <xdr:colOff>50800</xdr:colOff>
      <xdr:row>38</xdr:row>
      <xdr:rowOff>93249</xdr:rowOff>
    </xdr:to>
    <xdr:cxnSp macro="">
      <xdr:nvCxnSpPr>
        <xdr:cNvPr id="753" name="直線コネクタ 752"/>
        <xdr:cNvCxnSpPr/>
      </xdr:nvCxnSpPr>
      <xdr:spPr>
        <a:xfrm>
          <a:off x="19545300" y="660802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4" name="フローチャート: 判断 753"/>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5" name="テキスト ボックス 754"/>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92928</xdr:rowOff>
    </xdr:from>
    <xdr:to>
      <xdr:col>102</xdr:col>
      <xdr:colOff>114300</xdr:colOff>
      <xdr:row>38</xdr:row>
      <xdr:rowOff>93980</xdr:rowOff>
    </xdr:to>
    <xdr:cxnSp macro="">
      <xdr:nvCxnSpPr>
        <xdr:cNvPr id="756" name="直線コネクタ 755"/>
        <xdr:cNvCxnSpPr/>
      </xdr:nvCxnSpPr>
      <xdr:spPr>
        <a:xfrm flipV="1">
          <a:off x="18656300" y="6608028"/>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135214</xdr:rowOff>
    </xdr:from>
    <xdr:to>
      <xdr:col>102</xdr:col>
      <xdr:colOff>165100</xdr:colOff>
      <xdr:row>38</xdr:row>
      <xdr:rowOff>65364</xdr:rowOff>
    </xdr:to>
    <xdr:sp macro="" textlink="">
      <xdr:nvSpPr>
        <xdr:cNvPr id="757" name="フローチャート: 判断 756"/>
        <xdr:cNvSpPr/>
      </xdr:nvSpPr>
      <xdr:spPr>
        <a:xfrm>
          <a:off x="19494500" y="64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81891</xdr:rowOff>
    </xdr:from>
    <xdr:ext cx="469744" cy="259045"/>
    <xdr:sp macro="" textlink="">
      <xdr:nvSpPr>
        <xdr:cNvPr id="758" name="テキスト ボックス 757"/>
        <xdr:cNvSpPr txBox="1"/>
      </xdr:nvSpPr>
      <xdr:spPr>
        <a:xfrm>
          <a:off x="19310428" y="625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34768</xdr:rowOff>
    </xdr:from>
    <xdr:to>
      <xdr:col>98</xdr:col>
      <xdr:colOff>38100</xdr:colOff>
      <xdr:row>38</xdr:row>
      <xdr:rowOff>136368</xdr:rowOff>
    </xdr:to>
    <xdr:sp macro="" textlink="">
      <xdr:nvSpPr>
        <xdr:cNvPr id="759" name="フローチャート: 判断 758"/>
        <xdr:cNvSpPr/>
      </xdr:nvSpPr>
      <xdr:spPr>
        <a:xfrm>
          <a:off x="18605500" y="654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152895</xdr:rowOff>
    </xdr:from>
    <xdr:ext cx="469744" cy="259045"/>
    <xdr:sp macro="" textlink="">
      <xdr:nvSpPr>
        <xdr:cNvPr id="760" name="テキスト ボックス 759"/>
        <xdr:cNvSpPr txBox="1"/>
      </xdr:nvSpPr>
      <xdr:spPr>
        <a:xfrm>
          <a:off x="18421428" y="632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49672</xdr:rowOff>
    </xdr:from>
    <xdr:to>
      <xdr:col>116</xdr:col>
      <xdr:colOff>114300</xdr:colOff>
      <xdr:row>38</xdr:row>
      <xdr:rowOff>151272</xdr:rowOff>
    </xdr:to>
    <xdr:sp macro="" textlink="">
      <xdr:nvSpPr>
        <xdr:cNvPr id="766" name="楕円 765"/>
        <xdr:cNvSpPr/>
      </xdr:nvSpPr>
      <xdr:spPr>
        <a:xfrm>
          <a:off x="22110700" y="656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136049</xdr:rowOff>
    </xdr:from>
    <xdr:ext cx="378565" cy="259045"/>
    <xdr:sp macro="" textlink="">
      <xdr:nvSpPr>
        <xdr:cNvPr id="767" name="投資及び出資金該当値テキスト"/>
        <xdr:cNvSpPr txBox="1"/>
      </xdr:nvSpPr>
      <xdr:spPr>
        <a:xfrm>
          <a:off x="22212300" y="6479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47158</xdr:rowOff>
    </xdr:from>
    <xdr:to>
      <xdr:col>112</xdr:col>
      <xdr:colOff>38100</xdr:colOff>
      <xdr:row>38</xdr:row>
      <xdr:rowOff>148758</xdr:rowOff>
    </xdr:to>
    <xdr:sp macro="" textlink="">
      <xdr:nvSpPr>
        <xdr:cNvPr id="768" name="楕円 767"/>
        <xdr:cNvSpPr/>
      </xdr:nvSpPr>
      <xdr:spPr>
        <a:xfrm>
          <a:off x="21272500" y="656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139885</xdr:rowOff>
    </xdr:from>
    <xdr:ext cx="378565" cy="259045"/>
    <xdr:sp macro="" textlink="">
      <xdr:nvSpPr>
        <xdr:cNvPr id="769" name="テキスト ボックス 768"/>
        <xdr:cNvSpPr txBox="1"/>
      </xdr:nvSpPr>
      <xdr:spPr>
        <a:xfrm>
          <a:off x="21134017" y="665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42449</xdr:rowOff>
    </xdr:from>
    <xdr:to>
      <xdr:col>107</xdr:col>
      <xdr:colOff>101600</xdr:colOff>
      <xdr:row>38</xdr:row>
      <xdr:rowOff>144049</xdr:rowOff>
    </xdr:to>
    <xdr:sp macro="" textlink="">
      <xdr:nvSpPr>
        <xdr:cNvPr id="770" name="楕円 769"/>
        <xdr:cNvSpPr/>
      </xdr:nvSpPr>
      <xdr:spPr>
        <a:xfrm>
          <a:off x="20383500" y="65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135176</xdr:rowOff>
    </xdr:from>
    <xdr:ext cx="469744" cy="259045"/>
    <xdr:sp macro="" textlink="">
      <xdr:nvSpPr>
        <xdr:cNvPr id="771" name="テキスト ボックス 770"/>
        <xdr:cNvSpPr txBox="1"/>
      </xdr:nvSpPr>
      <xdr:spPr>
        <a:xfrm>
          <a:off x="20199428" y="665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42128</xdr:rowOff>
    </xdr:from>
    <xdr:to>
      <xdr:col>102</xdr:col>
      <xdr:colOff>165100</xdr:colOff>
      <xdr:row>38</xdr:row>
      <xdr:rowOff>143728</xdr:rowOff>
    </xdr:to>
    <xdr:sp macro="" textlink="">
      <xdr:nvSpPr>
        <xdr:cNvPr id="772" name="楕円 771"/>
        <xdr:cNvSpPr/>
      </xdr:nvSpPr>
      <xdr:spPr>
        <a:xfrm>
          <a:off x="19494500" y="65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134855</xdr:rowOff>
    </xdr:from>
    <xdr:ext cx="469744" cy="259045"/>
    <xdr:sp macro="" textlink="">
      <xdr:nvSpPr>
        <xdr:cNvPr id="773" name="テキスト ボックス 772"/>
        <xdr:cNvSpPr txBox="1"/>
      </xdr:nvSpPr>
      <xdr:spPr>
        <a:xfrm>
          <a:off x="19310428" y="664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43180</xdr:rowOff>
    </xdr:from>
    <xdr:to>
      <xdr:col>98</xdr:col>
      <xdr:colOff>38100</xdr:colOff>
      <xdr:row>38</xdr:row>
      <xdr:rowOff>144780</xdr:rowOff>
    </xdr:to>
    <xdr:sp macro="" textlink="">
      <xdr:nvSpPr>
        <xdr:cNvPr id="774" name="楕円 773"/>
        <xdr:cNvSpPr/>
      </xdr:nvSpPr>
      <xdr:spPr>
        <a:xfrm>
          <a:off x="18605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135907</xdr:rowOff>
    </xdr:from>
    <xdr:ext cx="469744" cy="259045"/>
    <xdr:sp macro="" textlink="">
      <xdr:nvSpPr>
        <xdr:cNvPr id="775" name="テキスト ボックス 774"/>
        <xdr:cNvSpPr txBox="1"/>
      </xdr:nvSpPr>
      <xdr:spPr>
        <a:xfrm>
          <a:off x="18421428"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7" name="直線コネクタ 796"/>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0" name="貸付金最大値テキスト"/>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1" name="直線コネクタ 800"/>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6334</xdr:rowOff>
    </xdr:from>
    <xdr:to>
      <xdr:col>116</xdr:col>
      <xdr:colOff>63500</xdr:colOff>
      <xdr:row>58</xdr:row>
      <xdr:rowOff>8164</xdr:rowOff>
    </xdr:to>
    <xdr:cxnSp macro="">
      <xdr:nvCxnSpPr>
        <xdr:cNvPr id="802" name="直線コネクタ 801"/>
        <xdr:cNvCxnSpPr/>
      </xdr:nvCxnSpPr>
      <xdr:spPr>
        <a:xfrm flipV="1">
          <a:off x="21323300" y="9950434"/>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3" name="貸付金平均値テキスト"/>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4" name="フローチャート: 判断 803"/>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8164</xdr:rowOff>
    </xdr:from>
    <xdr:to>
      <xdr:col>111</xdr:col>
      <xdr:colOff>177800</xdr:colOff>
      <xdr:row>58</xdr:row>
      <xdr:rowOff>9855</xdr:rowOff>
    </xdr:to>
    <xdr:cxnSp macro="">
      <xdr:nvCxnSpPr>
        <xdr:cNvPr id="805" name="直線コネクタ 804"/>
        <xdr:cNvCxnSpPr/>
      </xdr:nvCxnSpPr>
      <xdr:spPr>
        <a:xfrm flipV="1">
          <a:off x="20434300" y="9952264"/>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6" name="フローチャート: 判断 805"/>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7" name="テキスト ボックス 806"/>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9855</xdr:rowOff>
    </xdr:from>
    <xdr:to>
      <xdr:col>107</xdr:col>
      <xdr:colOff>50800</xdr:colOff>
      <xdr:row>58</xdr:row>
      <xdr:rowOff>11821</xdr:rowOff>
    </xdr:to>
    <xdr:cxnSp macro="">
      <xdr:nvCxnSpPr>
        <xdr:cNvPr id="808" name="直線コネクタ 807"/>
        <xdr:cNvCxnSpPr/>
      </xdr:nvCxnSpPr>
      <xdr:spPr>
        <a:xfrm flipV="1">
          <a:off x="19545300" y="9953955"/>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9" name="フローチャート: 判断 808"/>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10" name="テキスト ボックス 809"/>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11135</xdr:rowOff>
    </xdr:from>
    <xdr:to>
      <xdr:col>102</xdr:col>
      <xdr:colOff>114300</xdr:colOff>
      <xdr:row>58</xdr:row>
      <xdr:rowOff>11821</xdr:rowOff>
    </xdr:to>
    <xdr:cxnSp macro="">
      <xdr:nvCxnSpPr>
        <xdr:cNvPr id="811" name="直線コネクタ 810"/>
        <xdr:cNvCxnSpPr/>
      </xdr:nvCxnSpPr>
      <xdr:spPr>
        <a:xfrm>
          <a:off x="18656300" y="995523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118892</xdr:rowOff>
    </xdr:from>
    <xdr:to>
      <xdr:col>102</xdr:col>
      <xdr:colOff>165100</xdr:colOff>
      <xdr:row>57</xdr:row>
      <xdr:rowOff>49042</xdr:rowOff>
    </xdr:to>
    <xdr:sp macro="" textlink="">
      <xdr:nvSpPr>
        <xdr:cNvPr id="812" name="フローチャート: 判断 811"/>
        <xdr:cNvSpPr/>
      </xdr:nvSpPr>
      <xdr:spPr>
        <a:xfrm>
          <a:off x="19494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65569</xdr:rowOff>
    </xdr:from>
    <xdr:ext cx="469744" cy="259045"/>
    <xdr:sp macro="" textlink="">
      <xdr:nvSpPr>
        <xdr:cNvPr id="813" name="テキスト ボックス 812"/>
        <xdr:cNvSpPr txBox="1"/>
      </xdr:nvSpPr>
      <xdr:spPr>
        <a:xfrm>
          <a:off x="19310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935</xdr:rowOff>
    </xdr:from>
    <xdr:to>
      <xdr:col>98</xdr:col>
      <xdr:colOff>38100</xdr:colOff>
      <xdr:row>57</xdr:row>
      <xdr:rowOff>102535</xdr:rowOff>
    </xdr:to>
    <xdr:sp macro="" textlink="">
      <xdr:nvSpPr>
        <xdr:cNvPr id="814" name="フローチャート: 判断 813"/>
        <xdr:cNvSpPr/>
      </xdr:nvSpPr>
      <xdr:spPr>
        <a:xfrm>
          <a:off x="186055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119062</xdr:rowOff>
    </xdr:from>
    <xdr:ext cx="469744" cy="259045"/>
    <xdr:sp macro="" textlink="">
      <xdr:nvSpPr>
        <xdr:cNvPr id="815" name="テキスト ボックス 814"/>
        <xdr:cNvSpPr txBox="1"/>
      </xdr:nvSpPr>
      <xdr:spPr>
        <a:xfrm>
          <a:off x="18421428" y="954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126984</xdr:rowOff>
    </xdr:from>
    <xdr:to>
      <xdr:col>116</xdr:col>
      <xdr:colOff>114300</xdr:colOff>
      <xdr:row>58</xdr:row>
      <xdr:rowOff>57134</xdr:rowOff>
    </xdr:to>
    <xdr:sp macro="" textlink="">
      <xdr:nvSpPr>
        <xdr:cNvPr id="821" name="楕円 820"/>
        <xdr:cNvSpPr/>
      </xdr:nvSpPr>
      <xdr:spPr>
        <a:xfrm>
          <a:off x="22110700" y="98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105411</xdr:rowOff>
    </xdr:from>
    <xdr:ext cx="469744" cy="259045"/>
    <xdr:sp macro="" textlink="">
      <xdr:nvSpPr>
        <xdr:cNvPr id="822" name="貸付金該当値テキスト"/>
        <xdr:cNvSpPr txBox="1"/>
      </xdr:nvSpPr>
      <xdr:spPr>
        <a:xfrm>
          <a:off x="22212300" y="987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128814</xdr:rowOff>
    </xdr:from>
    <xdr:to>
      <xdr:col>112</xdr:col>
      <xdr:colOff>38100</xdr:colOff>
      <xdr:row>58</xdr:row>
      <xdr:rowOff>58964</xdr:rowOff>
    </xdr:to>
    <xdr:sp macro="" textlink="">
      <xdr:nvSpPr>
        <xdr:cNvPr id="823" name="楕円 822"/>
        <xdr:cNvSpPr/>
      </xdr:nvSpPr>
      <xdr:spPr>
        <a:xfrm>
          <a:off x="21272500" y="99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50091</xdr:rowOff>
    </xdr:from>
    <xdr:ext cx="469744" cy="259045"/>
    <xdr:sp macro="" textlink="">
      <xdr:nvSpPr>
        <xdr:cNvPr id="824" name="テキスト ボックス 823"/>
        <xdr:cNvSpPr txBox="1"/>
      </xdr:nvSpPr>
      <xdr:spPr>
        <a:xfrm>
          <a:off x="21088428" y="999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130505</xdr:rowOff>
    </xdr:from>
    <xdr:to>
      <xdr:col>107</xdr:col>
      <xdr:colOff>101600</xdr:colOff>
      <xdr:row>58</xdr:row>
      <xdr:rowOff>60655</xdr:rowOff>
    </xdr:to>
    <xdr:sp macro="" textlink="">
      <xdr:nvSpPr>
        <xdr:cNvPr id="825" name="楕円 824"/>
        <xdr:cNvSpPr/>
      </xdr:nvSpPr>
      <xdr:spPr>
        <a:xfrm>
          <a:off x="20383500" y="99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51782</xdr:rowOff>
    </xdr:from>
    <xdr:ext cx="469744" cy="259045"/>
    <xdr:sp macro="" textlink="">
      <xdr:nvSpPr>
        <xdr:cNvPr id="826" name="テキスト ボックス 825"/>
        <xdr:cNvSpPr txBox="1"/>
      </xdr:nvSpPr>
      <xdr:spPr>
        <a:xfrm>
          <a:off x="20199428" y="999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132471</xdr:rowOff>
    </xdr:from>
    <xdr:to>
      <xdr:col>102</xdr:col>
      <xdr:colOff>165100</xdr:colOff>
      <xdr:row>58</xdr:row>
      <xdr:rowOff>62621</xdr:rowOff>
    </xdr:to>
    <xdr:sp macro="" textlink="">
      <xdr:nvSpPr>
        <xdr:cNvPr id="827" name="楕円 826"/>
        <xdr:cNvSpPr/>
      </xdr:nvSpPr>
      <xdr:spPr>
        <a:xfrm>
          <a:off x="19494500" y="99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53748</xdr:rowOff>
    </xdr:from>
    <xdr:ext cx="469744" cy="259045"/>
    <xdr:sp macro="" textlink="">
      <xdr:nvSpPr>
        <xdr:cNvPr id="828" name="テキスト ボックス 827"/>
        <xdr:cNvSpPr txBox="1"/>
      </xdr:nvSpPr>
      <xdr:spPr>
        <a:xfrm>
          <a:off x="19310428" y="9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131785</xdr:rowOff>
    </xdr:from>
    <xdr:to>
      <xdr:col>98</xdr:col>
      <xdr:colOff>38100</xdr:colOff>
      <xdr:row>58</xdr:row>
      <xdr:rowOff>61935</xdr:rowOff>
    </xdr:to>
    <xdr:sp macro="" textlink="">
      <xdr:nvSpPr>
        <xdr:cNvPr id="829" name="楕円 828"/>
        <xdr:cNvSpPr/>
      </xdr:nvSpPr>
      <xdr:spPr>
        <a:xfrm>
          <a:off x="18605500" y="990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53062</xdr:rowOff>
    </xdr:from>
    <xdr:ext cx="469744" cy="259045"/>
    <xdr:sp macro="" textlink="">
      <xdr:nvSpPr>
        <xdr:cNvPr id="830" name="テキスト ボックス 829"/>
        <xdr:cNvSpPr txBox="1"/>
      </xdr:nvSpPr>
      <xdr:spPr>
        <a:xfrm>
          <a:off x="18421428" y="999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5" name="直線コネクタ 854"/>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6" name="繰出金最小値テキスト"/>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7" name="直線コネクタ 856"/>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8" name="繰出金最大値テキスト"/>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9" name="直線コネクタ 858"/>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81293</xdr:rowOff>
    </xdr:from>
    <xdr:to>
      <xdr:col>116</xdr:col>
      <xdr:colOff>63500</xdr:colOff>
      <xdr:row>73</xdr:row>
      <xdr:rowOff>138100</xdr:rowOff>
    </xdr:to>
    <xdr:cxnSp macro="">
      <xdr:nvCxnSpPr>
        <xdr:cNvPr id="860" name="直線コネクタ 859"/>
        <xdr:cNvCxnSpPr/>
      </xdr:nvCxnSpPr>
      <xdr:spPr>
        <a:xfrm flipV="1">
          <a:off x="21323300" y="12597143"/>
          <a:ext cx="8382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1" name="繰出金平均値テキスト"/>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2" name="フローチャート: 判断 861"/>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138100</xdr:rowOff>
    </xdr:from>
    <xdr:to>
      <xdr:col>111</xdr:col>
      <xdr:colOff>177800</xdr:colOff>
      <xdr:row>76</xdr:row>
      <xdr:rowOff>46583</xdr:rowOff>
    </xdr:to>
    <xdr:cxnSp macro="">
      <xdr:nvCxnSpPr>
        <xdr:cNvPr id="863" name="直線コネクタ 862"/>
        <xdr:cNvCxnSpPr/>
      </xdr:nvCxnSpPr>
      <xdr:spPr>
        <a:xfrm flipV="1">
          <a:off x="20434300" y="12653950"/>
          <a:ext cx="889000" cy="42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4" name="フローチャート: 判断 863"/>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5" name="テキスト ボックス 864"/>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46583</xdr:rowOff>
    </xdr:from>
    <xdr:to>
      <xdr:col>107</xdr:col>
      <xdr:colOff>50800</xdr:colOff>
      <xdr:row>76</xdr:row>
      <xdr:rowOff>81178</xdr:rowOff>
    </xdr:to>
    <xdr:cxnSp macro="">
      <xdr:nvCxnSpPr>
        <xdr:cNvPr id="866" name="直線コネクタ 865"/>
        <xdr:cNvCxnSpPr/>
      </xdr:nvCxnSpPr>
      <xdr:spPr>
        <a:xfrm flipV="1">
          <a:off x="19545300" y="13076783"/>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7" name="フローチャート: 判断 866"/>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33520</xdr:rowOff>
    </xdr:from>
    <xdr:ext cx="534377" cy="259045"/>
    <xdr:sp macro="" textlink="">
      <xdr:nvSpPr>
        <xdr:cNvPr id="868" name="テキスト ボックス 867"/>
        <xdr:cNvSpPr txBox="1"/>
      </xdr:nvSpPr>
      <xdr:spPr>
        <a:xfrm>
          <a:off x="20167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73482</xdr:rowOff>
    </xdr:from>
    <xdr:to>
      <xdr:col>102</xdr:col>
      <xdr:colOff>114300</xdr:colOff>
      <xdr:row>76</xdr:row>
      <xdr:rowOff>81178</xdr:rowOff>
    </xdr:to>
    <xdr:cxnSp macro="">
      <xdr:nvCxnSpPr>
        <xdr:cNvPr id="869" name="直線コネクタ 868"/>
        <xdr:cNvCxnSpPr/>
      </xdr:nvCxnSpPr>
      <xdr:spPr>
        <a:xfrm>
          <a:off x="18656300" y="12932232"/>
          <a:ext cx="889000" cy="1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101740</xdr:rowOff>
    </xdr:from>
    <xdr:to>
      <xdr:col>102</xdr:col>
      <xdr:colOff>165100</xdr:colOff>
      <xdr:row>78</xdr:row>
      <xdr:rowOff>31890</xdr:rowOff>
    </xdr:to>
    <xdr:sp macro="" textlink="">
      <xdr:nvSpPr>
        <xdr:cNvPr id="870" name="フローチャート: 判断 869"/>
        <xdr:cNvSpPr/>
      </xdr:nvSpPr>
      <xdr:spPr>
        <a:xfrm>
          <a:off x="19494500" y="133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23017</xdr:rowOff>
    </xdr:from>
    <xdr:ext cx="534377" cy="259045"/>
    <xdr:sp macro="" textlink="">
      <xdr:nvSpPr>
        <xdr:cNvPr id="871" name="テキスト ボックス 870"/>
        <xdr:cNvSpPr txBox="1"/>
      </xdr:nvSpPr>
      <xdr:spPr>
        <a:xfrm>
          <a:off x="19278111" y="133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45656</xdr:rowOff>
    </xdr:from>
    <xdr:to>
      <xdr:col>98</xdr:col>
      <xdr:colOff>38100</xdr:colOff>
      <xdr:row>75</xdr:row>
      <xdr:rowOff>147256</xdr:rowOff>
    </xdr:to>
    <xdr:sp macro="" textlink="">
      <xdr:nvSpPr>
        <xdr:cNvPr id="872" name="フローチャート: 判断 871"/>
        <xdr:cNvSpPr/>
      </xdr:nvSpPr>
      <xdr:spPr>
        <a:xfrm>
          <a:off x="18605500" y="129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138383</xdr:rowOff>
    </xdr:from>
    <xdr:ext cx="534377" cy="259045"/>
    <xdr:sp macro="" textlink="">
      <xdr:nvSpPr>
        <xdr:cNvPr id="873" name="テキスト ボックス 872"/>
        <xdr:cNvSpPr txBox="1"/>
      </xdr:nvSpPr>
      <xdr:spPr>
        <a:xfrm>
          <a:off x="18389111" y="1299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30493</xdr:rowOff>
    </xdr:from>
    <xdr:to>
      <xdr:col>116</xdr:col>
      <xdr:colOff>114300</xdr:colOff>
      <xdr:row>73</xdr:row>
      <xdr:rowOff>132093</xdr:rowOff>
    </xdr:to>
    <xdr:sp macro="" textlink="">
      <xdr:nvSpPr>
        <xdr:cNvPr id="879" name="楕円 878"/>
        <xdr:cNvSpPr/>
      </xdr:nvSpPr>
      <xdr:spPr>
        <a:xfrm>
          <a:off x="22110700" y="125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53370</xdr:rowOff>
    </xdr:from>
    <xdr:ext cx="534377" cy="259045"/>
    <xdr:sp macro="" textlink="">
      <xdr:nvSpPr>
        <xdr:cNvPr id="880" name="繰出金該当値テキスト"/>
        <xdr:cNvSpPr txBox="1"/>
      </xdr:nvSpPr>
      <xdr:spPr>
        <a:xfrm>
          <a:off x="22212300" y="1239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87300</xdr:rowOff>
    </xdr:from>
    <xdr:to>
      <xdr:col>112</xdr:col>
      <xdr:colOff>38100</xdr:colOff>
      <xdr:row>74</xdr:row>
      <xdr:rowOff>17450</xdr:rowOff>
    </xdr:to>
    <xdr:sp macro="" textlink="">
      <xdr:nvSpPr>
        <xdr:cNvPr id="881" name="楕円 880"/>
        <xdr:cNvSpPr/>
      </xdr:nvSpPr>
      <xdr:spPr>
        <a:xfrm>
          <a:off x="21272500" y="126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33977</xdr:rowOff>
    </xdr:from>
    <xdr:ext cx="534377" cy="259045"/>
    <xdr:sp macro="" textlink="">
      <xdr:nvSpPr>
        <xdr:cNvPr id="882" name="テキスト ボックス 881"/>
        <xdr:cNvSpPr txBox="1"/>
      </xdr:nvSpPr>
      <xdr:spPr>
        <a:xfrm>
          <a:off x="21056111" y="123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167233</xdr:rowOff>
    </xdr:from>
    <xdr:to>
      <xdr:col>107</xdr:col>
      <xdr:colOff>101600</xdr:colOff>
      <xdr:row>76</xdr:row>
      <xdr:rowOff>97383</xdr:rowOff>
    </xdr:to>
    <xdr:sp macro="" textlink="">
      <xdr:nvSpPr>
        <xdr:cNvPr id="883" name="楕円 882"/>
        <xdr:cNvSpPr/>
      </xdr:nvSpPr>
      <xdr:spPr>
        <a:xfrm>
          <a:off x="20383500" y="130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88510</xdr:rowOff>
    </xdr:from>
    <xdr:ext cx="534377" cy="259045"/>
    <xdr:sp macro="" textlink="">
      <xdr:nvSpPr>
        <xdr:cNvPr id="884" name="テキスト ボックス 883"/>
        <xdr:cNvSpPr txBox="1"/>
      </xdr:nvSpPr>
      <xdr:spPr>
        <a:xfrm>
          <a:off x="20167111" y="1311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30378</xdr:rowOff>
    </xdr:from>
    <xdr:to>
      <xdr:col>102</xdr:col>
      <xdr:colOff>165100</xdr:colOff>
      <xdr:row>76</xdr:row>
      <xdr:rowOff>131978</xdr:rowOff>
    </xdr:to>
    <xdr:sp macro="" textlink="">
      <xdr:nvSpPr>
        <xdr:cNvPr id="885" name="楕円 884"/>
        <xdr:cNvSpPr/>
      </xdr:nvSpPr>
      <xdr:spPr>
        <a:xfrm>
          <a:off x="19494500" y="130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148506</xdr:rowOff>
    </xdr:from>
    <xdr:ext cx="534377" cy="259045"/>
    <xdr:sp macro="" textlink="">
      <xdr:nvSpPr>
        <xdr:cNvPr id="886" name="テキスト ボックス 885"/>
        <xdr:cNvSpPr txBox="1"/>
      </xdr:nvSpPr>
      <xdr:spPr>
        <a:xfrm>
          <a:off x="19278111" y="1283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22682</xdr:rowOff>
    </xdr:from>
    <xdr:to>
      <xdr:col>98</xdr:col>
      <xdr:colOff>38100</xdr:colOff>
      <xdr:row>75</xdr:row>
      <xdr:rowOff>124282</xdr:rowOff>
    </xdr:to>
    <xdr:sp macro="" textlink="">
      <xdr:nvSpPr>
        <xdr:cNvPr id="887" name="楕円 886"/>
        <xdr:cNvSpPr/>
      </xdr:nvSpPr>
      <xdr:spPr>
        <a:xfrm>
          <a:off x="18605500" y="128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140809</xdr:rowOff>
    </xdr:from>
    <xdr:ext cx="534377" cy="259045"/>
    <xdr:sp macro="" textlink="">
      <xdr:nvSpPr>
        <xdr:cNvPr id="888" name="テキスト ボックス 887"/>
        <xdr:cNvSpPr txBox="1"/>
      </xdr:nvSpPr>
      <xdr:spPr>
        <a:xfrm>
          <a:off x="18389111" y="1265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100,200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減少しているが、依然として類似団体平均より高い水準となっている。新型コロナウイルスワクチン接種業務の事業費減によるものであるが、公共施設の維持管理費が増加傾向にあるため、公共施設の統廃合を推進し、経費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99,800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円と増加しているが、引き続き類似団体平均より低い水準となっている。物価高騰対応重点支援給付金等によるものだが、今後も適正な執行に努める。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普通建設事業費は、伊達小学校改築事業の増等により住民一人当たり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105,736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円となっており、依然として類似団体平均より高い水準となっている。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災害復旧事業費は、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令和４年３月福島県沖地震の災害復旧事業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の完了による減に伴い、住民一人当たり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円となっており、類似団体平均と比較して低い水準に転じた。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公債費は、地方債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額増により、住民一人当たり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65,983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円となっており、依然として類似団体平均と比較して高い水準となっている。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財政計画に基づく適正な起債管理や、既存事業の見直しにより地方債の発行を抑制することで公債費抑制に努める。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56,768
56,260
265.12
37,593,051
35,569,288
1,958,637
17,464,616
41,397,012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42926</xdr:rowOff>
    </xdr:from>
    <xdr:to>
      <xdr:col>24</xdr:col>
      <xdr:colOff>63500</xdr:colOff>
      <xdr:row>34</xdr:row>
      <xdr:rowOff>117983</xdr:rowOff>
    </xdr:to>
    <xdr:cxnSp macro="">
      <xdr:nvCxnSpPr>
        <xdr:cNvPr id="61" name="直線コネクタ 60"/>
        <xdr:cNvCxnSpPr/>
      </xdr:nvCxnSpPr>
      <xdr:spPr>
        <a:xfrm flipV="1">
          <a:off x="3797300" y="5872226"/>
          <a:ext cx="8382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117983</xdr:rowOff>
    </xdr:from>
    <xdr:to>
      <xdr:col>19</xdr:col>
      <xdr:colOff>177800</xdr:colOff>
      <xdr:row>35</xdr:row>
      <xdr:rowOff>10160</xdr:rowOff>
    </xdr:to>
    <xdr:cxnSp macro="">
      <xdr:nvCxnSpPr>
        <xdr:cNvPr id="64" name="直線コネクタ 63"/>
        <xdr:cNvCxnSpPr/>
      </xdr:nvCxnSpPr>
      <xdr:spPr>
        <a:xfrm flipV="1">
          <a:off x="2908300" y="5947283"/>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135890</xdr:rowOff>
    </xdr:from>
    <xdr:to>
      <xdr:col>15</xdr:col>
      <xdr:colOff>50800</xdr:colOff>
      <xdr:row>35</xdr:row>
      <xdr:rowOff>10160</xdr:rowOff>
    </xdr:to>
    <xdr:cxnSp macro="">
      <xdr:nvCxnSpPr>
        <xdr:cNvPr id="67" name="直線コネクタ 66"/>
        <xdr:cNvCxnSpPr/>
      </xdr:nvCxnSpPr>
      <xdr:spPr>
        <a:xfrm>
          <a:off x="2019300" y="59651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105410</xdr:rowOff>
    </xdr:from>
    <xdr:to>
      <xdr:col>10</xdr:col>
      <xdr:colOff>114300</xdr:colOff>
      <xdr:row>34</xdr:row>
      <xdr:rowOff>135890</xdr:rowOff>
    </xdr:to>
    <xdr:cxnSp macro="">
      <xdr:nvCxnSpPr>
        <xdr:cNvPr id="70" name="直線コネクタ 69"/>
        <xdr:cNvCxnSpPr/>
      </xdr:nvCxnSpPr>
      <xdr:spPr>
        <a:xfrm>
          <a:off x="1130300" y="59347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71" name="フローチャート: 判断 70"/>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2" name="テキスト ボックス 71"/>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60325</xdr:rowOff>
    </xdr:from>
    <xdr:to>
      <xdr:col>6</xdr:col>
      <xdr:colOff>38100</xdr:colOff>
      <xdr:row>35</xdr:row>
      <xdr:rowOff>161925</xdr:rowOff>
    </xdr:to>
    <xdr:sp macro="" textlink="">
      <xdr:nvSpPr>
        <xdr:cNvPr id="73" name="フローチャート: 判断 72"/>
        <xdr:cNvSpPr/>
      </xdr:nvSpPr>
      <xdr:spPr>
        <a:xfrm>
          <a:off x="1079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153052</xdr:rowOff>
    </xdr:from>
    <xdr:ext cx="469744" cy="259045"/>
    <xdr:sp macro="" textlink="">
      <xdr:nvSpPr>
        <xdr:cNvPr id="74" name="テキスト ボックス 73"/>
        <xdr:cNvSpPr txBox="1"/>
      </xdr:nvSpPr>
      <xdr:spPr>
        <a:xfrm>
          <a:off x="895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163576</xdr:rowOff>
    </xdr:from>
    <xdr:to>
      <xdr:col>24</xdr:col>
      <xdr:colOff>114300</xdr:colOff>
      <xdr:row>34</xdr:row>
      <xdr:rowOff>93726</xdr:rowOff>
    </xdr:to>
    <xdr:sp macro="" textlink="">
      <xdr:nvSpPr>
        <xdr:cNvPr id="80" name="楕円 79"/>
        <xdr:cNvSpPr/>
      </xdr:nvSpPr>
      <xdr:spPr>
        <a:xfrm>
          <a:off x="4584700" y="58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15003</xdr:rowOff>
    </xdr:from>
    <xdr:ext cx="469744" cy="259045"/>
    <xdr:sp macro="" textlink="">
      <xdr:nvSpPr>
        <xdr:cNvPr id="81" name="議会費該当値テキスト"/>
        <xdr:cNvSpPr txBox="1"/>
      </xdr:nvSpPr>
      <xdr:spPr>
        <a:xfrm>
          <a:off x="4686300" y="56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67183</xdr:rowOff>
    </xdr:from>
    <xdr:to>
      <xdr:col>20</xdr:col>
      <xdr:colOff>38100</xdr:colOff>
      <xdr:row>34</xdr:row>
      <xdr:rowOff>168783</xdr:rowOff>
    </xdr:to>
    <xdr:sp macro="" textlink="">
      <xdr:nvSpPr>
        <xdr:cNvPr id="82" name="楕円 81"/>
        <xdr:cNvSpPr/>
      </xdr:nvSpPr>
      <xdr:spPr>
        <a:xfrm>
          <a:off x="37465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13860</xdr:rowOff>
    </xdr:from>
    <xdr:ext cx="469744" cy="259045"/>
    <xdr:sp macro="" textlink="">
      <xdr:nvSpPr>
        <xdr:cNvPr id="83" name="テキスト ボックス 82"/>
        <xdr:cNvSpPr txBox="1"/>
      </xdr:nvSpPr>
      <xdr:spPr>
        <a:xfrm>
          <a:off x="3562428" y="567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130810</xdr:rowOff>
    </xdr:from>
    <xdr:to>
      <xdr:col>15</xdr:col>
      <xdr:colOff>101600</xdr:colOff>
      <xdr:row>35</xdr:row>
      <xdr:rowOff>60960</xdr:rowOff>
    </xdr:to>
    <xdr:sp macro="" textlink="">
      <xdr:nvSpPr>
        <xdr:cNvPr id="84" name="楕円 83"/>
        <xdr:cNvSpPr/>
      </xdr:nvSpPr>
      <xdr:spPr>
        <a:xfrm>
          <a:off x="2857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77487</xdr:rowOff>
    </xdr:from>
    <xdr:ext cx="469744" cy="259045"/>
    <xdr:sp macro="" textlink="">
      <xdr:nvSpPr>
        <xdr:cNvPr id="85" name="テキスト ボックス 84"/>
        <xdr:cNvSpPr txBox="1"/>
      </xdr:nvSpPr>
      <xdr:spPr>
        <a:xfrm>
          <a:off x="2673428"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85090</xdr:rowOff>
    </xdr:from>
    <xdr:to>
      <xdr:col>10</xdr:col>
      <xdr:colOff>165100</xdr:colOff>
      <xdr:row>35</xdr:row>
      <xdr:rowOff>15240</xdr:rowOff>
    </xdr:to>
    <xdr:sp macro="" textlink="">
      <xdr:nvSpPr>
        <xdr:cNvPr id="86" name="楕円 85"/>
        <xdr:cNvSpPr/>
      </xdr:nvSpPr>
      <xdr:spPr>
        <a:xfrm>
          <a:off x="19685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31767</xdr:rowOff>
    </xdr:from>
    <xdr:ext cx="469744" cy="259045"/>
    <xdr:sp macro="" textlink="">
      <xdr:nvSpPr>
        <xdr:cNvPr id="87" name="テキスト ボックス 86"/>
        <xdr:cNvSpPr txBox="1"/>
      </xdr:nvSpPr>
      <xdr:spPr>
        <a:xfrm>
          <a:off x="1784428" y="568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54610</xdr:rowOff>
    </xdr:from>
    <xdr:to>
      <xdr:col>6</xdr:col>
      <xdr:colOff>38100</xdr:colOff>
      <xdr:row>34</xdr:row>
      <xdr:rowOff>156210</xdr:rowOff>
    </xdr:to>
    <xdr:sp macro="" textlink="">
      <xdr:nvSpPr>
        <xdr:cNvPr id="88" name="楕円 87"/>
        <xdr:cNvSpPr/>
      </xdr:nvSpPr>
      <xdr:spPr>
        <a:xfrm>
          <a:off x="1079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1287</xdr:rowOff>
    </xdr:from>
    <xdr:ext cx="469744" cy="259045"/>
    <xdr:sp macro="" textlink="">
      <xdr:nvSpPr>
        <xdr:cNvPr id="89" name="テキスト ボックス 88"/>
        <xdr:cNvSpPr txBox="1"/>
      </xdr:nvSpPr>
      <xdr:spPr>
        <a:xfrm>
          <a:off x="895428" y="565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136975</xdr:rowOff>
    </xdr:from>
    <xdr:to>
      <xdr:col>24</xdr:col>
      <xdr:colOff>63500</xdr:colOff>
      <xdr:row>55</xdr:row>
      <xdr:rowOff>152872</xdr:rowOff>
    </xdr:to>
    <xdr:cxnSp macro="">
      <xdr:nvCxnSpPr>
        <xdr:cNvPr id="116" name="直線コネクタ 115"/>
        <xdr:cNvCxnSpPr/>
      </xdr:nvCxnSpPr>
      <xdr:spPr>
        <a:xfrm>
          <a:off x="3797300" y="9566725"/>
          <a:ext cx="8382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136975</xdr:rowOff>
    </xdr:from>
    <xdr:to>
      <xdr:col>19</xdr:col>
      <xdr:colOff>177800</xdr:colOff>
      <xdr:row>55</xdr:row>
      <xdr:rowOff>170469</xdr:rowOff>
    </xdr:to>
    <xdr:cxnSp macro="">
      <xdr:nvCxnSpPr>
        <xdr:cNvPr id="119" name="直線コネクタ 118"/>
        <xdr:cNvCxnSpPr/>
      </xdr:nvCxnSpPr>
      <xdr:spPr>
        <a:xfrm flipV="1">
          <a:off x="2908300" y="9566725"/>
          <a:ext cx="889000" cy="3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34745</xdr:rowOff>
    </xdr:from>
    <xdr:to>
      <xdr:col>15</xdr:col>
      <xdr:colOff>50800</xdr:colOff>
      <xdr:row>55</xdr:row>
      <xdr:rowOff>170469</xdr:rowOff>
    </xdr:to>
    <xdr:cxnSp macro="">
      <xdr:nvCxnSpPr>
        <xdr:cNvPr id="122" name="直線コネクタ 121"/>
        <xdr:cNvCxnSpPr/>
      </xdr:nvCxnSpPr>
      <xdr:spPr>
        <a:xfrm>
          <a:off x="2019300" y="9293045"/>
          <a:ext cx="889000" cy="30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34745</xdr:rowOff>
    </xdr:from>
    <xdr:to>
      <xdr:col>10</xdr:col>
      <xdr:colOff>114300</xdr:colOff>
      <xdr:row>56</xdr:row>
      <xdr:rowOff>139412</xdr:rowOff>
    </xdr:to>
    <xdr:cxnSp macro="">
      <xdr:nvCxnSpPr>
        <xdr:cNvPr id="125" name="直線コネクタ 124"/>
        <xdr:cNvCxnSpPr/>
      </xdr:nvCxnSpPr>
      <xdr:spPr>
        <a:xfrm flipV="1">
          <a:off x="1130300" y="9293045"/>
          <a:ext cx="889000" cy="44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151139</xdr:rowOff>
    </xdr:from>
    <xdr:to>
      <xdr:col>10</xdr:col>
      <xdr:colOff>165100</xdr:colOff>
      <xdr:row>54</xdr:row>
      <xdr:rowOff>81289</xdr:rowOff>
    </xdr:to>
    <xdr:sp macro="" textlink="">
      <xdr:nvSpPr>
        <xdr:cNvPr id="126" name="フローチャート: 判断 125"/>
        <xdr:cNvSpPr/>
      </xdr:nvSpPr>
      <xdr:spPr>
        <a:xfrm>
          <a:off x="1968500" y="923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97816</xdr:rowOff>
    </xdr:from>
    <xdr:ext cx="599010" cy="259045"/>
    <xdr:sp macro="" textlink="">
      <xdr:nvSpPr>
        <xdr:cNvPr id="127" name="テキスト ボックス 126"/>
        <xdr:cNvSpPr txBox="1"/>
      </xdr:nvSpPr>
      <xdr:spPr>
        <a:xfrm>
          <a:off x="1719795" y="901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127519</xdr:rowOff>
    </xdr:from>
    <xdr:to>
      <xdr:col>6</xdr:col>
      <xdr:colOff>38100</xdr:colOff>
      <xdr:row>57</xdr:row>
      <xdr:rowOff>57669</xdr:rowOff>
    </xdr:to>
    <xdr:sp macro="" textlink="">
      <xdr:nvSpPr>
        <xdr:cNvPr id="128" name="フローチャート: 判断 127"/>
        <xdr:cNvSpPr/>
      </xdr:nvSpPr>
      <xdr:spPr>
        <a:xfrm>
          <a:off x="1079500" y="972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48796</xdr:rowOff>
    </xdr:from>
    <xdr:ext cx="534377" cy="259045"/>
    <xdr:sp macro="" textlink="">
      <xdr:nvSpPr>
        <xdr:cNvPr id="129" name="テキスト ボックス 128"/>
        <xdr:cNvSpPr txBox="1"/>
      </xdr:nvSpPr>
      <xdr:spPr>
        <a:xfrm>
          <a:off x="863111" y="982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102072</xdr:rowOff>
    </xdr:from>
    <xdr:to>
      <xdr:col>24</xdr:col>
      <xdr:colOff>114300</xdr:colOff>
      <xdr:row>56</xdr:row>
      <xdr:rowOff>32222</xdr:rowOff>
    </xdr:to>
    <xdr:sp macro="" textlink="">
      <xdr:nvSpPr>
        <xdr:cNvPr id="135" name="楕円 134"/>
        <xdr:cNvSpPr/>
      </xdr:nvSpPr>
      <xdr:spPr>
        <a:xfrm>
          <a:off x="4584700" y="95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124949</xdr:rowOff>
    </xdr:from>
    <xdr:ext cx="599010" cy="259045"/>
    <xdr:sp macro="" textlink="">
      <xdr:nvSpPr>
        <xdr:cNvPr id="136" name="総務費該当値テキスト"/>
        <xdr:cNvSpPr txBox="1"/>
      </xdr:nvSpPr>
      <xdr:spPr>
        <a:xfrm>
          <a:off x="4686300" y="938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86175</xdr:rowOff>
    </xdr:from>
    <xdr:to>
      <xdr:col>20</xdr:col>
      <xdr:colOff>38100</xdr:colOff>
      <xdr:row>56</xdr:row>
      <xdr:rowOff>16325</xdr:rowOff>
    </xdr:to>
    <xdr:sp macro="" textlink="">
      <xdr:nvSpPr>
        <xdr:cNvPr id="137" name="楕円 136"/>
        <xdr:cNvSpPr/>
      </xdr:nvSpPr>
      <xdr:spPr>
        <a:xfrm>
          <a:off x="3746500" y="95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32852</xdr:rowOff>
    </xdr:from>
    <xdr:ext cx="599010" cy="259045"/>
    <xdr:sp macro="" textlink="">
      <xdr:nvSpPr>
        <xdr:cNvPr id="138" name="テキスト ボックス 137"/>
        <xdr:cNvSpPr txBox="1"/>
      </xdr:nvSpPr>
      <xdr:spPr>
        <a:xfrm>
          <a:off x="3497795" y="929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119669</xdr:rowOff>
    </xdr:from>
    <xdr:to>
      <xdr:col>15</xdr:col>
      <xdr:colOff>101600</xdr:colOff>
      <xdr:row>56</xdr:row>
      <xdr:rowOff>49819</xdr:rowOff>
    </xdr:to>
    <xdr:sp macro="" textlink="">
      <xdr:nvSpPr>
        <xdr:cNvPr id="139" name="楕円 138"/>
        <xdr:cNvSpPr/>
      </xdr:nvSpPr>
      <xdr:spPr>
        <a:xfrm>
          <a:off x="2857500" y="954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66346</xdr:rowOff>
    </xdr:from>
    <xdr:ext cx="599010" cy="259045"/>
    <xdr:sp macro="" textlink="">
      <xdr:nvSpPr>
        <xdr:cNvPr id="140" name="テキスト ボックス 139"/>
        <xdr:cNvSpPr txBox="1"/>
      </xdr:nvSpPr>
      <xdr:spPr>
        <a:xfrm>
          <a:off x="2608795" y="932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155395</xdr:rowOff>
    </xdr:from>
    <xdr:to>
      <xdr:col>10</xdr:col>
      <xdr:colOff>165100</xdr:colOff>
      <xdr:row>54</xdr:row>
      <xdr:rowOff>85545</xdr:rowOff>
    </xdr:to>
    <xdr:sp macro="" textlink="">
      <xdr:nvSpPr>
        <xdr:cNvPr id="141" name="楕円 140"/>
        <xdr:cNvSpPr/>
      </xdr:nvSpPr>
      <xdr:spPr>
        <a:xfrm>
          <a:off x="1968500" y="92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76672</xdr:rowOff>
    </xdr:from>
    <xdr:ext cx="599010" cy="259045"/>
    <xdr:sp macro="" textlink="">
      <xdr:nvSpPr>
        <xdr:cNvPr id="142" name="テキスト ボックス 141"/>
        <xdr:cNvSpPr txBox="1"/>
      </xdr:nvSpPr>
      <xdr:spPr>
        <a:xfrm>
          <a:off x="1719795" y="933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88612</xdr:rowOff>
    </xdr:from>
    <xdr:to>
      <xdr:col>6</xdr:col>
      <xdr:colOff>38100</xdr:colOff>
      <xdr:row>57</xdr:row>
      <xdr:rowOff>18762</xdr:rowOff>
    </xdr:to>
    <xdr:sp macro="" textlink="">
      <xdr:nvSpPr>
        <xdr:cNvPr id="143" name="楕円 142"/>
        <xdr:cNvSpPr/>
      </xdr:nvSpPr>
      <xdr:spPr>
        <a:xfrm>
          <a:off x="1079500" y="968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35289</xdr:rowOff>
    </xdr:from>
    <xdr:ext cx="534377" cy="259045"/>
    <xdr:sp macro="" textlink="">
      <xdr:nvSpPr>
        <xdr:cNvPr id="144" name="テキスト ボックス 143"/>
        <xdr:cNvSpPr txBox="1"/>
      </xdr:nvSpPr>
      <xdr:spPr>
        <a:xfrm>
          <a:off x="863111" y="9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120904</xdr:rowOff>
    </xdr:from>
    <xdr:to>
      <xdr:col>24</xdr:col>
      <xdr:colOff>62865</xdr:colOff>
      <xdr:row>77</xdr:row>
      <xdr:rowOff>161023</xdr:rowOff>
    </xdr:to>
    <xdr:cxnSp macro="">
      <xdr:nvCxnSpPr>
        <xdr:cNvPr id="169" name="直線コネクタ 168"/>
        <xdr:cNvCxnSpPr/>
      </xdr:nvCxnSpPr>
      <xdr:spPr>
        <a:xfrm flipV="1">
          <a:off x="4633595" y="12122404"/>
          <a:ext cx="1270" cy="12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164850</xdr:rowOff>
    </xdr:from>
    <xdr:ext cx="599010" cy="259045"/>
    <xdr:sp macro="" textlink="">
      <xdr:nvSpPr>
        <xdr:cNvPr id="170" name="民生費最小値テキスト"/>
        <xdr:cNvSpPr txBox="1"/>
      </xdr:nvSpPr>
      <xdr:spPr>
        <a:xfrm>
          <a:off x="4686300" y="1336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161023</xdr:rowOff>
    </xdr:from>
    <xdr:to>
      <xdr:col>24</xdr:col>
      <xdr:colOff>152400</xdr:colOff>
      <xdr:row>77</xdr:row>
      <xdr:rowOff>161023</xdr:rowOff>
    </xdr:to>
    <xdr:cxnSp macro="">
      <xdr:nvCxnSpPr>
        <xdr:cNvPr id="171" name="直線コネクタ 170"/>
        <xdr:cNvCxnSpPr/>
      </xdr:nvCxnSpPr>
      <xdr:spPr>
        <a:xfrm>
          <a:off x="4546600" y="1336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67581</xdr:rowOff>
    </xdr:from>
    <xdr:ext cx="599010" cy="259045"/>
    <xdr:sp macro="" textlink="">
      <xdr:nvSpPr>
        <xdr:cNvPr id="172" name="民生費最大値テキスト"/>
        <xdr:cNvSpPr txBox="1"/>
      </xdr:nvSpPr>
      <xdr:spPr>
        <a:xfrm>
          <a:off x="4686300" y="1189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120904</xdr:rowOff>
    </xdr:from>
    <xdr:to>
      <xdr:col>24</xdr:col>
      <xdr:colOff>152400</xdr:colOff>
      <xdr:row>70</xdr:row>
      <xdr:rowOff>120904</xdr:rowOff>
    </xdr:to>
    <xdr:cxnSp macro="">
      <xdr:nvCxnSpPr>
        <xdr:cNvPr id="173" name="直線コネクタ 172"/>
        <xdr:cNvCxnSpPr/>
      </xdr:nvCxnSpPr>
      <xdr:spPr>
        <a:xfrm>
          <a:off x="4546600" y="1212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158674</xdr:rowOff>
    </xdr:from>
    <xdr:to>
      <xdr:col>24</xdr:col>
      <xdr:colOff>63500</xdr:colOff>
      <xdr:row>77</xdr:row>
      <xdr:rowOff>19571</xdr:rowOff>
    </xdr:to>
    <xdr:cxnSp macro="">
      <xdr:nvCxnSpPr>
        <xdr:cNvPr id="174" name="直線コネクタ 173"/>
        <xdr:cNvCxnSpPr/>
      </xdr:nvCxnSpPr>
      <xdr:spPr>
        <a:xfrm flipV="1">
          <a:off x="3797300" y="13017424"/>
          <a:ext cx="838200" cy="20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16451</xdr:rowOff>
    </xdr:from>
    <xdr:ext cx="599010" cy="259045"/>
    <xdr:sp macro="" textlink="">
      <xdr:nvSpPr>
        <xdr:cNvPr id="175" name="民生費平均値テキスト"/>
        <xdr:cNvSpPr txBox="1"/>
      </xdr:nvSpPr>
      <xdr:spPr>
        <a:xfrm>
          <a:off x="4686300" y="12703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165024</xdr:rowOff>
    </xdr:from>
    <xdr:to>
      <xdr:col>24</xdr:col>
      <xdr:colOff>114300</xdr:colOff>
      <xdr:row>75</xdr:row>
      <xdr:rowOff>95174</xdr:rowOff>
    </xdr:to>
    <xdr:sp macro="" textlink="">
      <xdr:nvSpPr>
        <xdr:cNvPr id="176" name="フローチャート: 判断 175"/>
        <xdr:cNvSpPr/>
      </xdr:nvSpPr>
      <xdr:spPr>
        <a:xfrm>
          <a:off x="4584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56477</xdr:rowOff>
    </xdr:from>
    <xdr:to>
      <xdr:col>19</xdr:col>
      <xdr:colOff>177800</xdr:colOff>
      <xdr:row>77</xdr:row>
      <xdr:rowOff>19571</xdr:rowOff>
    </xdr:to>
    <xdr:cxnSp macro="">
      <xdr:nvCxnSpPr>
        <xdr:cNvPr id="177" name="直線コネクタ 176"/>
        <xdr:cNvCxnSpPr/>
      </xdr:nvCxnSpPr>
      <xdr:spPr>
        <a:xfrm>
          <a:off x="2908300" y="13086677"/>
          <a:ext cx="889000" cy="1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159017</xdr:rowOff>
    </xdr:from>
    <xdr:to>
      <xdr:col>20</xdr:col>
      <xdr:colOff>38100</xdr:colOff>
      <xdr:row>76</xdr:row>
      <xdr:rowOff>89167</xdr:rowOff>
    </xdr:to>
    <xdr:sp macro="" textlink="">
      <xdr:nvSpPr>
        <xdr:cNvPr id="178" name="フローチャート: 判断 177"/>
        <xdr:cNvSpPr/>
      </xdr:nvSpPr>
      <xdr:spPr>
        <a:xfrm>
          <a:off x="37465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105694</xdr:rowOff>
    </xdr:from>
    <xdr:ext cx="599010" cy="259045"/>
    <xdr:sp macro="" textlink="">
      <xdr:nvSpPr>
        <xdr:cNvPr id="179" name="テキスト ボックス 178"/>
        <xdr:cNvSpPr txBox="1"/>
      </xdr:nvSpPr>
      <xdr:spPr>
        <a:xfrm>
          <a:off x="3497795" y="1279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38430</xdr:rowOff>
    </xdr:from>
    <xdr:to>
      <xdr:col>15</xdr:col>
      <xdr:colOff>50800</xdr:colOff>
      <xdr:row>76</xdr:row>
      <xdr:rowOff>56477</xdr:rowOff>
    </xdr:to>
    <xdr:cxnSp macro="">
      <xdr:nvCxnSpPr>
        <xdr:cNvPr id="180" name="直線コネクタ 179"/>
        <xdr:cNvCxnSpPr/>
      </xdr:nvCxnSpPr>
      <xdr:spPr>
        <a:xfrm>
          <a:off x="2019300" y="12725730"/>
          <a:ext cx="889000" cy="36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19177</xdr:rowOff>
    </xdr:from>
    <xdr:to>
      <xdr:col>15</xdr:col>
      <xdr:colOff>101600</xdr:colOff>
      <xdr:row>75</xdr:row>
      <xdr:rowOff>120777</xdr:rowOff>
    </xdr:to>
    <xdr:sp macro="" textlink="">
      <xdr:nvSpPr>
        <xdr:cNvPr id="181" name="フローチャート: 判断 180"/>
        <xdr:cNvSpPr/>
      </xdr:nvSpPr>
      <xdr:spPr>
        <a:xfrm>
          <a:off x="2857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137304</xdr:rowOff>
    </xdr:from>
    <xdr:ext cx="599010" cy="259045"/>
    <xdr:sp macro="" textlink="">
      <xdr:nvSpPr>
        <xdr:cNvPr id="182" name="テキスト ボックス 181"/>
        <xdr:cNvSpPr txBox="1"/>
      </xdr:nvSpPr>
      <xdr:spPr>
        <a:xfrm>
          <a:off x="2608795" y="1265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38430</xdr:rowOff>
    </xdr:from>
    <xdr:to>
      <xdr:col>10</xdr:col>
      <xdr:colOff>114300</xdr:colOff>
      <xdr:row>78</xdr:row>
      <xdr:rowOff>23648</xdr:rowOff>
    </xdr:to>
    <xdr:cxnSp macro="">
      <xdr:nvCxnSpPr>
        <xdr:cNvPr id="183" name="直線コネクタ 182"/>
        <xdr:cNvCxnSpPr/>
      </xdr:nvCxnSpPr>
      <xdr:spPr>
        <a:xfrm flipV="1">
          <a:off x="1130300" y="12725730"/>
          <a:ext cx="889000" cy="6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2287</xdr:rowOff>
    </xdr:from>
    <xdr:to>
      <xdr:col>10</xdr:col>
      <xdr:colOff>165100</xdr:colOff>
      <xdr:row>78</xdr:row>
      <xdr:rowOff>103887</xdr:rowOff>
    </xdr:to>
    <xdr:sp macro="" textlink="">
      <xdr:nvSpPr>
        <xdr:cNvPr id="184" name="フローチャート: 判断 183"/>
        <xdr:cNvSpPr/>
      </xdr:nvSpPr>
      <xdr:spPr>
        <a:xfrm>
          <a:off x="1968500" y="133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95014</xdr:rowOff>
    </xdr:from>
    <xdr:ext cx="599010" cy="259045"/>
    <xdr:sp macro="" textlink="">
      <xdr:nvSpPr>
        <xdr:cNvPr id="185" name="テキスト ボックス 184"/>
        <xdr:cNvSpPr txBox="1"/>
      </xdr:nvSpPr>
      <xdr:spPr>
        <a:xfrm>
          <a:off x="1719795" y="1346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145008</xdr:rowOff>
    </xdr:from>
    <xdr:to>
      <xdr:col>6</xdr:col>
      <xdr:colOff>38100</xdr:colOff>
      <xdr:row>79</xdr:row>
      <xdr:rowOff>75158</xdr:rowOff>
    </xdr:to>
    <xdr:sp macro="" textlink="">
      <xdr:nvSpPr>
        <xdr:cNvPr id="186" name="フローチャート: 判断 185"/>
        <xdr:cNvSpPr/>
      </xdr:nvSpPr>
      <xdr:spPr>
        <a:xfrm>
          <a:off x="1079500" y="1351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66285</xdr:rowOff>
    </xdr:from>
    <xdr:ext cx="599010" cy="259045"/>
    <xdr:sp macro="" textlink="">
      <xdr:nvSpPr>
        <xdr:cNvPr id="187" name="テキスト ボックス 186"/>
        <xdr:cNvSpPr txBox="1"/>
      </xdr:nvSpPr>
      <xdr:spPr>
        <a:xfrm>
          <a:off x="830795" y="1361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107874</xdr:rowOff>
    </xdr:from>
    <xdr:to>
      <xdr:col>24</xdr:col>
      <xdr:colOff>114300</xdr:colOff>
      <xdr:row>76</xdr:row>
      <xdr:rowOff>38024</xdr:rowOff>
    </xdr:to>
    <xdr:sp macro="" textlink="">
      <xdr:nvSpPr>
        <xdr:cNvPr id="193" name="楕円 192"/>
        <xdr:cNvSpPr/>
      </xdr:nvSpPr>
      <xdr:spPr>
        <a:xfrm>
          <a:off x="4584700" y="129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86301</xdr:rowOff>
    </xdr:from>
    <xdr:ext cx="599010" cy="259045"/>
    <xdr:sp macro="" textlink="">
      <xdr:nvSpPr>
        <xdr:cNvPr id="194" name="民生費該当値テキスト"/>
        <xdr:cNvSpPr txBox="1"/>
      </xdr:nvSpPr>
      <xdr:spPr>
        <a:xfrm>
          <a:off x="4686300" y="1294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140221</xdr:rowOff>
    </xdr:from>
    <xdr:to>
      <xdr:col>20</xdr:col>
      <xdr:colOff>38100</xdr:colOff>
      <xdr:row>77</xdr:row>
      <xdr:rowOff>70371</xdr:rowOff>
    </xdr:to>
    <xdr:sp macro="" textlink="">
      <xdr:nvSpPr>
        <xdr:cNvPr id="195" name="楕円 194"/>
        <xdr:cNvSpPr/>
      </xdr:nvSpPr>
      <xdr:spPr>
        <a:xfrm>
          <a:off x="3746500" y="131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61498</xdr:rowOff>
    </xdr:from>
    <xdr:ext cx="599010" cy="259045"/>
    <xdr:sp macro="" textlink="">
      <xdr:nvSpPr>
        <xdr:cNvPr id="196" name="テキスト ボックス 195"/>
        <xdr:cNvSpPr txBox="1"/>
      </xdr:nvSpPr>
      <xdr:spPr>
        <a:xfrm>
          <a:off x="3497795" y="1326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5677</xdr:rowOff>
    </xdr:from>
    <xdr:to>
      <xdr:col>15</xdr:col>
      <xdr:colOff>101600</xdr:colOff>
      <xdr:row>76</xdr:row>
      <xdr:rowOff>107277</xdr:rowOff>
    </xdr:to>
    <xdr:sp macro="" textlink="">
      <xdr:nvSpPr>
        <xdr:cNvPr id="197" name="楕円 196"/>
        <xdr:cNvSpPr/>
      </xdr:nvSpPr>
      <xdr:spPr>
        <a:xfrm>
          <a:off x="2857500" y="130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98404</xdr:rowOff>
    </xdr:from>
    <xdr:ext cx="599010" cy="259045"/>
    <xdr:sp macro="" textlink="">
      <xdr:nvSpPr>
        <xdr:cNvPr id="198" name="テキスト ボックス 197"/>
        <xdr:cNvSpPr txBox="1"/>
      </xdr:nvSpPr>
      <xdr:spPr>
        <a:xfrm>
          <a:off x="2608795" y="1312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159080</xdr:rowOff>
    </xdr:from>
    <xdr:to>
      <xdr:col>10</xdr:col>
      <xdr:colOff>165100</xdr:colOff>
      <xdr:row>74</xdr:row>
      <xdr:rowOff>89230</xdr:rowOff>
    </xdr:to>
    <xdr:sp macro="" textlink="">
      <xdr:nvSpPr>
        <xdr:cNvPr id="199" name="楕円 198"/>
        <xdr:cNvSpPr/>
      </xdr:nvSpPr>
      <xdr:spPr>
        <a:xfrm>
          <a:off x="1968500" y="126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105757</xdr:rowOff>
    </xdr:from>
    <xdr:ext cx="599010" cy="259045"/>
    <xdr:sp macro="" textlink="">
      <xdr:nvSpPr>
        <xdr:cNvPr id="200" name="テキスト ボックス 199"/>
        <xdr:cNvSpPr txBox="1"/>
      </xdr:nvSpPr>
      <xdr:spPr>
        <a:xfrm>
          <a:off x="1719795" y="1245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144298</xdr:rowOff>
    </xdr:from>
    <xdr:to>
      <xdr:col>6</xdr:col>
      <xdr:colOff>38100</xdr:colOff>
      <xdr:row>78</xdr:row>
      <xdr:rowOff>74448</xdr:rowOff>
    </xdr:to>
    <xdr:sp macro="" textlink="">
      <xdr:nvSpPr>
        <xdr:cNvPr id="201" name="楕円 200"/>
        <xdr:cNvSpPr/>
      </xdr:nvSpPr>
      <xdr:spPr>
        <a:xfrm>
          <a:off x="1079500" y="133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90975</xdr:rowOff>
    </xdr:from>
    <xdr:ext cx="599010" cy="259045"/>
    <xdr:sp macro="" textlink="">
      <xdr:nvSpPr>
        <xdr:cNvPr id="202" name="テキスト ボックス 201"/>
        <xdr:cNvSpPr txBox="1"/>
      </xdr:nvSpPr>
      <xdr:spPr>
        <a:xfrm>
          <a:off x="830795" y="1312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7" name="直線コネクタ 226"/>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28" name="衛生費最小値テキスト"/>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29" name="直線コネクタ 228"/>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0" name="衛生費最大値テキスト"/>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1" name="直線コネクタ 230"/>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120250</xdr:rowOff>
    </xdr:from>
    <xdr:to>
      <xdr:col>24</xdr:col>
      <xdr:colOff>63500</xdr:colOff>
      <xdr:row>95</xdr:row>
      <xdr:rowOff>143320</xdr:rowOff>
    </xdr:to>
    <xdr:cxnSp macro="">
      <xdr:nvCxnSpPr>
        <xdr:cNvPr id="232" name="直線コネクタ 231"/>
        <xdr:cNvCxnSpPr/>
      </xdr:nvCxnSpPr>
      <xdr:spPr>
        <a:xfrm>
          <a:off x="3797300" y="16236550"/>
          <a:ext cx="838200" cy="19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93108</xdr:rowOff>
    </xdr:from>
    <xdr:ext cx="534377" cy="259045"/>
    <xdr:sp macro="" textlink="">
      <xdr:nvSpPr>
        <xdr:cNvPr id="233" name="衛生費平均値テキスト"/>
        <xdr:cNvSpPr txBox="1"/>
      </xdr:nvSpPr>
      <xdr:spPr>
        <a:xfrm>
          <a:off x="4686300" y="16209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4" name="フローチャート: 判断 233"/>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120250</xdr:rowOff>
    </xdr:from>
    <xdr:to>
      <xdr:col>19</xdr:col>
      <xdr:colOff>177800</xdr:colOff>
      <xdr:row>95</xdr:row>
      <xdr:rowOff>25457</xdr:rowOff>
    </xdr:to>
    <xdr:cxnSp macro="">
      <xdr:nvCxnSpPr>
        <xdr:cNvPr id="235" name="直線コネクタ 234"/>
        <xdr:cNvCxnSpPr/>
      </xdr:nvCxnSpPr>
      <xdr:spPr>
        <a:xfrm flipV="1">
          <a:off x="2908300" y="16236550"/>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6" name="フローチャート: 判断 235"/>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7" name="テキスト ボックス 236"/>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25457</xdr:rowOff>
    </xdr:from>
    <xdr:to>
      <xdr:col>15</xdr:col>
      <xdr:colOff>50800</xdr:colOff>
      <xdr:row>97</xdr:row>
      <xdr:rowOff>128308</xdr:rowOff>
    </xdr:to>
    <xdr:cxnSp macro="">
      <xdr:nvCxnSpPr>
        <xdr:cNvPr id="238" name="直線コネクタ 237"/>
        <xdr:cNvCxnSpPr/>
      </xdr:nvCxnSpPr>
      <xdr:spPr>
        <a:xfrm flipV="1">
          <a:off x="2019300" y="16313207"/>
          <a:ext cx="889000" cy="44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39" name="フローチャート: 判断 238"/>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0" name="テキスト ボックス 239"/>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120878</xdr:rowOff>
    </xdr:from>
    <xdr:to>
      <xdr:col>10</xdr:col>
      <xdr:colOff>114300</xdr:colOff>
      <xdr:row>97</xdr:row>
      <xdr:rowOff>128308</xdr:rowOff>
    </xdr:to>
    <xdr:cxnSp macro="">
      <xdr:nvCxnSpPr>
        <xdr:cNvPr id="241" name="直線コネクタ 240"/>
        <xdr:cNvCxnSpPr/>
      </xdr:nvCxnSpPr>
      <xdr:spPr>
        <a:xfrm>
          <a:off x="1130300" y="16751528"/>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164985</xdr:rowOff>
    </xdr:from>
    <xdr:to>
      <xdr:col>10</xdr:col>
      <xdr:colOff>165100</xdr:colOff>
      <xdr:row>96</xdr:row>
      <xdr:rowOff>95135</xdr:rowOff>
    </xdr:to>
    <xdr:sp macro="" textlink="">
      <xdr:nvSpPr>
        <xdr:cNvPr id="242" name="フローチャート: 判断 241"/>
        <xdr:cNvSpPr/>
      </xdr:nvSpPr>
      <xdr:spPr>
        <a:xfrm>
          <a:off x="1968500" y="1645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111662</xdr:rowOff>
    </xdr:from>
    <xdr:ext cx="534377" cy="259045"/>
    <xdr:sp macro="" textlink="">
      <xdr:nvSpPr>
        <xdr:cNvPr id="243" name="テキスト ボックス 242"/>
        <xdr:cNvSpPr txBox="1"/>
      </xdr:nvSpPr>
      <xdr:spPr>
        <a:xfrm>
          <a:off x="1752111" y="162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78423</xdr:rowOff>
    </xdr:from>
    <xdr:to>
      <xdr:col>6</xdr:col>
      <xdr:colOff>38100</xdr:colOff>
      <xdr:row>97</xdr:row>
      <xdr:rowOff>8573</xdr:rowOff>
    </xdr:to>
    <xdr:sp macro="" textlink="">
      <xdr:nvSpPr>
        <xdr:cNvPr id="244" name="フローチャート: 判断 243"/>
        <xdr:cNvSpPr/>
      </xdr:nvSpPr>
      <xdr:spPr>
        <a:xfrm>
          <a:off x="1079500" y="1653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25100</xdr:rowOff>
    </xdr:from>
    <xdr:ext cx="534377" cy="259045"/>
    <xdr:sp macro="" textlink="">
      <xdr:nvSpPr>
        <xdr:cNvPr id="245" name="テキスト ボックス 244"/>
        <xdr:cNvSpPr txBox="1"/>
      </xdr:nvSpPr>
      <xdr:spPr>
        <a:xfrm>
          <a:off x="863111" y="1631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92520</xdr:rowOff>
    </xdr:from>
    <xdr:to>
      <xdr:col>24</xdr:col>
      <xdr:colOff>114300</xdr:colOff>
      <xdr:row>96</xdr:row>
      <xdr:rowOff>22670</xdr:rowOff>
    </xdr:to>
    <xdr:sp macro="" textlink="">
      <xdr:nvSpPr>
        <xdr:cNvPr id="251" name="楕円 250"/>
        <xdr:cNvSpPr/>
      </xdr:nvSpPr>
      <xdr:spPr>
        <a:xfrm>
          <a:off x="4584700" y="163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70947</xdr:rowOff>
    </xdr:from>
    <xdr:ext cx="534377" cy="259045"/>
    <xdr:sp macro="" textlink="">
      <xdr:nvSpPr>
        <xdr:cNvPr id="252" name="衛生費該当値テキスト"/>
        <xdr:cNvSpPr txBox="1"/>
      </xdr:nvSpPr>
      <xdr:spPr>
        <a:xfrm>
          <a:off x="4686300" y="163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69450</xdr:rowOff>
    </xdr:from>
    <xdr:to>
      <xdr:col>20</xdr:col>
      <xdr:colOff>38100</xdr:colOff>
      <xdr:row>94</xdr:row>
      <xdr:rowOff>171050</xdr:rowOff>
    </xdr:to>
    <xdr:sp macro="" textlink="">
      <xdr:nvSpPr>
        <xdr:cNvPr id="253" name="楕円 252"/>
        <xdr:cNvSpPr/>
      </xdr:nvSpPr>
      <xdr:spPr>
        <a:xfrm>
          <a:off x="3746500" y="161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16127</xdr:rowOff>
    </xdr:from>
    <xdr:ext cx="534377" cy="259045"/>
    <xdr:sp macro="" textlink="">
      <xdr:nvSpPr>
        <xdr:cNvPr id="254" name="テキスト ボックス 253"/>
        <xdr:cNvSpPr txBox="1"/>
      </xdr:nvSpPr>
      <xdr:spPr>
        <a:xfrm>
          <a:off x="3530111" y="159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146107</xdr:rowOff>
    </xdr:from>
    <xdr:to>
      <xdr:col>15</xdr:col>
      <xdr:colOff>101600</xdr:colOff>
      <xdr:row>95</xdr:row>
      <xdr:rowOff>76257</xdr:rowOff>
    </xdr:to>
    <xdr:sp macro="" textlink="">
      <xdr:nvSpPr>
        <xdr:cNvPr id="255" name="楕円 254"/>
        <xdr:cNvSpPr/>
      </xdr:nvSpPr>
      <xdr:spPr>
        <a:xfrm>
          <a:off x="2857500" y="162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92784</xdr:rowOff>
    </xdr:from>
    <xdr:ext cx="534377" cy="259045"/>
    <xdr:sp macro="" textlink="">
      <xdr:nvSpPr>
        <xdr:cNvPr id="256" name="テキスト ボックス 255"/>
        <xdr:cNvSpPr txBox="1"/>
      </xdr:nvSpPr>
      <xdr:spPr>
        <a:xfrm>
          <a:off x="2641111" y="1603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77508</xdr:rowOff>
    </xdr:from>
    <xdr:to>
      <xdr:col>10</xdr:col>
      <xdr:colOff>165100</xdr:colOff>
      <xdr:row>98</xdr:row>
      <xdr:rowOff>7658</xdr:rowOff>
    </xdr:to>
    <xdr:sp macro="" textlink="">
      <xdr:nvSpPr>
        <xdr:cNvPr id="257" name="楕円 256"/>
        <xdr:cNvSpPr/>
      </xdr:nvSpPr>
      <xdr:spPr>
        <a:xfrm>
          <a:off x="1968500" y="1670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170235</xdr:rowOff>
    </xdr:from>
    <xdr:ext cx="534377" cy="259045"/>
    <xdr:sp macro="" textlink="">
      <xdr:nvSpPr>
        <xdr:cNvPr id="258" name="テキスト ボックス 257"/>
        <xdr:cNvSpPr txBox="1"/>
      </xdr:nvSpPr>
      <xdr:spPr>
        <a:xfrm>
          <a:off x="1752111" y="168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70078</xdr:rowOff>
    </xdr:from>
    <xdr:to>
      <xdr:col>6</xdr:col>
      <xdr:colOff>38100</xdr:colOff>
      <xdr:row>98</xdr:row>
      <xdr:rowOff>228</xdr:rowOff>
    </xdr:to>
    <xdr:sp macro="" textlink="">
      <xdr:nvSpPr>
        <xdr:cNvPr id="259" name="楕円 258"/>
        <xdr:cNvSpPr/>
      </xdr:nvSpPr>
      <xdr:spPr>
        <a:xfrm>
          <a:off x="1079500" y="1670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162805</xdr:rowOff>
    </xdr:from>
    <xdr:ext cx="534377" cy="259045"/>
    <xdr:sp macro="" textlink="">
      <xdr:nvSpPr>
        <xdr:cNvPr id="260" name="テキスト ボックス 259"/>
        <xdr:cNvSpPr txBox="1"/>
      </xdr:nvSpPr>
      <xdr:spPr>
        <a:xfrm>
          <a:off x="863111" y="1679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68834</xdr:rowOff>
    </xdr:from>
    <xdr:to>
      <xdr:col>54</xdr:col>
      <xdr:colOff>189865</xdr:colOff>
      <xdr:row>39</xdr:row>
      <xdr:rowOff>44450</xdr:rowOff>
    </xdr:to>
    <xdr:cxnSp macro="">
      <xdr:nvCxnSpPr>
        <xdr:cNvPr id="284" name="直線コネクタ 283"/>
        <xdr:cNvCxnSpPr/>
      </xdr:nvCxnSpPr>
      <xdr:spPr>
        <a:xfrm flipV="1">
          <a:off x="10475595" y="6412484"/>
          <a:ext cx="1270" cy="31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15511</xdr:rowOff>
    </xdr:from>
    <xdr:ext cx="469744" cy="259045"/>
    <xdr:sp macro="" textlink="">
      <xdr:nvSpPr>
        <xdr:cNvPr id="287" name="労働費最大値テキスト"/>
        <xdr:cNvSpPr txBox="1"/>
      </xdr:nvSpPr>
      <xdr:spPr>
        <a:xfrm>
          <a:off x="10528300"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37</xdr:row>
      <xdr:rowOff>68834</xdr:rowOff>
    </xdr:from>
    <xdr:to>
      <xdr:col>55</xdr:col>
      <xdr:colOff>88900</xdr:colOff>
      <xdr:row>37</xdr:row>
      <xdr:rowOff>68834</xdr:rowOff>
    </xdr:to>
    <xdr:cxnSp macro="">
      <xdr:nvCxnSpPr>
        <xdr:cNvPr id="288" name="直線コネクタ 287"/>
        <xdr:cNvCxnSpPr/>
      </xdr:nvCxnSpPr>
      <xdr:spPr>
        <a:xfrm>
          <a:off x="10388600" y="641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50393</xdr:rowOff>
    </xdr:from>
    <xdr:to>
      <xdr:col>55</xdr:col>
      <xdr:colOff>0</xdr:colOff>
      <xdr:row>37</xdr:row>
      <xdr:rowOff>103048</xdr:rowOff>
    </xdr:to>
    <xdr:cxnSp macro="">
      <xdr:nvCxnSpPr>
        <xdr:cNvPr id="289" name="直線コネクタ 288"/>
        <xdr:cNvCxnSpPr/>
      </xdr:nvCxnSpPr>
      <xdr:spPr>
        <a:xfrm>
          <a:off x="9639300" y="5365343"/>
          <a:ext cx="838200" cy="108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85691</xdr:rowOff>
    </xdr:from>
    <xdr:ext cx="378565" cy="259045"/>
    <xdr:sp macro="" textlink="">
      <xdr:nvSpPr>
        <xdr:cNvPr id="290" name="労働費平均値テキスト"/>
        <xdr:cNvSpPr txBox="1"/>
      </xdr:nvSpPr>
      <xdr:spPr>
        <a:xfrm>
          <a:off x="10528300" y="6600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107264</xdr:rowOff>
    </xdr:from>
    <xdr:to>
      <xdr:col>55</xdr:col>
      <xdr:colOff>50800</xdr:colOff>
      <xdr:row>39</xdr:row>
      <xdr:rowOff>37414</xdr:rowOff>
    </xdr:to>
    <xdr:sp macro="" textlink="">
      <xdr:nvSpPr>
        <xdr:cNvPr id="291" name="フローチャート: 判断 290"/>
        <xdr:cNvSpPr/>
      </xdr:nvSpPr>
      <xdr:spPr>
        <a:xfrm>
          <a:off x="10426700" y="662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50393</xdr:rowOff>
    </xdr:from>
    <xdr:to>
      <xdr:col>50</xdr:col>
      <xdr:colOff>114300</xdr:colOff>
      <xdr:row>39</xdr:row>
      <xdr:rowOff>27457</xdr:rowOff>
    </xdr:to>
    <xdr:cxnSp macro="">
      <xdr:nvCxnSpPr>
        <xdr:cNvPr id="292" name="直線コネクタ 291"/>
        <xdr:cNvCxnSpPr/>
      </xdr:nvCxnSpPr>
      <xdr:spPr>
        <a:xfrm flipV="1">
          <a:off x="8750300" y="5365343"/>
          <a:ext cx="889000" cy="134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86614</xdr:rowOff>
    </xdr:from>
    <xdr:to>
      <xdr:col>50</xdr:col>
      <xdr:colOff>165100</xdr:colOff>
      <xdr:row>39</xdr:row>
      <xdr:rowOff>16764</xdr:rowOff>
    </xdr:to>
    <xdr:sp macro="" textlink="">
      <xdr:nvSpPr>
        <xdr:cNvPr id="293" name="フローチャート: 判断 292"/>
        <xdr:cNvSpPr/>
      </xdr:nvSpPr>
      <xdr:spPr>
        <a:xfrm>
          <a:off x="9588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7891</xdr:rowOff>
    </xdr:from>
    <xdr:ext cx="469744" cy="259045"/>
    <xdr:sp macro="" textlink="">
      <xdr:nvSpPr>
        <xdr:cNvPr id="294" name="テキスト ボックス 293"/>
        <xdr:cNvSpPr txBox="1"/>
      </xdr:nvSpPr>
      <xdr:spPr>
        <a:xfrm>
          <a:off x="9404428"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24714</xdr:rowOff>
    </xdr:from>
    <xdr:to>
      <xdr:col>45</xdr:col>
      <xdr:colOff>177800</xdr:colOff>
      <xdr:row>39</xdr:row>
      <xdr:rowOff>27457</xdr:rowOff>
    </xdr:to>
    <xdr:cxnSp macro="">
      <xdr:nvCxnSpPr>
        <xdr:cNvPr id="295" name="直線コネクタ 294"/>
        <xdr:cNvCxnSpPr/>
      </xdr:nvCxnSpPr>
      <xdr:spPr>
        <a:xfrm>
          <a:off x="7861300" y="671126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118466</xdr:rowOff>
    </xdr:from>
    <xdr:to>
      <xdr:col>46</xdr:col>
      <xdr:colOff>38100</xdr:colOff>
      <xdr:row>39</xdr:row>
      <xdr:rowOff>48616</xdr:rowOff>
    </xdr:to>
    <xdr:sp macro="" textlink="">
      <xdr:nvSpPr>
        <xdr:cNvPr id="296" name="フローチャート: 判断 295"/>
        <xdr:cNvSpPr/>
      </xdr:nvSpPr>
      <xdr:spPr>
        <a:xfrm>
          <a:off x="8699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65143</xdr:rowOff>
    </xdr:from>
    <xdr:ext cx="378565" cy="259045"/>
    <xdr:sp macro="" textlink="">
      <xdr:nvSpPr>
        <xdr:cNvPr id="297" name="テキスト ボックス 296"/>
        <xdr:cNvSpPr txBox="1"/>
      </xdr:nvSpPr>
      <xdr:spPr>
        <a:xfrm>
          <a:off x="8561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22657</xdr:rowOff>
    </xdr:from>
    <xdr:to>
      <xdr:col>41</xdr:col>
      <xdr:colOff>50800</xdr:colOff>
      <xdr:row>39</xdr:row>
      <xdr:rowOff>24714</xdr:rowOff>
    </xdr:to>
    <xdr:cxnSp macro="">
      <xdr:nvCxnSpPr>
        <xdr:cNvPr id="298" name="直線コネクタ 297"/>
        <xdr:cNvCxnSpPr/>
      </xdr:nvCxnSpPr>
      <xdr:spPr>
        <a:xfrm>
          <a:off x="6972300" y="670920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135382</xdr:rowOff>
    </xdr:from>
    <xdr:to>
      <xdr:col>41</xdr:col>
      <xdr:colOff>101600</xdr:colOff>
      <xdr:row>39</xdr:row>
      <xdr:rowOff>65532</xdr:rowOff>
    </xdr:to>
    <xdr:sp macro="" textlink="">
      <xdr:nvSpPr>
        <xdr:cNvPr id="299" name="フローチャート: 判断 298"/>
        <xdr:cNvSpPr/>
      </xdr:nvSpPr>
      <xdr:spPr>
        <a:xfrm>
          <a:off x="7810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82059</xdr:rowOff>
    </xdr:from>
    <xdr:ext cx="378565" cy="259045"/>
    <xdr:sp macro="" textlink="">
      <xdr:nvSpPr>
        <xdr:cNvPr id="300" name="テキスト ボックス 299"/>
        <xdr:cNvSpPr txBox="1"/>
      </xdr:nvSpPr>
      <xdr:spPr>
        <a:xfrm>
          <a:off x="7672017" y="6425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135610</xdr:rowOff>
    </xdr:from>
    <xdr:to>
      <xdr:col>36</xdr:col>
      <xdr:colOff>165100</xdr:colOff>
      <xdr:row>39</xdr:row>
      <xdr:rowOff>65760</xdr:rowOff>
    </xdr:to>
    <xdr:sp macro="" textlink="">
      <xdr:nvSpPr>
        <xdr:cNvPr id="301" name="フローチャート: 判断 300"/>
        <xdr:cNvSpPr/>
      </xdr:nvSpPr>
      <xdr:spPr>
        <a:xfrm>
          <a:off x="6921500" y="66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82288</xdr:rowOff>
    </xdr:from>
    <xdr:ext cx="378565" cy="259045"/>
    <xdr:sp macro="" textlink="">
      <xdr:nvSpPr>
        <xdr:cNvPr id="302" name="テキスト ボックス 301"/>
        <xdr:cNvSpPr txBox="1"/>
      </xdr:nvSpPr>
      <xdr:spPr>
        <a:xfrm>
          <a:off x="6783017" y="64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52248</xdr:rowOff>
    </xdr:from>
    <xdr:to>
      <xdr:col>55</xdr:col>
      <xdr:colOff>50800</xdr:colOff>
      <xdr:row>37</xdr:row>
      <xdr:rowOff>153848</xdr:rowOff>
    </xdr:to>
    <xdr:sp macro="" textlink="">
      <xdr:nvSpPr>
        <xdr:cNvPr id="308" name="楕円 307"/>
        <xdr:cNvSpPr/>
      </xdr:nvSpPr>
      <xdr:spPr>
        <a:xfrm>
          <a:off x="10426700" y="63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142511</xdr:rowOff>
    </xdr:from>
    <xdr:ext cx="469744" cy="259045"/>
    <xdr:sp macro="" textlink="">
      <xdr:nvSpPr>
        <xdr:cNvPr id="309" name="労働費該当値テキスト"/>
        <xdr:cNvSpPr txBox="1"/>
      </xdr:nvSpPr>
      <xdr:spPr>
        <a:xfrm>
          <a:off x="10528300" y="631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171043</xdr:rowOff>
    </xdr:from>
    <xdr:to>
      <xdr:col>50</xdr:col>
      <xdr:colOff>165100</xdr:colOff>
      <xdr:row>31</xdr:row>
      <xdr:rowOff>101193</xdr:rowOff>
    </xdr:to>
    <xdr:sp macro="" textlink="">
      <xdr:nvSpPr>
        <xdr:cNvPr id="310" name="楕円 309"/>
        <xdr:cNvSpPr/>
      </xdr:nvSpPr>
      <xdr:spPr>
        <a:xfrm>
          <a:off x="9588500" y="53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117720</xdr:rowOff>
    </xdr:from>
    <xdr:ext cx="534377" cy="259045"/>
    <xdr:sp macro="" textlink="">
      <xdr:nvSpPr>
        <xdr:cNvPr id="311" name="テキスト ボックス 310"/>
        <xdr:cNvSpPr txBox="1"/>
      </xdr:nvSpPr>
      <xdr:spPr>
        <a:xfrm>
          <a:off x="9372111" y="50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148107</xdr:rowOff>
    </xdr:from>
    <xdr:to>
      <xdr:col>46</xdr:col>
      <xdr:colOff>38100</xdr:colOff>
      <xdr:row>39</xdr:row>
      <xdr:rowOff>78257</xdr:rowOff>
    </xdr:to>
    <xdr:sp macro="" textlink="">
      <xdr:nvSpPr>
        <xdr:cNvPr id="312" name="楕円 311"/>
        <xdr:cNvSpPr/>
      </xdr:nvSpPr>
      <xdr:spPr>
        <a:xfrm>
          <a:off x="8699500" y="66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69384</xdr:rowOff>
    </xdr:from>
    <xdr:ext cx="378565" cy="259045"/>
    <xdr:sp macro="" textlink="">
      <xdr:nvSpPr>
        <xdr:cNvPr id="313" name="テキスト ボックス 312"/>
        <xdr:cNvSpPr txBox="1"/>
      </xdr:nvSpPr>
      <xdr:spPr>
        <a:xfrm>
          <a:off x="8561017" y="675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145364</xdr:rowOff>
    </xdr:from>
    <xdr:to>
      <xdr:col>41</xdr:col>
      <xdr:colOff>101600</xdr:colOff>
      <xdr:row>39</xdr:row>
      <xdr:rowOff>75514</xdr:rowOff>
    </xdr:to>
    <xdr:sp macro="" textlink="">
      <xdr:nvSpPr>
        <xdr:cNvPr id="314" name="楕円 313"/>
        <xdr:cNvSpPr/>
      </xdr:nvSpPr>
      <xdr:spPr>
        <a:xfrm>
          <a:off x="7810500" y="66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66641</xdr:rowOff>
    </xdr:from>
    <xdr:ext cx="378565" cy="259045"/>
    <xdr:sp macro="" textlink="">
      <xdr:nvSpPr>
        <xdr:cNvPr id="315" name="テキスト ボックス 314"/>
        <xdr:cNvSpPr txBox="1"/>
      </xdr:nvSpPr>
      <xdr:spPr>
        <a:xfrm>
          <a:off x="7672017" y="6753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143307</xdr:rowOff>
    </xdr:from>
    <xdr:to>
      <xdr:col>36</xdr:col>
      <xdr:colOff>165100</xdr:colOff>
      <xdr:row>39</xdr:row>
      <xdr:rowOff>73457</xdr:rowOff>
    </xdr:to>
    <xdr:sp macro="" textlink="">
      <xdr:nvSpPr>
        <xdr:cNvPr id="316" name="楕円 315"/>
        <xdr:cNvSpPr/>
      </xdr:nvSpPr>
      <xdr:spPr>
        <a:xfrm>
          <a:off x="6921500" y="665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64584</xdr:rowOff>
    </xdr:from>
    <xdr:ext cx="378565" cy="259045"/>
    <xdr:sp macro="" textlink="">
      <xdr:nvSpPr>
        <xdr:cNvPr id="317" name="テキスト ボックス 316"/>
        <xdr:cNvSpPr txBox="1"/>
      </xdr:nvSpPr>
      <xdr:spPr>
        <a:xfrm>
          <a:off x="6783017" y="6751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1" name="直線コネクタ 340"/>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2" name="農林水産業費最小値テキスト"/>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3" name="直線コネクタ 342"/>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4" name="農林水産業費最大値テキスト"/>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5" name="直線コネクタ 344"/>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88856</xdr:rowOff>
    </xdr:from>
    <xdr:to>
      <xdr:col>55</xdr:col>
      <xdr:colOff>0</xdr:colOff>
      <xdr:row>57</xdr:row>
      <xdr:rowOff>91180</xdr:rowOff>
    </xdr:to>
    <xdr:cxnSp macro="">
      <xdr:nvCxnSpPr>
        <xdr:cNvPr id="346" name="直線コネクタ 345"/>
        <xdr:cNvCxnSpPr/>
      </xdr:nvCxnSpPr>
      <xdr:spPr>
        <a:xfrm flipV="1">
          <a:off x="9639300" y="9861506"/>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7" name="農林水産業費平均値テキスト"/>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48" name="フローチャート: 判断 347"/>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62452</xdr:rowOff>
    </xdr:from>
    <xdr:to>
      <xdr:col>50</xdr:col>
      <xdr:colOff>114300</xdr:colOff>
      <xdr:row>57</xdr:row>
      <xdr:rowOff>91180</xdr:rowOff>
    </xdr:to>
    <xdr:cxnSp macro="">
      <xdr:nvCxnSpPr>
        <xdr:cNvPr id="349" name="直線コネクタ 348"/>
        <xdr:cNvCxnSpPr/>
      </xdr:nvCxnSpPr>
      <xdr:spPr>
        <a:xfrm>
          <a:off x="8750300" y="9835102"/>
          <a:ext cx="88900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0" name="フローチャート: 判断 349"/>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75620</xdr:rowOff>
    </xdr:from>
    <xdr:ext cx="534377" cy="259045"/>
    <xdr:sp macro="" textlink="">
      <xdr:nvSpPr>
        <xdr:cNvPr id="351" name="テキスト ボックス 350"/>
        <xdr:cNvSpPr txBox="1"/>
      </xdr:nvSpPr>
      <xdr:spPr>
        <a:xfrm>
          <a:off x="9372111" y="93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146177</xdr:rowOff>
    </xdr:from>
    <xdr:to>
      <xdr:col>45</xdr:col>
      <xdr:colOff>177800</xdr:colOff>
      <xdr:row>57</xdr:row>
      <xdr:rowOff>62452</xdr:rowOff>
    </xdr:to>
    <xdr:cxnSp macro="">
      <xdr:nvCxnSpPr>
        <xdr:cNvPr id="352" name="直線コネクタ 351"/>
        <xdr:cNvCxnSpPr/>
      </xdr:nvCxnSpPr>
      <xdr:spPr>
        <a:xfrm>
          <a:off x="7861300" y="9747377"/>
          <a:ext cx="889000" cy="8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3" name="フローチャート: 判断 352"/>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105471</xdr:rowOff>
    </xdr:from>
    <xdr:ext cx="534377" cy="259045"/>
    <xdr:sp macro="" textlink="">
      <xdr:nvSpPr>
        <xdr:cNvPr id="354" name="テキスト ボックス 353"/>
        <xdr:cNvSpPr txBox="1"/>
      </xdr:nvSpPr>
      <xdr:spPr>
        <a:xfrm>
          <a:off x="8483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146177</xdr:rowOff>
    </xdr:from>
    <xdr:to>
      <xdr:col>41</xdr:col>
      <xdr:colOff>50800</xdr:colOff>
      <xdr:row>57</xdr:row>
      <xdr:rowOff>44183</xdr:rowOff>
    </xdr:to>
    <xdr:cxnSp macro="">
      <xdr:nvCxnSpPr>
        <xdr:cNvPr id="355" name="直線コネクタ 354"/>
        <xdr:cNvCxnSpPr/>
      </xdr:nvCxnSpPr>
      <xdr:spPr>
        <a:xfrm flipV="1">
          <a:off x="6972300" y="9747377"/>
          <a:ext cx="889000" cy="6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86557</xdr:rowOff>
    </xdr:from>
    <xdr:to>
      <xdr:col>41</xdr:col>
      <xdr:colOff>101600</xdr:colOff>
      <xdr:row>57</xdr:row>
      <xdr:rowOff>16707</xdr:rowOff>
    </xdr:to>
    <xdr:sp macro="" textlink="">
      <xdr:nvSpPr>
        <xdr:cNvPr id="356" name="フローチャート: 判断 355"/>
        <xdr:cNvSpPr/>
      </xdr:nvSpPr>
      <xdr:spPr>
        <a:xfrm>
          <a:off x="7810500" y="968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33234</xdr:rowOff>
    </xdr:from>
    <xdr:ext cx="534377" cy="259045"/>
    <xdr:sp macro="" textlink="">
      <xdr:nvSpPr>
        <xdr:cNvPr id="357" name="テキスト ボックス 356"/>
        <xdr:cNvSpPr txBox="1"/>
      </xdr:nvSpPr>
      <xdr:spPr>
        <a:xfrm>
          <a:off x="7594111" y="946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104997</xdr:rowOff>
    </xdr:from>
    <xdr:to>
      <xdr:col>36</xdr:col>
      <xdr:colOff>165100</xdr:colOff>
      <xdr:row>57</xdr:row>
      <xdr:rowOff>35147</xdr:rowOff>
    </xdr:to>
    <xdr:sp macro="" textlink="">
      <xdr:nvSpPr>
        <xdr:cNvPr id="358" name="フローチャート: 判断 357"/>
        <xdr:cNvSpPr/>
      </xdr:nvSpPr>
      <xdr:spPr>
        <a:xfrm>
          <a:off x="6921500" y="970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51674</xdr:rowOff>
    </xdr:from>
    <xdr:ext cx="534377" cy="259045"/>
    <xdr:sp macro="" textlink="">
      <xdr:nvSpPr>
        <xdr:cNvPr id="359" name="テキスト ボックス 358"/>
        <xdr:cNvSpPr txBox="1"/>
      </xdr:nvSpPr>
      <xdr:spPr>
        <a:xfrm>
          <a:off x="6705111" y="948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38056</xdr:rowOff>
    </xdr:from>
    <xdr:to>
      <xdr:col>55</xdr:col>
      <xdr:colOff>50800</xdr:colOff>
      <xdr:row>57</xdr:row>
      <xdr:rowOff>139656</xdr:rowOff>
    </xdr:to>
    <xdr:sp macro="" textlink="">
      <xdr:nvSpPr>
        <xdr:cNvPr id="365" name="楕円 364"/>
        <xdr:cNvSpPr/>
      </xdr:nvSpPr>
      <xdr:spPr>
        <a:xfrm>
          <a:off x="10426700" y="98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16483</xdr:rowOff>
    </xdr:from>
    <xdr:ext cx="534377" cy="259045"/>
    <xdr:sp macro="" textlink="">
      <xdr:nvSpPr>
        <xdr:cNvPr id="366" name="農林水産業費該当値テキスト"/>
        <xdr:cNvSpPr txBox="1"/>
      </xdr:nvSpPr>
      <xdr:spPr>
        <a:xfrm>
          <a:off x="10528300" y="97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40380</xdr:rowOff>
    </xdr:from>
    <xdr:to>
      <xdr:col>50</xdr:col>
      <xdr:colOff>165100</xdr:colOff>
      <xdr:row>57</xdr:row>
      <xdr:rowOff>141980</xdr:rowOff>
    </xdr:to>
    <xdr:sp macro="" textlink="">
      <xdr:nvSpPr>
        <xdr:cNvPr id="367" name="楕円 366"/>
        <xdr:cNvSpPr/>
      </xdr:nvSpPr>
      <xdr:spPr>
        <a:xfrm>
          <a:off x="95885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133107</xdr:rowOff>
    </xdr:from>
    <xdr:ext cx="534377" cy="259045"/>
    <xdr:sp macro="" textlink="">
      <xdr:nvSpPr>
        <xdr:cNvPr id="368" name="テキスト ボックス 367"/>
        <xdr:cNvSpPr txBox="1"/>
      </xdr:nvSpPr>
      <xdr:spPr>
        <a:xfrm>
          <a:off x="9372111" y="990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11652</xdr:rowOff>
    </xdr:from>
    <xdr:to>
      <xdr:col>46</xdr:col>
      <xdr:colOff>38100</xdr:colOff>
      <xdr:row>57</xdr:row>
      <xdr:rowOff>113252</xdr:rowOff>
    </xdr:to>
    <xdr:sp macro="" textlink="">
      <xdr:nvSpPr>
        <xdr:cNvPr id="369" name="楕円 368"/>
        <xdr:cNvSpPr/>
      </xdr:nvSpPr>
      <xdr:spPr>
        <a:xfrm>
          <a:off x="8699500" y="97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104379</xdr:rowOff>
    </xdr:from>
    <xdr:ext cx="534377" cy="259045"/>
    <xdr:sp macro="" textlink="">
      <xdr:nvSpPr>
        <xdr:cNvPr id="370" name="テキスト ボックス 369"/>
        <xdr:cNvSpPr txBox="1"/>
      </xdr:nvSpPr>
      <xdr:spPr>
        <a:xfrm>
          <a:off x="8483111" y="987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95377</xdr:rowOff>
    </xdr:from>
    <xdr:to>
      <xdr:col>41</xdr:col>
      <xdr:colOff>101600</xdr:colOff>
      <xdr:row>57</xdr:row>
      <xdr:rowOff>25527</xdr:rowOff>
    </xdr:to>
    <xdr:sp macro="" textlink="">
      <xdr:nvSpPr>
        <xdr:cNvPr id="371" name="楕円 370"/>
        <xdr:cNvSpPr/>
      </xdr:nvSpPr>
      <xdr:spPr>
        <a:xfrm>
          <a:off x="7810500" y="96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16654</xdr:rowOff>
    </xdr:from>
    <xdr:ext cx="534377" cy="259045"/>
    <xdr:sp macro="" textlink="">
      <xdr:nvSpPr>
        <xdr:cNvPr id="372" name="テキスト ボックス 371"/>
        <xdr:cNvSpPr txBox="1"/>
      </xdr:nvSpPr>
      <xdr:spPr>
        <a:xfrm>
          <a:off x="7594111" y="978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164833</xdr:rowOff>
    </xdr:from>
    <xdr:to>
      <xdr:col>36</xdr:col>
      <xdr:colOff>165100</xdr:colOff>
      <xdr:row>57</xdr:row>
      <xdr:rowOff>94983</xdr:rowOff>
    </xdr:to>
    <xdr:sp macro="" textlink="">
      <xdr:nvSpPr>
        <xdr:cNvPr id="373" name="楕円 372"/>
        <xdr:cNvSpPr/>
      </xdr:nvSpPr>
      <xdr:spPr>
        <a:xfrm>
          <a:off x="6921500" y="976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86110</xdr:rowOff>
    </xdr:from>
    <xdr:ext cx="534377" cy="259045"/>
    <xdr:sp macro="" textlink="">
      <xdr:nvSpPr>
        <xdr:cNvPr id="374" name="テキスト ボックス 373"/>
        <xdr:cNvSpPr txBox="1"/>
      </xdr:nvSpPr>
      <xdr:spPr>
        <a:xfrm>
          <a:off x="6705111" y="985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0" name="直線コネクタ 399"/>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1" name="商工費最小値テキスト"/>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2" name="直線コネクタ 401"/>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3" name="商工費最大値テキスト"/>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4" name="直線コネクタ 403"/>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13317</xdr:rowOff>
    </xdr:from>
    <xdr:to>
      <xdr:col>55</xdr:col>
      <xdr:colOff>0</xdr:colOff>
      <xdr:row>75</xdr:row>
      <xdr:rowOff>55216</xdr:rowOff>
    </xdr:to>
    <xdr:cxnSp macro="">
      <xdr:nvCxnSpPr>
        <xdr:cNvPr id="405" name="直線コネクタ 404"/>
        <xdr:cNvCxnSpPr/>
      </xdr:nvCxnSpPr>
      <xdr:spPr>
        <a:xfrm flipV="1">
          <a:off x="9639300" y="12872067"/>
          <a:ext cx="8382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6" name="商工費平均値テキスト"/>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7" name="フローチャート: 判断 406"/>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55216</xdr:rowOff>
    </xdr:from>
    <xdr:to>
      <xdr:col>50</xdr:col>
      <xdr:colOff>114300</xdr:colOff>
      <xdr:row>75</xdr:row>
      <xdr:rowOff>141431</xdr:rowOff>
    </xdr:to>
    <xdr:cxnSp macro="">
      <xdr:nvCxnSpPr>
        <xdr:cNvPr id="408" name="直線コネクタ 407"/>
        <xdr:cNvCxnSpPr/>
      </xdr:nvCxnSpPr>
      <xdr:spPr>
        <a:xfrm flipV="1">
          <a:off x="8750300" y="12913966"/>
          <a:ext cx="8890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09" name="フローチャート: 判断 408"/>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0" name="テキスト ボックス 409"/>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141431</xdr:rowOff>
    </xdr:from>
    <xdr:to>
      <xdr:col>45</xdr:col>
      <xdr:colOff>177800</xdr:colOff>
      <xdr:row>76</xdr:row>
      <xdr:rowOff>85554</xdr:rowOff>
    </xdr:to>
    <xdr:cxnSp macro="">
      <xdr:nvCxnSpPr>
        <xdr:cNvPr id="411" name="直線コネクタ 410"/>
        <xdr:cNvCxnSpPr/>
      </xdr:nvCxnSpPr>
      <xdr:spPr>
        <a:xfrm flipV="1">
          <a:off x="7861300" y="13000181"/>
          <a:ext cx="889000" cy="1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2" name="フローチャート: 判断 411"/>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3" name="テキスト ボックス 412"/>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85554</xdr:rowOff>
    </xdr:from>
    <xdr:to>
      <xdr:col>41</xdr:col>
      <xdr:colOff>50800</xdr:colOff>
      <xdr:row>77</xdr:row>
      <xdr:rowOff>120596</xdr:rowOff>
    </xdr:to>
    <xdr:cxnSp macro="">
      <xdr:nvCxnSpPr>
        <xdr:cNvPr id="414" name="直線コネクタ 413"/>
        <xdr:cNvCxnSpPr/>
      </xdr:nvCxnSpPr>
      <xdr:spPr>
        <a:xfrm flipV="1">
          <a:off x="6972300" y="13115754"/>
          <a:ext cx="889000" cy="20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158950</xdr:rowOff>
    </xdr:from>
    <xdr:to>
      <xdr:col>41</xdr:col>
      <xdr:colOff>101600</xdr:colOff>
      <xdr:row>76</xdr:row>
      <xdr:rowOff>89100</xdr:rowOff>
    </xdr:to>
    <xdr:sp macro="" textlink="">
      <xdr:nvSpPr>
        <xdr:cNvPr id="415" name="フローチャート: 判断 414"/>
        <xdr:cNvSpPr/>
      </xdr:nvSpPr>
      <xdr:spPr>
        <a:xfrm>
          <a:off x="7810500" y="130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105626</xdr:rowOff>
    </xdr:from>
    <xdr:ext cx="534377" cy="259045"/>
    <xdr:sp macro="" textlink="">
      <xdr:nvSpPr>
        <xdr:cNvPr id="416" name="テキスト ボックス 415"/>
        <xdr:cNvSpPr txBox="1"/>
      </xdr:nvSpPr>
      <xdr:spPr>
        <a:xfrm>
          <a:off x="7594111" y="127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71755</xdr:rowOff>
    </xdr:from>
    <xdr:to>
      <xdr:col>36</xdr:col>
      <xdr:colOff>165100</xdr:colOff>
      <xdr:row>78</xdr:row>
      <xdr:rowOff>1905</xdr:rowOff>
    </xdr:to>
    <xdr:sp macro="" textlink="">
      <xdr:nvSpPr>
        <xdr:cNvPr id="417" name="フローチャート: 判断 416"/>
        <xdr:cNvSpPr/>
      </xdr:nvSpPr>
      <xdr:spPr>
        <a:xfrm>
          <a:off x="6921500" y="132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164482</xdr:rowOff>
    </xdr:from>
    <xdr:ext cx="469744" cy="259045"/>
    <xdr:sp macro="" textlink="">
      <xdr:nvSpPr>
        <xdr:cNvPr id="418" name="テキスト ボックス 417"/>
        <xdr:cNvSpPr txBox="1"/>
      </xdr:nvSpPr>
      <xdr:spPr>
        <a:xfrm>
          <a:off x="6737428" y="1336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133967</xdr:rowOff>
    </xdr:from>
    <xdr:to>
      <xdr:col>55</xdr:col>
      <xdr:colOff>50800</xdr:colOff>
      <xdr:row>75</xdr:row>
      <xdr:rowOff>64117</xdr:rowOff>
    </xdr:to>
    <xdr:sp macro="" textlink="">
      <xdr:nvSpPr>
        <xdr:cNvPr id="424" name="楕円 423"/>
        <xdr:cNvSpPr/>
      </xdr:nvSpPr>
      <xdr:spPr>
        <a:xfrm>
          <a:off x="10426700" y="1282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156844</xdr:rowOff>
    </xdr:from>
    <xdr:ext cx="534377" cy="259045"/>
    <xdr:sp macro="" textlink="">
      <xdr:nvSpPr>
        <xdr:cNvPr id="425" name="商工費該当値テキスト"/>
        <xdr:cNvSpPr txBox="1"/>
      </xdr:nvSpPr>
      <xdr:spPr>
        <a:xfrm>
          <a:off x="10528300" y="1267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4416</xdr:rowOff>
    </xdr:from>
    <xdr:to>
      <xdr:col>50</xdr:col>
      <xdr:colOff>165100</xdr:colOff>
      <xdr:row>75</xdr:row>
      <xdr:rowOff>106016</xdr:rowOff>
    </xdr:to>
    <xdr:sp macro="" textlink="">
      <xdr:nvSpPr>
        <xdr:cNvPr id="426" name="楕円 425"/>
        <xdr:cNvSpPr/>
      </xdr:nvSpPr>
      <xdr:spPr>
        <a:xfrm>
          <a:off x="9588500" y="1286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97143</xdr:rowOff>
    </xdr:from>
    <xdr:ext cx="534377" cy="259045"/>
    <xdr:sp macro="" textlink="">
      <xdr:nvSpPr>
        <xdr:cNvPr id="427" name="テキスト ボックス 426"/>
        <xdr:cNvSpPr txBox="1"/>
      </xdr:nvSpPr>
      <xdr:spPr>
        <a:xfrm>
          <a:off x="9372111" y="1295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90631</xdr:rowOff>
    </xdr:from>
    <xdr:to>
      <xdr:col>46</xdr:col>
      <xdr:colOff>38100</xdr:colOff>
      <xdr:row>76</xdr:row>
      <xdr:rowOff>20780</xdr:rowOff>
    </xdr:to>
    <xdr:sp macro="" textlink="">
      <xdr:nvSpPr>
        <xdr:cNvPr id="428" name="楕円 427"/>
        <xdr:cNvSpPr/>
      </xdr:nvSpPr>
      <xdr:spPr>
        <a:xfrm>
          <a:off x="8699500" y="129493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11907</xdr:rowOff>
    </xdr:from>
    <xdr:ext cx="534377" cy="259045"/>
    <xdr:sp macro="" textlink="">
      <xdr:nvSpPr>
        <xdr:cNvPr id="429" name="テキスト ボックス 428"/>
        <xdr:cNvSpPr txBox="1"/>
      </xdr:nvSpPr>
      <xdr:spPr>
        <a:xfrm>
          <a:off x="8483111" y="130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34754</xdr:rowOff>
    </xdr:from>
    <xdr:to>
      <xdr:col>41</xdr:col>
      <xdr:colOff>101600</xdr:colOff>
      <xdr:row>76</xdr:row>
      <xdr:rowOff>136354</xdr:rowOff>
    </xdr:to>
    <xdr:sp macro="" textlink="">
      <xdr:nvSpPr>
        <xdr:cNvPr id="430" name="楕円 429"/>
        <xdr:cNvSpPr/>
      </xdr:nvSpPr>
      <xdr:spPr>
        <a:xfrm>
          <a:off x="7810500" y="1306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127481</xdr:rowOff>
    </xdr:from>
    <xdr:ext cx="534377" cy="259045"/>
    <xdr:sp macro="" textlink="">
      <xdr:nvSpPr>
        <xdr:cNvPr id="431" name="テキスト ボックス 430"/>
        <xdr:cNvSpPr txBox="1"/>
      </xdr:nvSpPr>
      <xdr:spPr>
        <a:xfrm>
          <a:off x="7594111" y="1315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69796</xdr:rowOff>
    </xdr:from>
    <xdr:to>
      <xdr:col>36</xdr:col>
      <xdr:colOff>165100</xdr:colOff>
      <xdr:row>77</xdr:row>
      <xdr:rowOff>171396</xdr:rowOff>
    </xdr:to>
    <xdr:sp macro="" textlink="">
      <xdr:nvSpPr>
        <xdr:cNvPr id="432" name="楕円 431"/>
        <xdr:cNvSpPr/>
      </xdr:nvSpPr>
      <xdr:spPr>
        <a:xfrm>
          <a:off x="6921500" y="1327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16473</xdr:rowOff>
    </xdr:from>
    <xdr:ext cx="469744" cy="259045"/>
    <xdr:sp macro="" textlink="">
      <xdr:nvSpPr>
        <xdr:cNvPr id="433" name="テキスト ボックス 432"/>
        <xdr:cNvSpPr txBox="1"/>
      </xdr:nvSpPr>
      <xdr:spPr>
        <a:xfrm>
          <a:off x="6737428" y="1304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58" name="直線コネクタ 457"/>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59" name="土木費最小値テキスト"/>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0" name="直線コネクタ 459"/>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1" name="土木費最大値テキスト"/>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2" name="直線コネクタ 461"/>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150597</xdr:rowOff>
    </xdr:from>
    <xdr:to>
      <xdr:col>55</xdr:col>
      <xdr:colOff>0</xdr:colOff>
      <xdr:row>97</xdr:row>
      <xdr:rowOff>46431</xdr:rowOff>
    </xdr:to>
    <xdr:cxnSp macro="">
      <xdr:nvCxnSpPr>
        <xdr:cNvPr id="463" name="直線コネクタ 462"/>
        <xdr:cNvCxnSpPr/>
      </xdr:nvCxnSpPr>
      <xdr:spPr>
        <a:xfrm>
          <a:off x="9639300" y="16609797"/>
          <a:ext cx="838200" cy="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4" name="土木費平均値テキスト"/>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5" name="フローチャート: 判断 464"/>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150597</xdr:rowOff>
    </xdr:from>
    <xdr:to>
      <xdr:col>50</xdr:col>
      <xdr:colOff>114300</xdr:colOff>
      <xdr:row>97</xdr:row>
      <xdr:rowOff>38812</xdr:rowOff>
    </xdr:to>
    <xdr:cxnSp macro="">
      <xdr:nvCxnSpPr>
        <xdr:cNvPr id="466" name="直線コネクタ 465"/>
        <xdr:cNvCxnSpPr/>
      </xdr:nvCxnSpPr>
      <xdr:spPr>
        <a:xfrm flipV="1">
          <a:off x="8750300" y="16609797"/>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7" name="フローチャート: 判断 466"/>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68" name="テキスト ボックス 467"/>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146577</xdr:rowOff>
    </xdr:from>
    <xdr:to>
      <xdr:col>45</xdr:col>
      <xdr:colOff>177800</xdr:colOff>
      <xdr:row>97</xdr:row>
      <xdr:rowOff>38812</xdr:rowOff>
    </xdr:to>
    <xdr:cxnSp macro="">
      <xdr:nvCxnSpPr>
        <xdr:cNvPr id="469" name="直線コネクタ 468"/>
        <xdr:cNvCxnSpPr/>
      </xdr:nvCxnSpPr>
      <xdr:spPr>
        <a:xfrm>
          <a:off x="7861300" y="16605777"/>
          <a:ext cx="889000" cy="6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0" name="フローチャート: 判断 469"/>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1" name="テキスト ボックス 470"/>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146577</xdr:rowOff>
    </xdr:from>
    <xdr:to>
      <xdr:col>41</xdr:col>
      <xdr:colOff>50800</xdr:colOff>
      <xdr:row>97</xdr:row>
      <xdr:rowOff>91960</xdr:rowOff>
    </xdr:to>
    <xdr:cxnSp macro="">
      <xdr:nvCxnSpPr>
        <xdr:cNvPr id="472" name="直線コネクタ 471"/>
        <xdr:cNvCxnSpPr/>
      </xdr:nvCxnSpPr>
      <xdr:spPr>
        <a:xfrm flipV="1">
          <a:off x="6972300" y="16605777"/>
          <a:ext cx="889000" cy="11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56572</xdr:rowOff>
    </xdr:from>
    <xdr:to>
      <xdr:col>41</xdr:col>
      <xdr:colOff>101600</xdr:colOff>
      <xdr:row>96</xdr:row>
      <xdr:rowOff>158172</xdr:rowOff>
    </xdr:to>
    <xdr:sp macro="" textlink="">
      <xdr:nvSpPr>
        <xdr:cNvPr id="473" name="フローチャート: 判断 472"/>
        <xdr:cNvSpPr/>
      </xdr:nvSpPr>
      <xdr:spPr>
        <a:xfrm>
          <a:off x="7810500" y="1651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3249</xdr:rowOff>
    </xdr:from>
    <xdr:ext cx="534377" cy="259045"/>
    <xdr:sp macro="" textlink="">
      <xdr:nvSpPr>
        <xdr:cNvPr id="474" name="テキスト ボックス 473"/>
        <xdr:cNvSpPr txBox="1"/>
      </xdr:nvSpPr>
      <xdr:spPr>
        <a:xfrm>
          <a:off x="7594111" y="1629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81356</xdr:rowOff>
    </xdr:from>
    <xdr:to>
      <xdr:col>36</xdr:col>
      <xdr:colOff>165100</xdr:colOff>
      <xdr:row>97</xdr:row>
      <xdr:rowOff>11506</xdr:rowOff>
    </xdr:to>
    <xdr:sp macro="" textlink="">
      <xdr:nvSpPr>
        <xdr:cNvPr id="475" name="フローチャート: 判断 474"/>
        <xdr:cNvSpPr/>
      </xdr:nvSpPr>
      <xdr:spPr>
        <a:xfrm>
          <a:off x="6921500" y="1654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28033</xdr:rowOff>
    </xdr:from>
    <xdr:ext cx="534377" cy="259045"/>
    <xdr:sp macro="" textlink="">
      <xdr:nvSpPr>
        <xdr:cNvPr id="476" name="テキスト ボックス 475"/>
        <xdr:cNvSpPr txBox="1"/>
      </xdr:nvSpPr>
      <xdr:spPr>
        <a:xfrm>
          <a:off x="6705111" y="1631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167081</xdr:rowOff>
    </xdr:from>
    <xdr:to>
      <xdr:col>55</xdr:col>
      <xdr:colOff>50800</xdr:colOff>
      <xdr:row>97</xdr:row>
      <xdr:rowOff>97231</xdr:rowOff>
    </xdr:to>
    <xdr:sp macro="" textlink="">
      <xdr:nvSpPr>
        <xdr:cNvPr id="482" name="楕円 481"/>
        <xdr:cNvSpPr/>
      </xdr:nvSpPr>
      <xdr:spPr>
        <a:xfrm>
          <a:off x="10426700" y="1662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145508</xdr:rowOff>
    </xdr:from>
    <xdr:ext cx="534377" cy="259045"/>
    <xdr:sp macro="" textlink="">
      <xdr:nvSpPr>
        <xdr:cNvPr id="483" name="土木費該当値テキスト"/>
        <xdr:cNvSpPr txBox="1"/>
      </xdr:nvSpPr>
      <xdr:spPr>
        <a:xfrm>
          <a:off x="10528300" y="1660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99797</xdr:rowOff>
    </xdr:from>
    <xdr:to>
      <xdr:col>50</xdr:col>
      <xdr:colOff>165100</xdr:colOff>
      <xdr:row>97</xdr:row>
      <xdr:rowOff>29947</xdr:rowOff>
    </xdr:to>
    <xdr:sp macro="" textlink="">
      <xdr:nvSpPr>
        <xdr:cNvPr id="484" name="楕円 483"/>
        <xdr:cNvSpPr/>
      </xdr:nvSpPr>
      <xdr:spPr>
        <a:xfrm>
          <a:off x="9588500" y="165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21074</xdr:rowOff>
    </xdr:from>
    <xdr:ext cx="534377" cy="259045"/>
    <xdr:sp macro="" textlink="">
      <xdr:nvSpPr>
        <xdr:cNvPr id="485" name="テキスト ボックス 484"/>
        <xdr:cNvSpPr txBox="1"/>
      </xdr:nvSpPr>
      <xdr:spPr>
        <a:xfrm>
          <a:off x="9372111" y="166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159462</xdr:rowOff>
    </xdr:from>
    <xdr:to>
      <xdr:col>46</xdr:col>
      <xdr:colOff>38100</xdr:colOff>
      <xdr:row>97</xdr:row>
      <xdr:rowOff>89612</xdr:rowOff>
    </xdr:to>
    <xdr:sp macro="" textlink="">
      <xdr:nvSpPr>
        <xdr:cNvPr id="486" name="楕円 485"/>
        <xdr:cNvSpPr/>
      </xdr:nvSpPr>
      <xdr:spPr>
        <a:xfrm>
          <a:off x="8699500" y="1661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80739</xdr:rowOff>
    </xdr:from>
    <xdr:ext cx="534377" cy="259045"/>
    <xdr:sp macro="" textlink="">
      <xdr:nvSpPr>
        <xdr:cNvPr id="487" name="テキスト ボックス 486"/>
        <xdr:cNvSpPr txBox="1"/>
      </xdr:nvSpPr>
      <xdr:spPr>
        <a:xfrm>
          <a:off x="8483111" y="1671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95777</xdr:rowOff>
    </xdr:from>
    <xdr:to>
      <xdr:col>41</xdr:col>
      <xdr:colOff>101600</xdr:colOff>
      <xdr:row>97</xdr:row>
      <xdr:rowOff>25927</xdr:rowOff>
    </xdr:to>
    <xdr:sp macro="" textlink="">
      <xdr:nvSpPr>
        <xdr:cNvPr id="488" name="楕円 487"/>
        <xdr:cNvSpPr/>
      </xdr:nvSpPr>
      <xdr:spPr>
        <a:xfrm>
          <a:off x="7810500" y="165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17054</xdr:rowOff>
    </xdr:from>
    <xdr:ext cx="534377" cy="259045"/>
    <xdr:sp macro="" textlink="">
      <xdr:nvSpPr>
        <xdr:cNvPr id="489" name="テキスト ボックス 488"/>
        <xdr:cNvSpPr txBox="1"/>
      </xdr:nvSpPr>
      <xdr:spPr>
        <a:xfrm>
          <a:off x="7594111" y="1664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41160</xdr:rowOff>
    </xdr:from>
    <xdr:to>
      <xdr:col>36</xdr:col>
      <xdr:colOff>165100</xdr:colOff>
      <xdr:row>97</xdr:row>
      <xdr:rowOff>142760</xdr:rowOff>
    </xdr:to>
    <xdr:sp macro="" textlink="">
      <xdr:nvSpPr>
        <xdr:cNvPr id="490" name="楕円 489"/>
        <xdr:cNvSpPr/>
      </xdr:nvSpPr>
      <xdr:spPr>
        <a:xfrm>
          <a:off x="6921500" y="16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133887</xdr:rowOff>
    </xdr:from>
    <xdr:ext cx="534377" cy="259045"/>
    <xdr:sp macro="" textlink="">
      <xdr:nvSpPr>
        <xdr:cNvPr id="491" name="テキスト ボックス 490"/>
        <xdr:cNvSpPr txBox="1"/>
      </xdr:nvSpPr>
      <xdr:spPr>
        <a:xfrm>
          <a:off x="6705111" y="1676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6" name="直線コネクタ 515"/>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7" name="消防費最小値テキスト"/>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18" name="直線コネクタ 517"/>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19" name="消防費最大値テキスト"/>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0" name="直線コネクタ 519"/>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97523</xdr:rowOff>
    </xdr:from>
    <xdr:to>
      <xdr:col>85</xdr:col>
      <xdr:colOff>127000</xdr:colOff>
      <xdr:row>36</xdr:row>
      <xdr:rowOff>68339</xdr:rowOff>
    </xdr:to>
    <xdr:cxnSp macro="">
      <xdr:nvCxnSpPr>
        <xdr:cNvPr id="521" name="直線コネクタ 520"/>
        <xdr:cNvCxnSpPr/>
      </xdr:nvCxnSpPr>
      <xdr:spPr>
        <a:xfrm>
          <a:off x="15481300" y="6098273"/>
          <a:ext cx="838200" cy="1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2" name="消防費平均値テキスト"/>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3" name="フローチャート: 判断 522"/>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72453</xdr:rowOff>
    </xdr:from>
    <xdr:to>
      <xdr:col>81</xdr:col>
      <xdr:colOff>50800</xdr:colOff>
      <xdr:row>35</xdr:row>
      <xdr:rowOff>97523</xdr:rowOff>
    </xdr:to>
    <xdr:cxnSp macro="">
      <xdr:nvCxnSpPr>
        <xdr:cNvPr id="524" name="直線コネクタ 523"/>
        <xdr:cNvCxnSpPr/>
      </xdr:nvCxnSpPr>
      <xdr:spPr>
        <a:xfrm>
          <a:off x="14592300" y="6073203"/>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5" name="フローチャート: 判断 524"/>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6" name="テキスト ボックス 525"/>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56871</xdr:rowOff>
    </xdr:from>
    <xdr:to>
      <xdr:col>76</xdr:col>
      <xdr:colOff>114300</xdr:colOff>
      <xdr:row>35</xdr:row>
      <xdr:rowOff>72453</xdr:rowOff>
    </xdr:to>
    <xdr:cxnSp macro="">
      <xdr:nvCxnSpPr>
        <xdr:cNvPr id="527" name="直線コネクタ 526"/>
        <xdr:cNvCxnSpPr/>
      </xdr:nvCxnSpPr>
      <xdr:spPr>
        <a:xfrm>
          <a:off x="13703300" y="5371821"/>
          <a:ext cx="889000" cy="70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28" name="フローチャート: 判断 527"/>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29" name="テキスト ボックス 528"/>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56871</xdr:rowOff>
    </xdr:from>
    <xdr:to>
      <xdr:col>71</xdr:col>
      <xdr:colOff>177800</xdr:colOff>
      <xdr:row>34</xdr:row>
      <xdr:rowOff>56680</xdr:rowOff>
    </xdr:to>
    <xdr:cxnSp macro="">
      <xdr:nvCxnSpPr>
        <xdr:cNvPr id="530" name="直線コネクタ 529"/>
        <xdr:cNvCxnSpPr/>
      </xdr:nvCxnSpPr>
      <xdr:spPr>
        <a:xfrm flipV="1">
          <a:off x="12814300" y="5371821"/>
          <a:ext cx="889000" cy="51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162814</xdr:rowOff>
    </xdr:from>
    <xdr:to>
      <xdr:col>72</xdr:col>
      <xdr:colOff>38100</xdr:colOff>
      <xdr:row>36</xdr:row>
      <xdr:rowOff>92964</xdr:rowOff>
    </xdr:to>
    <xdr:sp macro="" textlink="">
      <xdr:nvSpPr>
        <xdr:cNvPr id="531" name="フローチャート: 判断 530"/>
        <xdr:cNvSpPr/>
      </xdr:nvSpPr>
      <xdr:spPr>
        <a:xfrm>
          <a:off x="136525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84091</xdr:rowOff>
    </xdr:from>
    <xdr:ext cx="534377" cy="259045"/>
    <xdr:sp macro="" textlink="">
      <xdr:nvSpPr>
        <xdr:cNvPr id="532" name="テキスト ボックス 531"/>
        <xdr:cNvSpPr txBox="1"/>
      </xdr:nvSpPr>
      <xdr:spPr>
        <a:xfrm>
          <a:off x="13436111" y="62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108712</xdr:rowOff>
    </xdr:from>
    <xdr:to>
      <xdr:col>67</xdr:col>
      <xdr:colOff>101600</xdr:colOff>
      <xdr:row>37</xdr:row>
      <xdr:rowOff>38862</xdr:rowOff>
    </xdr:to>
    <xdr:sp macro="" textlink="">
      <xdr:nvSpPr>
        <xdr:cNvPr id="533" name="フローチャート: 判断 532"/>
        <xdr:cNvSpPr/>
      </xdr:nvSpPr>
      <xdr:spPr>
        <a:xfrm>
          <a:off x="12763500" y="628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29989</xdr:rowOff>
    </xdr:from>
    <xdr:ext cx="534377" cy="259045"/>
    <xdr:sp macro="" textlink="">
      <xdr:nvSpPr>
        <xdr:cNvPr id="534" name="テキスト ボックス 533"/>
        <xdr:cNvSpPr txBox="1"/>
      </xdr:nvSpPr>
      <xdr:spPr>
        <a:xfrm>
          <a:off x="12547111" y="63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17539</xdr:rowOff>
    </xdr:from>
    <xdr:to>
      <xdr:col>85</xdr:col>
      <xdr:colOff>177800</xdr:colOff>
      <xdr:row>36</xdr:row>
      <xdr:rowOff>119139</xdr:rowOff>
    </xdr:to>
    <xdr:sp macro="" textlink="">
      <xdr:nvSpPr>
        <xdr:cNvPr id="540" name="楕円 539"/>
        <xdr:cNvSpPr/>
      </xdr:nvSpPr>
      <xdr:spPr>
        <a:xfrm>
          <a:off x="16268700" y="618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40416</xdr:rowOff>
    </xdr:from>
    <xdr:ext cx="534377" cy="259045"/>
    <xdr:sp macro="" textlink="">
      <xdr:nvSpPr>
        <xdr:cNvPr id="541" name="消防費該当値テキスト"/>
        <xdr:cNvSpPr txBox="1"/>
      </xdr:nvSpPr>
      <xdr:spPr>
        <a:xfrm>
          <a:off x="16370300" y="60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46723</xdr:rowOff>
    </xdr:from>
    <xdr:to>
      <xdr:col>81</xdr:col>
      <xdr:colOff>101600</xdr:colOff>
      <xdr:row>35</xdr:row>
      <xdr:rowOff>148323</xdr:rowOff>
    </xdr:to>
    <xdr:sp macro="" textlink="">
      <xdr:nvSpPr>
        <xdr:cNvPr id="542" name="楕円 541"/>
        <xdr:cNvSpPr/>
      </xdr:nvSpPr>
      <xdr:spPr>
        <a:xfrm>
          <a:off x="15430500" y="604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164850</xdr:rowOff>
    </xdr:from>
    <xdr:ext cx="534377" cy="259045"/>
    <xdr:sp macro="" textlink="">
      <xdr:nvSpPr>
        <xdr:cNvPr id="543" name="テキスト ボックス 542"/>
        <xdr:cNvSpPr txBox="1"/>
      </xdr:nvSpPr>
      <xdr:spPr>
        <a:xfrm>
          <a:off x="15214111" y="582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21653</xdr:rowOff>
    </xdr:from>
    <xdr:to>
      <xdr:col>76</xdr:col>
      <xdr:colOff>165100</xdr:colOff>
      <xdr:row>35</xdr:row>
      <xdr:rowOff>123253</xdr:rowOff>
    </xdr:to>
    <xdr:sp macro="" textlink="">
      <xdr:nvSpPr>
        <xdr:cNvPr id="544" name="楕円 543"/>
        <xdr:cNvSpPr/>
      </xdr:nvSpPr>
      <xdr:spPr>
        <a:xfrm>
          <a:off x="14541500" y="602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139780</xdr:rowOff>
    </xdr:from>
    <xdr:ext cx="534377" cy="259045"/>
    <xdr:sp macro="" textlink="">
      <xdr:nvSpPr>
        <xdr:cNvPr id="545" name="テキスト ボックス 544"/>
        <xdr:cNvSpPr txBox="1"/>
      </xdr:nvSpPr>
      <xdr:spPr>
        <a:xfrm>
          <a:off x="14325111" y="579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6071</xdr:rowOff>
    </xdr:from>
    <xdr:to>
      <xdr:col>72</xdr:col>
      <xdr:colOff>38100</xdr:colOff>
      <xdr:row>31</xdr:row>
      <xdr:rowOff>107671</xdr:rowOff>
    </xdr:to>
    <xdr:sp macro="" textlink="">
      <xdr:nvSpPr>
        <xdr:cNvPr id="546" name="楕円 545"/>
        <xdr:cNvSpPr/>
      </xdr:nvSpPr>
      <xdr:spPr>
        <a:xfrm>
          <a:off x="13652500" y="53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124198</xdr:rowOff>
    </xdr:from>
    <xdr:ext cx="534377" cy="259045"/>
    <xdr:sp macro="" textlink="">
      <xdr:nvSpPr>
        <xdr:cNvPr id="547" name="テキスト ボックス 546"/>
        <xdr:cNvSpPr txBox="1"/>
      </xdr:nvSpPr>
      <xdr:spPr>
        <a:xfrm>
          <a:off x="13436111" y="50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5880</xdr:rowOff>
    </xdr:from>
    <xdr:to>
      <xdr:col>67</xdr:col>
      <xdr:colOff>101600</xdr:colOff>
      <xdr:row>34</xdr:row>
      <xdr:rowOff>107480</xdr:rowOff>
    </xdr:to>
    <xdr:sp macro="" textlink="">
      <xdr:nvSpPr>
        <xdr:cNvPr id="548" name="楕円 547"/>
        <xdr:cNvSpPr/>
      </xdr:nvSpPr>
      <xdr:spPr>
        <a:xfrm>
          <a:off x="12763500" y="583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124007</xdr:rowOff>
    </xdr:from>
    <xdr:ext cx="534377" cy="259045"/>
    <xdr:sp macro="" textlink="">
      <xdr:nvSpPr>
        <xdr:cNvPr id="549" name="テキスト ボックス 548"/>
        <xdr:cNvSpPr txBox="1"/>
      </xdr:nvSpPr>
      <xdr:spPr>
        <a:xfrm>
          <a:off x="12547111" y="561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4" name="直線コネクタ 573"/>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5" name="教育費最小値テキスト"/>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6" name="直線コネクタ 575"/>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7" name="教育費最大値テキスト"/>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78" name="直線コネクタ 577"/>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18542</xdr:rowOff>
    </xdr:from>
    <xdr:to>
      <xdr:col>85</xdr:col>
      <xdr:colOff>127000</xdr:colOff>
      <xdr:row>54</xdr:row>
      <xdr:rowOff>28334</xdr:rowOff>
    </xdr:to>
    <xdr:cxnSp macro="">
      <xdr:nvCxnSpPr>
        <xdr:cNvPr id="579" name="直線コネクタ 578"/>
        <xdr:cNvCxnSpPr/>
      </xdr:nvCxnSpPr>
      <xdr:spPr>
        <a:xfrm flipV="1">
          <a:off x="15481300" y="9105392"/>
          <a:ext cx="838200" cy="18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52715</xdr:rowOff>
    </xdr:from>
    <xdr:ext cx="534377" cy="259045"/>
    <xdr:sp macro="" textlink="">
      <xdr:nvSpPr>
        <xdr:cNvPr id="580" name="教育費平均値テキスト"/>
        <xdr:cNvSpPr txBox="1"/>
      </xdr:nvSpPr>
      <xdr:spPr>
        <a:xfrm>
          <a:off x="16370300" y="9653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1" name="フローチャート: 判断 580"/>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28334</xdr:rowOff>
    </xdr:from>
    <xdr:to>
      <xdr:col>81</xdr:col>
      <xdr:colOff>50800</xdr:colOff>
      <xdr:row>55</xdr:row>
      <xdr:rowOff>145129</xdr:rowOff>
    </xdr:to>
    <xdr:cxnSp macro="">
      <xdr:nvCxnSpPr>
        <xdr:cNvPr id="582" name="直線コネクタ 581"/>
        <xdr:cNvCxnSpPr/>
      </xdr:nvCxnSpPr>
      <xdr:spPr>
        <a:xfrm flipV="1">
          <a:off x="14592300" y="9286634"/>
          <a:ext cx="889000" cy="28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3" name="フローチャート: 判断 582"/>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4" name="テキスト ボックス 583"/>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145129</xdr:rowOff>
    </xdr:from>
    <xdr:to>
      <xdr:col>76</xdr:col>
      <xdr:colOff>114300</xdr:colOff>
      <xdr:row>56</xdr:row>
      <xdr:rowOff>40049</xdr:rowOff>
    </xdr:to>
    <xdr:cxnSp macro="">
      <xdr:nvCxnSpPr>
        <xdr:cNvPr id="585" name="直線コネクタ 584"/>
        <xdr:cNvCxnSpPr/>
      </xdr:nvCxnSpPr>
      <xdr:spPr>
        <a:xfrm flipV="1">
          <a:off x="13703300" y="9574879"/>
          <a:ext cx="889000" cy="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6" name="フローチャート: 判断 585"/>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7" name="テキスト ボックス 586"/>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3245</xdr:rowOff>
    </xdr:from>
    <xdr:to>
      <xdr:col>71</xdr:col>
      <xdr:colOff>177800</xdr:colOff>
      <xdr:row>56</xdr:row>
      <xdr:rowOff>40049</xdr:rowOff>
    </xdr:to>
    <xdr:cxnSp macro="">
      <xdr:nvCxnSpPr>
        <xdr:cNvPr id="588" name="直線コネクタ 587"/>
        <xdr:cNvCxnSpPr/>
      </xdr:nvCxnSpPr>
      <xdr:spPr>
        <a:xfrm>
          <a:off x="12814300" y="9604445"/>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32760</xdr:rowOff>
    </xdr:from>
    <xdr:to>
      <xdr:col>72</xdr:col>
      <xdr:colOff>38100</xdr:colOff>
      <xdr:row>56</xdr:row>
      <xdr:rowOff>134360</xdr:rowOff>
    </xdr:to>
    <xdr:sp macro="" textlink="">
      <xdr:nvSpPr>
        <xdr:cNvPr id="589" name="フローチャート: 判断 588"/>
        <xdr:cNvSpPr/>
      </xdr:nvSpPr>
      <xdr:spPr>
        <a:xfrm>
          <a:off x="13652500" y="96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125487</xdr:rowOff>
    </xdr:from>
    <xdr:ext cx="534377" cy="259045"/>
    <xdr:sp macro="" textlink="">
      <xdr:nvSpPr>
        <xdr:cNvPr id="590" name="テキスト ボックス 589"/>
        <xdr:cNvSpPr txBox="1"/>
      </xdr:nvSpPr>
      <xdr:spPr>
        <a:xfrm>
          <a:off x="13436111" y="9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33045</xdr:rowOff>
    </xdr:from>
    <xdr:to>
      <xdr:col>67</xdr:col>
      <xdr:colOff>101600</xdr:colOff>
      <xdr:row>56</xdr:row>
      <xdr:rowOff>134645</xdr:rowOff>
    </xdr:to>
    <xdr:sp macro="" textlink="">
      <xdr:nvSpPr>
        <xdr:cNvPr id="591" name="フローチャート: 判断 590"/>
        <xdr:cNvSpPr/>
      </xdr:nvSpPr>
      <xdr:spPr>
        <a:xfrm>
          <a:off x="12763500" y="963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125772</xdr:rowOff>
    </xdr:from>
    <xdr:ext cx="534377" cy="259045"/>
    <xdr:sp macro="" textlink="">
      <xdr:nvSpPr>
        <xdr:cNvPr id="592" name="テキスト ボックス 591"/>
        <xdr:cNvSpPr txBox="1"/>
      </xdr:nvSpPr>
      <xdr:spPr>
        <a:xfrm>
          <a:off x="12547111" y="97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139192</xdr:rowOff>
    </xdr:from>
    <xdr:to>
      <xdr:col>85</xdr:col>
      <xdr:colOff>177800</xdr:colOff>
      <xdr:row>53</xdr:row>
      <xdr:rowOff>69342</xdr:rowOff>
    </xdr:to>
    <xdr:sp macro="" textlink="">
      <xdr:nvSpPr>
        <xdr:cNvPr id="598" name="楕円 597"/>
        <xdr:cNvSpPr/>
      </xdr:nvSpPr>
      <xdr:spPr>
        <a:xfrm>
          <a:off x="16268700" y="905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162069</xdr:rowOff>
    </xdr:from>
    <xdr:ext cx="534377" cy="259045"/>
    <xdr:sp macro="" textlink="">
      <xdr:nvSpPr>
        <xdr:cNvPr id="599" name="教育費該当値テキスト"/>
        <xdr:cNvSpPr txBox="1"/>
      </xdr:nvSpPr>
      <xdr:spPr>
        <a:xfrm>
          <a:off x="16370300" y="890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148984</xdr:rowOff>
    </xdr:from>
    <xdr:to>
      <xdr:col>81</xdr:col>
      <xdr:colOff>101600</xdr:colOff>
      <xdr:row>54</xdr:row>
      <xdr:rowOff>79134</xdr:rowOff>
    </xdr:to>
    <xdr:sp macro="" textlink="">
      <xdr:nvSpPr>
        <xdr:cNvPr id="600" name="楕円 599"/>
        <xdr:cNvSpPr/>
      </xdr:nvSpPr>
      <xdr:spPr>
        <a:xfrm>
          <a:off x="15430500" y="92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95661</xdr:rowOff>
    </xdr:from>
    <xdr:ext cx="534377" cy="259045"/>
    <xdr:sp macro="" textlink="">
      <xdr:nvSpPr>
        <xdr:cNvPr id="601" name="テキスト ボックス 600"/>
        <xdr:cNvSpPr txBox="1"/>
      </xdr:nvSpPr>
      <xdr:spPr>
        <a:xfrm>
          <a:off x="15214111" y="901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94329</xdr:rowOff>
    </xdr:from>
    <xdr:to>
      <xdr:col>76</xdr:col>
      <xdr:colOff>165100</xdr:colOff>
      <xdr:row>56</xdr:row>
      <xdr:rowOff>24479</xdr:rowOff>
    </xdr:to>
    <xdr:sp macro="" textlink="">
      <xdr:nvSpPr>
        <xdr:cNvPr id="602" name="楕円 601"/>
        <xdr:cNvSpPr/>
      </xdr:nvSpPr>
      <xdr:spPr>
        <a:xfrm>
          <a:off x="14541500" y="952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41006</xdr:rowOff>
    </xdr:from>
    <xdr:ext cx="534377" cy="259045"/>
    <xdr:sp macro="" textlink="">
      <xdr:nvSpPr>
        <xdr:cNvPr id="603" name="テキスト ボックス 602"/>
        <xdr:cNvSpPr txBox="1"/>
      </xdr:nvSpPr>
      <xdr:spPr>
        <a:xfrm>
          <a:off x="14325111" y="92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160699</xdr:rowOff>
    </xdr:from>
    <xdr:to>
      <xdr:col>72</xdr:col>
      <xdr:colOff>38100</xdr:colOff>
      <xdr:row>56</xdr:row>
      <xdr:rowOff>90849</xdr:rowOff>
    </xdr:to>
    <xdr:sp macro="" textlink="">
      <xdr:nvSpPr>
        <xdr:cNvPr id="604" name="楕円 603"/>
        <xdr:cNvSpPr/>
      </xdr:nvSpPr>
      <xdr:spPr>
        <a:xfrm>
          <a:off x="13652500" y="95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107376</xdr:rowOff>
    </xdr:from>
    <xdr:ext cx="534377" cy="259045"/>
    <xdr:sp macro="" textlink="">
      <xdr:nvSpPr>
        <xdr:cNvPr id="605" name="テキスト ボックス 604"/>
        <xdr:cNvSpPr txBox="1"/>
      </xdr:nvSpPr>
      <xdr:spPr>
        <a:xfrm>
          <a:off x="13436111" y="936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123895</xdr:rowOff>
    </xdr:from>
    <xdr:to>
      <xdr:col>67</xdr:col>
      <xdr:colOff>101600</xdr:colOff>
      <xdr:row>56</xdr:row>
      <xdr:rowOff>54045</xdr:rowOff>
    </xdr:to>
    <xdr:sp macro="" textlink="">
      <xdr:nvSpPr>
        <xdr:cNvPr id="606" name="楕円 605"/>
        <xdr:cNvSpPr/>
      </xdr:nvSpPr>
      <xdr:spPr>
        <a:xfrm>
          <a:off x="12763500" y="95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70572</xdr:rowOff>
    </xdr:from>
    <xdr:ext cx="534377" cy="259045"/>
    <xdr:sp macro="" textlink="">
      <xdr:nvSpPr>
        <xdr:cNvPr id="607" name="テキスト ボックス 606"/>
        <xdr:cNvSpPr txBox="1"/>
      </xdr:nvSpPr>
      <xdr:spPr>
        <a:xfrm>
          <a:off x="12547111" y="93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1" name="直線コネクタ 630"/>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4" name="災害復旧費最大値テキスト"/>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5" name="直線コネクタ 634"/>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10885</xdr:rowOff>
    </xdr:from>
    <xdr:to>
      <xdr:col>85</xdr:col>
      <xdr:colOff>127000</xdr:colOff>
      <xdr:row>79</xdr:row>
      <xdr:rowOff>11094</xdr:rowOff>
    </xdr:to>
    <xdr:cxnSp macro="">
      <xdr:nvCxnSpPr>
        <xdr:cNvPr id="636" name="直線コネクタ 635"/>
        <xdr:cNvCxnSpPr/>
      </xdr:nvCxnSpPr>
      <xdr:spPr>
        <a:xfrm>
          <a:off x="15481300" y="13383985"/>
          <a:ext cx="838200" cy="17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7" name="災害復旧費平均値テキスト"/>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38" name="フローチャート: 判断 637"/>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132862</xdr:rowOff>
    </xdr:from>
    <xdr:to>
      <xdr:col>81</xdr:col>
      <xdr:colOff>50800</xdr:colOff>
      <xdr:row>78</xdr:row>
      <xdr:rowOff>10885</xdr:rowOff>
    </xdr:to>
    <xdr:cxnSp macro="">
      <xdr:nvCxnSpPr>
        <xdr:cNvPr id="639" name="直線コネクタ 638"/>
        <xdr:cNvCxnSpPr/>
      </xdr:nvCxnSpPr>
      <xdr:spPr>
        <a:xfrm>
          <a:off x="14592300" y="13334512"/>
          <a:ext cx="8890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0" name="フローチャート: 判断 639"/>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120344</xdr:rowOff>
    </xdr:from>
    <xdr:ext cx="469744" cy="259045"/>
    <xdr:sp macro="" textlink="">
      <xdr:nvSpPr>
        <xdr:cNvPr id="641" name="テキスト ボックス 640"/>
        <xdr:cNvSpPr txBox="1"/>
      </xdr:nvSpPr>
      <xdr:spPr>
        <a:xfrm>
          <a:off x="15246428" y="134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12960</xdr:rowOff>
    </xdr:from>
    <xdr:to>
      <xdr:col>76</xdr:col>
      <xdr:colOff>114300</xdr:colOff>
      <xdr:row>77</xdr:row>
      <xdr:rowOff>132862</xdr:rowOff>
    </xdr:to>
    <xdr:cxnSp macro="">
      <xdr:nvCxnSpPr>
        <xdr:cNvPr id="642" name="直線コネクタ 641"/>
        <xdr:cNvCxnSpPr/>
      </xdr:nvCxnSpPr>
      <xdr:spPr>
        <a:xfrm>
          <a:off x="13703300" y="13043160"/>
          <a:ext cx="889000" cy="29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3" name="フローチャート: 判断 642"/>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67879</xdr:rowOff>
    </xdr:from>
    <xdr:ext cx="469744" cy="259045"/>
    <xdr:sp macro="" textlink="">
      <xdr:nvSpPr>
        <xdr:cNvPr id="644" name="テキスト ボックス 643"/>
        <xdr:cNvSpPr txBox="1"/>
      </xdr:nvSpPr>
      <xdr:spPr>
        <a:xfrm>
          <a:off x="14357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12960</xdr:rowOff>
    </xdr:from>
    <xdr:to>
      <xdr:col>71</xdr:col>
      <xdr:colOff>177800</xdr:colOff>
      <xdr:row>77</xdr:row>
      <xdr:rowOff>55460</xdr:rowOff>
    </xdr:to>
    <xdr:cxnSp macro="">
      <xdr:nvCxnSpPr>
        <xdr:cNvPr id="645" name="直線コネクタ 644"/>
        <xdr:cNvCxnSpPr/>
      </xdr:nvCxnSpPr>
      <xdr:spPr>
        <a:xfrm flipV="1">
          <a:off x="12814300" y="13043160"/>
          <a:ext cx="889000" cy="21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44056</xdr:rowOff>
    </xdr:from>
    <xdr:to>
      <xdr:col>72</xdr:col>
      <xdr:colOff>38100</xdr:colOff>
      <xdr:row>78</xdr:row>
      <xdr:rowOff>145656</xdr:rowOff>
    </xdr:to>
    <xdr:sp macro="" textlink="">
      <xdr:nvSpPr>
        <xdr:cNvPr id="646" name="フローチャート: 判断 645"/>
        <xdr:cNvSpPr/>
      </xdr:nvSpPr>
      <xdr:spPr>
        <a:xfrm>
          <a:off x="13652500" y="1341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136783</xdr:rowOff>
    </xdr:from>
    <xdr:ext cx="469744" cy="259045"/>
    <xdr:sp macro="" textlink="">
      <xdr:nvSpPr>
        <xdr:cNvPr id="647" name="テキスト ボックス 646"/>
        <xdr:cNvSpPr txBox="1"/>
      </xdr:nvSpPr>
      <xdr:spPr>
        <a:xfrm>
          <a:off x="13468428" y="1350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96520</xdr:rowOff>
    </xdr:from>
    <xdr:to>
      <xdr:col>67</xdr:col>
      <xdr:colOff>101600</xdr:colOff>
      <xdr:row>79</xdr:row>
      <xdr:rowOff>26670</xdr:rowOff>
    </xdr:to>
    <xdr:sp macro="" textlink="">
      <xdr:nvSpPr>
        <xdr:cNvPr id="648" name="フローチャート: 判断 647"/>
        <xdr:cNvSpPr/>
      </xdr:nvSpPr>
      <xdr:spPr>
        <a:xfrm>
          <a:off x="12763500" y="1346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17797</xdr:rowOff>
    </xdr:from>
    <xdr:ext cx="469744" cy="259045"/>
    <xdr:sp macro="" textlink="">
      <xdr:nvSpPr>
        <xdr:cNvPr id="649" name="テキスト ボックス 648"/>
        <xdr:cNvSpPr txBox="1"/>
      </xdr:nvSpPr>
      <xdr:spPr>
        <a:xfrm>
          <a:off x="12579428"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131744</xdr:rowOff>
    </xdr:from>
    <xdr:to>
      <xdr:col>85</xdr:col>
      <xdr:colOff>177800</xdr:colOff>
      <xdr:row>79</xdr:row>
      <xdr:rowOff>61894</xdr:rowOff>
    </xdr:to>
    <xdr:sp macro="" textlink="">
      <xdr:nvSpPr>
        <xdr:cNvPr id="655" name="楕円 654"/>
        <xdr:cNvSpPr/>
      </xdr:nvSpPr>
      <xdr:spPr>
        <a:xfrm>
          <a:off x="16268700" y="135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46671</xdr:rowOff>
    </xdr:from>
    <xdr:ext cx="469744" cy="259045"/>
    <xdr:sp macro="" textlink="">
      <xdr:nvSpPr>
        <xdr:cNvPr id="656" name="災害復旧費該当値テキスト"/>
        <xdr:cNvSpPr txBox="1"/>
      </xdr:nvSpPr>
      <xdr:spPr>
        <a:xfrm>
          <a:off x="16370300" y="1341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131535</xdr:rowOff>
    </xdr:from>
    <xdr:to>
      <xdr:col>81</xdr:col>
      <xdr:colOff>101600</xdr:colOff>
      <xdr:row>78</xdr:row>
      <xdr:rowOff>61685</xdr:rowOff>
    </xdr:to>
    <xdr:sp macro="" textlink="">
      <xdr:nvSpPr>
        <xdr:cNvPr id="657" name="楕円 656"/>
        <xdr:cNvSpPr/>
      </xdr:nvSpPr>
      <xdr:spPr>
        <a:xfrm>
          <a:off x="15430500" y="133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78212</xdr:rowOff>
    </xdr:from>
    <xdr:ext cx="534377" cy="259045"/>
    <xdr:sp macro="" textlink="">
      <xdr:nvSpPr>
        <xdr:cNvPr id="658" name="テキスト ボックス 657"/>
        <xdr:cNvSpPr txBox="1"/>
      </xdr:nvSpPr>
      <xdr:spPr>
        <a:xfrm>
          <a:off x="15214111" y="131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82062</xdr:rowOff>
    </xdr:from>
    <xdr:to>
      <xdr:col>76</xdr:col>
      <xdr:colOff>165100</xdr:colOff>
      <xdr:row>78</xdr:row>
      <xdr:rowOff>12212</xdr:rowOff>
    </xdr:to>
    <xdr:sp macro="" textlink="">
      <xdr:nvSpPr>
        <xdr:cNvPr id="659" name="楕円 658"/>
        <xdr:cNvSpPr/>
      </xdr:nvSpPr>
      <xdr:spPr>
        <a:xfrm>
          <a:off x="14541500" y="132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28739</xdr:rowOff>
    </xdr:from>
    <xdr:ext cx="534377" cy="259045"/>
    <xdr:sp macro="" textlink="">
      <xdr:nvSpPr>
        <xdr:cNvPr id="660" name="テキスト ボックス 659"/>
        <xdr:cNvSpPr txBox="1"/>
      </xdr:nvSpPr>
      <xdr:spPr>
        <a:xfrm>
          <a:off x="14325111" y="1305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133610</xdr:rowOff>
    </xdr:from>
    <xdr:to>
      <xdr:col>72</xdr:col>
      <xdr:colOff>38100</xdr:colOff>
      <xdr:row>76</xdr:row>
      <xdr:rowOff>63760</xdr:rowOff>
    </xdr:to>
    <xdr:sp macro="" textlink="">
      <xdr:nvSpPr>
        <xdr:cNvPr id="661" name="楕円 660"/>
        <xdr:cNvSpPr/>
      </xdr:nvSpPr>
      <xdr:spPr>
        <a:xfrm>
          <a:off x="13652500" y="12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80287</xdr:rowOff>
    </xdr:from>
    <xdr:ext cx="534377" cy="259045"/>
    <xdr:sp macro="" textlink="">
      <xdr:nvSpPr>
        <xdr:cNvPr id="662" name="テキスト ボックス 661"/>
        <xdr:cNvSpPr txBox="1"/>
      </xdr:nvSpPr>
      <xdr:spPr>
        <a:xfrm>
          <a:off x="13436111" y="1276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4660</xdr:rowOff>
    </xdr:from>
    <xdr:to>
      <xdr:col>67</xdr:col>
      <xdr:colOff>101600</xdr:colOff>
      <xdr:row>77</xdr:row>
      <xdr:rowOff>106260</xdr:rowOff>
    </xdr:to>
    <xdr:sp macro="" textlink="">
      <xdr:nvSpPr>
        <xdr:cNvPr id="663" name="楕円 662"/>
        <xdr:cNvSpPr/>
      </xdr:nvSpPr>
      <xdr:spPr>
        <a:xfrm>
          <a:off x="12763500" y="132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122787</xdr:rowOff>
    </xdr:from>
    <xdr:ext cx="534377" cy="259045"/>
    <xdr:sp macro="" textlink="">
      <xdr:nvSpPr>
        <xdr:cNvPr id="664" name="テキスト ボックス 663"/>
        <xdr:cNvSpPr txBox="1"/>
      </xdr:nvSpPr>
      <xdr:spPr>
        <a:xfrm>
          <a:off x="12547111" y="1298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1" name="直線コネクタ 690"/>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2" name="公債費最小値テキスト"/>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3" name="直線コネクタ 692"/>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4" name="公債費最大値テキスト"/>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5" name="直線コネクタ 694"/>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33841</xdr:rowOff>
    </xdr:from>
    <xdr:to>
      <xdr:col>85</xdr:col>
      <xdr:colOff>127000</xdr:colOff>
      <xdr:row>95</xdr:row>
      <xdr:rowOff>70402</xdr:rowOff>
    </xdr:to>
    <xdr:cxnSp macro="">
      <xdr:nvCxnSpPr>
        <xdr:cNvPr id="696" name="直線コネクタ 695"/>
        <xdr:cNvCxnSpPr/>
      </xdr:nvCxnSpPr>
      <xdr:spPr>
        <a:xfrm flipV="1">
          <a:off x="15481300" y="16321591"/>
          <a:ext cx="838200" cy="3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7" name="公債費平均値テキスト"/>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698" name="フローチャート: 判断 697"/>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70402</xdr:rowOff>
    </xdr:from>
    <xdr:to>
      <xdr:col>81</xdr:col>
      <xdr:colOff>50800</xdr:colOff>
      <xdr:row>96</xdr:row>
      <xdr:rowOff>19097</xdr:rowOff>
    </xdr:to>
    <xdr:cxnSp macro="">
      <xdr:nvCxnSpPr>
        <xdr:cNvPr id="699" name="直線コネクタ 698"/>
        <xdr:cNvCxnSpPr/>
      </xdr:nvCxnSpPr>
      <xdr:spPr>
        <a:xfrm flipV="1">
          <a:off x="14592300" y="16358152"/>
          <a:ext cx="889000" cy="12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0" name="フローチャート: 判断 699"/>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1" name="テキスト ボックス 700"/>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19097</xdr:rowOff>
    </xdr:from>
    <xdr:to>
      <xdr:col>76</xdr:col>
      <xdr:colOff>114300</xdr:colOff>
      <xdr:row>96</xdr:row>
      <xdr:rowOff>88069</xdr:rowOff>
    </xdr:to>
    <xdr:cxnSp macro="">
      <xdr:nvCxnSpPr>
        <xdr:cNvPr id="702" name="直線コネクタ 701"/>
        <xdr:cNvCxnSpPr/>
      </xdr:nvCxnSpPr>
      <xdr:spPr>
        <a:xfrm flipV="1">
          <a:off x="13703300" y="16478297"/>
          <a:ext cx="889000" cy="6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3" name="フローチャート: 判断 702"/>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4377" cy="259045"/>
    <xdr:sp macro="" textlink="">
      <xdr:nvSpPr>
        <xdr:cNvPr id="704" name="テキスト ボックス 703"/>
        <xdr:cNvSpPr txBox="1"/>
      </xdr:nvSpPr>
      <xdr:spPr>
        <a:xfrm>
          <a:off x="14325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88069</xdr:rowOff>
    </xdr:from>
    <xdr:to>
      <xdr:col>71</xdr:col>
      <xdr:colOff>177800</xdr:colOff>
      <xdr:row>96</xdr:row>
      <xdr:rowOff>115812</xdr:rowOff>
    </xdr:to>
    <xdr:cxnSp macro="">
      <xdr:nvCxnSpPr>
        <xdr:cNvPr id="705" name="直線コネクタ 704"/>
        <xdr:cNvCxnSpPr/>
      </xdr:nvCxnSpPr>
      <xdr:spPr>
        <a:xfrm flipV="1">
          <a:off x="12814300" y="16547269"/>
          <a:ext cx="889000" cy="2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3158</xdr:rowOff>
    </xdr:from>
    <xdr:to>
      <xdr:col>72</xdr:col>
      <xdr:colOff>38100</xdr:colOff>
      <xdr:row>97</xdr:row>
      <xdr:rowOff>104758</xdr:rowOff>
    </xdr:to>
    <xdr:sp macro="" textlink="">
      <xdr:nvSpPr>
        <xdr:cNvPr id="706" name="フローチャート: 判断 705"/>
        <xdr:cNvSpPr/>
      </xdr:nvSpPr>
      <xdr:spPr>
        <a:xfrm>
          <a:off x="13652500" y="1663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95885</xdr:rowOff>
    </xdr:from>
    <xdr:ext cx="534377" cy="259045"/>
    <xdr:sp macro="" textlink="">
      <xdr:nvSpPr>
        <xdr:cNvPr id="707" name="テキスト ボックス 706"/>
        <xdr:cNvSpPr txBox="1"/>
      </xdr:nvSpPr>
      <xdr:spPr>
        <a:xfrm>
          <a:off x="13436111" y="167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20157</xdr:rowOff>
    </xdr:from>
    <xdr:to>
      <xdr:col>67</xdr:col>
      <xdr:colOff>101600</xdr:colOff>
      <xdr:row>97</xdr:row>
      <xdr:rowOff>121757</xdr:rowOff>
    </xdr:to>
    <xdr:sp macro="" textlink="">
      <xdr:nvSpPr>
        <xdr:cNvPr id="708" name="フローチャート: 判断 707"/>
        <xdr:cNvSpPr/>
      </xdr:nvSpPr>
      <xdr:spPr>
        <a:xfrm>
          <a:off x="12763500" y="1665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112884</xdr:rowOff>
    </xdr:from>
    <xdr:ext cx="534377" cy="259045"/>
    <xdr:sp macro="" textlink="">
      <xdr:nvSpPr>
        <xdr:cNvPr id="709" name="テキスト ボックス 708"/>
        <xdr:cNvSpPr txBox="1"/>
      </xdr:nvSpPr>
      <xdr:spPr>
        <a:xfrm>
          <a:off x="12547111" y="167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154491</xdr:rowOff>
    </xdr:from>
    <xdr:to>
      <xdr:col>85</xdr:col>
      <xdr:colOff>177800</xdr:colOff>
      <xdr:row>95</xdr:row>
      <xdr:rowOff>84641</xdr:rowOff>
    </xdr:to>
    <xdr:sp macro="" textlink="">
      <xdr:nvSpPr>
        <xdr:cNvPr id="715" name="楕円 714"/>
        <xdr:cNvSpPr/>
      </xdr:nvSpPr>
      <xdr:spPr>
        <a:xfrm>
          <a:off x="16268700" y="1627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5918</xdr:rowOff>
    </xdr:from>
    <xdr:ext cx="534377" cy="259045"/>
    <xdr:sp macro="" textlink="">
      <xdr:nvSpPr>
        <xdr:cNvPr id="716" name="公債費該当値テキスト"/>
        <xdr:cNvSpPr txBox="1"/>
      </xdr:nvSpPr>
      <xdr:spPr>
        <a:xfrm>
          <a:off x="16370300" y="1612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19602</xdr:rowOff>
    </xdr:from>
    <xdr:to>
      <xdr:col>81</xdr:col>
      <xdr:colOff>101600</xdr:colOff>
      <xdr:row>95</xdr:row>
      <xdr:rowOff>121202</xdr:rowOff>
    </xdr:to>
    <xdr:sp macro="" textlink="">
      <xdr:nvSpPr>
        <xdr:cNvPr id="717" name="楕円 716"/>
        <xdr:cNvSpPr/>
      </xdr:nvSpPr>
      <xdr:spPr>
        <a:xfrm>
          <a:off x="15430500" y="163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137729</xdr:rowOff>
    </xdr:from>
    <xdr:ext cx="534377" cy="259045"/>
    <xdr:sp macro="" textlink="">
      <xdr:nvSpPr>
        <xdr:cNvPr id="718" name="テキスト ボックス 717"/>
        <xdr:cNvSpPr txBox="1"/>
      </xdr:nvSpPr>
      <xdr:spPr>
        <a:xfrm>
          <a:off x="15214111" y="160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139747</xdr:rowOff>
    </xdr:from>
    <xdr:to>
      <xdr:col>76</xdr:col>
      <xdr:colOff>165100</xdr:colOff>
      <xdr:row>96</xdr:row>
      <xdr:rowOff>69897</xdr:rowOff>
    </xdr:to>
    <xdr:sp macro="" textlink="">
      <xdr:nvSpPr>
        <xdr:cNvPr id="719" name="楕円 718"/>
        <xdr:cNvSpPr/>
      </xdr:nvSpPr>
      <xdr:spPr>
        <a:xfrm>
          <a:off x="14541500" y="164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61024</xdr:rowOff>
    </xdr:from>
    <xdr:ext cx="534377" cy="259045"/>
    <xdr:sp macro="" textlink="">
      <xdr:nvSpPr>
        <xdr:cNvPr id="720" name="テキスト ボックス 719"/>
        <xdr:cNvSpPr txBox="1"/>
      </xdr:nvSpPr>
      <xdr:spPr>
        <a:xfrm>
          <a:off x="14325111" y="165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37269</xdr:rowOff>
    </xdr:from>
    <xdr:to>
      <xdr:col>72</xdr:col>
      <xdr:colOff>38100</xdr:colOff>
      <xdr:row>96</xdr:row>
      <xdr:rowOff>138869</xdr:rowOff>
    </xdr:to>
    <xdr:sp macro="" textlink="">
      <xdr:nvSpPr>
        <xdr:cNvPr id="721" name="楕円 720"/>
        <xdr:cNvSpPr/>
      </xdr:nvSpPr>
      <xdr:spPr>
        <a:xfrm>
          <a:off x="13652500" y="1649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155396</xdr:rowOff>
    </xdr:from>
    <xdr:ext cx="534377" cy="259045"/>
    <xdr:sp macro="" textlink="">
      <xdr:nvSpPr>
        <xdr:cNvPr id="722" name="テキスト ボックス 721"/>
        <xdr:cNvSpPr txBox="1"/>
      </xdr:nvSpPr>
      <xdr:spPr>
        <a:xfrm>
          <a:off x="13436111" y="1627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65012</xdr:rowOff>
    </xdr:from>
    <xdr:to>
      <xdr:col>67</xdr:col>
      <xdr:colOff>101600</xdr:colOff>
      <xdr:row>96</xdr:row>
      <xdr:rowOff>166612</xdr:rowOff>
    </xdr:to>
    <xdr:sp macro="" textlink="">
      <xdr:nvSpPr>
        <xdr:cNvPr id="723" name="楕円 722"/>
        <xdr:cNvSpPr/>
      </xdr:nvSpPr>
      <xdr:spPr>
        <a:xfrm>
          <a:off x="12763500" y="1652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11689</xdr:rowOff>
    </xdr:from>
    <xdr:ext cx="534377" cy="259045"/>
    <xdr:sp macro="" textlink="">
      <xdr:nvSpPr>
        <xdr:cNvPr id="724" name="テキスト ボックス 723"/>
        <xdr:cNvSpPr txBox="1"/>
      </xdr:nvSpPr>
      <xdr:spPr>
        <a:xfrm>
          <a:off x="12547111" y="16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5" name="直線コネクタ 73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6" name="テキスト ボックス 73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9" name="直線コネクタ 73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0" name="テキスト ボックス 73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4" name="直線コネクタ 743"/>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5" name="諸支出金最小値テキスト"/>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6" name="直線コネクタ 74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7" name="諸支出金最大値テキスト"/>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48" name="直線コネクタ 747"/>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9" name="直線コネクタ 74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0" name="諸支出金平均値テキスト"/>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1" name="フローチャート: 判断 750"/>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2" name="直線コネクタ 75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3" name="フローチャート: 判断 752"/>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4" name="テキスト ボックス 753"/>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5" name="直線コネクタ 75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6" name="フローチャート: 判断 755"/>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7" name="テキスト ボックス 756"/>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8" name="直線コネクタ 75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143935</xdr:rowOff>
    </xdr:from>
    <xdr:to>
      <xdr:col>102</xdr:col>
      <xdr:colOff>165100</xdr:colOff>
      <xdr:row>38</xdr:row>
      <xdr:rowOff>74085</xdr:rowOff>
    </xdr:to>
    <xdr:sp macro="" textlink="">
      <xdr:nvSpPr>
        <xdr:cNvPr id="759" name="フローチャート: 判断 758"/>
        <xdr:cNvSpPr/>
      </xdr:nvSpPr>
      <xdr:spPr>
        <a:xfrm>
          <a:off x="19494500" y="64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90612</xdr:rowOff>
    </xdr:from>
    <xdr:ext cx="313932" cy="259045"/>
    <xdr:sp macro="" textlink="">
      <xdr:nvSpPr>
        <xdr:cNvPr id="760" name="テキスト ボックス 759"/>
        <xdr:cNvSpPr txBox="1"/>
      </xdr:nvSpPr>
      <xdr:spPr>
        <a:xfrm>
          <a:off x="19388333" y="6262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144164</xdr:rowOff>
    </xdr:from>
    <xdr:to>
      <xdr:col>98</xdr:col>
      <xdr:colOff>38100</xdr:colOff>
      <xdr:row>38</xdr:row>
      <xdr:rowOff>74314</xdr:rowOff>
    </xdr:to>
    <xdr:sp macro="" textlink="">
      <xdr:nvSpPr>
        <xdr:cNvPr id="761" name="フローチャート: 判断 760"/>
        <xdr:cNvSpPr/>
      </xdr:nvSpPr>
      <xdr:spPr>
        <a:xfrm>
          <a:off x="18605500" y="648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90841</xdr:rowOff>
    </xdr:from>
    <xdr:ext cx="313932" cy="259045"/>
    <xdr:sp macro="" textlink="">
      <xdr:nvSpPr>
        <xdr:cNvPr id="762" name="テキスト ボックス 761"/>
        <xdr:cNvSpPr txBox="1"/>
      </xdr:nvSpPr>
      <xdr:spPr>
        <a:xfrm>
          <a:off x="18499333" y="6263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8" name="楕円 76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69" name="諸支出金該当値テキスト"/>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0" name="楕円 76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1" name="テキスト ボックス 770"/>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2" name="楕円 77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3" name="テキスト ボックス 77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4" name="楕円 77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5" name="テキスト ボックス 77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6" name="楕円 77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7" name="テキスト ボックス 776"/>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195,006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増加しているが、引き続き類似団体平均と比較して低い水準となっている。物価高騰対応重点支給付金事業、電力・ガス・食料品等価格高騰重点支援給付金事業、放課後児童クラブ建設事業の増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50,910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類似団体平均と比較して低い水準に転じた。新型コロナウイルスワクチン接種業務の減等によるものである。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労働費は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3,731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大きく減少したが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依然として類似団体平均と比較して高い水準となっている。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工業団地造成地の売却に伴う地域雇用創出・産業活性化基金の積立金等の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95,360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増加しており、依然として類似団体平均と比較して高い水準となっている。伊達小学校改築事業において校舎建設工事に伴い増となったものである。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災害復旧事業費は住民一人当たり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円と大きく減少し、類似団体平均と比較して低い水準に転じた。令和４年３月福島県沖地震に係る災害復旧事業が完了したことにより減となったものである。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年度から財政調整基金の取崩しが行われており、平成</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年度まで実施していた地方債の繰上償還がなくなったことから、実質単年度収支がマイナスに転じている。</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令和５年度については、財政調整基金の積立を行ったものの、積立額以上に取崩したため、財政調整基金残高は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0.5</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ポイントの減となっており、実質単年度収支も</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0.56</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ポイントの減となった。</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実質収支額については</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地方税は増となったものの、ふるさと納税寄附金の減や災害廃棄物処理事業の終了による地方交付税の減、令和４年３月福島県沖地震に係る災害復旧事業、電気・ガス・食料品等価格高騰緊急支援給付金等の減により、形式</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収支が減少したことで</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3.19</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ポイントの減となった。</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実質収支は黒字を確保しているが、財政調整基金の繰入額が多くを占めているため、事務事業の見直し・公共施設の統廃合を着実に進め、健全な財政運営に努めていく。</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歳入の確保と歳出の適正な執行に努めたことにより</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、下水道事業会計以外の会計は</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黒字となった。</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下水道事業会計は赤字となったものの、解消可能資金不足額を加味すると資金不足額は生じない。</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以降は、東日本大震災への対応において、除染事業や健康管理事業等の放射能対策事業に積極的に取組んだことと、国・県と協議を重ね財源を確保することに努めたことや、震災復興特別交付税の国の財政措置がなされたこと等により、一般会計の割合が大きくなっていた。</a:t>
          </a:r>
          <a:endPar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令和５年度は、一般会計において前年度比</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3.18</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ポイント減となっているが、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税等は増となったものの、災害廃棄物処理事業の終了による地方交付税やふるさと納税寄附金の減、令和４年３月福島県沖地震に係る災害復旧事業、電気・ガス・食料品等価格高騰緊急支援給付金等の減により、実質収支が減少したことによるもので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原発事故に伴い固定資産税（家屋）の損耗補正を行って</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きたものを</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解除したこと等により、標準税収入額が</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となったこと</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に伴う</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標準財政規模</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の増も要因である。</a:t>
          </a:r>
          <a:endPar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前年度比で、</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水道事業会計で</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介護保険特別会計で</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0.75</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、下水道事業会計で</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0.53</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、その他は同水準となっている。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C13" sqref="AC13:AG13"/>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37593051</v>
      </c>
      <c r="BO4" s="485"/>
      <c r="BP4" s="485"/>
      <c r="BQ4" s="485"/>
      <c r="BR4" s="485"/>
      <c r="BS4" s="485"/>
      <c r="BT4" s="485"/>
      <c r="BU4" s="486"/>
      <c r="BV4" s="484">
        <v>39735310</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11.2</v>
      </c>
      <c r="CU4" s="625"/>
      <c r="CV4" s="625"/>
      <c r="CW4" s="625"/>
      <c r="CX4" s="625"/>
      <c r="CY4" s="625"/>
      <c r="CZ4" s="625"/>
      <c r="DA4" s="626"/>
      <c r="DB4" s="624">
        <v>14.4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35569288</v>
      </c>
      <c r="BO5" s="456"/>
      <c r="BP5" s="456"/>
      <c r="BQ5" s="456"/>
      <c r="BR5" s="456"/>
      <c r="BS5" s="456"/>
      <c r="BT5" s="456"/>
      <c r="BU5" s="457"/>
      <c r="BV5" s="455">
        <v>36913529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96.4</v>
      </c>
      <c r="CU5" s="453"/>
      <c r="CV5" s="453"/>
      <c r="CW5" s="453"/>
      <c r="CX5" s="453"/>
      <c r="CY5" s="453"/>
      <c r="CZ5" s="453"/>
      <c r="DA5" s="454"/>
      <c r="DB5" s="452">
        <v>96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2023763</v>
      </c>
      <c r="BO6" s="456"/>
      <c r="BP6" s="456"/>
      <c r="BQ6" s="456"/>
      <c r="BR6" s="456"/>
      <c r="BS6" s="456"/>
      <c r="BT6" s="456"/>
      <c r="BU6" s="457"/>
      <c r="BV6" s="455">
        <v>2821781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96.9</v>
      </c>
      <c r="CU6" s="599"/>
      <c r="CV6" s="599"/>
      <c r="CW6" s="599"/>
      <c r="CX6" s="599"/>
      <c r="CY6" s="599"/>
      <c r="CZ6" s="599"/>
      <c r="DA6" s="600"/>
      <c r="DB6" s="598">
        <v>97.2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65126</v>
      </c>
      <c r="BO7" s="456"/>
      <c r="BP7" s="456"/>
      <c r="BQ7" s="456"/>
      <c r="BR7" s="456"/>
      <c r="BS7" s="456"/>
      <c r="BT7" s="456"/>
      <c r="BU7" s="457"/>
      <c r="BV7" s="455">
        <v>326591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17464616</v>
      </c>
      <c r="CU7" s="456"/>
      <c r="CV7" s="456"/>
      <c r="CW7" s="456"/>
      <c r="CX7" s="456"/>
      <c r="CY7" s="456"/>
      <c r="CZ7" s="456"/>
      <c r="DA7" s="457"/>
      <c r="DB7" s="455">
        <v>17330599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1958637</v>
      </c>
      <c r="BO8" s="456"/>
      <c r="BP8" s="456"/>
      <c r="BQ8" s="456"/>
      <c r="BR8" s="456"/>
      <c r="BS8" s="456"/>
      <c r="BT8" s="456"/>
      <c r="BU8" s="457"/>
      <c r="BV8" s="455">
        <v>2495190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v>
      </c>
      <c r="CU8" s="559"/>
      <c r="CV8" s="559"/>
      <c r="CW8" s="559"/>
      <c r="CX8" s="559"/>
      <c r="CY8" s="559"/>
      <c r="CZ8" s="559"/>
      <c r="DA8" s="560"/>
      <c r="DB8" s="558">
        <v>0.4</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58240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-536553</v>
      </c>
      <c r="BO9" s="456"/>
      <c r="BP9" s="456"/>
      <c r="BQ9" s="456"/>
      <c r="BR9" s="456"/>
      <c r="BS9" s="456"/>
      <c r="BT9" s="456"/>
      <c r="BU9" s="457"/>
      <c r="BV9" s="455">
        <v>-87071</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15.3</v>
      </c>
      <c r="CU9" s="453"/>
      <c r="CV9" s="453"/>
      <c r="CW9" s="453"/>
      <c r="CX9" s="453"/>
      <c r="CY9" s="453"/>
      <c r="CZ9" s="453"/>
      <c r="DA9" s="454"/>
      <c r="DB9" s="452">
        <v>14.7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62400</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1300089</v>
      </c>
      <c r="BO10" s="456"/>
      <c r="BP10" s="456"/>
      <c r="BQ10" s="456"/>
      <c r="BR10" s="456"/>
      <c r="BS10" s="456"/>
      <c r="BT10" s="456"/>
      <c r="BU10" s="457"/>
      <c r="BV10" s="455">
        <v>1300037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56768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1368413</v>
      </c>
      <c r="BO12" s="456"/>
      <c r="BP12" s="456"/>
      <c r="BQ12" s="456"/>
      <c r="BR12" s="456"/>
      <c r="BS12" s="456"/>
      <c r="BT12" s="456"/>
      <c r="BU12" s="457"/>
      <c r="BV12" s="455">
        <v>1715950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56260</v>
      </c>
      <c r="S13" s="543"/>
      <c r="T13" s="543"/>
      <c r="U13" s="543"/>
      <c r="V13" s="544"/>
      <c r="W13" s="545" t="s">
        <v>131</v>
      </c>
      <c r="X13" s="441"/>
      <c r="Y13" s="441"/>
      <c r="Z13" s="441"/>
      <c r="AA13" s="441"/>
      <c r="AB13" s="442"/>
      <c r="AC13" s="408">
        <v>3674</v>
      </c>
      <c r="AD13" s="409"/>
      <c r="AE13" s="409"/>
      <c r="AF13" s="409"/>
      <c r="AG13" s="410"/>
      <c r="AH13" s="408">
        <v>4022</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-604877</v>
      </c>
      <c r="BO13" s="456"/>
      <c r="BP13" s="456"/>
      <c r="BQ13" s="456"/>
      <c r="BR13" s="456"/>
      <c r="BS13" s="456"/>
      <c r="BT13" s="456"/>
      <c r="BU13" s="457"/>
      <c r="BV13" s="455">
        <v>-502984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10.4</v>
      </c>
      <c r="CU13" s="453"/>
      <c r="CV13" s="453"/>
      <c r="CW13" s="453"/>
      <c r="CX13" s="453"/>
      <c r="CY13" s="453"/>
      <c r="CZ13" s="453"/>
      <c r="DA13" s="454"/>
      <c r="DB13" s="452">
        <v>8.8000000000000007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57558</v>
      </c>
      <c r="S14" s="543"/>
      <c r="T14" s="543"/>
      <c r="U14" s="543"/>
      <c r="V14" s="544"/>
      <c r="W14" s="546"/>
      <c r="X14" s="444"/>
      <c r="Y14" s="444"/>
      <c r="Z14" s="444"/>
      <c r="AA14" s="444"/>
      <c r="AB14" s="445"/>
      <c r="AC14" s="535">
        <v>12.7</v>
      </c>
      <c r="AD14" s="536"/>
      <c r="AE14" s="536"/>
      <c r="AF14" s="536"/>
      <c r="AG14" s="537"/>
      <c r="AH14" s="535">
        <v>13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52.8</v>
      </c>
      <c r="CU14" s="553"/>
      <c r="CV14" s="553"/>
      <c r="CW14" s="553"/>
      <c r="CX14" s="553"/>
      <c r="CY14" s="553"/>
      <c r="CZ14" s="553"/>
      <c r="DA14" s="554"/>
      <c r="DB14" s="552">
        <v>52.3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57113</v>
      </c>
      <c r="S15" s="543"/>
      <c r="T15" s="543"/>
      <c r="U15" s="543"/>
      <c r="V15" s="544"/>
      <c r="W15" s="545" t="s">
        <v>137</v>
      </c>
      <c r="X15" s="441"/>
      <c r="Y15" s="441"/>
      <c r="Z15" s="441"/>
      <c r="AA15" s="441"/>
      <c r="AB15" s="442"/>
      <c r="AC15" s="408">
        <v>8879</v>
      </c>
      <c r="AD15" s="409"/>
      <c r="AE15" s="409"/>
      <c r="AF15" s="409"/>
      <c r="AG15" s="410"/>
      <c r="AH15" s="408">
        <v>9715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6529942</v>
      </c>
      <c r="BO15" s="485"/>
      <c r="BP15" s="485"/>
      <c r="BQ15" s="485"/>
      <c r="BR15" s="485"/>
      <c r="BS15" s="485"/>
      <c r="BT15" s="485"/>
      <c r="BU15" s="486"/>
      <c r="BV15" s="484">
        <v>6242134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30.7</v>
      </c>
      <c r="AD16" s="536"/>
      <c r="AE16" s="536"/>
      <c r="AF16" s="536"/>
      <c r="AG16" s="537"/>
      <c r="AH16" s="535">
        <v>31.4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15798806</v>
      </c>
      <c r="BO16" s="456"/>
      <c r="BP16" s="456"/>
      <c r="BQ16" s="456"/>
      <c r="BR16" s="456"/>
      <c r="BS16" s="456"/>
      <c r="BT16" s="456"/>
      <c r="BU16" s="457"/>
      <c r="BV16" s="455">
        <v>15587600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16352</v>
      </c>
      <c r="AD17" s="409"/>
      <c r="AE17" s="409"/>
      <c r="AF17" s="409"/>
      <c r="AG17" s="410"/>
      <c r="AH17" s="408">
        <v>17185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8098546</v>
      </c>
      <c r="BO17" s="456"/>
      <c r="BP17" s="456"/>
      <c r="BQ17" s="456"/>
      <c r="BR17" s="456"/>
      <c r="BS17" s="456"/>
      <c r="BT17" s="456"/>
      <c r="BU17" s="457"/>
      <c r="BV17" s="455">
        <v>7749452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265.12</v>
      </c>
      <c r="M18" s="508"/>
      <c r="N18" s="508"/>
      <c r="O18" s="508"/>
      <c r="P18" s="508"/>
      <c r="Q18" s="508"/>
      <c r="R18" s="509"/>
      <c r="S18" s="509"/>
      <c r="T18" s="509"/>
      <c r="U18" s="509"/>
      <c r="V18" s="510"/>
      <c r="W18" s="526"/>
      <c r="X18" s="527"/>
      <c r="Y18" s="527"/>
      <c r="Z18" s="527"/>
      <c r="AA18" s="527"/>
      <c r="AB18" s="551"/>
      <c r="AC18" s="425">
        <v>56.6</v>
      </c>
      <c r="AD18" s="426"/>
      <c r="AE18" s="426"/>
      <c r="AF18" s="426"/>
      <c r="AG18" s="511"/>
      <c r="AH18" s="425">
        <v>55.6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16972444</v>
      </c>
      <c r="BO18" s="456"/>
      <c r="BP18" s="456"/>
      <c r="BQ18" s="456"/>
      <c r="BR18" s="456"/>
      <c r="BS18" s="456"/>
      <c r="BT18" s="456"/>
      <c r="BU18" s="457"/>
      <c r="BV18" s="455">
        <v>16686203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220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24474221</v>
      </c>
      <c r="BO19" s="456"/>
      <c r="BP19" s="456"/>
      <c r="BQ19" s="456"/>
      <c r="BR19" s="456"/>
      <c r="BS19" s="456"/>
      <c r="BT19" s="456"/>
      <c r="BU19" s="457"/>
      <c r="BV19" s="455">
        <v>24777147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21158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41397012</v>
      </c>
      <c r="BO22" s="485"/>
      <c r="BP22" s="485"/>
      <c r="BQ22" s="485"/>
      <c r="BR22" s="485"/>
      <c r="BS22" s="485"/>
      <c r="BT22" s="485"/>
      <c r="BU22" s="486"/>
      <c r="BV22" s="484">
        <v>41697939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15255403</v>
      </c>
      <c r="BO23" s="456"/>
      <c r="BP23" s="456"/>
      <c r="BQ23" s="456"/>
      <c r="BR23" s="456"/>
      <c r="BS23" s="456"/>
      <c r="BT23" s="456"/>
      <c r="BU23" s="457"/>
      <c r="BV23" s="455">
        <v>16618754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9810</v>
      </c>
      <c r="R24" s="409"/>
      <c r="S24" s="409"/>
      <c r="T24" s="409"/>
      <c r="U24" s="409"/>
      <c r="V24" s="410"/>
      <c r="W24" s="498"/>
      <c r="X24" s="435"/>
      <c r="Y24" s="436"/>
      <c r="Z24" s="411" t="s">
        <v>162</v>
      </c>
      <c r="AA24" s="412"/>
      <c r="AB24" s="412"/>
      <c r="AC24" s="412"/>
      <c r="AD24" s="412"/>
      <c r="AE24" s="412"/>
      <c r="AF24" s="412"/>
      <c r="AG24" s="413"/>
      <c r="AH24" s="408">
        <v>452</v>
      </c>
      <c r="AI24" s="409"/>
      <c r="AJ24" s="409"/>
      <c r="AK24" s="409"/>
      <c r="AL24" s="410"/>
      <c r="AM24" s="408">
        <v>1369108</v>
      </c>
      <c r="AN24" s="409"/>
      <c r="AO24" s="409"/>
      <c r="AP24" s="409"/>
      <c r="AQ24" s="409"/>
      <c r="AR24" s="410"/>
      <c r="AS24" s="408">
        <v>3029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32065298</v>
      </c>
      <c r="BO24" s="456"/>
      <c r="BP24" s="456"/>
      <c r="BQ24" s="456"/>
      <c r="BR24" s="456"/>
      <c r="BS24" s="456"/>
      <c r="BT24" s="456"/>
      <c r="BU24" s="457"/>
      <c r="BV24" s="455">
        <v>31332933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7770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2315929</v>
      </c>
      <c r="BO25" s="485"/>
      <c r="BP25" s="485"/>
      <c r="BQ25" s="485"/>
      <c r="BR25" s="485"/>
      <c r="BS25" s="485"/>
      <c r="BT25" s="485"/>
      <c r="BU25" s="486"/>
      <c r="BV25" s="484">
        <v>2634064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7290</v>
      </c>
      <c r="R26" s="409"/>
      <c r="S26" s="409"/>
      <c r="T26" s="409"/>
      <c r="U26" s="409"/>
      <c r="V26" s="410"/>
      <c r="W26" s="498"/>
      <c r="X26" s="435"/>
      <c r="Y26" s="436"/>
      <c r="Z26" s="411" t="s">
        <v>168</v>
      </c>
      <c r="AA26" s="466"/>
      <c r="AB26" s="466"/>
      <c r="AC26" s="466"/>
      <c r="AD26" s="466"/>
      <c r="AE26" s="466"/>
      <c r="AF26" s="466"/>
      <c r="AG26" s="467"/>
      <c r="AH26" s="408">
        <v>6</v>
      </c>
      <c r="AI26" s="409"/>
      <c r="AJ26" s="409"/>
      <c r="AK26" s="409"/>
      <c r="AL26" s="410"/>
      <c r="AM26" s="408">
        <v>20940</v>
      </c>
      <c r="AN26" s="409"/>
      <c r="AO26" s="409"/>
      <c r="AP26" s="409"/>
      <c r="AQ26" s="409"/>
      <c r="AR26" s="410"/>
      <c r="AS26" s="408">
        <v>3490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4630</v>
      </c>
      <c r="R27" s="409"/>
      <c r="S27" s="409"/>
      <c r="T27" s="409"/>
      <c r="U27" s="409"/>
      <c r="V27" s="410"/>
      <c r="W27" s="498"/>
      <c r="X27" s="435"/>
      <c r="Y27" s="436"/>
      <c r="Z27" s="411" t="s">
        <v>171</v>
      </c>
      <c r="AA27" s="412"/>
      <c r="AB27" s="412"/>
      <c r="AC27" s="412"/>
      <c r="AD27" s="412"/>
      <c r="AE27" s="412"/>
      <c r="AF27" s="412"/>
      <c r="AG27" s="413"/>
      <c r="AH27" s="408">
        <v>20</v>
      </c>
      <c r="AI27" s="409"/>
      <c r="AJ27" s="409"/>
      <c r="AK27" s="409"/>
      <c r="AL27" s="410"/>
      <c r="AM27" s="408">
        <v>70446</v>
      </c>
      <c r="AN27" s="409"/>
      <c r="AO27" s="409"/>
      <c r="AP27" s="409"/>
      <c r="AQ27" s="409"/>
      <c r="AR27" s="410"/>
      <c r="AS27" s="408">
        <v>3522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4060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2488495</v>
      </c>
      <c r="BO28" s="485"/>
      <c r="BP28" s="485"/>
      <c r="BQ28" s="485"/>
      <c r="BR28" s="485"/>
      <c r="BS28" s="485"/>
      <c r="BT28" s="485"/>
      <c r="BU28" s="486"/>
      <c r="BV28" s="484">
        <v>2556819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20</v>
      </c>
      <c r="M29" s="409"/>
      <c r="N29" s="409"/>
      <c r="O29" s="409"/>
      <c r="P29" s="410"/>
      <c r="Q29" s="408">
        <v>3850</v>
      </c>
      <c r="R29" s="409"/>
      <c r="S29" s="409"/>
      <c r="T29" s="409"/>
      <c r="U29" s="409"/>
      <c r="V29" s="410"/>
      <c r="W29" s="499"/>
      <c r="X29" s="500"/>
      <c r="Y29" s="501"/>
      <c r="Z29" s="411" t="s">
        <v>177</v>
      </c>
      <c r="AA29" s="412"/>
      <c r="AB29" s="412"/>
      <c r="AC29" s="412"/>
      <c r="AD29" s="412"/>
      <c r="AE29" s="412"/>
      <c r="AF29" s="412"/>
      <c r="AG29" s="413"/>
      <c r="AH29" s="408">
        <v>472</v>
      </c>
      <c r="AI29" s="409"/>
      <c r="AJ29" s="409"/>
      <c r="AK29" s="409"/>
      <c r="AL29" s="410"/>
      <c r="AM29" s="408">
        <v>1439554</v>
      </c>
      <c r="AN29" s="409"/>
      <c r="AO29" s="409"/>
      <c r="AP29" s="409"/>
      <c r="AQ29" s="409"/>
      <c r="AR29" s="410"/>
      <c r="AS29" s="408">
        <v>3050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622631</v>
      </c>
      <c r="BO29" s="456"/>
      <c r="BP29" s="456"/>
      <c r="BQ29" s="456"/>
      <c r="BR29" s="456"/>
      <c r="BS29" s="456"/>
      <c r="BT29" s="456"/>
      <c r="BU29" s="457"/>
      <c r="BV29" s="455">
        <v>822594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6630020</v>
      </c>
      <c r="BO30" s="490"/>
      <c r="BP30" s="490"/>
      <c r="BQ30" s="490"/>
      <c r="BR30" s="490"/>
      <c r="BS30" s="490"/>
      <c r="BT30" s="490"/>
      <c r="BU30" s="491"/>
      <c r="BV30" s="489">
        <v>7715927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粟野地区農業集落排水処理事業特別会計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伊達地方消防組合　一般会計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福島土地開発公社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工業団地特別会計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伊達地方衛生処理組合　一般会計</v>
      </c>
      <c r="BZ35" s="404"/>
      <c r="CA35" s="404"/>
      <c r="CB35" s="404"/>
      <c r="CC35" s="404"/>
      <c r="CD35" s="404"/>
      <c r="CE35" s="404"/>
      <c r="CF35" s="404"/>
      <c r="CG35" s="404"/>
      <c r="CH35" s="404"/>
      <c r="CI35" s="404"/>
      <c r="CJ35" s="404"/>
      <c r="CK35" s="404"/>
      <c r="CL35" s="404"/>
      <c r="CM35" s="404"/>
      <c r="CN35" s="181"/>
      <c r="CO35" s="403">
        <f t="shared" ref="CO35:CO43" si="3">IF(CQ35="","",CO34+1)</f>
        <v>21</v>
      </c>
      <c r="CP35" s="403"/>
      <c r="CQ35" s="404" t="str">
        <f>IF('各会計、関係団体の財政状況及び健全化判断比率'!BS8="","",'各会計、関係団体の財政状況及び健全化判断比率'!BS8)</f>
        <v>保原振興公社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9</v>
      </c>
      <c r="BF36" s="403"/>
      <c r="BG36" s="404" t="str">
        <f>IF('各会計、関係団体の財政状況及び健全化判断比率'!B35="","",'各会計、関係団体の財政状況及び健全化判断比率'!B35)</f>
        <v>月舘宅地造成事業特別会計</v>
      </c>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伊達地方衛生処理組合　し尿処理事業特別会計</v>
      </c>
      <c r="BZ36" s="404"/>
      <c r="CA36" s="404"/>
      <c r="CB36" s="404"/>
      <c r="CC36" s="404"/>
      <c r="CD36" s="404"/>
      <c r="CE36" s="404"/>
      <c r="CF36" s="404"/>
      <c r="CG36" s="404"/>
      <c r="CH36" s="404"/>
      <c r="CI36" s="404"/>
      <c r="CJ36" s="404"/>
      <c r="CK36" s="404"/>
      <c r="CL36" s="404"/>
      <c r="CM36" s="404"/>
      <c r="CN36" s="181"/>
      <c r="CO36" s="403">
        <f t="shared" si="3"/>
        <v>22</v>
      </c>
      <c r="CP36" s="403"/>
      <c r="CQ36" s="404" t="str">
        <f>IF('各会計、関係団体の財政状況及び健全化判断比率'!BS9="","",'各会計、関係団体の財政状況及び健全化判断比率'!BS9)</f>
        <v>つきだて振興公社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伊達地方衛生処理組合　ごみ処理事業特別会計</v>
      </c>
      <c r="BZ37" s="404"/>
      <c r="CA37" s="404"/>
      <c r="CB37" s="404"/>
      <c r="CC37" s="404"/>
      <c r="CD37" s="404"/>
      <c r="CE37" s="404"/>
      <c r="CF37" s="404"/>
      <c r="CG37" s="404"/>
      <c r="CH37" s="404"/>
      <c r="CI37" s="404"/>
      <c r="CJ37" s="404"/>
      <c r="CK37" s="404"/>
      <c r="CL37" s="404"/>
      <c r="CM37" s="404"/>
      <c r="CN37" s="181"/>
      <c r="CO37" s="403">
        <f t="shared" si="3"/>
        <v>23</v>
      </c>
      <c r="CP37" s="403"/>
      <c r="CQ37" s="404" t="str">
        <f>IF('各会計、関係団体の財政状況及び健全化判断比率'!BS10="","",'各会計、関係団体の財政状況及び健全化判断比率'!BS10)</f>
        <v>伊達市農林業振興公社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福島地方水道用水供給企業団　水道用水供給事業会計</v>
      </c>
      <c r="BZ38" s="404"/>
      <c r="CA38" s="404"/>
      <c r="CB38" s="404"/>
      <c r="CC38" s="404"/>
      <c r="CD38" s="404"/>
      <c r="CE38" s="404"/>
      <c r="CF38" s="404"/>
      <c r="CG38" s="404"/>
      <c r="CH38" s="404"/>
      <c r="CI38" s="404"/>
      <c r="CJ38" s="404"/>
      <c r="CK38" s="404"/>
      <c r="CL38" s="404"/>
      <c r="CM38" s="404"/>
      <c r="CN38" s="181"/>
      <c r="CO38" s="403">
        <f t="shared" si="3"/>
        <v>24</v>
      </c>
      <c r="CP38" s="403"/>
      <c r="CQ38" s="404" t="str">
        <f>IF('各会計、関係団体の財政状況及び健全化判断比率'!BS11="","",'各会計、関係団体の財政状況及び健全化判断比率'!BS11)</f>
        <v>伊達市スポーツ振興公社</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公立藤田病院組合　病院事業会計</v>
      </c>
      <c r="BZ39" s="404"/>
      <c r="CA39" s="404"/>
      <c r="CB39" s="404"/>
      <c r="CC39" s="404"/>
      <c r="CD39" s="404"/>
      <c r="CE39" s="404"/>
      <c r="CF39" s="404"/>
      <c r="CG39" s="404"/>
      <c r="CH39" s="404"/>
      <c r="CI39" s="404"/>
      <c r="CJ39" s="404"/>
      <c r="CK39" s="404"/>
      <c r="CL39" s="404"/>
      <c r="CM39" s="404"/>
      <c r="CN39" s="181"/>
      <c r="CO39" s="403">
        <f t="shared" si="3"/>
        <v>25</v>
      </c>
      <c r="CP39" s="403"/>
      <c r="CQ39" s="404" t="str">
        <f>IF('各会計、関係団体の財政状況及び健全化判断比率'!BS12="","",'各会計、関係団体の財政状況及び健全化判断比率'!BS12)</f>
        <v>りょうぜん振興公社</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福島県市町村総合事務組合　一般会計</v>
      </c>
      <c r="BZ40" s="404"/>
      <c r="CA40" s="404"/>
      <c r="CB40" s="404"/>
      <c r="CC40" s="404"/>
      <c r="CD40" s="404"/>
      <c r="CE40" s="404"/>
      <c r="CF40" s="404"/>
      <c r="CG40" s="404"/>
      <c r="CH40" s="404"/>
      <c r="CI40" s="404"/>
      <c r="CJ40" s="404"/>
      <c r="CK40" s="404"/>
      <c r="CL40" s="404"/>
      <c r="CM40" s="404"/>
      <c r="CN40" s="181"/>
      <c r="CO40" s="403">
        <f t="shared" si="3"/>
        <v>26</v>
      </c>
      <c r="CP40" s="403"/>
      <c r="CQ40" s="404" t="str">
        <f>IF('各会計、関係団体の財政状況及び健全化判断比率'!BS13="","",'各会計、関係団体の財政状況及び健全化判断比率'!BS13)</f>
        <v>まちづくり伊達</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福島県市町村総合事務組合　消防補償等特別会計</v>
      </c>
      <c r="BZ41" s="404"/>
      <c r="CA41" s="404"/>
      <c r="CB41" s="404"/>
      <c r="CC41" s="404"/>
      <c r="CD41" s="404"/>
      <c r="CE41" s="404"/>
      <c r="CF41" s="404"/>
      <c r="CG41" s="404"/>
      <c r="CH41" s="404"/>
      <c r="CI41" s="404"/>
      <c r="CJ41" s="404"/>
      <c r="CK41" s="404"/>
      <c r="CL41" s="404"/>
      <c r="CM41" s="404"/>
      <c r="CN41" s="181"/>
      <c r="CO41" s="403">
        <f t="shared" si="3"/>
        <v>27</v>
      </c>
      <c r="CP41" s="403"/>
      <c r="CQ41" s="404" t="str">
        <f>IF('各会計、関係団体の財政状況及び健全化判断比率'!BS14="","",'各会計、関係団体の財政状況及び健全化判断比率'!BS14)</f>
        <v>伊達市観光物産交流協会</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福島県市町村総合事務組合　消防賞じゅつ金特別会計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19</v>
      </c>
      <c r="BX43" s="403"/>
      <c r="BY43" s="404" t="str">
        <f>IF('各会計、関係団体の財政状況及び健全化判断比率'!B77="","",'各会計、関係団体の財政状況及び健全化判断比率'!B77)</f>
        <v>福島県市町村総合事務組合　非常勤特別職員公務災害補償特別会計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rPAnOtoVc3/8fgYSxfIY1mcYcSwnVqD/hLB/ds7pAe95e1b1h0WjflsCB4/l5KYD6umfVDwkbFJQhZGKSV6Ryw==" saltValue="CR+7PO2H7gk10mFyzdB2H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5" t="s">
        <v>536</v>
      </c>
      <c r="D34" s="1185"/>
      <c r="E34" s="1186"/>
      <c r="F34" s="32" t="s">
        <v>489</v>
      </c>
      <c r="G34" s="33">
        <v>1.0900000000000001</v>
      </c>
      <c r="H34" s="33">
        <v>1.65</v>
      </c>
      <c r="I34" s="33">
        <v>0.45</v>
      </c>
      <c r="J34" s="34" t="s">
        <v>537</v>
      </c>
      <c r="K34" s="22"/>
      <c r="L34" s="22"/>
      <c r="M34" s="22"/>
      <c r="N34" s="22"/>
      <c r="O34" s="22"/>
      <c r="P34" s="22"/>
    </row>
    <row r="35" spans="1:16" ht="39" customHeight="1" x14ac:dyDescent="0.15">
      <c r="A35" s="22"/>
      <c r="B35" s="35"/>
      <c r="C35" s="1179" t="s">
        <v>538</v>
      </c>
      <c r="D35" s="1180"/>
      <c r="E35" s="1181"/>
      <c r="F35" s="36">
        <v>10.039999999999999</v>
      </c>
      <c r="G35" s="37">
        <v>12.63</v>
      </c>
      <c r="H35" s="37">
        <v>14.66</v>
      </c>
      <c r="I35" s="37">
        <v>14.39</v>
      </c>
      <c r="J35" s="38">
        <v>11.21</v>
      </c>
      <c r="K35" s="22"/>
      <c r="L35" s="22"/>
      <c r="M35" s="22"/>
      <c r="N35" s="22"/>
      <c r="O35" s="22"/>
      <c r="P35" s="22"/>
    </row>
    <row r="36" spans="1:16" ht="39" customHeight="1" x14ac:dyDescent="0.15">
      <c r="A36" s="22"/>
      <c r="B36" s="35"/>
      <c r="C36" s="1179" t="s">
        <v>539</v>
      </c>
      <c r="D36" s="1180"/>
      <c r="E36" s="1181"/>
      <c r="F36" s="36">
        <v>6.13</v>
      </c>
      <c r="G36" s="37">
        <v>6.81</v>
      </c>
      <c r="H36" s="37">
        <v>7.5</v>
      </c>
      <c r="I36" s="37">
        <v>8.3800000000000008</v>
      </c>
      <c r="J36" s="38">
        <v>9.48</v>
      </c>
      <c r="K36" s="22"/>
      <c r="L36" s="22"/>
      <c r="M36" s="22"/>
      <c r="N36" s="22"/>
      <c r="O36" s="22"/>
      <c r="P36" s="22"/>
    </row>
    <row r="37" spans="1:16" ht="39" customHeight="1" x14ac:dyDescent="0.15">
      <c r="A37" s="22"/>
      <c r="B37" s="35"/>
      <c r="C37" s="1179" t="s">
        <v>540</v>
      </c>
      <c r="D37" s="1180"/>
      <c r="E37" s="1181"/>
      <c r="F37" s="36">
        <v>0.77</v>
      </c>
      <c r="G37" s="37">
        <v>0.84</v>
      </c>
      <c r="H37" s="37">
        <v>3.13</v>
      </c>
      <c r="I37" s="37">
        <v>2.58</v>
      </c>
      <c r="J37" s="38">
        <v>1.83</v>
      </c>
      <c r="K37" s="22"/>
      <c r="L37" s="22"/>
      <c r="M37" s="22"/>
      <c r="N37" s="22"/>
      <c r="O37" s="22"/>
      <c r="P37" s="22"/>
    </row>
    <row r="38" spans="1:16" ht="39" customHeight="1" x14ac:dyDescent="0.15">
      <c r="A38" s="22"/>
      <c r="B38" s="35"/>
      <c r="C38" s="1179" t="s">
        <v>541</v>
      </c>
      <c r="D38" s="1180"/>
      <c r="E38" s="1181"/>
      <c r="F38" s="36">
        <v>0.09</v>
      </c>
      <c r="G38" s="37">
        <v>0.09</v>
      </c>
      <c r="H38" s="37">
        <v>0.08</v>
      </c>
      <c r="I38" s="37">
        <v>0.08</v>
      </c>
      <c r="J38" s="38">
        <v>0.06</v>
      </c>
      <c r="K38" s="22"/>
      <c r="L38" s="22"/>
      <c r="M38" s="22"/>
      <c r="N38" s="22"/>
      <c r="O38" s="22"/>
      <c r="P38" s="22"/>
    </row>
    <row r="39" spans="1:16" ht="39" customHeight="1" x14ac:dyDescent="0.15">
      <c r="A39" s="22"/>
      <c r="B39" s="35"/>
      <c r="C39" s="1179" t="s">
        <v>542</v>
      </c>
      <c r="D39" s="1180"/>
      <c r="E39" s="1181"/>
      <c r="F39" s="36">
        <v>0.01</v>
      </c>
      <c r="G39" s="37">
        <v>0.01</v>
      </c>
      <c r="H39" s="37">
        <v>0.01</v>
      </c>
      <c r="I39" s="37">
        <v>0.01</v>
      </c>
      <c r="J39" s="38">
        <v>0.03</v>
      </c>
      <c r="K39" s="22"/>
      <c r="L39" s="22"/>
      <c r="M39" s="22"/>
      <c r="N39" s="22"/>
      <c r="O39" s="22"/>
      <c r="P39" s="22"/>
    </row>
    <row r="40" spans="1:16" ht="39" customHeight="1" x14ac:dyDescent="0.15">
      <c r="A40" s="22"/>
      <c r="B40" s="35"/>
      <c r="C40" s="1179" t="s">
        <v>543</v>
      </c>
      <c r="D40" s="1180"/>
      <c r="E40" s="1181"/>
      <c r="F40" s="36">
        <v>0.53</v>
      </c>
      <c r="G40" s="37">
        <v>7.0000000000000007E-2</v>
      </c>
      <c r="H40" s="37">
        <v>0.05</v>
      </c>
      <c r="I40" s="37">
        <v>0.01</v>
      </c>
      <c r="J40" s="38">
        <v>0.01</v>
      </c>
      <c r="K40" s="22"/>
      <c r="L40" s="22"/>
      <c r="M40" s="22"/>
      <c r="N40" s="22"/>
      <c r="O40" s="22"/>
      <c r="P40" s="22"/>
    </row>
    <row r="41" spans="1:16" ht="39" customHeight="1" x14ac:dyDescent="0.15">
      <c r="A41" s="22"/>
      <c r="B41" s="35"/>
      <c r="C41" s="1179" t="s">
        <v>544</v>
      </c>
      <c r="D41" s="1180"/>
      <c r="E41" s="1181"/>
      <c r="F41" s="36">
        <v>0</v>
      </c>
      <c r="G41" s="37">
        <v>0</v>
      </c>
      <c r="H41" s="37">
        <v>0</v>
      </c>
      <c r="I41" s="37">
        <v>0.01</v>
      </c>
      <c r="J41" s="38">
        <v>0</v>
      </c>
      <c r="K41" s="22"/>
      <c r="L41" s="22"/>
      <c r="M41" s="22"/>
      <c r="N41" s="22"/>
      <c r="O41" s="22"/>
      <c r="P41" s="22"/>
    </row>
    <row r="42" spans="1:16" ht="39" customHeight="1" x14ac:dyDescent="0.15">
      <c r="A42" s="22"/>
      <c r="B42" s="39"/>
      <c r="C42" s="1179" t="s">
        <v>545</v>
      </c>
      <c r="D42" s="1180"/>
      <c r="E42" s="1181"/>
      <c r="F42" s="36" t="s">
        <v>489</v>
      </c>
      <c r="G42" s="37" t="s">
        <v>489</v>
      </c>
      <c r="H42" s="37" t="s">
        <v>489</v>
      </c>
      <c r="I42" s="37" t="s">
        <v>489</v>
      </c>
      <c r="J42" s="38" t="s">
        <v>489</v>
      </c>
      <c r="K42" s="22"/>
      <c r="L42" s="22"/>
      <c r="M42" s="22"/>
      <c r="N42" s="22"/>
      <c r="O42" s="22"/>
      <c r="P42" s="22"/>
    </row>
    <row r="43" spans="1:16" ht="39" customHeight="1" thickBot="1" x14ac:dyDescent="0.2">
      <c r="A43" s="22"/>
      <c r="B43" s="40"/>
      <c r="C43" s="1182" t="s">
        <v>546</v>
      </c>
      <c r="D43" s="1183"/>
      <c r="E43" s="1184"/>
      <c r="F43" s="41">
        <v>0.45</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NK9WXvUfFL+3+OoygVSrCza7vywcZ5Jfgt7IMe/nJd91fkSKU+IW/HpdbQEnSMOa00wnf5XQXmpLUqZzDVZKA==" saltValue="SAjhWAm6DkQDvCCG7GcL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4"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0" t="s">
        <v>9</v>
      </c>
      <c r="C45" s="1211"/>
      <c r="D45" s="58"/>
      <c r="E45" s="1216" t="s">
        <v>10</v>
      </c>
      <c r="F45" s="1216"/>
      <c r="G45" s="1216"/>
      <c r="H45" s="1216"/>
      <c r="I45" s="1216"/>
      <c r="J45" s="1217"/>
      <c r="K45" s="59">
        <v>2953</v>
      </c>
      <c r="L45" s="60">
        <v>3049</v>
      </c>
      <c r="M45" s="60">
        <v>3287</v>
      </c>
      <c r="N45" s="60">
        <v>3625</v>
      </c>
      <c r="O45" s="61">
        <v>3745</v>
      </c>
      <c r="P45" s="48"/>
      <c r="Q45" s="48"/>
      <c r="R45" s="48"/>
      <c r="S45" s="48"/>
      <c r="T45" s="48"/>
      <c r="U45" s="48"/>
    </row>
    <row r="46" spans="1:21" ht="30.75" customHeight="1" x14ac:dyDescent="0.15">
      <c r="A46" s="48"/>
      <c r="B46" s="1212"/>
      <c r="C46" s="1213"/>
      <c r="D46" s="62"/>
      <c r="E46" s="1189" t="s">
        <v>11</v>
      </c>
      <c r="F46" s="1189"/>
      <c r="G46" s="1189"/>
      <c r="H46" s="1189"/>
      <c r="I46" s="1189"/>
      <c r="J46" s="1190"/>
      <c r="K46" s="63" t="s">
        <v>489</v>
      </c>
      <c r="L46" s="64" t="s">
        <v>489</v>
      </c>
      <c r="M46" s="64" t="s">
        <v>489</v>
      </c>
      <c r="N46" s="64" t="s">
        <v>489</v>
      </c>
      <c r="O46" s="65" t="s">
        <v>489</v>
      </c>
      <c r="P46" s="48"/>
      <c r="Q46" s="48"/>
      <c r="R46" s="48"/>
      <c r="S46" s="48"/>
      <c r="T46" s="48"/>
      <c r="U46" s="48"/>
    </row>
    <row r="47" spans="1:21" ht="30.75" customHeight="1" x14ac:dyDescent="0.15">
      <c r="A47" s="48"/>
      <c r="B47" s="1212"/>
      <c r="C47" s="1213"/>
      <c r="D47" s="62"/>
      <c r="E47" s="1189" t="s">
        <v>12</v>
      </c>
      <c r="F47" s="1189"/>
      <c r="G47" s="1189"/>
      <c r="H47" s="1189"/>
      <c r="I47" s="1189"/>
      <c r="J47" s="1190"/>
      <c r="K47" s="63">
        <v>13</v>
      </c>
      <c r="L47" s="64">
        <v>7</v>
      </c>
      <c r="M47" s="64" t="s">
        <v>489</v>
      </c>
      <c r="N47" s="64" t="s">
        <v>489</v>
      </c>
      <c r="O47" s="65" t="s">
        <v>489</v>
      </c>
      <c r="P47" s="48"/>
      <c r="Q47" s="48"/>
      <c r="R47" s="48"/>
      <c r="S47" s="48"/>
      <c r="T47" s="48"/>
      <c r="U47" s="48"/>
    </row>
    <row r="48" spans="1:21" ht="30.75" customHeight="1" x14ac:dyDescent="0.15">
      <c r="A48" s="48"/>
      <c r="B48" s="1212"/>
      <c r="C48" s="1213"/>
      <c r="D48" s="62"/>
      <c r="E48" s="1189" t="s">
        <v>13</v>
      </c>
      <c r="F48" s="1189"/>
      <c r="G48" s="1189"/>
      <c r="H48" s="1189"/>
      <c r="I48" s="1189"/>
      <c r="J48" s="1190"/>
      <c r="K48" s="63">
        <v>454</v>
      </c>
      <c r="L48" s="64">
        <v>449</v>
      </c>
      <c r="M48" s="64">
        <v>434</v>
      </c>
      <c r="N48" s="64">
        <v>413</v>
      </c>
      <c r="O48" s="65">
        <v>755</v>
      </c>
      <c r="P48" s="48"/>
      <c r="Q48" s="48"/>
      <c r="R48" s="48"/>
      <c r="S48" s="48"/>
      <c r="T48" s="48"/>
      <c r="U48" s="48"/>
    </row>
    <row r="49" spans="1:21" ht="30.75" customHeight="1" x14ac:dyDescent="0.15">
      <c r="A49" s="48"/>
      <c r="B49" s="1212"/>
      <c r="C49" s="1213"/>
      <c r="D49" s="62"/>
      <c r="E49" s="1189" t="s">
        <v>14</v>
      </c>
      <c r="F49" s="1189"/>
      <c r="G49" s="1189"/>
      <c r="H49" s="1189"/>
      <c r="I49" s="1189"/>
      <c r="J49" s="1190"/>
      <c r="K49" s="63">
        <v>256</v>
      </c>
      <c r="L49" s="64">
        <v>256</v>
      </c>
      <c r="M49" s="64">
        <v>255</v>
      </c>
      <c r="N49" s="64">
        <v>250</v>
      </c>
      <c r="O49" s="65">
        <v>237</v>
      </c>
      <c r="P49" s="48"/>
      <c r="Q49" s="48"/>
      <c r="R49" s="48"/>
      <c r="S49" s="48"/>
      <c r="T49" s="48"/>
      <c r="U49" s="48"/>
    </row>
    <row r="50" spans="1:21" ht="30.75" customHeight="1" x14ac:dyDescent="0.15">
      <c r="A50" s="48"/>
      <c r="B50" s="1212"/>
      <c r="C50" s="1213"/>
      <c r="D50" s="62"/>
      <c r="E50" s="1189" t="s">
        <v>15</v>
      </c>
      <c r="F50" s="1189"/>
      <c r="G50" s="1189"/>
      <c r="H50" s="1189"/>
      <c r="I50" s="1189"/>
      <c r="J50" s="1190"/>
      <c r="K50" s="63">
        <v>0</v>
      </c>
      <c r="L50" s="64">
        <v>0</v>
      </c>
      <c r="M50" s="64">
        <v>0</v>
      </c>
      <c r="N50" s="64">
        <v>0</v>
      </c>
      <c r="O50" s="65">
        <v>0</v>
      </c>
      <c r="P50" s="48"/>
      <c r="Q50" s="48"/>
      <c r="R50" s="48"/>
      <c r="S50" s="48"/>
      <c r="T50" s="48"/>
      <c r="U50" s="48"/>
    </row>
    <row r="51" spans="1:21" ht="30.75" customHeight="1" x14ac:dyDescent="0.15">
      <c r="A51" s="48"/>
      <c r="B51" s="1214"/>
      <c r="C51" s="1215"/>
      <c r="D51" s="66"/>
      <c r="E51" s="1189" t="s">
        <v>16</v>
      </c>
      <c r="F51" s="1189"/>
      <c r="G51" s="1189"/>
      <c r="H51" s="1189"/>
      <c r="I51" s="1189"/>
      <c r="J51" s="1190"/>
      <c r="K51" s="63" t="s">
        <v>489</v>
      </c>
      <c r="L51" s="64" t="s">
        <v>489</v>
      </c>
      <c r="M51" s="64" t="s">
        <v>489</v>
      </c>
      <c r="N51" s="64" t="s">
        <v>489</v>
      </c>
      <c r="O51" s="65" t="s">
        <v>489</v>
      </c>
      <c r="P51" s="48"/>
      <c r="Q51" s="48"/>
      <c r="R51" s="48"/>
      <c r="S51" s="48"/>
      <c r="T51" s="48"/>
      <c r="U51" s="48"/>
    </row>
    <row r="52" spans="1:21" ht="30.75" customHeight="1" x14ac:dyDescent="0.15">
      <c r="A52" s="48"/>
      <c r="B52" s="1187" t="s">
        <v>17</v>
      </c>
      <c r="C52" s="1188"/>
      <c r="D52" s="66"/>
      <c r="E52" s="1189" t="s">
        <v>18</v>
      </c>
      <c r="F52" s="1189"/>
      <c r="G52" s="1189"/>
      <c r="H52" s="1189"/>
      <c r="I52" s="1189"/>
      <c r="J52" s="1190"/>
      <c r="K52" s="63">
        <v>2671</v>
      </c>
      <c r="L52" s="64">
        <v>2626</v>
      </c>
      <c r="M52" s="64">
        <v>2698</v>
      </c>
      <c r="N52" s="64">
        <v>2832</v>
      </c>
      <c r="O52" s="65">
        <v>2868</v>
      </c>
      <c r="P52" s="48"/>
      <c r="Q52" s="48"/>
      <c r="R52" s="48"/>
      <c r="S52" s="48"/>
      <c r="T52" s="48"/>
      <c r="U52" s="48"/>
    </row>
    <row r="53" spans="1:21" ht="30.75" customHeight="1" thickBot="1" x14ac:dyDescent="0.2">
      <c r="A53" s="48"/>
      <c r="B53" s="1191" t="s">
        <v>19</v>
      </c>
      <c r="C53" s="1192"/>
      <c r="D53" s="67"/>
      <c r="E53" s="1193" t="s">
        <v>20</v>
      </c>
      <c r="F53" s="1193"/>
      <c r="G53" s="1193"/>
      <c r="H53" s="1193"/>
      <c r="I53" s="1193"/>
      <c r="J53" s="1194"/>
      <c r="K53" s="68">
        <v>1005</v>
      </c>
      <c r="L53" s="69">
        <v>1135</v>
      </c>
      <c r="M53" s="69">
        <v>1278</v>
      </c>
      <c r="N53" s="69">
        <v>1456</v>
      </c>
      <c r="O53" s="70">
        <v>1869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95" t="s">
        <v>24</v>
      </c>
      <c r="C58" s="1196"/>
      <c r="D58" s="1201" t="s">
        <v>25</v>
      </c>
      <c r="E58" s="1202"/>
      <c r="F58" s="1202"/>
      <c r="G58" s="1202"/>
      <c r="H58" s="1202"/>
      <c r="I58" s="1202"/>
      <c r="J58" s="1203"/>
      <c r="K58" s="83">
        <v>13</v>
      </c>
      <c r="L58" s="84">
        <v>7</v>
      </c>
      <c r="M58" s="84">
        <v>0</v>
      </c>
      <c r="N58" s="84">
        <v>0</v>
      </c>
      <c r="O58" s="85">
        <v>0</v>
      </c>
    </row>
    <row r="59" spans="1:21" ht="31.5" customHeight="1" x14ac:dyDescent="0.15">
      <c r="B59" s="1197"/>
      <c r="C59" s="1198"/>
      <c r="D59" s="1204" t="s">
        <v>26</v>
      </c>
      <c r="E59" s="1205"/>
      <c r="F59" s="1205"/>
      <c r="G59" s="1205"/>
      <c r="H59" s="1205"/>
      <c r="I59" s="1205"/>
      <c r="J59" s="1206"/>
      <c r="K59" s="86">
        <v>160</v>
      </c>
      <c r="L59" s="87">
        <v>0</v>
      </c>
      <c r="M59" s="87">
        <v>0</v>
      </c>
      <c r="N59" s="87">
        <v>0</v>
      </c>
      <c r="O59" s="88">
        <v>0</v>
      </c>
    </row>
    <row r="60" spans="1:21" ht="31.5" customHeight="1" thickBot="1" x14ac:dyDescent="0.2">
      <c r="B60" s="1199"/>
      <c r="C60" s="1200"/>
      <c r="D60" s="1207" t="s">
        <v>27</v>
      </c>
      <c r="E60" s="1208"/>
      <c r="F60" s="1208"/>
      <c r="G60" s="1208"/>
      <c r="H60" s="1208"/>
      <c r="I60" s="1208"/>
      <c r="J60" s="1209"/>
      <c r="K60" s="89">
        <v>27</v>
      </c>
      <c r="L60" s="90">
        <v>0</v>
      </c>
      <c r="M60" s="90">
        <v>0</v>
      </c>
      <c r="N60" s="90">
        <v>0</v>
      </c>
      <c r="O60" s="91">
        <v>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4XVIXVogDDKtSPivefNygBs0q/a2Gs6tQfGuJgMcz7N/3aDAkCDuUOYLSLd4DeQ1hunRtTjivFoTrWtoeihuQ==" saltValue="NQ01rUga87oekVdO/JmgI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2"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0" t="s">
        <v>30</v>
      </c>
      <c r="C41" s="1231"/>
      <c r="D41" s="105"/>
      <c r="E41" s="1232" t="s">
        <v>31</v>
      </c>
      <c r="F41" s="1232"/>
      <c r="G41" s="1232"/>
      <c r="H41" s="1233"/>
      <c r="I41" s="355">
        <v>40060</v>
      </c>
      <c r="J41" s="356">
        <v>41123</v>
      </c>
      <c r="K41" s="356">
        <v>41518</v>
      </c>
      <c r="L41" s="356">
        <v>41698</v>
      </c>
      <c r="M41" s="357">
        <v>41397</v>
      </c>
    </row>
    <row r="42" spans="2:13" ht="27.75" customHeight="1" x14ac:dyDescent="0.15">
      <c r="B42" s="1220"/>
      <c r="C42" s="1221"/>
      <c r="D42" s="106"/>
      <c r="E42" s="1224" t="s">
        <v>32</v>
      </c>
      <c r="F42" s="1224"/>
      <c r="G42" s="1224"/>
      <c r="H42" s="1225"/>
      <c r="I42" s="358">
        <v>48</v>
      </c>
      <c r="J42" s="359" t="s">
        <v>489</v>
      </c>
      <c r="K42" s="359" t="s">
        <v>489</v>
      </c>
      <c r="L42" s="359" t="s">
        <v>489</v>
      </c>
      <c r="M42" s="360" t="s">
        <v>489</v>
      </c>
    </row>
    <row r="43" spans="2:13" ht="27.75" customHeight="1" x14ac:dyDescent="0.15">
      <c r="B43" s="1220"/>
      <c r="C43" s="1221"/>
      <c r="D43" s="106"/>
      <c r="E43" s="1224" t="s">
        <v>33</v>
      </c>
      <c r="F43" s="1224"/>
      <c r="G43" s="1224"/>
      <c r="H43" s="1225"/>
      <c r="I43" s="358">
        <v>5472</v>
      </c>
      <c r="J43" s="359">
        <v>5156</v>
      </c>
      <c r="K43" s="359">
        <v>4746</v>
      </c>
      <c r="L43" s="359">
        <v>4124</v>
      </c>
      <c r="M43" s="360">
        <v>3073</v>
      </c>
    </row>
    <row r="44" spans="2:13" ht="27.75" customHeight="1" x14ac:dyDescent="0.15">
      <c r="B44" s="1220"/>
      <c r="C44" s="1221"/>
      <c r="D44" s="106"/>
      <c r="E44" s="1224" t="s">
        <v>34</v>
      </c>
      <c r="F44" s="1224"/>
      <c r="G44" s="1224"/>
      <c r="H44" s="1225"/>
      <c r="I44" s="358">
        <v>1434</v>
      </c>
      <c r="J44" s="359">
        <v>1606</v>
      </c>
      <c r="K44" s="359">
        <v>1377</v>
      </c>
      <c r="L44" s="359">
        <v>1256</v>
      </c>
      <c r="M44" s="360">
        <v>1130</v>
      </c>
    </row>
    <row r="45" spans="2:13" ht="27.75" customHeight="1" x14ac:dyDescent="0.15">
      <c r="B45" s="1220"/>
      <c r="C45" s="1221"/>
      <c r="D45" s="106"/>
      <c r="E45" s="1224" t="s">
        <v>35</v>
      </c>
      <c r="F45" s="1224"/>
      <c r="G45" s="1224"/>
      <c r="H45" s="1225"/>
      <c r="I45" s="358">
        <v>3564</v>
      </c>
      <c r="J45" s="359">
        <v>3457</v>
      </c>
      <c r="K45" s="359">
        <v>3356</v>
      </c>
      <c r="L45" s="359">
        <v>3323</v>
      </c>
      <c r="M45" s="360">
        <v>3227</v>
      </c>
    </row>
    <row r="46" spans="2:13" ht="27.75" customHeight="1" x14ac:dyDescent="0.15">
      <c r="B46" s="1220"/>
      <c r="C46" s="1221"/>
      <c r="D46" s="107"/>
      <c r="E46" s="1224" t="s">
        <v>36</v>
      </c>
      <c r="F46" s="1224"/>
      <c r="G46" s="1224"/>
      <c r="H46" s="1225"/>
      <c r="I46" s="358" t="s">
        <v>489</v>
      </c>
      <c r="J46" s="359" t="s">
        <v>489</v>
      </c>
      <c r="K46" s="359" t="s">
        <v>489</v>
      </c>
      <c r="L46" s="359" t="s">
        <v>489</v>
      </c>
      <c r="M46" s="360" t="s">
        <v>489</v>
      </c>
    </row>
    <row r="47" spans="2:13" ht="27.75" customHeight="1" x14ac:dyDescent="0.15">
      <c r="B47" s="1220"/>
      <c r="C47" s="1221"/>
      <c r="D47" s="108"/>
      <c r="E47" s="1234" t="s">
        <v>37</v>
      </c>
      <c r="F47" s="1235"/>
      <c r="G47" s="1235"/>
      <c r="H47" s="1236"/>
      <c r="I47" s="358" t="s">
        <v>489</v>
      </c>
      <c r="J47" s="359" t="s">
        <v>489</v>
      </c>
      <c r="K47" s="359" t="s">
        <v>489</v>
      </c>
      <c r="L47" s="359" t="s">
        <v>489</v>
      </c>
      <c r="M47" s="360" t="s">
        <v>489</v>
      </c>
    </row>
    <row r="48" spans="2:13" ht="27.75" customHeight="1" x14ac:dyDescent="0.15">
      <c r="B48" s="1220"/>
      <c r="C48" s="1221"/>
      <c r="D48" s="106"/>
      <c r="E48" s="1224" t="s">
        <v>38</v>
      </c>
      <c r="F48" s="1224"/>
      <c r="G48" s="1224"/>
      <c r="H48" s="1225"/>
      <c r="I48" s="358" t="s">
        <v>489</v>
      </c>
      <c r="J48" s="359" t="s">
        <v>489</v>
      </c>
      <c r="K48" s="359" t="s">
        <v>489</v>
      </c>
      <c r="L48" s="359" t="s">
        <v>489</v>
      </c>
      <c r="M48" s="360" t="s">
        <v>489</v>
      </c>
    </row>
    <row r="49" spans="2:13" ht="27.75" customHeight="1" x14ac:dyDescent="0.15">
      <c r="B49" s="1222"/>
      <c r="C49" s="1223"/>
      <c r="D49" s="106"/>
      <c r="E49" s="1224" t="s">
        <v>39</v>
      </c>
      <c r="F49" s="1224"/>
      <c r="G49" s="1224"/>
      <c r="H49" s="1225"/>
      <c r="I49" s="358" t="s">
        <v>489</v>
      </c>
      <c r="J49" s="359" t="s">
        <v>489</v>
      </c>
      <c r="K49" s="359" t="s">
        <v>489</v>
      </c>
      <c r="L49" s="359" t="s">
        <v>489</v>
      </c>
      <c r="M49" s="360" t="s">
        <v>489</v>
      </c>
    </row>
    <row r="50" spans="2:13" ht="27.75" customHeight="1" x14ac:dyDescent="0.15">
      <c r="B50" s="1218" t="s">
        <v>40</v>
      </c>
      <c r="C50" s="1219"/>
      <c r="D50" s="109"/>
      <c r="E50" s="1224" t="s">
        <v>41</v>
      </c>
      <c r="F50" s="1224"/>
      <c r="G50" s="1224"/>
      <c r="H50" s="1225"/>
      <c r="I50" s="358">
        <v>9116</v>
      </c>
      <c r="J50" s="359">
        <v>8860</v>
      </c>
      <c r="K50" s="359">
        <v>8423</v>
      </c>
      <c r="L50" s="359">
        <v>8816</v>
      </c>
      <c r="M50" s="360">
        <v>7689</v>
      </c>
    </row>
    <row r="51" spans="2:13" ht="27.75" customHeight="1" x14ac:dyDescent="0.15">
      <c r="B51" s="1220"/>
      <c r="C51" s="1221"/>
      <c r="D51" s="106"/>
      <c r="E51" s="1224" t="s">
        <v>42</v>
      </c>
      <c r="F51" s="1224"/>
      <c r="G51" s="1224"/>
      <c r="H51" s="1225"/>
      <c r="I51" s="358">
        <v>140</v>
      </c>
      <c r="J51" s="359">
        <v>110</v>
      </c>
      <c r="K51" s="359">
        <v>80</v>
      </c>
      <c r="L51" s="359">
        <v>64</v>
      </c>
      <c r="M51" s="360">
        <v>55</v>
      </c>
    </row>
    <row r="52" spans="2:13" ht="27.75" customHeight="1" x14ac:dyDescent="0.15">
      <c r="B52" s="1222"/>
      <c r="C52" s="1223"/>
      <c r="D52" s="106"/>
      <c r="E52" s="1224" t="s">
        <v>43</v>
      </c>
      <c r="F52" s="1224"/>
      <c r="G52" s="1224"/>
      <c r="H52" s="1225"/>
      <c r="I52" s="358">
        <v>33662</v>
      </c>
      <c r="J52" s="359">
        <v>34195</v>
      </c>
      <c r="K52" s="359">
        <v>34187</v>
      </c>
      <c r="L52" s="359">
        <v>33924</v>
      </c>
      <c r="M52" s="360">
        <v>33374</v>
      </c>
    </row>
    <row r="53" spans="2:13" ht="27.75" customHeight="1" thickBot="1" x14ac:dyDescent="0.2">
      <c r="B53" s="1226" t="s">
        <v>19</v>
      </c>
      <c r="C53" s="1227"/>
      <c r="D53" s="110"/>
      <c r="E53" s="1228" t="s">
        <v>44</v>
      </c>
      <c r="F53" s="1228"/>
      <c r="G53" s="1228"/>
      <c r="H53" s="1229"/>
      <c r="I53" s="361">
        <v>7659</v>
      </c>
      <c r="J53" s="362">
        <v>8176</v>
      </c>
      <c r="K53" s="362">
        <v>8309</v>
      </c>
      <c r="L53" s="362">
        <v>7597</v>
      </c>
      <c r="M53" s="363">
        <v>7709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vZWyeyYTJiREjnu8eNgKVTkT3oRl6zNFnDgQmkGwqvZMyjEI/RTxkmFlzCAJx02bOUO/L7PJwUTLXpyOhy+Gg==" saltValue="ZBzxVz+5av/k2ZDEWyt2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I1"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5" t="s">
        <v>46</v>
      </c>
      <c r="D55" s="1245"/>
      <c r="E55" s="1246"/>
      <c r="F55" s="122">
        <v>2973</v>
      </c>
      <c r="G55" s="122">
        <v>2557</v>
      </c>
      <c r="H55" s="123">
        <v>2488</v>
      </c>
    </row>
    <row r="56" spans="2:8" ht="52.5" customHeight="1" x14ac:dyDescent="0.15">
      <c r="B56" s="124"/>
      <c r="C56" s="1247" t="s">
        <v>47</v>
      </c>
      <c r="D56" s="1247"/>
      <c r="E56" s="1248"/>
      <c r="F56" s="125">
        <v>723</v>
      </c>
      <c r="G56" s="125">
        <v>823</v>
      </c>
      <c r="H56" s="126">
        <v>623</v>
      </c>
    </row>
    <row r="57" spans="2:8" ht="53.25" customHeight="1" x14ac:dyDescent="0.15">
      <c r="B57" s="124"/>
      <c r="C57" s="1249" t="s">
        <v>48</v>
      </c>
      <c r="D57" s="1249"/>
      <c r="E57" s="1250"/>
      <c r="F57" s="127">
        <v>7480</v>
      </c>
      <c r="G57" s="127">
        <v>7716</v>
      </c>
      <c r="H57" s="128">
        <v>6630</v>
      </c>
    </row>
    <row r="58" spans="2:8" ht="45.75" customHeight="1" x14ac:dyDescent="0.15">
      <c r="B58" s="129"/>
      <c r="C58" s="1237" t="s">
        <v>575</v>
      </c>
      <c r="D58" s="1238"/>
      <c r="E58" s="1239"/>
      <c r="F58" s="130">
        <v>3260</v>
      </c>
      <c r="G58" s="130">
        <v>3053</v>
      </c>
      <c r="H58" s="131">
        <v>2862</v>
      </c>
    </row>
    <row r="59" spans="2:8" ht="45.75" customHeight="1" x14ac:dyDescent="0.15">
      <c r="B59" s="129"/>
      <c r="C59" s="1237" t="s">
        <v>576</v>
      </c>
      <c r="D59" s="1238"/>
      <c r="E59" s="1239"/>
      <c r="F59" s="130">
        <v>2033</v>
      </c>
      <c r="G59" s="130">
        <v>1881</v>
      </c>
      <c r="H59" s="131">
        <v>1844</v>
      </c>
    </row>
    <row r="60" spans="2:8" ht="45.75" customHeight="1" x14ac:dyDescent="0.15">
      <c r="B60" s="129"/>
      <c r="C60" s="1237" t="s">
        <v>577</v>
      </c>
      <c r="D60" s="1238"/>
      <c r="E60" s="1239"/>
      <c r="F60" s="130">
        <v>453</v>
      </c>
      <c r="G60" s="130">
        <v>1454</v>
      </c>
      <c r="H60" s="131">
        <v>1049</v>
      </c>
    </row>
    <row r="61" spans="2:8" ht="45.75" customHeight="1" x14ac:dyDescent="0.15">
      <c r="B61" s="129"/>
      <c r="C61" s="1237" t="s">
        <v>578</v>
      </c>
      <c r="D61" s="1238"/>
      <c r="E61" s="1239"/>
      <c r="F61" s="130">
        <v>976</v>
      </c>
      <c r="G61" s="130">
        <v>798</v>
      </c>
      <c r="H61" s="131">
        <v>441</v>
      </c>
    </row>
    <row r="62" spans="2:8" ht="45.75" customHeight="1" thickBot="1" x14ac:dyDescent="0.2">
      <c r="B62" s="132"/>
      <c r="C62" s="1240" t="s">
        <v>579</v>
      </c>
      <c r="D62" s="1241"/>
      <c r="E62" s="1242"/>
      <c r="F62" s="133">
        <v>394</v>
      </c>
      <c r="G62" s="133">
        <v>247</v>
      </c>
      <c r="H62" s="134">
        <v>250</v>
      </c>
    </row>
    <row r="63" spans="2:8" ht="52.5" customHeight="1" thickBot="1" x14ac:dyDescent="0.2">
      <c r="B63" s="135"/>
      <c r="C63" s="1243" t="s">
        <v>49</v>
      </c>
      <c r="D63" s="1243"/>
      <c r="E63" s="1244"/>
      <c r="F63" s="136">
        <v>11176</v>
      </c>
      <c r="G63" s="136">
        <v>11095</v>
      </c>
      <c r="H63" s="137">
        <v>9741</v>
      </c>
    </row>
    <row r="64" spans="2:8" x14ac:dyDescent="0.15"/>
  </sheetData>
  <sheetProtection algorithmName="SHA-512" hashValue="lOKUlP1evvTazypUIkEH17qeUO7tYgLMgqQ5TN1paqY6HyG/LukQKR4fLqDrfrqFWEL0WNuB+dShw7jgknEq1Q==" saltValue="kCjiu2nSkQMcdaUlcxnH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election activeCell="AV15" sqref="AV15"/>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3" t="s">
        <v>591</v>
      </c>
      <c r="AO43" s="1264"/>
      <c r="AP43" s="1264"/>
      <c r="AQ43" s="1264"/>
      <c r="AR43" s="1264"/>
      <c r="AS43" s="1264"/>
      <c r="AT43" s="1264"/>
      <c r="AU43" s="1264"/>
      <c r="AV43" s="1264"/>
      <c r="AW43" s="1264"/>
      <c r="AX43" s="1264"/>
      <c r="AY43" s="1264"/>
      <c r="AZ43" s="1264"/>
      <c r="BA43" s="1264"/>
      <c r="BB43" s="1264"/>
      <c r="BC43" s="1264"/>
      <c r="BD43" s="1264"/>
      <c r="BE43" s="1264"/>
      <c r="BF43" s="1264"/>
      <c r="BG43" s="1264"/>
      <c r="BH43" s="1264"/>
      <c r="BI43" s="1264"/>
      <c r="BJ43" s="1264"/>
      <c r="BK43" s="1264"/>
      <c r="BL43" s="1264"/>
      <c r="BM43" s="1264"/>
      <c r="BN43" s="1264"/>
      <c r="BO43" s="1264"/>
      <c r="BP43" s="1264"/>
      <c r="BQ43" s="1264"/>
      <c r="BR43" s="1264"/>
      <c r="BS43" s="1264"/>
      <c r="BT43" s="1264"/>
      <c r="BU43" s="1264"/>
      <c r="BV43" s="1264"/>
      <c r="BW43" s="1264"/>
      <c r="BX43" s="1264"/>
      <c r="BY43" s="1264"/>
      <c r="BZ43" s="1264"/>
      <c r="CA43" s="1264"/>
      <c r="CB43" s="1264"/>
      <c r="CC43" s="1264"/>
      <c r="CD43" s="1264"/>
      <c r="CE43" s="1264"/>
      <c r="CF43" s="1264"/>
      <c r="CG43" s="1264"/>
      <c r="CH43" s="1264"/>
      <c r="CI43" s="1264"/>
      <c r="CJ43" s="1264"/>
      <c r="CK43" s="1264"/>
      <c r="CL43" s="1264"/>
      <c r="CM43" s="1264"/>
      <c r="CN43" s="1264"/>
      <c r="CO43" s="1264"/>
      <c r="CP43" s="1264"/>
      <c r="CQ43" s="1264"/>
      <c r="CR43" s="1264"/>
      <c r="CS43" s="1264"/>
      <c r="CT43" s="1264"/>
      <c r="CU43" s="1264"/>
      <c r="CV43" s="1264"/>
      <c r="CW43" s="1264"/>
      <c r="CX43" s="1264"/>
      <c r="CY43" s="1264"/>
      <c r="CZ43" s="1264"/>
      <c r="DA43" s="1264"/>
      <c r="DB43" s="1264"/>
      <c r="DC43" s="1265"/>
    </row>
    <row r="44" spans="2:109" x14ac:dyDescent="0.15">
      <c r="B44" s="372"/>
      <c r="AN44" s="1266"/>
      <c r="AO44" s="1267"/>
      <c r="AP44" s="1267"/>
      <c r="AQ44" s="1267"/>
      <c r="AR44" s="1267"/>
      <c r="AS44" s="1267"/>
      <c r="AT44" s="1267"/>
      <c r="AU44" s="1267"/>
      <c r="AV44" s="1267"/>
      <c r="AW44" s="1267"/>
      <c r="AX44" s="1267"/>
      <c r="AY44" s="1267"/>
      <c r="AZ44" s="1267"/>
      <c r="BA44" s="1267"/>
      <c r="BB44" s="1267"/>
      <c r="BC44" s="1267"/>
      <c r="BD44" s="1267"/>
      <c r="BE44" s="1267"/>
      <c r="BF44" s="1267"/>
      <c r="BG44" s="1267"/>
      <c r="BH44" s="1267"/>
      <c r="BI44" s="1267"/>
      <c r="BJ44" s="1267"/>
      <c r="BK44" s="1267"/>
      <c r="BL44" s="1267"/>
      <c r="BM44" s="1267"/>
      <c r="BN44" s="1267"/>
      <c r="BO44" s="1267"/>
      <c r="BP44" s="1267"/>
      <c r="BQ44" s="1267"/>
      <c r="BR44" s="1267"/>
      <c r="BS44" s="1267"/>
      <c r="BT44" s="1267"/>
      <c r="BU44" s="1267"/>
      <c r="BV44" s="1267"/>
      <c r="BW44" s="1267"/>
      <c r="BX44" s="1267"/>
      <c r="BY44" s="1267"/>
      <c r="BZ44" s="1267"/>
      <c r="CA44" s="1267"/>
      <c r="CB44" s="1267"/>
      <c r="CC44" s="1267"/>
      <c r="CD44" s="1267"/>
      <c r="CE44" s="1267"/>
      <c r="CF44" s="1267"/>
      <c r="CG44" s="1267"/>
      <c r="CH44" s="1267"/>
      <c r="CI44" s="1267"/>
      <c r="CJ44" s="1267"/>
      <c r="CK44" s="1267"/>
      <c r="CL44" s="1267"/>
      <c r="CM44" s="1267"/>
      <c r="CN44" s="1267"/>
      <c r="CO44" s="1267"/>
      <c r="CP44" s="1267"/>
      <c r="CQ44" s="1267"/>
      <c r="CR44" s="1267"/>
      <c r="CS44" s="1267"/>
      <c r="CT44" s="1267"/>
      <c r="CU44" s="1267"/>
      <c r="CV44" s="1267"/>
      <c r="CW44" s="1267"/>
      <c r="CX44" s="1267"/>
      <c r="CY44" s="1267"/>
      <c r="CZ44" s="1267"/>
      <c r="DA44" s="1267"/>
      <c r="DB44" s="1267"/>
      <c r="DC44" s="1268"/>
    </row>
    <row r="45" spans="2:109" x14ac:dyDescent="0.15">
      <c r="B45" s="372"/>
      <c r="AN45" s="1266"/>
      <c r="AO45" s="1267"/>
      <c r="AP45" s="1267"/>
      <c r="AQ45" s="1267"/>
      <c r="AR45" s="1267"/>
      <c r="AS45" s="1267"/>
      <c r="AT45" s="1267"/>
      <c r="AU45" s="1267"/>
      <c r="AV45" s="1267"/>
      <c r="AW45" s="1267"/>
      <c r="AX45" s="1267"/>
      <c r="AY45" s="1267"/>
      <c r="AZ45" s="1267"/>
      <c r="BA45" s="1267"/>
      <c r="BB45" s="1267"/>
      <c r="BC45" s="1267"/>
      <c r="BD45" s="1267"/>
      <c r="BE45" s="1267"/>
      <c r="BF45" s="1267"/>
      <c r="BG45" s="1267"/>
      <c r="BH45" s="1267"/>
      <c r="BI45" s="1267"/>
      <c r="BJ45" s="1267"/>
      <c r="BK45" s="1267"/>
      <c r="BL45" s="1267"/>
      <c r="BM45" s="1267"/>
      <c r="BN45" s="1267"/>
      <c r="BO45" s="1267"/>
      <c r="BP45" s="1267"/>
      <c r="BQ45" s="1267"/>
      <c r="BR45" s="1267"/>
      <c r="BS45" s="1267"/>
      <c r="BT45" s="1267"/>
      <c r="BU45" s="1267"/>
      <c r="BV45" s="1267"/>
      <c r="BW45" s="1267"/>
      <c r="BX45" s="1267"/>
      <c r="BY45" s="1267"/>
      <c r="BZ45" s="1267"/>
      <c r="CA45" s="1267"/>
      <c r="CB45" s="1267"/>
      <c r="CC45" s="1267"/>
      <c r="CD45" s="1267"/>
      <c r="CE45" s="1267"/>
      <c r="CF45" s="1267"/>
      <c r="CG45" s="1267"/>
      <c r="CH45" s="1267"/>
      <c r="CI45" s="1267"/>
      <c r="CJ45" s="1267"/>
      <c r="CK45" s="1267"/>
      <c r="CL45" s="1267"/>
      <c r="CM45" s="1267"/>
      <c r="CN45" s="1267"/>
      <c r="CO45" s="1267"/>
      <c r="CP45" s="1267"/>
      <c r="CQ45" s="1267"/>
      <c r="CR45" s="1267"/>
      <c r="CS45" s="1267"/>
      <c r="CT45" s="1267"/>
      <c r="CU45" s="1267"/>
      <c r="CV45" s="1267"/>
      <c r="CW45" s="1267"/>
      <c r="CX45" s="1267"/>
      <c r="CY45" s="1267"/>
      <c r="CZ45" s="1267"/>
      <c r="DA45" s="1267"/>
      <c r="DB45" s="1267"/>
      <c r="DC45" s="1268"/>
    </row>
    <row r="46" spans="2:109" x14ac:dyDescent="0.15">
      <c r="B46" s="372"/>
      <c r="AN46" s="1266"/>
      <c r="AO46" s="1267"/>
      <c r="AP46" s="1267"/>
      <c r="AQ46" s="1267"/>
      <c r="AR46" s="1267"/>
      <c r="AS46" s="1267"/>
      <c r="AT46" s="1267"/>
      <c r="AU46" s="1267"/>
      <c r="AV46" s="1267"/>
      <c r="AW46" s="1267"/>
      <c r="AX46" s="1267"/>
      <c r="AY46" s="1267"/>
      <c r="AZ46" s="1267"/>
      <c r="BA46" s="1267"/>
      <c r="BB46" s="1267"/>
      <c r="BC46" s="1267"/>
      <c r="BD46" s="1267"/>
      <c r="BE46" s="1267"/>
      <c r="BF46" s="1267"/>
      <c r="BG46" s="1267"/>
      <c r="BH46" s="1267"/>
      <c r="BI46" s="1267"/>
      <c r="BJ46" s="1267"/>
      <c r="BK46" s="1267"/>
      <c r="BL46" s="1267"/>
      <c r="BM46" s="1267"/>
      <c r="BN46" s="1267"/>
      <c r="BO46" s="1267"/>
      <c r="BP46" s="1267"/>
      <c r="BQ46" s="1267"/>
      <c r="BR46" s="1267"/>
      <c r="BS46" s="1267"/>
      <c r="BT46" s="1267"/>
      <c r="BU46" s="1267"/>
      <c r="BV46" s="1267"/>
      <c r="BW46" s="1267"/>
      <c r="BX46" s="1267"/>
      <c r="BY46" s="1267"/>
      <c r="BZ46" s="1267"/>
      <c r="CA46" s="1267"/>
      <c r="CB46" s="1267"/>
      <c r="CC46" s="1267"/>
      <c r="CD46" s="1267"/>
      <c r="CE46" s="1267"/>
      <c r="CF46" s="1267"/>
      <c r="CG46" s="1267"/>
      <c r="CH46" s="1267"/>
      <c r="CI46" s="1267"/>
      <c r="CJ46" s="1267"/>
      <c r="CK46" s="1267"/>
      <c r="CL46" s="1267"/>
      <c r="CM46" s="1267"/>
      <c r="CN46" s="1267"/>
      <c r="CO46" s="1267"/>
      <c r="CP46" s="1267"/>
      <c r="CQ46" s="1267"/>
      <c r="CR46" s="1267"/>
      <c r="CS46" s="1267"/>
      <c r="CT46" s="1267"/>
      <c r="CU46" s="1267"/>
      <c r="CV46" s="1267"/>
      <c r="CW46" s="1267"/>
      <c r="CX46" s="1267"/>
      <c r="CY46" s="1267"/>
      <c r="CZ46" s="1267"/>
      <c r="DA46" s="1267"/>
      <c r="DB46" s="1267"/>
      <c r="DC46" s="1268"/>
    </row>
    <row r="47" spans="2:109" x14ac:dyDescent="0.15">
      <c r="B47" s="372"/>
      <c r="AN47" s="1269"/>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7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584</v>
      </c>
    </row>
    <row r="50" spans="1:109" x14ac:dyDescent="0.15">
      <c r="B50" s="372"/>
      <c r="G50" s="1257"/>
      <c r="H50" s="1257"/>
      <c r="I50" s="1257"/>
      <c r="J50" s="1257"/>
      <c r="K50" s="382"/>
      <c r="L50" s="382"/>
      <c r="M50" s="383"/>
      <c r="N50" s="383"/>
      <c r="AN50" s="1260"/>
      <c r="AO50" s="1261"/>
      <c r="AP50" s="1261"/>
      <c r="AQ50" s="1261"/>
      <c r="AR50" s="1261"/>
      <c r="AS50" s="1261"/>
      <c r="AT50" s="1261"/>
      <c r="AU50" s="1261"/>
      <c r="AV50" s="1261"/>
      <c r="AW50" s="1261"/>
      <c r="AX50" s="1261"/>
      <c r="AY50" s="1261"/>
      <c r="AZ50" s="1261"/>
      <c r="BA50" s="1261"/>
      <c r="BB50" s="1261"/>
      <c r="BC50" s="1261"/>
      <c r="BD50" s="1261"/>
      <c r="BE50" s="1261"/>
      <c r="BF50" s="1261"/>
      <c r="BG50" s="1261"/>
      <c r="BH50" s="1261"/>
      <c r="BI50" s="1261"/>
      <c r="BJ50" s="1261"/>
      <c r="BK50" s="1261"/>
      <c r="BL50" s="1261"/>
      <c r="BM50" s="1261"/>
      <c r="BN50" s="1261"/>
      <c r="BO50" s="1262"/>
      <c r="BP50" s="1256" t="s">
        <v>528</v>
      </c>
      <c r="BQ50" s="1256"/>
      <c r="BR50" s="1256"/>
      <c r="BS50" s="1256"/>
      <c r="BT50" s="1256"/>
      <c r="BU50" s="1256"/>
      <c r="BV50" s="1256"/>
      <c r="BW50" s="1256"/>
      <c r="BX50" s="1256" t="s">
        <v>529</v>
      </c>
      <c r="BY50" s="1256"/>
      <c r="BZ50" s="1256"/>
      <c r="CA50" s="1256"/>
      <c r="CB50" s="1256"/>
      <c r="CC50" s="1256"/>
      <c r="CD50" s="1256"/>
      <c r="CE50" s="1256"/>
      <c r="CF50" s="1256" t="s">
        <v>530</v>
      </c>
      <c r="CG50" s="1256"/>
      <c r="CH50" s="1256"/>
      <c r="CI50" s="1256"/>
      <c r="CJ50" s="1256"/>
      <c r="CK50" s="1256"/>
      <c r="CL50" s="1256"/>
      <c r="CM50" s="1256"/>
      <c r="CN50" s="1256" t="s">
        <v>531</v>
      </c>
      <c r="CO50" s="1256"/>
      <c r="CP50" s="1256"/>
      <c r="CQ50" s="1256"/>
      <c r="CR50" s="1256"/>
      <c r="CS50" s="1256"/>
      <c r="CT50" s="1256"/>
      <c r="CU50" s="1256"/>
      <c r="CV50" s="1256" t="s">
        <v>532</v>
      </c>
      <c r="CW50" s="1256"/>
      <c r="CX50" s="1256"/>
      <c r="CY50" s="1256"/>
      <c r="CZ50" s="1256"/>
      <c r="DA50" s="1256"/>
      <c r="DB50" s="1256"/>
      <c r="DC50" s="1256"/>
    </row>
    <row r="51" spans="1:109" ht="13.5" customHeight="1" x14ac:dyDescent="0.15">
      <c r="B51" s="372"/>
      <c r="G51" s="1259"/>
      <c r="H51" s="1259"/>
      <c r="I51" s="1272"/>
      <c r="J51" s="1272"/>
      <c r="K51" s="1258"/>
      <c r="L51" s="1258"/>
      <c r="M51" s="1258"/>
      <c r="N51" s="1258"/>
      <c r="AM51" s="381"/>
      <c r="AN51" s="1254" t="s">
        <v>585</v>
      </c>
      <c r="AO51" s="1254"/>
      <c r="AP51" s="1254"/>
      <c r="AQ51" s="1254"/>
      <c r="AR51" s="1254"/>
      <c r="AS51" s="1254"/>
      <c r="AT51" s="1254"/>
      <c r="AU51" s="1254"/>
      <c r="AV51" s="1254"/>
      <c r="AW51" s="1254"/>
      <c r="AX51" s="1254"/>
      <c r="AY51" s="1254"/>
      <c r="AZ51" s="1254"/>
      <c r="BA51" s="1254"/>
      <c r="BB51" s="1254" t="s">
        <v>586</v>
      </c>
      <c r="BC51" s="1254"/>
      <c r="BD51" s="1254"/>
      <c r="BE51" s="1254"/>
      <c r="BF51" s="1254"/>
      <c r="BG51" s="1254"/>
      <c r="BH51" s="1254"/>
      <c r="BI51" s="1254"/>
      <c r="BJ51" s="1254"/>
      <c r="BK51" s="1254"/>
      <c r="BL51" s="1254"/>
      <c r="BM51" s="1254"/>
      <c r="BN51" s="1254"/>
      <c r="BO51" s="1254"/>
      <c r="BP51" s="1251">
        <v>54.4</v>
      </c>
      <c r="BQ51" s="1251"/>
      <c r="BR51" s="1251"/>
      <c r="BS51" s="1251"/>
      <c r="BT51" s="1251"/>
      <c r="BU51" s="1251"/>
      <c r="BV51" s="1251"/>
      <c r="BW51" s="1251"/>
      <c r="BX51" s="1251">
        <v>56.6</v>
      </c>
      <c r="BY51" s="1251"/>
      <c r="BZ51" s="1251"/>
      <c r="CA51" s="1251"/>
      <c r="CB51" s="1251"/>
      <c r="CC51" s="1251"/>
      <c r="CD51" s="1251"/>
      <c r="CE51" s="1251"/>
      <c r="CF51" s="1251">
        <v>55.5</v>
      </c>
      <c r="CG51" s="1251"/>
      <c r="CH51" s="1251"/>
      <c r="CI51" s="1251"/>
      <c r="CJ51" s="1251"/>
      <c r="CK51" s="1251"/>
      <c r="CL51" s="1251"/>
      <c r="CM51" s="1251"/>
      <c r="CN51" s="1251">
        <v>52.3</v>
      </c>
      <c r="CO51" s="1251"/>
      <c r="CP51" s="1251"/>
      <c r="CQ51" s="1251"/>
      <c r="CR51" s="1251"/>
      <c r="CS51" s="1251"/>
      <c r="CT51" s="1251"/>
      <c r="CU51" s="1251"/>
      <c r="CV51" s="1251">
        <v>52.8</v>
      </c>
      <c r="CW51" s="1251"/>
      <c r="CX51" s="1251"/>
      <c r="CY51" s="1251"/>
      <c r="CZ51" s="1251"/>
      <c r="DA51" s="1251"/>
      <c r="DB51" s="1251"/>
      <c r="DC51" s="1251"/>
    </row>
    <row r="52" spans="1:109" x14ac:dyDescent="0.15">
      <c r="B52" s="372"/>
      <c r="G52" s="1259"/>
      <c r="H52" s="1259"/>
      <c r="I52" s="1272"/>
      <c r="J52" s="1272"/>
      <c r="K52" s="1258"/>
      <c r="L52" s="1258"/>
      <c r="M52" s="1258"/>
      <c r="N52" s="1258"/>
      <c r="AM52" s="381"/>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1"/>
      <c r="BQ52" s="1251"/>
      <c r="BR52" s="1251"/>
      <c r="BS52" s="1251"/>
      <c r="BT52" s="1251"/>
      <c r="BU52" s="1251"/>
      <c r="BV52" s="1251"/>
      <c r="BW52" s="1251"/>
      <c r="BX52" s="1251"/>
      <c r="BY52" s="1251"/>
      <c r="BZ52" s="1251"/>
      <c r="CA52" s="1251"/>
      <c r="CB52" s="1251"/>
      <c r="CC52" s="1251"/>
      <c r="CD52" s="1251"/>
      <c r="CE52" s="1251"/>
      <c r="CF52" s="1251"/>
      <c r="CG52" s="1251"/>
      <c r="CH52" s="1251"/>
      <c r="CI52" s="1251"/>
      <c r="CJ52" s="1251"/>
      <c r="CK52" s="1251"/>
      <c r="CL52" s="1251"/>
      <c r="CM52" s="1251"/>
      <c r="CN52" s="1251"/>
      <c r="CO52" s="1251"/>
      <c r="CP52" s="1251"/>
      <c r="CQ52" s="1251"/>
      <c r="CR52" s="1251"/>
      <c r="CS52" s="1251"/>
      <c r="CT52" s="1251"/>
      <c r="CU52" s="1251"/>
      <c r="CV52" s="1251"/>
      <c r="CW52" s="1251"/>
      <c r="CX52" s="1251"/>
      <c r="CY52" s="1251"/>
      <c r="CZ52" s="1251"/>
      <c r="DA52" s="1251"/>
      <c r="DB52" s="1251"/>
      <c r="DC52" s="1251"/>
    </row>
    <row r="53" spans="1:109" x14ac:dyDescent="0.15">
      <c r="A53" s="380"/>
      <c r="B53" s="372"/>
      <c r="G53" s="1259"/>
      <c r="H53" s="1259"/>
      <c r="I53" s="1257"/>
      <c r="J53" s="1257"/>
      <c r="K53" s="1258"/>
      <c r="L53" s="1258"/>
      <c r="M53" s="1258"/>
      <c r="N53" s="1258"/>
      <c r="AM53" s="381"/>
      <c r="AN53" s="1254"/>
      <c r="AO53" s="1254"/>
      <c r="AP53" s="1254"/>
      <c r="AQ53" s="1254"/>
      <c r="AR53" s="1254"/>
      <c r="AS53" s="1254"/>
      <c r="AT53" s="1254"/>
      <c r="AU53" s="1254"/>
      <c r="AV53" s="1254"/>
      <c r="AW53" s="1254"/>
      <c r="AX53" s="1254"/>
      <c r="AY53" s="1254"/>
      <c r="AZ53" s="1254"/>
      <c r="BA53" s="1254"/>
      <c r="BB53" s="1254" t="s">
        <v>587</v>
      </c>
      <c r="BC53" s="1254"/>
      <c r="BD53" s="1254"/>
      <c r="BE53" s="1254"/>
      <c r="BF53" s="1254"/>
      <c r="BG53" s="1254"/>
      <c r="BH53" s="1254"/>
      <c r="BI53" s="1254"/>
      <c r="BJ53" s="1254"/>
      <c r="BK53" s="1254"/>
      <c r="BL53" s="1254"/>
      <c r="BM53" s="1254"/>
      <c r="BN53" s="1254"/>
      <c r="BO53" s="1254"/>
      <c r="BP53" s="1251">
        <v>44.2</v>
      </c>
      <c r="BQ53" s="1251"/>
      <c r="BR53" s="1251"/>
      <c r="BS53" s="1251"/>
      <c r="BT53" s="1251"/>
      <c r="BU53" s="1251"/>
      <c r="BV53" s="1251"/>
      <c r="BW53" s="1251"/>
      <c r="BX53" s="1251">
        <v>45.9</v>
      </c>
      <c r="BY53" s="1251"/>
      <c r="BZ53" s="1251"/>
      <c r="CA53" s="1251"/>
      <c r="CB53" s="1251"/>
      <c r="CC53" s="1251"/>
      <c r="CD53" s="1251"/>
      <c r="CE53" s="1251"/>
      <c r="CF53" s="1251">
        <v>47.3</v>
      </c>
      <c r="CG53" s="1251"/>
      <c r="CH53" s="1251"/>
      <c r="CI53" s="1251"/>
      <c r="CJ53" s="1251"/>
      <c r="CK53" s="1251"/>
      <c r="CL53" s="1251"/>
      <c r="CM53" s="1251"/>
      <c r="CN53" s="1251">
        <v>48.2</v>
      </c>
      <c r="CO53" s="1251"/>
      <c r="CP53" s="1251"/>
      <c r="CQ53" s="1251"/>
      <c r="CR53" s="1251"/>
      <c r="CS53" s="1251"/>
      <c r="CT53" s="1251"/>
      <c r="CU53" s="1251"/>
      <c r="CV53" s="1251">
        <v>48.3</v>
      </c>
      <c r="CW53" s="1251"/>
      <c r="CX53" s="1251"/>
      <c r="CY53" s="1251"/>
      <c r="CZ53" s="1251"/>
      <c r="DA53" s="1251"/>
      <c r="DB53" s="1251"/>
      <c r="DC53" s="1251"/>
    </row>
    <row r="54" spans="1:109" x14ac:dyDescent="0.15">
      <c r="A54" s="380"/>
      <c r="B54" s="372"/>
      <c r="G54" s="1259"/>
      <c r="H54" s="1259"/>
      <c r="I54" s="1257"/>
      <c r="J54" s="1257"/>
      <c r="K54" s="1258"/>
      <c r="L54" s="1258"/>
      <c r="M54" s="1258"/>
      <c r="N54" s="1258"/>
      <c r="AM54" s="381"/>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1"/>
      <c r="BQ54" s="1251"/>
      <c r="BR54" s="1251"/>
      <c r="BS54" s="1251"/>
      <c r="BT54" s="1251"/>
      <c r="BU54" s="1251"/>
      <c r="BV54" s="1251"/>
      <c r="BW54" s="1251"/>
      <c r="BX54" s="1251"/>
      <c r="BY54" s="1251"/>
      <c r="BZ54" s="1251"/>
      <c r="CA54" s="1251"/>
      <c r="CB54" s="1251"/>
      <c r="CC54" s="1251"/>
      <c r="CD54" s="1251"/>
      <c r="CE54" s="1251"/>
      <c r="CF54" s="1251"/>
      <c r="CG54" s="1251"/>
      <c r="CH54" s="1251"/>
      <c r="CI54" s="1251"/>
      <c r="CJ54" s="1251"/>
      <c r="CK54" s="1251"/>
      <c r="CL54" s="1251"/>
      <c r="CM54" s="1251"/>
      <c r="CN54" s="1251"/>
      <c r="CO54" s="1251"/>
      <c r="CP54" s="1251"/>
      <c r="CQ54" s="1251"/>
      <c r="CR54" s="1251"/>
      <c r="CS54" s="1251"/>
      <c r="CT54" s="1251"/>
      <c r="CU54" s="1251"/>
      <c r="CV54" s="1251"/>
      <c r="CW54" s="1251"/>
      <c r="CX54" s="1251"/>
      <c r="CY54" s="1251"/>
      <c r="CZ54" s="1251"/>
      <c r="DA54" s="1251"/>
      <c r="DB54" s="1251"/>
      <c r="DC54" s="1251"/>
    </row>
    <row r="55" spans="1:109" x14ac:dyDescent="0.15">
      <c r="A55" s="380"/>
      <c r="B55" s="372"/>
      <c r="G55" s="1257"/>
      <c r="H55" s="1257"/>
      <c r="I55" s="1257"/>
      <c r="J55" s="1257"/>
      <c r="K55" s="1258"/>
      <c r="L55" s="1258"/>
      <c r="M55" s="1258"/>
      <c r="N55" s="1258"/>
      <c r="AN55" s="1256" t="s">
        <v>588</v>
      </c>
      <c r="AO55" s="1256"/>
      <c r="AP55" s="1256"/>
      <c r="AQ55" s="1256"/>
      <c r="AR55" s="1256"/>
      <c r="AS55" s="1256"/>
      <c r="AT55" s="1256"/>
      <c r="AU55" s="1256"/>
      <c r="AV55" s="1256"/>
      <c r="AW55" s="1256"/>
      <c r="AX55" s="1256"/>
      <c r="AY55" s="1256"/>
      <c r="AZ55" s="1256"/>
      <c r="BA55" s="1256"/>
      <c r="BB55" s="1254" t="s">
        <v>586</v>
      </c>
      <c r="BC55" s="1254"/>
      <c r="BD55" s="1254"/>
      <c r="BE55" s="1254"/>
      <c r="BF55" s="1254"/>
      <c r="BG55" s="1254"/>
      <c r="BH55" s="1254"/>
      <c r="BI55" s="1254"/>
      <c r="BJ55" s="1254"/>
      <c r="BK55" s="1254"/>
      <c r="BL55" s="1254"/>
      <c r="BM55" s="1254"/>
      <c r="BN55" s="1254"/>
      <c r="BO55" s="1254"/>
      <c r="BP55" s="1251">
        <v>40.4</v>
      </c>
      <c r="BQ55" s="1251"/>
      <c r="BR55" s="1251"/>
      <c r="BS55" s="1251"/>
      <c r="BT55" s="1251"/>
      <c r="BU55" s="1251"/>
      <c r="BV55" s="1251"/>
      <c r="BW55" s="1251"/>
      <c r="BX55" s="1251">
        <v>39.5</v>
      </c>
      <c r="BY55" s="1251"/>
      <c r="BZ55" s="1251"/>
      <c r="CA55" s="1251"/>
      <c r="CB55" s="1251"/>
      <c r="CC55" s="1251"/>
      <c r="CD55" s="1251"/>
      <c r="CE55" s="1251"/>
      <c r="CF55" s="1251">
        <v>19</v>
      </c>
      <c r="CG55" s="1251"/>
      <c r="CH55" s="1251"/>
      <c r="CI55" s="1251"/>
      <c r="CJ55" s="1251"/>
      <c r="CK55" s="1251"/>
      <c r="CL55" s="1251"/>
      <c r="CM55" s="1251"/>
      <c r="CN55" s="1251">
        <v>4</v>
      </c>
      <c r="CO55" s="1251"/>
      <c r="CP55" s="1251"/>
      <c r="CQ55" s="1251"/>
      <c r="CR55" s="1251"/>
      <c r="CS55" s="1251"/>
      <c r="CT55" s="1251"/>
      <c r="CU55" s="1251"/>
      <c r="CV55" s="1251">
        <v>0.4</v>
      </c>
      <c r="CW55" s="1251"/>
      <c r="CX55" s="1251"/>
      <c r="CY55" s="1251"/>
      <c r="CZ55" s="1251"/>
      <c r="DA55" s="1251"/>
      <c r="DB55" s="1251"/>
      <c r="DC55" s="1251"/>
    </row>
    <row r="56" spans="1:109" x14ac:dyDescent="0.15">
      <c r="A56" s="380"/>
      <c r="B56" s="372"/>
      <c r="G56" s="1257"/>
      <c r="H56" s="1257"/>
      <c r="I56" s="1257"/>
      <c r="J56" s="1257"/>
      <c r="K56" s="1258"/>
      <c r="L56" s="1258"/>
      <c r="M56" s="1258"/>
      <c r="N56" s="1258"/>
      <c r="AN56" s="1256"/>
      <c r="AO56" s="1256"/>
      <c r="AP56" s="1256"/>
      <c r="AQ56" s="1256"/>
      <c r="AR56" s="1256"/>
      <c r="AS56" s="1256"/>
      <c r="AT56" s="1256"/>
      <c r="AU56" s="1256"/>
      <c r="AV56" s="1256"/>
      <c r="AW56" s="1256"/>
      <c r="AX56" s="1256"/>
      <c r="AY56" s="1256"/>
      <c r="AZ56" s="1256"/>
      <c r="BA56" s="1256"/>
      <c r="BB56" s="1254"/>
      <c r="BC56" s="1254"/>
      <c r="BD56" s="1254"/>
      <c r="BE56" s="1254"/>
      <c r="BF56" s="1254"/>
      <c r="BG56" s="1254"/>
      <c r="BH56" s="1254"/>
      <c r="BI56" s="1254"/>
      <c r="BJ56" s="1254"/>
      <c r="BK56" s="1254"/>
      <c r="BL56" s="1254"/>
      <c r="BM56" s="1254"/>
      <c r="BN56" s="1254"/>
      <c r="BO56" s="1254"/>
      <c r="BP56" s="1251"/>
      <c r="BQ56" s="1251"/>
      <c r="BR56" s="1251"/>
      <c r="BS56" s="1251"/>
      <c r="BT56" s="1251"/>
      <c r="BU56" s="1251"/>
      <c r="BV56" s="1251"/>
      <c r="BW56" s="1251"/>
      <c r="BX56" s="1251"/>
      <c r="BY56" s="1251"/>
      <c r="BZ56" s="1251"/>
      <c r="CA56" s="1251"/>
      <c r="CB56" s="1251"/>
      <c r="CC56" s="1251"/>
      <c r="CD56" s="1251"/>
      <c r="CE56" s="1251"/>
      <c r="CF56" s="1251"/>
      <c r="CG56" s="1251"/>
      <c r="CH56" s="1251"/>
      <c r="CI56" s="1251"/>
      <c r="CJ56" s="1251"/>
      <c r="CK56" s="1251"/>
      <c r="CL56" s="1251"/>
      <c r="CM56" s="1251"/>
      <c r="CN56" s="1251"/>
      <c r="CO56" s="1251"/>
      <c r="CP56" s="1251"/>
      <c r="CQ56" s="1251"/>
      <c r="CR56" s="1251"/>
      <c r="CS56" s="1251"/>
      <c r="CT56" s="1251"/>
      <c r="CU56" s="1251"/>
      <c r="CV56" s="1251"/>
      <c r="CW56" s="1251"/>
      <c r="CX56" s="1251"/>
      <c r="CY56" s="1251"/>
      <c r="CZ56" s="1251"/>
      <c r="DA56" s="1251"/>
      <c r="DB56" s="1251"/>
      <c r="DC56" s="1251"/>
    </row>
    <row r="57" spans="1:109" s="380" customFormat="1" x14ac:dyDescent="0.15">
      <c r="B57" s="384"/>
      <c r="G57" s="1257"/>
      <c r="H57" s="1257"/>
      <c r="I57" s="1252"/>
      <c r="J57" s="1252"/>
      <c r="K57" s="1258"/>
      <c r="L57" s="1258"/>
      <c r="M57" s="1258"/>
      <c r="N57" s="1258"/>
      <c r="AM57" s="366"/>
      <c r="AN57" s="1256"/>
      <c r="AO57" s="1256"/>
      <c r="AP57" s="1256"/>
      <c r="AQ57" s="1256"/>
      <c r="AR57" s="1256"/>
      <c r="AS57" s="1256"/>
      <c r="AT57" s="1256"/>
      <c r="AU57" s="1256"/>
      <c r="AV57" s="1256"/>
      <c r="AW57" s="1256"/>
      <c r="AX57" s="1256"/>
      <c r="AY57" s="1256"/>
      <c r="AZ57" s="1256"/>
      <c r="BA57" s="1256"/>
      <c r="BB57" s="1254" t="s">
        <v>587</v>
      </c>
      <c r="BC57" s="1254"/>
      <c r="BD57" s="1254"/>
      <c r="BE57" s="1254"/>
      <c r="BF57" s="1254"/>
      <c r="BG57" s="1254"/>
      <c r="BH57" s="1254"/>
      <c r="BI57" s="1254"/>
      <c r="BJ57" s="1254"/>
      <c r="BK57" s="1254"/>
      <c r="BL57" s="1254"/>
      <c r="BM57" s="1254"/>
      <c r="BN57" s="1254"/>
      <c r="BO57" s="1254"/>
      <c r="BP57" s="1251">
        <v>58.4</v>
      </c>
      <c r="BQ57" s="1251"/>
      <c r="BR57" s="1251"/>
      <c r="BS57" s="1251"/>
      <c r="BT57" s="1251"/>
      <c r="BU57" s="1251"/>
      <c r="BV57" s="1251"/>
      <c r="BW57" s="1251"/>
      <c r="BX57" s="1251">
        <v>59.1</v>
      </c>
      <c r="BY57" s="1251"/>
      <c r="BZ57" s="1251"/>
      <c r="CA57" s="1251"/>
      <c r="CB57" s="1251"/>
      <c r="CC57" s="1251"/>
      <c r="CD57" s="1251"/>
      <c r="CE57" s="1251"/>
      <c r="CF57" s="1251">
        <v>61.7</v>
      </c>
      <c r="CG57" s="1251"/>
      <c r="CH57" s="1251"/>
      <c r="CI57" s="1251"/>
      <c r="CJ57" s="1251"/>
      <c r="CK57" s="1251"/>
      <c r="CL57" s="1251"/>
      <c r="CM57" s="1251"/>
      <c r="CN57" s="1251">
        <v>63.5</v>
      </c>
      <c r="CO57" s="1251"/>
      <c r="CP57" s="1251"/>
      <c r="CQ57" s="1251"/>
      <c r="CR57" s="1251"/>
      <c r="CS57" s="1251"/>
      <c r="CT57" s="1251"/>
      <c r="CU57" s="1251"/>
      <c r="CV57" s="1251">
        <v>64.400000000000006</v>
      </c>
      <c r="CW57" s="1251"/>
      <c r="CX57" s="1251"/>
      <c r="CY57" s="1251"/>
      <c r="CZ57" s="1251"/>
      <c r="DA57" s="1251"/>
      <c r="DB57" s="1251"/>
      <c r="DC57" s="1251"/>
      <c r="DD57" s="385"/>
      <c r="DE57" s="384"/>
    </row>
    <row r="58" spans="1:109" s="380" customFormat="1" x14ac:dyDescent="0.15">
      <c r="A58" s="366"/>
      <c r="B58" s="384"/>
      <c r="G58" s="1257"/>
      <c r="H58" s="1257"/>
      <c r="I58" s="1252"/>
      <c r="J58" s="1252"/>
      <c r="K58" s="1258"/>
      <c r="L58" s="1258"/>
      <c r="M58" s="1258"/>
      <c r="N58" s="1258"/>
      <c r="AM58" s="366"/>
      <c r="AN58" s="1256"/>
      <c r="AO58" s="1256"/>
      <c r="AP58" s="1256"/>
      <c r="AQ58" s="1256"/>
      <c r="AR58" s="1256"/>
      <c r="AS58" s="1256"/>
      <c r="AT58" s="1256"/>
      <c r="AU58" s="1256"/>
      <c r="AV58" s="1256"/>
      <c r="AW58" s="1256"/>
      <c r="AX58" s="1256"/>
      <c r="AY58" s="1256"/>
      <c r="AZ58" s="1256"/>
      <c r="BA58" s="1256"/>
      <c r="BB58" s="1254"/>
      <c r="BC58" s="1254"/>
      <c r="BD58" s="1254"/>
      <c r="BE58" s="1254"/>
      <c r="BF58" s="1254"/>
      <c r="BG58" s="1254"/>
      <c r="BH58" s="1254"/>
      <c r="BI58" s="1254"/>
      <c r="BJ58" s="1254"/>
      <c r="BK58" s="1254"/>
      <c r="BL58" s="1254"/>
      <c r="BM58" s="1254"/>
      <c r="BN58" s="1254"/>
      <c r="BO58" s="1254"/>
      <c r="BP58" s="1251"/>
      <c r="BQ58" s="1251"/>
      <c r="BR58" s="1251"/>
      <c r="BS58" s="1251"/>
      <c r="BT58" s="1251"/>
      <c r="BU58" s="1251"/>
      <c r="BV58" s="1251"/>
      <c r="BW58" s="1251"/>
      <c r="BX58" s="1251"/>
      <c r="BY58" s="1251"/>
      <c r="BZ58" s="1251"/>
      <c r="CA58" s="1251"/>
      <c r="CB58" s="1251"/>
      <c r="CC58" s="1251"/>
      <c r="CD58" s="1251"/>
      <c r="CE58" s="1251"/>
      <c r="CF58" s="1251"/>
      <c r="CG58" s="1251"/>
      <c r="CH58" s="1251"/>
      <c r="CI58" s="1251"/>
      <c r="CJ58" s="1251"/>
      <c r="CK58" s="1251"/>
      <c r="CL58" s="1251"/>
      <c r="CM58" s="1251"/>
      <c r="CN58" s="1251"/>
      <c r="CO58" s="1251"/>
      <c r="CP58" s="1251"/>
      <c r="CQ58" s="1251"/>
      <c r="CR58" s="1251"/>
      <c r="CS58" s="1251"/>
      <c r="CT58" s="1251"/>
      <c r="CU58" s="1251"/>
      <c r="CV58" s="1251"/>
      <c r="CW58" s="1251"/>
      <c r="CX58" s="1251"/>
      <c r="CY58" s="1251"/>
      <c r="CZ58" s="1251"/>
      <c r="DA58" s="1251"/>
      <c r="DB58" s="1251"/>
      <c r="DC58" s="1251"/>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589</v>
      </c>
    </row>
    <row r="64" spans="1:109" x14ac:dyDescent="0.15">
      <c r="B64" s="372"/>
      <c r="G64" s="379"/>
      <c r="I64" s="392"/>
      <c r="J64" s="392"/>
      <c r="K64" s="392"/>
      <c r="L64" s="392"/>
      <c r="M64" s="392"/>
      <c r="N64" s="393"/>
      <c r="AM64" s="379"/>
      <c r="AN64" s="379" t="s">
        <v>583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3" t="s">
        <v>592</v>
      </c>
      <c r="AO65" s="1264"/>
      <c r="AP65" s="1264"/>
      <c r="AQ65" s="1264"/>
      <c r="AR65" s="1264"/>
      <c r="AS65" s="1264"/>
      <c r="AT65" s="1264"/>
      <c r="AU65" s="1264"/>
      <c r="AV65" s="1264"/>
      <c r="AW65" s="1264"/>
      <c r="AX65" s="1264"/>
      <c r="AY65" s="1264"/>
      <c r="AZ65" s="1264"/>
      <c r="BA65" s="1264"/>
      <c r="BB65" s="1264"/>
      <c r="BC65" s="1264"/>
      <c r="BD65" s="1264"/>
      <c r="BE65" s="1264"/>
      <c r="BF65" s="1264"/>
      <c r="BG65" s="1264"/>
      <c r="BH65" s="1264"/>
      <c r="BI65" s="1264"/>
      <c r="BJ65" s="1264"/>
      <c r="BK65" s="1264"/>
      <c r="BL65" s="1264"/>
      <c r="BM65" s="1264"/>
      <c r="BN65" s="1264"/>
      <c r="BO65" s="1264"/>
      <c r="BP65" s="1264"/>
      <c r="BQ65" s="1264"/>
      <c r="BR65" s="1264"/>
      <c r="BS65" s="1264"/>
      <c r="BT65" s="1264"/>
      <c r="BU65" s="1264"/>
      <c r="BV65" s="1264"/>
      <c r="BW65" s="1264"/>
      <c r="BX65" s="1264"/>
      <c r="BY65" s="1264"/>
      <c r="BZ65" s="1264"/>
      <c r="CA65" s="1264"/>
      <c r="CB65" s="1264"/>
      <c r="CC65" s="1264"/>
      <c r="CD65" s="1264"/>
      <c r="CE65" s="1264"/>
      <c r="CF65" s="1264"/>
      <c r="CG65" s="1264"/>
      <c r="CH65" s="1264"/>
      <c r="CI65" s="1264"/>
      <c r="CJ65" s="1264"/>
      <c r="CK65" s="1264"/>
      <c r="CL65" s="1264"/>
      <c r="CM65" s="1264"/>
      <c r="CN65" s="1264"/>
      <c r="CO65" s="1264"/>
      <c r="CP65" s="1264"/>
      <c r="CQ65" s="1264"/>
      <c r="CR65" s="1264"/>
      <c r="CS65" s="1264"/>
      <c r="CT65" s="1264"/>
      <c r="CU65" s="1264"/>
      <c r="CV65" s="1264"/>
      <c r="CW65" s="1264"/>
      <c r="CX65" s="1264"/>
      <c r="CY65" s="1264"/>
      <c r="CZ65" s="1264"/>
      <c r="DA65" s="1264"/>
      <c r="DB65" s="1264"/>
      <c r="DC65" s="1265"/>
    </row>
    <row r="66" spans="2:107" x14ac:dyDescent="0.15">
      <c r="B66" s="372"/>
      <c r="AN66" s="1266"/>
      <c r="AO66" s="1267"/>
      <c r="AP66" s="1267"/>
      <c r="AQ66" s="1267"/>
      <c r="AR66" s="1267"/>
      <c r="AS66" s="1267"/>
      <c r="AT66" s="1267"/>
      <c r="AU66" s="1267"/>
      <c r="AV66" s="1267"/>
      <c r="AW66" s="1267"/>
      <c r="AX66" s="1267"/>
      <c r="AY66" s="1267"/>
      <c r="AZ66" s="1267"/>
      <c r="BA66" s="1267"/>
      <c r="BB66" s="1267"/>
      <c r="BC66" s="1267"/>
      <c r="BD66" s="1267"/>
      <c r="BE66" s="1267"/>
      <c r="BF66" s="1267"/>
      <c r="BG66" s="1267"/>
      <c r="BH66" s="1267"/>
      <c r="BI66" s="1267"/>
      <c r="BJ66" s="1267"/>
      <c r="BK66" s="1267"/>
      <c r="BL66" s="1267"/>
      <c r="BM66" s="1267"/>
      <c r="BN66" s="1267"/>
      <c r="BO66" s="1267"/>
      <c r="BP66" s="1267"/>
      <c r="BQ66" s="1267"/>
      <c r="BR66" s="1267"/>
      <c r="BS66" s="1267"/>
      <c r="BT66" s="1267"/>
      <c r="BU66" s="1267"/>
      <c r="BV66" s="1267"/>
      <c r="BW66" s="1267"/>
      <c r="BX66" s="1267"/>
      <c r="BY66" s="1267"/>
      <c r="BZ66" s="1267"/>
      <c r="CA66" s="1267"/>
      <c r="CB66" s="1267"/>
      <c r="CC66" s="1267"/>
      <c r="CD66" s="1267"/>
      <c r="CE66" s="1267"/>
      <c r="CF66" s="1267"/>
      <c r="CG66" s="1267"/>
      <c r="CH66" s="1267"/>
      <c r="CI66" s="1267"/>
      <c r="CJ66" s="1267"/>
      <c r="CK66" s="1267"/>
      <c r="CL66" s="1267"/>
      <c r="CM66" s="1267"/>
      <c r="CN66" s="1267"/>
      <c r="CO66" s="1267"/>
      <c r="CP66" s="1267"/>
      <c r="CQ66" s="1267"/>
      <c r="CR66" s="1267"/>
      <c r="CS66" s="1267"/>
      <c r="CT66" s="1267"/>
      <c r="CU66" s="1267"/>
      <c r="CV66" s="1267"/>
      <c r="CW66" s="1267"/>
      <c r="CX66" s="1267"/>
      <c r="CY66" s="1267"/>
      <c r="CZ66" s="1267"/>
      <c r="DA66" s="1267"/>
      <c r="DB66" s="1267"/>
      <c r="DC66" s="1268"/>
    </row>
    <row r="67" spans="2:107" x14ac:dyDescent="0.15">
      <c r="B67" s="372"/>
      <c r="AN67" s="1266"/>
      <c r="AO67" s="1267"/>
      <c r="AP67" s="1267"/>
      <c r="AQ67" s="1267"/>
      <c r="AR67" s="1267"/>
      <c r="AS67" s="1267"/>
      <c r="AT67" s="1267"/>
      <c r="AU67" s="1267"/>
      <c r="AV67" s="1267"/>
      <c r="AW67" s="1267"/>
      <c r="AX67" s="1267"/>
      <c r="AY67" s="1267"/>
      <c r="AZ67" s="1267"/>
      <c r="BA67" s="1267"/>
      <c r="BB67" s="1267"/>
      <c r="BC67" s="1267"/>
      <c r="BD67" s="1267"/>
      <c r="BE67" s="1267"/>
      <c r="BF67" s="1267"/>
      <c r="BG67" s="1267"/>
      <c r="BH67" s="1267"/>
      <c r="BI67" s="1267"/>
      <c r="BJ67" s="1267"/>
      <c r="BK67" s="1267"/>
      <c r="BL67" s="1267"/>
      <c r="BM67" s="1267"/>
      <c r="BN67" s="1267"/>
      <c r="BO67" s="1267"/>
      <c r="BP67" s="1267"/>
      <c r="BQ67" s="1267"/>
      <c r="BR67" s="1267"/>
      <c r="BS67" s="1267"/>
      <c r="BT67" s="1267"/>
      <c r="BU67" s="1267"/>
      <c r="BV67" s="1267"/>
      <c r="BW67" s="1267"/>
      <c r="BX67" s="1267"/>
      <c r="BY67" s="1267"/>
      <c r="BZ67" s="1267"/>
      <c r="CA67" s="1267"/>
      <c r="CB67" s="1267"/>
      <c r="CC67" s="1267"/>
      <c r="CD67" s="1267"/>
      <c r="CE67" s="1267"/>
      <c r="CF67" s="1267"/>
      <c r="CG67" s="1267"/>
      <c r="CH67" s="1267"/>
      <c r="CI67" s="1267"/>
      <c r="CJ67" s="1267"/>
      <c r="CK67" s="1267"/>
      <c r="CL67" s="1267"/>
      <c r="CM67" s="1267"/>
      <c r="CN67" s="1267"/>
      <c r="CO67" s="1267"/>
      <c r="CP67" s="1267"/>
      <c r="CQ67" s="1267"/>
      <c r="CR67" s="1267"/>
      <c r="CS67" s="1267"/>
      <c r="CT67" s="1267"/>
      <c r="CU67" s="1267"/>
      <c r="CV67" s="1267"/>
      <c r="CW67" s="1267"/>
      <c r="CX67" s="1267"/>
      <c r="CY67" s="1267"/>
      <c r="CZ67" s="1267"/>
      <c r="DA67" s="1267"/>
      <c r="DB67" s="1267"/>
      <c r="DC67" s="1268"/>
    </row>
    <row r="68" spans="2:107" x14ac:dyDescent="0.15">
      <c r="B68" s="372"/>
      <c r="AN68" s="1266"/>
      <c r="AO68" s="1267"/>
      <c r="AP68" s="1267"/>
      <c r="AQ68" s="1267"/>
      <c r="AR68" s="1267"/>
      <c r="AS68" s="1267"/>
      <c r="AT68" s="1267"/>
      <c r="AU68" s="1267"/>
      <c r="AV68" s="1267"/>
      <c r="AW68" s="1267"/>
      <c r="AX68" s="1267"/>
      <c r="AY68" s="1267"/>
      <c r="AZ68" s="1267"/>
      <c r="BA68" s="1267"/>
      <c r="BB68" s="1267"/>
      <c r="BC68" s="1267"/>
      <c r="BD68" s="1267"/>
      <c r="BE68" s="1267"/>
      <c r="BF68" s="1267"/>
      <c r="BG68" s="1267"/>
      <c r="BH68" s="1267"/>
      <c r="BI68" s="1267"/>
      <c r="BJ68" s="1267"/>
      <c r="BK68" s="1267"/>
      <c r="BL68" s="1267"/>
      <c r="BM68" s="1267"/>
      <c r="BN68" s="1267"/>
      <c r="BO68" s="1267"/>
      <c r="BP68" s="1267"/>
      <c r="BQ68" s="1267"/>
      <c r="BR68" s="1267"/>
      <c r="BS68" s="1267"/>
      <c r="BT68" s="1267"/>
      <c r="BU68" s="1267"/>
      <c r="BV68" s="1267"/>
      <c r="BW68" s="1267"/>
      <c r="BX68" s="1267"/>
      <c r="BY68" s="1267"/>
      <c r="BZ68" s="1267"/>
      <c r="CA68" s="1267"/>
      <c r="CB68" s="1267"/>
      <c r="CC68" s="1267"/>
      <c r="CD68" s="1267"/>
      <c r="CE68" s="1267"/>
      <c r="CF68" s="1267"/>
      <c r="CG68" s="1267"/>
      <c r="CH68" s="1267"/>
      <c r="CI68" s="1267"/>
      <c r="CJ68" s="1267"/>
      <c r="CK68" s="1267"/>
      <c r="CL68" s="1267"/>
      <c r="CM68" s="1267"/>
      <c r="CN68" s="1267"/>
      <c r="CO68" s="1267"/>
      <c r="CP68" s="1267"/>
      <c r="CQ68" s="1267"/>
      <c r="CR68" s="1267"/>
      <c r="CS68" s="1267"/>
      <c r="CT68" s="1267"/>
      <c r="CU68" s="1267"/>
      <c r="CV68" s="1267"/>
      <c r="CW68" s="1267"/>
      <c r="CX68" s="1267"/>
      <c r="CY68" s="1267"/>
      <c r="CZ68" s="1267"/>
      <c r="DA68" s="1267"/>
      <c r="DB68" s="1267"/>
      <c r="DC68" s="1268"/>
    </row>
    <row r="69" spans="2:107" x14ac:dyDescent="0.15">
      <c r="B69" s="372"/>
      <c r="AN69" s="1269"/>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7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584</v>
      </c>
    </row>
    <row r="72" spans="2:107" x14ac:dyDescent="0.15">
      <c r="B72" s="372"/>
      <c r="G72" s="1257"/>
      <c r="H72" s="1257"/>
      <c r="I72" s="1257"/>
      <c r="J72" s="1257"/>
      <c r="K72" s="382"/>
      <c r="L72" s="382"/>
      <c r="M72" s="383"/>
      <c r="N72" s="383"/>
      <c r="AN72" s="1260"/>
      <c r="AO72" s="1261"/>
      <c r="AP72" s="1261"/>
      <c r="AQ72" s="1261"/>
      <c r="AR72" s="1261"/>
      <c r="AS72" s="1261"/>
      <c r="AT72" s="1261"/>
      <c r="AU72" s="1261"/>
      <c r="AV72" s="1261"/>
      <c r="AW72" s="1261"/>
      <c r="AX72" s="1261"/>
      <c r="AY72" s="1261"/>
      <c r="AZ72" s="1261"/>
      <c r="BA72" s="1261"/>
      <c r="BB72" s="1261"/>
      <c r="BC72" s="1261"/>
      <c r="BD72" s="1261"/>
      <c r="BE72" s="1261"/>
      <c r="BF72" s="1261"/>
      <c r="BG72" s="1261"/>
      <c r="BH72" s="1261"/>
      <c r="BI72" s="1261"/>
      <c r="BJ72" s="1261"/>
      <c r="BK72" s="1261"/>
      <c r="BL72" s="1261"/>
      <c r="BM72" s="1261"/>
      <c r="BN72" s="1261"/>
      <c r="BO72" s="1262"/>
      <c r="BP72" s="1256" t="s">
        <v>528</v>
      </c>
      <c r="BQ72" s="1256"/>
      <c r="BR72" s="1256"/>
      <c r="BS72" s="1256"/>
      <c r="BT72" s="1256"/>
      <c r="BU72" s="1256"/>
      <c r="BV72" s="1256"/>
      <c r="BW72" s="1256"/>
      <c r="BX72" s="1256" t="s">
        <v>529</v>
      </c>
      <c r="BY72" s="1256"/>
      <c r="BZ72" s="1256"/>
      <c r="CA72" s="1256"/>
      <c r="CB72" s="1256"/>
      <c r="CC72" s="1256"/>
      <c r="CD72" s="1256"/>
      <c r="CE72" s="1256"/>
      <c r="CF72" s="1256" t="s">
        <v>530</v>
      </c>
      <c r="CG72" s="1256"/>
      <c r="CH72" s="1256"/>
      <c r="CI72" s="1256"/>
      <c r="CJ72" s="1256"/>
      <c r="CK72" s="1256"/>
      <c r="CL72" s="1256"/>
      <c r="CM72" s="1256"/>
      <c r="CN72" s="1256" t="s">
        <v>531</v>
      </c>
      <c r="CO72" s="1256"/>
      <c r="CP72" s="1256"/>
      <c r="CQ72" s="1256"/>
      <c r="CR72" s="1256"/>
      <c r="CS72" s="1256"/>
      <c r="CT72" s="1256"/>
      <c r="CU72" s="1256"/>
      <c r="CV72" s="1256" t="s">
        <v>532</v>
      </c>
      <c r="CW72" s="1256"/>
      <c r="CX72" s="1256"/>
      <c r="CY72" s="1256"/>
      <c r="CZ72" s="1256"/>
      <c r="DA72" s="1256"/>
      <c r="DB72" s="1256"/>
      <c r="DC72" s="1256"/>
    </row>
    <row r="73" spans="2:107" x14ac:dyDescent="0.15">
      <c r="B73" s="372"/>
      <c r="G73" s="1259"/>
      <c r="H73" s="1259"/>
      <c r="I73" s="1259"/>
      <c r="J73" s="1259"/>
      <c r="K73" s="1255"/>
      <c r="L73" s="1255"/>
      <c r="M73" s="1255"/>
      <c r="N73" s="1255"/>
      <c r="AM73" s="381"/>
      <c r="AN73" s="1254" t="s">
        <v>585</v>
      </c>
      <c r="AO73" s="1254"/>
      <c r="AP73" s="1254"/>
      <c r="AQ73" s="1254"/>
      <c r="AR73" s="1254"/>
      <c r="AS73" s="1254"/>
      <c r="AT73" s="1254"/>
      <c r="AU73" s="1254"/>
      <c r="AV73" s="1254"/>
      <c r="AW73" s="1254"/>
      <c r="AX73" s="1254"/>
      <c r="AY73" s="1254"/>
      <c r="AZ73" s="1254"/>
      <c r="BA73" s="1254"/>
      <c r="BB73" s="1254" t="s">
        <v>586</v>
      </c>
      <c r="BC73" s="1254"/>
      <c r="BD73" s="1254"/>
      <c r="BE73" s="1254"/>
      <c r="BF73" s="1254"/>
      <c r="BG73" s="1254"/>
      <c r="BH73" s="1254"/>
      <c r="BI73" s="1254"/>
      <c r="BJ73" s="1254"/>
      <c r="BK73" s="1254"/>
      <c r="BL73" s="1254"/>
      <c r="BM73" s="1254"/>
      <c r="BN73" s="1254"/>
      <c r="BO73" s="1254"/>
      <c r="BP73" s="1251">
        <v>54.4</v>
      </c>
      <c r="BQ73" s="1251"/>
      <c r="BR73" s="1251"/>
      <c r="BS73" s="1251"/>
      <c r="BT73" s="1251"/>
      <c r="BU73" s="1251"/>
      <c r="BV73" s="1251"/>
      <c r="BW73" s="1251"/>
      <c r="BX73" s="1251">
        <v>56.6</v>
      </c>
      <c r="BY73" s="1251"/>
      <c r="BZ73" s="1251"/>
      <c r="CA73" s="1251"/>
      <c r="CB73" s="1251"/>
      <c r="CC73" s="1251"/>
      <c r="CD73" s="1251"/>
      <c r="CE73" s="1251"/>
      <c r="CF73" s="1251">
        <v>55.5</v>
      </c>
      <c r="CG73" s="1251"/>
      <c r="CH73" s="1251"/>
      <c r="CI73" s="1251"/>
      <c r="CJ73" s="1251"/>
      <c r="CK73" s="1251"/>
      <c r="CL73" s="1251"/>
      <c r="CM73" s="1251"/>
      <c r="CN73" s="1251">
        <v>52.3</v>
      </c>
      <c r="CO73" s="1251"/>
      <c r="CP73" s="1251"/>
      <c r="CQ73" s="1251"/>
      <c r="CR73" s="1251"/>
      <c r="CS73" s="1251"/>
      <c r="CT73" s="1251"/>
      <c r="CU73" s="1251"/>
      <c r="CV73" s="1251">
        <v>52.8</v>
      </c>
      <c r="CW73" s="1251"/>
      <c r="CX73" s="1251"/>
      <c r="CY73" s="1251"/>
      <c r="CZ73" s="1251"/>
      <c r="DA73" s="1251"/>
      <c r="DB73" s="1251"/>
      <c r="DC73" s="1251"/>
    </row>
    <row r="74" spans="2:107" x14ac:dyDescent="0.15">
      <c r="B74" s="372"/>
      <c r="G74" s="1259"/>
      <c r="H74" s="1259"/>
      <c r="I74" s="1259"/>
      <c r="J74" s="1259"/>
      <c r="K74" s="1255"/>
      <c r="L74" s="1255"/>
      <c r="M74" s="1255"/>
      <c r="N74" s="1255"/>
      <c r="AM74" s="381"/>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1"/>
      <c r="BQ74" s="1251"/>
      <c r="BR74" s="1251"/>
      <c r="BS74" s="1251"/>
      <c r="BT74" s="1251"/>
      <c r="BU74" s="1251"/>
      <c r="BV74" s="1251"/>
      <c r="BW74" s="1251"/>
      <c r="BX74" s="1251"/>
      <c r="BY74" s="1251"/>
      <c r="BZ74" s="1251"/>
      <c r="CA74" s="1251"/>
      <c r="CB74" s="1251"/>
      <c r="CC74" s="1251"/>
      <c r="CD74" s="1251"/>
      <c r="CE74" s="1251"/>
      <c r="CF74" s="1251"/>
      <c r="CG74" s="1251"/>
      <c r="CH74" s="1251"/>
      <c r="CI74" s="1251"/>
      <c r="CJ74" s="1251"/>
      <c r="CK74" s="1251"/>
      <c r="CL74" s="1251"/>
      <c r="CM74" s="1251"/>
      <c r="CN74" s="1251"/>
      <c r="CO74" s="1251"/>
      <c r="CP74" s="1251"/>
      <c r="CQ74" s="1251"/>
      <c r="CR74" s="1251"/>
      <c r="CS74" s="1251"/>
      <c r="CT74" s="1251"/>
      <c r="CU74" s="1251"/>
      <c r="CV74" s="1251"/>
      <c r="CW74" s="1251"/>
      <c r="CX74" s="1251"/>
      <c r="CY74" s="1251"/>
      <c r="CZ74" s="1251"/>
      <c r="DA74" s="1251"/>
      <c r="DB74" s="1251"/>
      <c r="DC74" s="1251"/>
    </row>
    <row r="75" spans="2:107" x14ac:dyDescent="0.15">
      <c r="B75" s="372"/>
      <c r="G75" s="1259"/>
      <c r="H75" s="1259"/>
      <c r="I75" s="1257"/>
      <c r="J75" s="1257"/>
      <c r="K75" s="1258"/>
      <c r="L75" s="1258"/>
      <c r="M75" s="1258"/>
      <c r="N75" s="1258"/>
      <c r="AM75" s="381"/>
      <c r="AN75" s="1254"/>
      <c r="AO75" s="1254"/>
      <c r="AP75" s="1254"/>
      <c r="AQ75" s="1254"/>
      <c r="AR75" s="1254"/>
      <c r="AS75" s="1254"/>
      <c r="AT75" s="1254"/>
      <c r="AU75" s="1254"/>
      <c r="AV75" s="1254"/>
      <c r="AW75" s="1254"/>
      <c r="AX75" s="1254"/>
      <c r="AY75" s="1254"/>
      <c r="AZ75" s="1254"/>
      <c r="BA75" s="1254"/>
      <c r="BB75" s="1254" t="s">
        <v>590</v>
      </c>
      <c r="BC75" s="1254"/>
      <c r="BD75" s="1254"/>
      <c r="BE75" s="1254"/>
      <c r="BF75" s="1254"/>
      <c r="BG75" s="1254"/>
      <c r="BH75" s="1254"/>
      <c r="BI75" s="1254"/>
      <c r="BJ75" s="1254"/>
      <c r="BK75" s="1254"/>
      <c r="BL75" s="1254"/>
      <c r="BM75" s="1254"/>
      <c r="BN75" s="1254"/>
      <c r="BO75" s="1254"/>
      <c r="BP75" s="1251">
        <v>6.9</v>
      </c>
      <c r="BQ75" s="1251"/>
      <c r="BR75" s="1251"/>
      <c r="BS75" s="1251"/>
      <c r="BT75" s="1251"/>
      <c r="BU75" s="1251"/>
      <c r="BV75" s="1251"/>
      <c r="BW75" s="1251"/>
      <c r="BX75" s="1251">
        <v>7.2</v>
      </c>
      <c r="BY75" s="1251"/>
      <c r="BZ75" s="1251"/>
      <c r="CA75" s="1251"/>
      <c r="CB75" s="1251"/>
      <c r="CC75" s="1251"/>
      <c r="CD75" s="1251"/>
      <c r="CE75" s="1251"/>
      <c r="CF75" s="1251">
        <v>7.8</v>
      </c>
      <c r="CG75" s="1251"/>
      <c r="CH75" s="1251"/>
      <c r="CI75" s="1251"/>
      <c r="CJ75" s="1251"/>
      <c r="CK75" s="1251"/>
      <c r="CL75" s="1251"/>
      <c r="CM75" s="1251"/>
      <c r="CN75" s="1251">
        <v>8.8000000000000007</v>
      </c>
      <c r="CO75" s="1251"/>
      <c r="CP75" s="1251"/>
      <c r="CQ75" s="1251"/>
      <c r="CR75" s="1251"/>
      <c r="CS75" s="1251"/>
      <c r="CT75" s="1251"/>
      <c r="CU75" s="1251"/>
      <c r="CV75" s="1251">
        <v>10.4</v>
      </c>
      <c r="CW75" s="1251"/>
      <c r="CX75" s="1251"/>
      <c r="CY75" s="1251"/>
      <c r="CZ75" s="1251"/>
      <c r="DA75" s="1251"/>
      <c r="DB75" s="1251"/>
      <c r="DC75" s="1251"/>
    </row>
    <row r="76" spans="2:107" x14ac:dyDescent="0.15">
      <c r="B76" s="372"/>
      <c r="G76" s="1259"/>
      <c r="H76" s="1259"/>
      <c r="I76" s="1257"/>
      <c r="J76" s="1257"/>
      <c r="K76" s="1258"/>
      <c r="L76" s="1258"/>
      <c r="M76" s="1258"/>
      <c r="N76" s="1258"/>
      <c r="AM76" s="381"/>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1"/>
      <c r="BQ76" s="1251"/>
      <c r="BR76" s="1251"/>
      <c r="BS76" s="1251"/>
      <c r="BT76" s="1251"/>
      <c r="BU76" s="1251"/>
      <c r="BV76" s="1251"/>
      <c r="BW76" s="1251"/>
      <c r="BX76" s="1251"/>
      <c r="BY76" s="1251"/>
      <c r="BZ76" s="1251"/>
      <c r="CA76" s="1251"/>
      <c r="CB76" s="1251"/>
      <c r="CC76" s="1251"/>
      <c r="CD76" s="1251"/>
      <c r="CE76" s="1251"/>
      <c r="CF76" s="1251"/>
      <c r="CG76" s="1251"/>
      <c r="CH76" s="1251"/>
      <c r="CI76" s="1251"/>
      <c r="CJ76" s="1251"/>
      <c r="CK76" s="1251"/>
      <c r="CL76" s="1251"/>
      <c r="CM76" s="1251"/>
      <c r="CN76" s="1251"/>
      <c r="CO76" s="1251"/>
      <c r="CP76" s="1251"/>
      <c r="CQ76" s="1251"/>
      <c r="CR76" s="1251"/>
      <c r="CS76" s="1251"/>
      <c r="CT76" s="1251"/>
      <c r="CU76" s="1251"/>
      <c r="CV76" s="1251"/>
      <c r="CW76" s="1251"/>
      <c r="CX76" s="1251"/>
      <c r="CY76" s="1251"/>
      <c r="CZ76" s="1251"/>
      <c r="DA76" s="1251"/>
      <c r="DB76" s="1251"/>
      <c r="DC76" s="1251"/>
    </row>
    <row r="77" spans="2:107" x14ac:dyDescent="0.15">
      <c r="B77" s="372"/>
      <c r="G77" s="1257"/>
      <c r="H77" s="1257"/>
      <c r="I77" s="1257"/>
      <c r="J77" s="1257"/>
      <c r="K77" s="1255"/>
      <c r="L77" s="1255"/>
      <c r="M77" s="1255"/>
      <c r="N77" s="1255"/>
      <c r="AN77" s="1256" t="s">
        <v>588</v>
      </c>
      <c r="AO77" s="1256"/>
      <c r="AP77" s="1256"/>
      <c r="AQ77" s="1256"/>
      <c r="AR77" s="1256"/>
      <c r="AS77" s="1256"/>
      <c r="AT77" s="1256"/>
      <c r="AU77" s="1256"/>
      <c r="AV77" s="1256"/>
      <c r="AW77" s="1256"/>
      <c r="AX77" s="1256"/>
      <c r="AY77" s="1256"/>
      <c r="AZ77" s="1256"/>
      <c r="BA77" s="1256"/>
      <c r="BB77" s="1254" t="s">
        <v>586</v>
      </c>
      <c r="BC77" s="1254"/>
      <c r="BD77" s="1254"/>
      <c r="BE77" s="1254"/>
      <c r="BF77" s="1254"/>
      <c r="BG77" s="1254"/>
      <c r="BH77" s="1254"/>
      <c r="BI77" s="1254"/>
      <c r="BJ77" s="1254"/>
      <c r="BK77" s="1254"/>
      <c r="BL77" s="1254"/>
      <c r="BM77" s="1254"/>
      <c r="BN77" s="1254"/>
      <c r="BO77" s="1254"/>
      <c r="BP77" s="1251">
        <v>40.4</v>
      </c>
      <c r="BQ77" s="1251"/>
      <c r="BR77" s="1251"/>
      <c r="BS77" s="1251"/>
      <c r="BT77" s="1251"/>
      <c r="BU77" s="1251"/>
      <c r="BV77" s="1251"/>
      <c r="BW77" s="1251"/>
      <c r="BX77" s="1251">
        <v>39.5</v>
      </c>
      <c r="BY77" s="1251"/>
      <c r="BZ77" s="1251"/>
      <c r="CA77" s="1251"/>
      <c r="CB77" s="1251"/>
      <c r="CC77" s="1251"/>
      <c r="CD77" s="1251"/>
      <c r="CE77" s="1251"/>
      <c r="CF77" s="1251">
        <v>19</v>
      </c>
      <c r="CG77" s="1251"/>
      <c r="CH77" s="1251"/>
      <c r="CI77" s="1251"/>
      <c r="CJ77" s="1251"/>
      <c r="CK77" s="1251"/>
      <c r="CL77" s="1251"/>
      <c r="CM77" s="1251"/>
      <c r="CN77" s="1251">
        <v>4</v>
      </c>
      <c r="CO77" s="1251"/>
      <c r="CP77" s="1251"/>
      <c r="CQ77" s="1251"/>
      <c r="CR77" s="1251"/>
      <c r="CS77" s="1251"/>
      <c r="CT77" s="1251"/>
      <c r="CU77" s="1251"/>
      <c r="CV77" s="1251">
        <v>0.4</v>
      </c>
      <c r="CW77" s="1251"/>
      <c r="CX77" s="1251"/>
      <c r="CY77" s="1251"/>
      <c r="CZ77" s="1251"/>
      <c r="DA77" s="1251"/>
      <c r="DB77" s="1251"/>
      <c r="DC77" s="1251"/>
    </row>
    <row r="78" spans="2:107" x14ac:dyDescent="0.15">
      <c r="B78" s="372"/>
      <c r="G78" s="1257"/>
      <c r="H78" s="1257"/>
      <c r="I78" s="1257"/>
      <c r="J78" s="1257"/>
      <c r="K78" s="1255"/>
      <c r="L78" s="1255"/>
      <c r="M78" s="1255"/>
      <c r="N78" s="1255"/>
      <c r="AN78" s="1256"/>
      <c r="AO78" s="1256"/>
      <c r="AP78" s="1256"/>
      <c r="AQ78" s="1256"/>
      <c r="AR78" s="1256"/>
      <c r="AS78" s="1256"/>
      <c r="AT78" s="1256"/>
      <c r="AU78" s="1256"/>
      <c r="AV78" s="1256"/>
      <c r="AW78" s="1256"/>
      <c r="AX78" s="1256"/>
      <c r="AY78" s="1256"/>
      <c r="AZ78" s="1256"/>
      <c r="BA78" s="1256"/>
      <c r="BB78" s="1254"/>
      <c r="BC78" s="1254"/>
      <c r="BD78" s="1254"/>
      <c r="BE78" s="1254"/>
      <c r="BF78" s="1254"/>
      <c r="BG78" s="1254"/>
      <c r="BH78" s="1254"/>
      <c r="BI78" s="1254"/>
      <c r="BJ78" s="1254"/>
      <c r="BK78" s="1254"/>
      <c r="BL78" s="1254"/>
      <c r="BM78" s="1254"/>
      <c r="BN78" s="1254"/>
      <c r="BO78" s="1254"/>
      <c r="BP78" s="1251"/>
      <c r="BQ78" s="1251"/>
      <c r="BR78" s="1251"/>
      <c r="BS78" s="1251"/>
      <c r="BT78" s="1251"/>
      <c r="BU78" s="1251"/>
      <c r="BV78" s="1251"/>
      <c r="BW78" s="1251"/>
      <c r="BX78" s="1251"/>
      <c r="BY78" s="1251"/>
      <c r="BZ78" s="1251"/>
      <c r="CA78" s="1251"/>
      <c r="CB78" s="1251"/>
      <c r="CC78" s="1251"/>
      <c r="CD78" s="1251"/>
      <c r="CE78" s="1251"/>
      <c r="CF78" s="1251"/>
      <c r="CG78" s="1251"/>
      <c r="CH78" s="1251"/>
      <c r="CI78" s="1251"/>
      <c r="CJ78" s="1251"/>
      <c r="CK78" s="1251"/>
      <c r="CL78" s="1251"/>
      <c r="CM78" s="1251"/>
      <c r="CN78" s="1251"/>
      <c r="CO78" s="1251"/>
      <c r="CP78" s="1251"/>
      <c r="CQ78" s="1251"/>
      <c r="CR78" s="1251"/>
      <c r="CS78" s="1251"/>
      <c r="CT78" s="1251"/>
      <c r="CU78" s="1251"/>
      <c r="CV78" s="1251"/>
      <c r="CW78" s="1251"/>
      <c r="CX78" s="1251"/>
      <c r="CY78" s="1251"/>
      <c r="CZ78" s="1251"/>
      <c r="DA78" s="1251"/>
      <c r="DB78" s="1251"/>
      <c r="DC78" s="1251"/>
    </row>
    <row r="79" spans="2:107" x14ac:dyDescent="0.15">
      <c r="B79" s="372"/>
      <c r="G79" s="1257"/>
      <c r="H79" s="1257"/>
      <c r="I79" s="1252"/>
      <c r="J79" s="1252"/>
      <c r="K79" s="1253"/>
      <c r="L79" s="1253"/>
      <c r="M79" s="1253"/>
      <c r="N79" s="1253"/>
      <c r="AN79" s="1256"/>
      <c r="AO79" s="1256"/>
      <c r="AP79" s="1256"/>
      <c r="AQ79" s="1256"/>
      <c r="AR79" s="1256"/>
      <c r="AS79" s="1256"/>
      <c r="AT79" s="1256"/>
      <c r="AU79" s="1256"/>
      <c r="AV79" s="1256"/>
      <c r="AW79" s="1256"/>
      <c r="AX79" s="1256"/>
      <c r="AY79" s="1256"/>
      <c r="AZ79" s="1256"/>
      <c r="BA79" s="1256"/>
      <c r="BB79" s="1254" t="s">
        <v>590</v>
      </c>
      <c r="BC79" s="1254"/>
      <c r="BD79" s="1254"/>
      <c r="BE79" s="1254"/>
      <c r="BF79" s="1254"/>
      <c r="BG79" s="1254"/>
      <c r="BH79" s="1254"/>
      <c r="BI79" s="1254"/>
      <c r="BJ79" s="1254"/>
      <c r="BK79" s="1254"/>
      <c r="BL79" s="1254"/>
      <c r="BM79" s="1254"/>
      <c r="BN79" s="1254"/>
      <c r="BO79" s="1254"/>
      <c r="BP79" s="1251">
        <v>7</v>
      </c>
      <c r="BQ79" s="1251"/>
      <c r="BR79" s="1251"/>
      <c r="BS79" s="1251"/>
      <c r="BT79" s="1251"/>
      <c r="BU79" s="1251"/>
      <c r="BV79" s="1251"/>
      <c r="BW79" s="1251"/>
      <c r="BX79" s="1251">
        <v>6.9</v>
      </c>
      <c r="BY79" s="1251"/>
      <c r="BZ79" s="1251"/>
      <c r="CA79" s="1251"/>
      <c r="CB79" s="1251"/>
      <c r="CC79" s="1251"/>
      <c r="CD79" s="1251"/>
      <c r="CE79" s="1251"/>
      <c r="CF79" s="1251">
        <v>8</v>
      </c>
      <c r="CG79" s="1251"/>
      <c r="CH79" s="1251"/>
      <c r="CI79" s="1251"/>
      <c r="CJ79" s="1251"/>
      <c r="CK79" s="1251"/>
      <c r="CL79" s="1251"/>
      <c r="CM79" s="1251"/>
      <c r="CN79" s="1251">
        <v>8</v>
      </c>
      <c r="CO79" s="1251"/>
      <c r="CP79" s="1251"/>
      <c r="CQ79" s="1251"/>
      <c r="CR79" s="1251"/>
      <c r="CS79" s="1251"/>
      <c r="CT79" s="1251"/>
      <c r="CU79" s="1251"/>
      <c r="CV79" s="1251">
        <v>8.3000000000000007</v>
      </c>
      <c r="CW79" s="1251"/>
      <c r="CX79" s="1251"/>
      <c r="CY79" s="1251"/>
      <c r="CZ79" s="1251"/>
      <c r="DA79" s="1251"/>
      <c r="DB79" s="1251"/>
      <c r="DC79" s="1251"/>
    </row>
    <row r="80" spans="2:107" x14ac:dyDescent="0.15">
      <c r="B80" s="372"/>
      <c r="G80" s="1257"/>
      <c r="H80" s="1257"/>
      <c r="I80" s="1252"/>
      <c r="J80" s="1252"/>
      <c r="K80" s="1253"/>
      <c r="L80" s="1253"/>
      <c r="M80" s="1253"/>
      <c r="N80" s="1253"/>
      <c r="AN80" s="1256"/>
      <c r="AO80" s="1256"/>
      <c r="AP80" s="1256"/>
      <c r="AQ80" s="1256"/>
      <c r="AR80" s="1256"/>
      <c r="AS80" s="1256"/>
      <c r="AT80" s="1256"/>
      <c r="AU80" s="1256"/>
      <c r="AV80" s="1256"/>
      <c r="AW80" s="1256"/>
      <c r="AX80" s="1256"/>
      <c r="AY80" s="1256"/>
      <c r="AZ80" s="1256"/>
      <c r="BA80" s="1256"/>
      <c r="BB80" s="1254"/>
      <c r="BC80" s="1254"/>
      <c r="BD80" s="1254"/>
      <c r="BE80" s="1254"/>
      <c r="BF80" s="1254"/>
      <c r="BG80" s="1254"/>
      <c r="BH80" s="1254"/>
      <c r="BI80" s="1254"/>
      <c r="BJ80" s="1254"/>
      <c r="BK80" s="1254"/>
      <c r="BL80" s="1254"/>
      <c r="BM80" s="1254"/>
      <c r="BN80" s="1254"/>
      <c r="BO80" s="1254"/>
      <c r="BP80" s="1251"/>
      <c r="BQ80" s="1251"/>
      <c r="BR80" s="1251"/>
      <c r="BS80" s="1251"/>
      <c r="BT80" s="1251"/>
      <c r="BU80" s="1251"/>
      <c r="BV80" s="1251"/>
      <c r="BW80" s="1251"/>
      <c r="BX80" s="1251"/>
      <c r="BY80" s="1251"/>
      <c r="BZ80" s="1251"/>
      <c r="CA80" s="1251"/>
      <c r="CB80" s="1251"/>
      <c r="CC80" s="1251"/>
      <c r="CD80" s="1251"/>
      <c r="CE80" s="1251"/>
      <c r="CF80" s="1251"/>
      <c r="CG80" s="1251"/>
      <c r="CH80" s="1251"/>
      <c r="CI80" s="1251"/>
      <c r="CJ80" s="1251"/>
      <c r="CK80" s="1251"/>
      <c r="CL80" s="1251"/>
      <c r="CM80" s="1251"/>
      <c r="CN80" s="1251"/>
      <c r="CO80" s="1251"/>
      <c r="CP80" s="1251"/>
      <c r="CQ80" s="1251"/>
      <c r="CR80" s="1251"/>
      <c r="CS80" s="1251"/>
      <c r="CT80" s="1251"/>
      <c r="CU80" s="1251"/>
      <c r="CV80" s="1251"/>
      <c r="CW80" s="1251"/>
      <c r="CX80" s="1251"/>
      <c r="CY80" s="1251"/>
      <c r="CZ80" s="1251"/>
      <c r="DA80" s="1251"/>
      <c r="DB80" s="1251"/>
      <c r="DC80" s="1251"/>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uhU1Q2O71wmv/6/Jkyda5x3KHiyoK9JxEt8jDI05UWCtoWVaCo+BPYHB82RebBFjLouQDqDUQ8Sv8tDF163ffQ==" saltValue="kmBPaah78/zVz5bu+k8Ex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UQAQpgc89M0uU1Gg5QZT1qwydOt1JhyVmy3fliLSmiekvynF2CsNDO0icIOqIDasgHr7mySXoKpfEl59cpU9ig==" saltValue="kR2dBgMKpLqkIqWUPbctk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CJfWP+Jn/CkRPtOaPyLmG6RW9iT5wb2C+KRaadiz/n5l08WGLyL1FFjGoyi7ZgNkJTWWdfFH2358Is0zuIHWEA==" saltValue="MmL3Jhc6/0RYr//kuDJCY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68092</v>
      </c>
      <c r="E3" s="156"/>
      <c r="F3" s="157">
        <v>71604</v>
      </c>
      <c r="G3" s="158"/>
      <c r="H3" s="159"/>
    </row>
    <row r="4" spans="1:8" x14ac:dyDescent="0.15">
      <c r="A4" s="160"/>
      <c r="B4" s="161"/>
      <c r="C4" s="162"/>
      <c r="D4" s="163">
        <v>54596</v>
      </c>
      <c r="E4" s="164"/>
      <c r="F4" s="165">
        <v>45121</v>
      </c>
      <c r="G4" s="166"/>
      <c r="H4" s="167"/>
    </row>
    <row r="5" spans="1:8" x14ac:dyDescent="0.15">
      <c r="A5" s="148" t="s">
        <v>522</v>
      </c>
      <c r="B5" s="153"/>
      <c r="C5" s="154"/>
      <c r="D5" s="155">
        <v>75729</v>
      </c>
      <c r="E5" s="156"/>
      <c r="F5" s="157">
        <v>67009</v>
      </c>
      <c r="G5" s="158"/>
      <c r="H5" s="159"/>
    </row>
    <row r="6" spans="1:8" x14ac:dyDescent="0.15">
      <c r="A6" s="160"/>
      <c r="B6" s="161"/>
      <c r="C6" s="162"/>
      <c r="D6" s="163">
        <v>42635</v>
      </c>
      <c r="E6" s="164"/>
      <c r="F6" s="165">
        <v>43028</v>
      </c>
      <c r="G6" s="166"/>
      <c r="H6" s="167"/>
    </row>
    <row r="7" spans="1:8" x14ac:dyDescent="0.15">
      <c r="A7" s="148" t="s">
        <v>523</v>
      </c>
      <c r="B7" s="153"/>
      <c r="C7" s="154"/>
      <c r="D7" s="155">
        <v>82432</v>
      </c>
      <c r="E7" s="156"/>
      <c r="F7" s="157">
        <v>71871</v>
      </c>
      <c r="G7" s="158"/>
      <c r="H7" s="159"/>
    </row>
    <row r="8" spans="1:8" x14ac:dyDescent="0.15">
      <c r="A8" s="160"/>
      <c r="B8" s="161"/>
      <c r="C8" s="162"/>
      <c r="D8" s="163">
        <v>50939</v>
      </c>
      <c r="E8" s="164"/>
      <c r="F8" s="165">
        <v>38232</v>
      </c>
      <c r="G8" s="166"/>
      <c r="H8" s="167"/>
    </row>
    <row r="9" spans="1:8" x14ac:dyDescent="0.15">
      <c r="A9" s="148" t="s">
        <v>524</v>
      </c>
      <c r="B9" s="153"/>
      <c r="C9" s="154"/>
      <c r="D9" s="155">
        <v>96244</v>
      </c>
      <c r="E9" s="156"/>
      <c r="F9" s="157">
        <v>71807</v>
      </c>
      <c r="G9" s="158"/>
      <c r="H9" s="159"/>
    </row>
    <row r="10" spans="1:8" x14ac:dyDescent="0.15">
      <c r="A10" s="160"/>
      <c r="B10" s="161"/>
      <c r="C10" s="162"/>
      <c r="D10" s="163">
        <v>43190</v>
      </c>
      <c r="E10" s="164"/>
      <c r="F10" s="165">
        <v>37333</v>
      </c>
      <c r="G10" s="166"/>
      <c r="H10" s="167"/>
    </row>
    <row r="11" spans="1:8" x14ac:dyDescent="0.15">
      <c r="A11" s="148" t="s">
        <v>525</v>
      </c>
      <c r="B11" s="153"/>
      <c r="C11" s="154"/>
      <c r="D11" s="155">
        <v>105736</v>
      </c>
      <c r="E11" s="156"/>
      <c r="F11" s="157">
        <v>80821</v>
      </c>
      <c r="G11" s="158"/>
      <c r="H11" s="159"/>
    </row>
    <row r="12" spans="1:8" x14ac:dyDescent="0.15">
      <c r="A12" s="160"/>
      <c r="B12" s="161"/>
      <c r="C12" s="168"/>
      <c r="D12" s="163">
        <v>36007</v>
      </c>
      <c r="E12" s="164"/>
      <c r="F12" s="165">
        <v>49586</v>
      </c>
      <c r="G12" s="166"/>
      <c r="H12" s="167"/>
    </row>
    <row r="13" spans="1:8" x14ac:dyDescent="0.15">
      <c r="A13" s="148"/>
      <c r="B13" s="153"/>
      <c r="C13" s="169"/>
      <c r="D13" s="170">
        <v>85647</v>
      </c>
      <c r="E13" s="171"/>
      <c r="F13" s="172">
        <v>72622</v>
      </c>
      <c r="G13" s="173"/>
      <c r="H13" s="159"/>
    </row>
    <row r="14" spans="1:8" x14ac:dyDescent="0.15">
      <c r="A14" s="160"/>
      <c r="B14" s="161"/>
      <c r="C14" s="162"/>
      <c r="D14" s="163">
        <v>45473</v>
      </c>
      <c r="E14" s="164"/>
      <c r="F14" s="165">
        <v>42660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10.050000000000001</v>
      </c>
      <c r="C19" s="174">
        <f>ROUND(VALUE(SUBSTITUTE(実質収支比率等に係る経年分析!G$48,"▲","-")),2)</f>
        <v>12.64</v>
      </c>
      <c r="D19" s="174">
        <f>ROUND(VALUE(SUBSTITUTE(実質収支比率等に係る経年分析!H$48,"▲","-")),2)</f>
        <v>14.66</v>
      </c>
      <c r="E19" s="174">
        <f>ROUND(VALUE(SUBSTITUTE(実質収支比率等に係る経年分析!I$48,"▲","-")),2)</f>
        <v>14.4</v>
      </c>
      <c r="F19" s="174">
        <f>ROUND(VALUE(SUBSTITUTE(実質収支比率等に係る経年分析!J$48,"▲","-")),2)</f>
        <v>11.21</v>
      </c>
    </row>
    <row r="20" spans="1:11" x14ac:dyDescent="0.15">
      <c r="A20" s="174" t="s">
        <v>53</v>
      </c>
      <c r="B20" s="174">
        <f>ROUND(VALUE(SUBSTITUTE(実質収支比率等に係る経年分析!F$47,"▲","-")),2)</f>
        <v>15.43</v>
      </c>
      <c r="C20" s="174">
        <f>ROUND(VALUE(SUBSTITUTE(実質収支比率等に係る経年分析!G$47,"▲","-")),2)</f>
        <v>15.15</v>
      </c>
      <c r="D20" s="174">
        <f>ROUND(VALUE(SUBSTITUTE(実質収支比率等に係る経年分析!H$47,"▲","-")),2)</f>
        <v>16.88</v>
      </c>
      <c r="E20" s="174">
        <f>ROUND(VALUE(SUBSTITUTE(実質収支比率等に係る経年分析!I$47,"▲","-")),2)</f>
        <v>14.75</v>
      </c>
      <c r="F20" s="174">
        <f>ROUND(VALUE(SUBSTITUTE(実質収支比率等に係る経年分析!J$47,"▲","-")),2)</f>
        <v>14.25</v>
      </c>
    </row>
    <row r="21" spans="1:11" x14ac:dyDescent="0.15">
      <c r="A21" s="174" t="s">
        <v>54</v>
      </c>
      <c r="B21" s="174">
        <f>IF(ISNUMBER(VALUE(SUBSTITUTE(実質収支比率等に係る経年分析!F$49,"▲","-"))),ROUND(VALUE(SUBSTITUTE(実質収支比率等に係る経年分析!F$49,"▲","-")),2),NA())</f>
        <v>-5.28</v>
      </c>
      <c r="C21" s="174">
        <f>IF(ISNUMBER(VALUE(SUBSTITUTE(実質収支比率等に係る経年分析!G$49,"▲","-"))),ROUND(VALUE(SUBSTITUTE(実質収支比率等に係る経年分析!G$49,"▲","-")),2),NA())</f>
        <v>2.78</v>
      </c>
      <c r="D21" s="174">
        <f>IF(ISNUMBER(VALUE(SUBSTITUTE(実質収支比率等に係る経年分析!H$49,"▲","-"))),ROUND(VALUE(SUBSTITUTE(実質収支比率等に係る経年分析!H$49,"▲","-")),2),NA())</f>
        <v>4.68</v>
      </c>
      <c r="E21" s="174">
        <f>IF(ISNUMBER(VALUE(SUBSTITUTE(実質収支比率等に係る経年分析!I$49,"▲","-"))),ROUND(VALUE(SUBSTITUTE(実質収支比率等に係る経年分析!I$49,"▲","-")),2),NA())</f>
        <v>-2.9</v>
      </c>
      <c r="F21" s="174">
        <f>IF(ISNUMBER(VALUE(SUBSTITUTE(実質収支比率等に係る経年分析!J$49,"▲","-"))),ROUND(VALUE(SUBSTITUTE(実質収支比率等に係る経年分析!J$49,"▲","-")),2),NA())</f>
        <v>-3.46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粟野地区農業集落排水処理事業特別会計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月舘宅地造成事業特別会計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3.13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1.83</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6.13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8.3800000000000008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9.48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10.039999999999999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12.63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14.66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11.21</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1.0900000000000001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0.45</v>
      </c>
      <c r="J36" s="175">
        <f>IF(ROUND(VALUE(SUBSTITUTE(連結実質赤字比率に係る赤字・黒字の構成分析!J$34,"▲", "-")), 2) &lt; 0, ABS(ROUND(VALUE(SUBSTITUTE(連結実質赤字比率に係る赤字・黒字の構成分析!J$34,"▲", "-")), 2)), NA())</f>
        <v>0.08</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2671</v>
      </c>
      <c r="E42" s="176"/>
      <c r="F42" s="176"/>
      <c r="G42" s="176">
        <f>'実質公債費比率（分子）の構造'!L$52</f>
        <v>2626</v>
      </c>
      <c r="H42" s="176"/>
      <c r="I42" s="176"/>
      <c r="J42" s="176">
        <f>'実質公債費比率（分子）の構造'!M$52</f>
        <v>2698</v>
      </c>
      <c r="K42" s="176"/>
      <c r="L42" s="176"/>
      <c r="M42" s="176">
        <f>'実質公債費比率（分子）の構造'!N$52</f>
        <v>2832</v>
      </c>
      <c r="N42" s="176"/>
      <c r="O42" s="176"/>
      <c r="P42" s="176">
        <f>'実質公債費比率（分子）の構造'!O$52</f>
        <v>2868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256</v>
      </c>
      <c r="C45" s="176"/>
      <c r="D45" s="176"/>
      <c r="E45" s="176">
        <f>'実質公債費比率（分子）の構造'!L$49</f>
        <v>256</v>
      </c>
      <c r="F45" s="176"/>
      <c r="G45" s="176"/>
      <c r="H45" s="176">
        <f>'実質公債費比率（分子）の構造'!M$49</f>
        <v>255</v>
      </c>
      <c r="I45" s="176"/>
      <c r="J45" s="176"/>
      <c r="K45" s="176">
        <f>'実質公債費比率（分子）の構造'!N$49</f>
        <v>250</v>
      </c>
      <c r="L45" s="176"/>
      <c r="M45" s="176"/>
      <c r="N45" s="176">
        <f>'実質公債費比率（分子）の構造'!O$49</f>
        <v>237</v>
      </c>
      <c r="O45" s="176"/>
      <c r="P45" s="176"/>
    </row>
    <row r="46" spans="1:16" x14ac:dyDescent="0.15">
      <c r="A46" s="176" t="s">
        <v>64</v>
      </c>
      <c r="B46" s="176">
        <f>'実質公債費比率（分子）の構造'!K$48</f>
        <v>454</v>
      </c>
      <c r="C46" s="176"/>
      <c r="D46" s="176"/>
      <c r="E46" s="176">
        <f>'実質公債費比率（分子）の構造'!L$48</f>
        <v>449</v>
      </c>
      <c r="F46" s="176"/>
      <c r="G46" s="176"/>
      <c r="H46" s="176">
        <f>'実質公債費比率（分子）の構造'!M$48</f>
        <v>434</v>
      </c>
      <c r="I46" s="176"/>
      <c r="J46" s="176"/>
      <c r="K46" s="176">
        <f>'実質公債費比率（分子）の構造'!N$48</f>
        <v>413</v>
      </c>
      <c r="L46" s="176"/>
      <c r="M46" s="176"/>
      <c r="N46" s="176">
        <f>'実質公債費比率（分子）の構造'!O$48</f>
        <v>755</v>
      </c>
      <c r="O46" s="176"/>
      <c r="P46" s="176"/>
    </row>
    <row r="47" spans="1:16" x14ac:dyDescent="0.15">
      <c r="A47" s="176" t="s">
        <v>12</v>
      </c>
      <c r="B47" s="176">
        <f>'実質公債費比率（分子）の構造'!K$47</f>
        <v>13</v>
      </c>
      <c r="C47" s="176"/>
      <c r="D47" s="176"/>
      <c r="E47" s="176">
        <f>'実質公債費比率（分子）の構造'!L$47</f>
        <v>7</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2953</v>
      </c>
      <c r="C49" s="176"/>
      <c r="D49" s="176"/>
      <c r="E49" s="176">
        <f>'実質公債費比率（分子）の構造'!L$45</f>
        <v>3049</v>
      </c>
      <c r="F49" s="176"/>
      <c r="G49" s="176"/>
      <c r="H49" s="176">
        <f>'実質公債費比率（分子）の構造'!M$45</f>
        <v>3287</v>
      </c>
      <c r="I49" s="176"/>
      <c r="J49" s="176"/>
      <c r="K49" s="176">
        <f>'実質公債費比率（分子）の構造'!N$45</f>
        <v>3625</v>
      </c>
      <c r="L49" s="176"/>
      <c r="M49" s="176"/>
      <c r="N49" s="176">
        <f>'実質公債費比率（分子）の構造'!O$45</f>
        <v>3745</v>
      </c>
      <c r="O49" s="176"/>
      <c r="P49" s="176"/>
    </row>
    <row r="50" spans="1:16" x14ac:dyDescent="0.15">
      <c r="A50" s="176" t="s">
        <v>67</v>
      </c>
      <c r="B50" s="176" t="e">
        <f>NA()</f>
        <v>#N/A</v>
      </c>
      <c r="C50" s="176">
        <f>IF(ISNUMBER('実質公債費比率（分子）の構造'!K$53),'実質公債費比率（分子）の構造'!K$53,NA())</f>
        <v>1005</v>
      </c>
      <c r="D50" s="176" t="e">
        <f>NA()</f>
        <v>#N/A</v>
      </c>
      <c r="E50" s="176" t="e">
        <f>NA()</f>
        <v>#N/A</v>
      </c>
      <c r="F50" s="176">
        <f>IF(ISNUMBER('実質公債費比率（分子）の構造'!L$53),'実質公債費比率（分子）の構造'!L$53,NA())</f>
        <v>1135</v>
      </c>
      <c r="G50" s="176" t="e">
        <f>NA()</f>
        <v>#N/A</v>
      </c>
      <c r="H50" s="176" t="e">
        <f>NA()</f>
        <v>#N/A</v>
      </c>
      <c r="I50" s="176">
        <f>IF(ISNUMBER('実質公債費比率（分子）の構造'!M$53),'実質公債費比率（分子）の構造'!M$53,NA())</f>
        <v>1278</v>
      </c>
      <c r="J50" s="176" t="e">
        <f>NA()</f>
        <v>#N/A</v>
      </c>
      <c r="K50" s="176" t="e">
        <f>NA()</f>
        <v>#N/A</v>
      </c>
      <c r="L50" s="176">
        <f>IF(ISNUMBER('実質公債費比率（分子）の構造'!N$53),'実質公債費比率（分子）の構造'!N$53,NA())</f>
        <v>1456</v>
      </c>
      <c r="M50" s="176" t="e">
        <f>NA()</f>
        <v>#N/A</v>
      </c>
      <c r="N50" s="176" t="e">
        <f>NA()</f>
        <v>#N/A</v>
      </c>
      <c r="O50" s="176">
        <f>IF(ISNUMBER('実質公債費比率（分子）の構造'!O$53),'実質公債費比率（分子）の構造'!O$53,NA())</f>
        <v>1869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33662</v>
      </c>
      <c r="E56" s="175"/>
      <c r="F56" s="175"/>
      <c r="G56" s="175">
        <f>'将来負担比率（分子）の構造'!J$52</f>
        <v>34195</v>
      </c>
      <c r="H56" s="175"/>
      <c r="I56" s="175"/>
      <c r="J56" s="175">
        <f>'将来負担比率（分子）の構造'!K$52</f>
        <v>34187</v>
      </c>
      <c r="K56" s="175"/>
      <c r="L56" s="175"/>
      <c r="M56" s="175">
        <f>'将来負担比率（分子）の構造'!L$52</f>
        <v>33924</v>
      </c>
      <c r="N56" s="175"/>
      <c r="O56" s="175"/>
      <c r="P56" s="175">
        <f>'将来負担比率（分子）の構造'!M$52</f>
        <v>33374</v>
      </c>
    </row>
    <row r="57" spans="1:16" x14ac:dyDescent="0.15">
      <c r="A57" s="175" t="s">
        <v>42</v>
      </c>
      <c r="B57" s="175"/>
      <c r="C57" s="175"/>
      <c r="D57" s="175">
        <f>'将来負担比率（分子）の構造'!I$51</f>
        <v>140</v>
      </c>
      <c r="E57" s="175"/>
      <c r="F57" s="175"/>
      <c r="G57" s="175">
        <f>'将来負担比率（分子）の構造'!J$51</f>
        <v>110</v>
      </c>
      <c r="H57" s="175"/>
      <c r="I57" s="175"/>
      <c r="J57" s="175">
        <f>'将来負担比率（分子）の構造'!K$51</f>
        <v>80</v>
      </c>
      <c r="K57" s="175"/>
      <c r="L57" s="175"/>
      <c r="M57" s="175">
        <f>'将来負担比率（分子）の構造'!L$51</f>
        <v>64</v>
      </c>
      <c r="N57" s="175"/>
      <c r="O57" s="175"/>
      <c r="P57" s="175">
        <f>'将来負担比率（分子）の構造'!M$51</f>
        <v>55</v>
      </c>
    </row>
    <row r="58" spans="1:16" x14ac:dyDescent="0.15">
      <c r="A58" s="175" t="s">
        <v>41</v>
      </c>
      <c r="B58" s="175"/>
      <c r="C58" s="175"/>
      <c r="D58" s="175">
        <f>'将来負担比率（分子）の構造'!I$50</f>
        <v>9116</v>
      </c>
      <c r="E58" s="175"/>
      <c r="F58" s="175"/>
      <c r="G58" s="175">
        <f>'将来負担比率（分子）の構造'!J$50</f>
        <v>8860</v>
      </c>
      <c r="H58" s="175"/>
      <c r="I58" s="175"/>
      <c r="J58" s="175">
        <f>'将来負担比率（分子）の構造'!K$50</f>
        <v>8423</v>
      </c>
      <c r="K58" s="175"/>
      <c r="L58" s="175"/>
      <c r="M58" s="175">
        <f>'将来負担比率（分子）の構造'!L$50</f>
        <v>8816</v>
      </c>
      <c r="N58" s="175"/>
      <c r="O58" s="175"/>
      <c r="P58" s="175">
        <f>'将来負担比率（分子）の構造'!M$50</f>
        <v>7689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3564</v>
      </c>
      <c r="C62" s="175"/>
      <c r="D62" s="175"/>
      <c r="E62" s="175">
        <f>'将来負担比率（分子）の構造'!J$45</f>
        <v>3457</v>
      </c>
      <c r="F62" s="175"/>
      <c r="G62" s="175"/>
      <c r="H62" s="175">
        <f>'将来負担比率（分子）の構造'!K$45</f>
        <v>3356</v>
      </c>
      <c r="I62" s="175"/>
      <c r="J62" s="175"/>
      <c r="K62" s="175">
        <f>'将来負担比率（分子）の構造'!L$45</f>
        <v>3323</v>
      </c>
      <c r="L62" s="175"/>
      <c r="M62" s="175"/>
      <c r="N62" s="175">
        <f>'将来負担比率（分子）の構造'!M$45</f>
        <v>3227</v>
      </c>
      <c r="O62" s="175"/>
      <c r="P62" s="175"/>
    </row>
    <row r="63" spans="1:16" x14ac:dyDescent="0.15">
      <c r="A63" s="175" t="s">
        <v>34</v>
      </c>
      <c r="B63" s="175">
        <f>'将来負担比率（分子）の構造'!I$44</f>
        <v>1434</v>
      </c>
      <c r="C63" s="175"/>
      <c r="D63" s="175"/>
      <c r="E63" s="175">
        <f>'将来負担比率（分子）の構造'!J$44</f>
        <v>1606</v>
      </c>
      <c r="F63" s="175"/>
      <c r="G63" s="175"/>
      <c r="H63" s="175">
        <f>'将来負担比率（分子）の構造'!K$44</f>
        <v>1377</v>
      </c>
      <c r="I63" s="175"/>
      <c r="J63" s="175"/>
      <c r="K63" s="175">
        <f>'将来負担比率（分子）の構造'!L$44</f>
        <v>1256</v>
      </c>
      <c r="L63" s="175"/>
      <c r="M63" s="175"/>
      <c r="N63" s="175">
        <f>'将来負担比率（分子）の構造'!M$44</f>
        <v>1130</v>
      </c>
      <c r="O63" s="175"/>
      <c r="P63" s="175"/>
    </row>
    <row r="64" spans="1:16" x14ac:dyDescent="0.15">
      <c r="A64" s="175" t="s">
        <v>33</v>
      </c>
      <c r="B64" s="175">
        <f>'将来負担比率（分子）の構造'!I$43</f>
        <v>5472</v>
      </c>
      <c r="C64" s="175"/>
      <c r="D64" s="175"/>
      <c r="E64" s="175">
        <f>'将来負担比率（分子）の構造'!J$43</f>
        <v>5156</v>
      </c>
      <c r="F64" s="175"/>
      <c r="G64" s="175"/>
      <c r="H64" s="175">
        <f>'将来負担比率（分子）の構造'!K$43</f>
        <v>4746</v>
      </c>
      <c r="I64" s="175"/>
      <c r="J64" s="175"/>
      <c r="K64" s="175">
        <f>'将来負担比率（分子）の構造'!L$43</f>
        <v>4124</v>
      </c>
      <c r="L64" s="175"/>
      <c r="M64" s="175"/>
      <c r="N64" s="175">
        <f>'将来負担比率（分子）の構造'!M$43</f>
        <v>3073</v>
      </c>
      <c r="O64" s="175"/>
      <c r="P64" s="175"/>
    </row>
    <row r="65" spans="1:16" x14ac:dyDescent="0.15">
      <c r="A65" s="175" t="s">
        <v>32</v>
      </c>
      <c r="B65" s="175">
        <f>'将来負担比率（分子）の構造'!I$42</f>
        <v>48</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40060</v>
      </c>
      <c r="C66" s="175"/>
      <c r="D66" s="175"/>
      <c r="E66" s="175">
        <f>'将来負担比率（分子）の構造'!J$41</f>
        <v>41123</v>
      </c>
      <c r="F66" s="175"/>
      <c r="G66" s="175"/>
      <c r="H66" s="175">
        <f>'将来負担比率（分子）の構造'!K$41</f>
        <v>41518</v>
      </c>
      <c r="I66" s="175"/>
      <c r="J66" s="175"/>
      <c r="K66" s="175">
        <f>'将来負担比率（分子）の構造'!L$41</f>
        <v>41698</v>
      </c>
      <c r="L66" s="175"/>
      <c r="M66" s="175"/>
      <c r="N66" s="175">
        <f>'将来負担比率（分子）の構造'!M$41</f>
        <v>41397</v>
      </c>
      <c r="O66" s="175"/>
      <c r="P66" s="175"/>
    </row>
    <row r="67" spans="1:16" x14ac:dyDescent="0.15">
      <c r="A67" s="175" t="s">
        <v>71</v>
      </c>
      <c r="B67" s="175" t="e">
        <f>NA()</f>
        <v>#N/A</v>
      </c>
      <c r="C67" s="175">
        <f>IF(ISNUMBER('将来負担比率（分子）の構造'!I$53), IF('将来負担比率（分子）の構造'!I$53 &lt; 0, 0, '将来負担比率（分子）の構造'!I$53), NA())</f>
        <v>7659</v>
      </c>
      <c r="D67" s="175" t="e">
        <f>NA()</f>
        <v>#N/A</v>
      </c>
      <c r="E67" s="175" t="e">
        <f>NA()</f>
        <v>#N/A</v>
      </c>
      <c r="F67" s="175">
        <f>IF(ISNUMBER('将来負担比率（分子）の構造'!J$53), IF('将来負担比率（分子）の構造'!J$53 &lt; 0, 0, '将来負担比率（分子）の構造'!J$53), NA())</f>
        <v>8176</v>
      </c>
      <c r="G67" s="175" t="e">
        <f>NA()</f>
        <v>#N/A</v>
      </c>
      <c r="H67" s="175" t="e">
        <f>NA()</f>
        <v>#N/A</v>
      </c>
      <c r="I67" s="175">
        <f>IF(ISNUMBER('将来負担比率（分子）の構造'!K$53), IF('将来負担比率（分子）の構造'!K$53 &lt; 0, 0, '将来負担比率（分子）の構造'!K$53), NA())</f>
        <v>8309</v>
      </c>
      <c r="J67" s="175" t="e">
        <f>NA()</f>
        <v>#N/A</v>
      </c>
      <c r="K67" s="175" t="e">
        <f>NA()</f>
        <v>#N/A</v>
      </c>
      <c r="L67" s="175">
        <f>IF(ISNUMBER('将来負担比率（分子）の構造'!L$53), IF('将来負担比率（分子）の構造'!L$53 &lt; 0, 0, '将来負担比率（分子）の構造'!L$53), NA())</f>
        <v>7597</v>
      </c>
      <c r="M67" s="175" t="e">
        <f>NA()</f>
        <v>#N/A</v>
      </c>
      <c r="N67" s="175" t="e">
        <f>NA()</f>
        <v>#N/A</v>
      </c>
      <c r="O67" s="175">
        <f>IF(ISNUMBER('将来負担比率（分子）の構造'!M$53), IF('将来負担比率（分子）の構造'!M$53 &lt; 0, 0, '将来負担比率（分子）の構造'!M$53), NA())</f>
        <v>7709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2973</v>
      </c>
      <c r="C72" s="179">
        <f>基金残高に係る経年分析!G55</f>
        <v>2557</v>
      </c>
      <c r="D72" s="179">
        <f>基金残高に係る経年分析!H55</f>
        <v>2488</v>
      </c>
    </row>
    <row r="73" spans="1:16" x14ac:dyDescent="0.15">
      <c r="A73" s="178" t="s">
        <v>74</v>
      </c>
      <c r="B73" s="179">
        <f>基金残高に係る経年分析!F56</f>
        <v>723</v>
      </c>
      <c r="C73" s="179">
        <f>基金残高に係る経年分析!G56</f>
        <v>823</v>
      </c>
      <c r="D73" s="179">
        <f>基金残高に係る経年分析!H56</f>
        <v>623</v>
      </c>
    </row>
    <row r="74" spans="1:16" x14ac:dyDescent="0.15">
      <c r="A74" s="178" t="s">
        <v>75</v>
      </c>
      <c r="B74" s="179">
        <f>基金残高に係る経年分析!F57</f>
        <v>7480</v>
      </c>
      <c r="C74" s="179">
        <f>基金残高に係る経年分析!G57</f>
        <v>7716</v>
      </c>
      <c r="D74" s="179">
        <f>基金残高に係る経年分析!H57</f>
        <v>6630</v>
      </c>
    </row>
  </sheetData>
  <sheetProtection algorithmName="SHA-512" hashValue="vCdbnzrMzzlGjkkpd29F0qV3viicStFx4WY75JvWOEH1ZEPaTyASBFUSHB6SvAdZxCXVrtTzmcDuOodQCCELrQ==" saltValue="Oxq6uHNTo2DdnPly3g8Fs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6025693</v>
      </c>
      <c r="S5" s="713"/>
      <c r="T5" s="713"/>
      <c r="U5" s="713"/>
      <c r="V5" s="713"/>
      <c r="W5" s="713"/>
      <c r="X5" s="713"/>
      <c r="Y5" s="738"/>
      <c r="Z5" s="751">
        <v>16</v>
      </c>
      <c r="AA5" s="751"/>
      <c r="AB5" s="751"/>
      <c r="AC5" s="751"/>
      <c r="AD5" s="752">
        <v>6025693</v>
      </c>
      <c r="AE5" s="752"/>
      <c r="AF5" s="752"/>
      <c r="AG5" s="752"/>
      <c r="AH5" s="752"/>
      <c r="AI5" s="752"/>
      <c r="AJ5" s="752"/>
      <c r="AK5" s="752"/>
      <c r="AL5" s="739">
        <v>34.4</v>
      </c>
      <c r="AM5" s="721"/>
      <c r="AN5" s="721"/>
      <c r="AO5" s="740"/>
      <c r="AP5" s="715" t="s">
        <v>216</v>
      </c>
      <c r="AQ5" s="716"/>
      <c r="AR5" s="716"/>
      <c r="AS5" s="716"/>
      <c r="AT5" s="716"/>
      <c r="AU5" s="716"/>
      <c r="AV5" s="716"/>
      <c r="AW5" s="716"/>
      <c r="AX5" s="716"/>
      <c r="AY5" s="716"/>
      <c r="AZ5" s="716"/>
      <c r="BA5" s="716"/>
      <c r="BB5" s="716"/>
      <c r="BC5" s="716"/>
      <c r="BD5" s="716"/>
      <c r="BE5" s="716"/>
      <c r="BF5" s="717"/>
      <c r="BG5" s="657">
        <v>6025693</v>
      </c>
      <c r="BH5" s="658"/>
      <c r="BI5" s="658"/>
      <c r="BJ5" s="658"/>
      <c r="BK5" s="658"/>
      <c r="BL5" s="658"/>
      <c r="BM5" s="658"/>
      <c r="BN5" s="659"/>
      <c r="BO5" s="695">
        <v>100</v>
      </c>
      <c r="BP5" s="695"/>
      <c r="BQ5" s="695"/>
      <c r="BR5" s="695"/>
      <c r="BS5" s="696" t="s">
        <v>122</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361666</v>
      </c>
      <c r="S6" s="658"/>
      <c r="T6" s="658"/>
      <c r="U6" s="658"/>
      <c r="V6" s="658"/>
      <c r="W6" s="658"/>
      <c r="X6" s="658"/>
      <c r="Y6" s="659"/>
      <c r="Z6" s="695">
        <v>1</v>
      </c>
      <c r="AA6" s="695"/>
      <c r="AB6" s="695"/>
      <c r="AC6" s="695"/>
      <c r="AD6" s="696">
        <v>361666</v>
      </c>
      <c r="AE6" s="696"/>
      <c r="AF6" s="696"/>
      <c r="AG6" s="696"/>
      <c r="AH6" s="696"/>
      <c r="AI6" s="696"/>
      <c r="AJ6" s="696"/>
      <c r="AK6" s="696"/>
      <c r="AL6" s="660">
        <v>2.1</v>
      </c>
      <c r="AM6" s="661"/>
      <c r="AN6" s="661"/>
      <c r="AO6" s="697"/>
      <c r="AP6" s="654" t="s">
        <v>221</v>
      </c>
      <c r="AQ6" s="655"/>
      <c r="AR6" s="655"/>
      <c r="AS6" s="655"/>
      <c r="AT6" s="655"/>
      <c r="AU6" s="655"/>
      <c r="AV6" s="655"/>
      <c r="AW6" s="655"/>
      <c r="AX6" s="655"/>
      <c r="AY6" s="655"/>
      <c r="AZ6" s="655"/>
      <c r="BA6" s="655"/>
      <c r="BB6" s="655"/>
      <c r="BC6" s="655"/>
      <c r="BD6" s="655"/>
      <c r="BE6" s="655"/>
      <c r="BF6" s="656"/>
      <c r="BG6" s="657">
        <v>6025693</v>
      </c>
      <c r="BH6" s="658"/>
      <c r="BI6" s="658"/>
      <c r="BJ6" s="658"/>
      <c r="BK6" s="658"/>
      <c r="BL6" s="658"/>
      <c r="BM6" s="658"/>
      <c r="BN6" s="659"/>
      <c r="BO6" s="695">
        <v>100</v>
      </c>
      <c r="BP6" s="695"/>
      <c r="BQ6" s="695"/>
      <c r="BR6" s="695"/>
      <c r="BS6" s="696" t="s">
        <v>122</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241518</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240806</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1929</v>
      </c>
      <c r="S7" s="658"/>
      <c r="T7" s="658"/>
      <c r="U7" s="658"/>
      <c r="V7" s="658"/>
      <c r="W7" s="658"/>
      <c r="X7" s="658"/>
      <c r="Y7" s="659"/>
      <c r="Z7" s="695">
        <v>0</v>
      </c>
      <c r="AA7" s="695"/>
      <c r="AB7" s="695"/>
      <c r="AC7" s="695"/>
      <c r="AD7" s="696">
        <v>1929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2636284</v>
      </c>
      <c r="BH7" s="658"/>
      <c r="BI7" s="658"/>
      <c r="BJ7" s="658"/>
      <c r="BK7" s="658"/>
      <c r="BL7" s="658"/>
      <c r="BM7" s="658"/>
      <c r="BN7" s="659"/>
      <c r="BO7" s="695">
        <v>43.8</v>
      </c>
      <c r="BP7" s="695"/>
      <c r="BQ7" s="695"/>
      <c r="BR7" s="695"/>
      <c r="BS7" s="696" t="s">
        <v>122</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6222853</v>
      </c>
      <c r="CS7" s="658"/>
      <c r="CT7" s="658"/>
      <c r="CU7" s="658"/>
      <c r="CV7" s="658"/>
      <c r="CW7" s="658"/>
      <c r="CX7" s="658"/>
      <c r="CY7" s="659"/>
      <c r="CZ7" s="695">
        <v>17.5</v>
      </c>
      <c r="DA7" s="695"/>
      <c r="DB7" s="695"/>
      <c r="DC7" s="695"/>
      <c r="DD7" s="663">
        <v>539179</v>
      </c>
      <c r="DE7" s="658"/>
      <c r="DF7" s="658"/>
      <c r="DG7" s="658"/>
      <c r="DH7" s="658"/>
      <c r="DI7" s="658"/>
      <c r="DJ7" s="658"/>
      <c r="DK7" s="658"/>
      <c r="DL7" s="658"/>
      <c r="DM7" s="658"/>
      <c r="DN7" s="658"/>
      <c r="DO7" s="658"/>
      <c r="DP7" s="659"/>
      <c r="DQ7" s="663">
        <v>5307183</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25554</v>
      </c>
      <c r="S8" s="658"/>
      <c r="T8" s="658"/>
      <c r="U8" s="658"/>
      <c r="V8" s="658"/>
      <c r="W8" s="658"/>
      <c r="X8" s="658"/>
      <c r="Y8" s="659"/>
      <c r="Z8" s="695">
        <v>0.1</v>
      </c>
      <c r="AA8" s="695"/>
      <c r="AB8" s="695"/>
      <c r="AC8" s="695"/>
      <c r="AD8" s="696">
        <v>25554</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103100</v>
      </c>
      <c r="BH8" s="658"/>
      <c r="BI8" s="658"/>
      <c r="BJ8" s="658"/>
      <c r="BK8" s="658"/>
      <c r="BL8" s="658"/>
      <c r="BM8" s="658"/>
      <c r="BN8" s="659"/>
      <c r="BO8" s="695">
        <v>1.7</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11070086</v>
      </c>
      <c r="CS8" s="658"/>
      <c r="CT8" s="658"/>
      <c r="CU8" s="658"/>
      <c r="CV8" s="658"/>
      <c r="CW8" s="658"/>
      <c r="CX8" s="658"/>
      <c r="CY8" s="659"/>
      <c r="CZ8" s="695">
        <v>31.1</v>
      </c>
      <c r="DA8" s="695"/>
      <c r="DB8" s="695"/>
      <c r="DC8" s="695"/>
      <c r="DD8" s="663">
        <v>1241633</v>
      </c>
      <c r="DE8" s="658"/>
      <c r="DF8" s="658"/>
      <c r="DG8" s="658"/>
      <c r="DH8" s="658"/>
      <c r="DI8" s="658"/>
      <c r="DJ8" s="658"/>
      <c r="DK8" s="658"/>
      <c r="DL8" s="658"/>
      <c r="DM8" s="658"/>
      <c r="DN8" s="658"/>
      <c r="DO8" s="658"/>
      <c r="DP8" s="659"/>
      <c r="DQ8" s="663">
        <v>5430778</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27623</v>
      </c>
      <c r="S9" s="658"/>
      <c r="T9" s="658"/>
      <c r="U9" s="658"/>
      <c r="V9" s="658"/>
      <c r="W9" s="658"/>
      <c r="X9" s="658"/>
      <c r="Y9" s="659"/>
      <c r="Z9" s="695">
        <v>0.1</v>
      </c>
      <c r="AA9" s="695"/>
      <c r="AB9" s="695"/>
      <c r="AC9" s="695"/>
      <c r="AD9" s="696">
        <v>27623</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2307653</v>
      </c>
      <c r="BH9" s="658"/>
      <c r="BI9" s="658"/>
      <c r="BJ9" s="658"/>
      <c r="BK9" s="658"/>
      <c r="BL9" s="658"/>
      <c r="BM9" s="658"/>
      <c r="BN9" s="659"/>
      <c r="BO9" s="695">
        <v>38.299999999999997</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2884392</v>
      </c>
      <c r="CS9" s="658"/>
      <c r="CT9" s="658"/>
      <c r="CU9" s="658"/>
      <c r="CV9" s="658"/>
      <c r="CW9" s="658"/>
      <c r="CX9" s="658"/>
      <c r="CY9" s="659"/>
      <c r="CZ9" s="695">
        <v>8.1</v>
      </c>
      <c r="DA9" s="695"/>
      <c r="DB9" s="695"/>
      <c r="DC9" s="695"/>
      <c r="DD9" s="663">
        <v>298292</v>
      </c>
      <c r="DE9" s="658"/>
      <c r="DF9" s="658"/>
      <c r="DG9" s="658"/>
      <c r="DH9" s="658"/>
      <c r="DI9" s="658"/>
      <c r="DJ9" s="658"/>
      <c r="DK9" s="658"/>
      <c r="DL9" s="658"/>
      <c r="DM9" s="658"/>
      <c r="DN9" s="658"/>
      <c r="DO9" s="658"/>
      <c r="DP9" s="659"/>
      <c r="DQ9" s="663">
        <v>2096794</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124006</v>
      </c>
      <c r="BH10" s="658"/>
      <c r="BI10" s="658"/>
      <c r="BJ10" s="658"/>
      <c r="BK10" s="658"/>
      <c r="BL10" s="658"/>
      <c r="BM10" s="658"/>
      <c r="BN10" s="659"/>
      <c r="BO10" s="695">
        <v>2.1</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211823</v>
      </c>
      <c r="CS10" s="658"/>
      <c r="CT10" s="658"/>
      <c r="CU10" s="658"/>
      <c r="CV10" s="658"/>
      <c r="CW10" s="658"/>
      <c r="CX10" s="658"/>
      <c r="CY10" s="659"/>
      <c r="CZ10" s="695">
        <v>0.6</v>
      </c>
      <c r="DA10" s="695"/>
      <c r="DB10" s="695"/>
      <c r="DC10" s="695"/>
      <c r="DD10" s="663" t="s">
        <v>122</v>
      </c>
      <c r="DE10" s="658"/>
      <c r="DF10" s="658"/>
      <c r="DG10" s="658"/>
      <c r="DH10" s="658"/>
      <c r="DI10" s="658"/>
      <c r="DJ10" s="658"/>
      <c r="DK10" s="658"/>
      <c r="DL10" s="658"/>
      <c r="DM10" s="658"/>
      <c r="DN10" s="658"/>
      <c r="DO10" s="658"/>
      <c r="DP10" s="659"/>
      <c r="DQ10" s="663">
        <v>45716</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1444032</v>
      </c>
      <c r="S11" s="658"/>
      <c r="T11" s="658"/>
      <c r="U11" s="658"/>
      <c r="V11" s="658"/>
      <c r="W11" s="658"/>
      <c r="X11" s="658"/>
      <c r="Y11" s="659"/>
      <c r="Z11" s="660">
        <v>3.8</v>
      </c>
      <c r="AA11" s="661"/>
      <c r="AB11" s="661"/>
      <c r="AC11" s="662"/>
      <c r="AD11" s="663">
        <v>1444032</v>
      </c>
      <c r="AE11" s="658"/>
      <c r="AF11" s="658"/>
      <c r="AG11" s="658"/>
      <c r="AH11" s="658"/>
      <c r="AI11" s="658"/>
      <c r="AJ11" s="658"/>
      <c r="AK11" s="659"/>
      <c r="AL11" s="660">
        <v>8.1999999999999993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101525</v>
      </c>
      <c r="BH11" s="658"/>
      <c r="BI11" s="658"/>
      <c r="BJ11" s="658"/>
      <c r="BK11" s="658"/>
      <c r="BL11" s="658"/>
      <c r="BM11" s="658"/>
      <c r="BN11" s="659"/>
      <c r="BO11" s="695">
        <v>1.7</v>
      </c>
      <c r="BP11" s="695"/>
      <c r="BQ11" s="695"/>
      <c r="BR11" s="695"/>
      <c r="BS11" s="696" t="s">
        <v>122</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889498</v>
      </c>
      <c r="CS11" s="658"/>
      <c r="CT11" s="658"/>
      <c r="CU11" s="658"/>
      <c r="CV11" s="658"/>
      <c r="CW11" s="658"/>
      <c r="CX11" s="658"/>
      <c r="CY11" s="659"/>
      <c r="CZ11" s="695">
        <v>2.5</v>
      </c>
      <c r="DA11" s="695"/>
      <c r="DB11" s="695"/>
      <c r="DC11" s="695"/>
      <c r="DD11" s="663">
        <v>197677</v>
      </c>
      <c r="DE11" s="658"/>
      <c r="DF11" s="658"/>
      <c r="DG11" s="658"/>
      <c r="DH11" s="658"/>
      <c r="DI11" s="658"/>
      <c r="DJ11" s="658"/>
      <c r="DK11" s="658"/>
      <c r="DL11" s="658"/>
      <c r="DM11" s="658"/>
      <c r="DN11" s="658"/>
      <c r="DO11" s="658"/>
      <c r="DP11" s="659"/>
      <c r="DQ11" s="663">
        <v>500644</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22564</v>
      </c>
      <c r="S12" s="658"/>
      <c r="T12" s="658"/>
      <c r="U12" s="658"/>
      <c r="V12" s="658"/>
      <c r="W12" s="658"/>
      <c r="X12" s="658"/>
      <c r="Y12" s="659"/>
      <c r="Z12" s="695">
        <v>0.1</v>
      </c>
      <c r="AA12" s="695"/>
      <c r="AB12" s="695"/>
      <c r="AC12" s="695"/>
      <c r="AD12" s="696">
        <v>22564</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2740726</v>
      </c>
      <c r="BH12" s="658"/>
      <c r="BI12" s="658"/>
      <c r="BJ12" s="658"/>
      <c r="BK12" s="658"/>
      <c r="BL12" s="658"/>
      <c r="BM12" s="658"/>
      <c r="BN12" s="659"/>
      <c r="BO12" s="695">
        <v>45.5</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1340853</v>
      </c>
      <c r="CS12" s="658"/>
      <c r="CT12" s="658"/>
      <c r="CU12" s="658"/>
      <c r="CV12" s="658"/>
      <c r="CW12" s="658"/>
      <c r="CX12" s="658"/>
      <c r="CY12" s="659"/>
      <c r="CZ12" s="695">
        <v>3.8</v>
      </c>
      <c r="DA12" s="695"/>
      <c r="DB12" s="695"/>
      <c r="DC12" s="695"/>
      <c r="DD12" s="663">
        <v>103872</v>
      </c>
      <c r="DE12" s="658"/>
      <c r="DF12" s="658"/>
      <c r="DG12" s="658"/>
      <c r="DH12" s="658"/>
      <c r="DI12" s="658"/>
      <c r="DJ12" s="658"/>
      <c r="DK12" s="658"/>
      <c r="DL12" s="658"/>
      <c r="DM12" s="658"/>
      <c r="DN12" s="658"/>
      <c r="DO12" s="658"/>
      <c r="DP12" s="659"/>
      <c r="DQ12" s="663">
        <v>424638</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2739569</v>
      </c>
      <c r="BH13" s="658"/>
      <c r="BI13" s="658"/>
      <c r="BJ13" s="658"/>
      <c r="BK13" s="658"/>
      <c r="BL13" s="658"/>
      <c r="BM13" s="658"/>
      <c r="BN13" s="659"/>
      <c r="BO13" s="695">
        <v>45.5</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2151306</v>
      </c>
      <c r="CS13" s="658"/>
      <c r="CT13" s="658"/>
      <c r="CU13" s="658"/>
      <c r="CV13" s="658"/>
      <c r="CW13" s="658"/>
      <c r="CX13" s="658"/>
      <c r="CY13" s="659"/>
      <c r="CZ13" s="695">
        <v>6</v>
      </c>
      <c r="DA13" s="695"/>
      <c r="DB13" s="695"/>
      <c r="DC13" s="695"/>
      <c r="DD13" s="663">
        <v>1115576</v>
      </c>
      <c r="DE13" s="658"/>
      <c r="DF13" s="658"/>
      <c r="DG13" s="658"/>
      <c r="DH13" s="658"/>
      <c r="DI13" s="658"/>
      <c r="DJ13" s="658"/>
      <c r="DK13" s="658"/>
      <c r="DL13" s="658"/>
      <c r="DM13" s="658"/>
      <c r="DN13" s="658"/>
      <c r="DO13" s="658"/>
      <c r="DP13" s="659"/>
      <c r="DQ13" s="663">
        <v>974122</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4051</v>
      </c>
      <c r="S14" s="658"/>
      <c r="T14" s="658"/>
      <c r="U14" s="658"/>
      <c r="V14" s="658"/>
      <c r="W14" s="658"/>
      <c r="X14" s="658"/>
      <c r="Y14" s="659"/>
      <c r="Z14" s="695">
        <v>0</v>
      </c>
      <c r="AA14" s="695"/>
      <c r="AB14" s="695"/>
      <c r="AC14" s="695"/>
      <c r="AD14" s="696">
        <v>4051</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267913</v>
      </c>
      <c r="BH14" s="658"/>
      <c r="BI14" s="658"/>
      <c r="BJ14" s="658"/>
      <c r="BK14" s="658"/>
      <c r="BL14" s="658"/>
      <c r="BM14" s="658"/>
      <c r="BN14" s="659"/>
      <c r="BO14" s="695">
        <v>4.4000000000000004</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1298438</v>
      </c>
      <c r="CS14" s="658"/>
      <c r="CT14" s="658"/>
      <c r="CU14" s="658"/>
      <c r="CV14" s="658"/>
      <c r="CW14" s="658"/>
      <c r="CX14" s="658"/>
      <c r="CY14" s="659"/>
      <c r="CZ14" s="695">
        <v>3.7</v>
      </c>
      <c r="DA14" s="695"/>
      <c r="DB14" s="695"/>
      <c r="DC14" s="695"/>
      <c r="DD14" s="663">
        <v>87608</v>
      </c>
      <c r="DE14" s="658"/>
      <c r="DF14" s="658"/>
      <c r="DG14" s="658"/>
      <c r="DH14" s="658"/>
      <c r="DI14" s="658"/>
      <c r="DJ14" s="658"/>
      <c r="DK14" s="658"/>
      <c r="DL14" s="658"/>
      <c r="DM14" s="658"/>
      <c r="DN14" s="658"/>
      <c r="DO14" s="658"/>
      <c r="DP14" s="659"/>
      <c r="DQ14" s="663">
        <v>1205839</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380770</v>
      </c>
      <c r="BH15" s="658"/>
      <c r="BI15" s="658"/>
      <c r="BJ15" s="658"/>
      <c r="BK15" s="658"/>
      <c r="BL15" s="658"/>
      <c r="BM15" s="658"/>
      <c r="BN15" s="659"/>
      <c r="BO15" s="695">
        <v>6.3</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5413403</v>
      </c>
      <c r="CS15" s="658"/>
      <c r="CT15" s="658"/>
      <c r="CU15" s="658"/>
      <c r="CV15" s="658"/>
      <c r="CW15" s="658"/>
      <c r="CX15" s="658"/>
      <c r="CY15" s="659"/>
      <c r="CZ15" s="695">
        <v>15.2</v>
      </c>
      <c r="DA15" s="695"/>
      <c r="DB15" s="695"/>
      <c r="DC15" s="695"/>
      <c r="DD15" s="663">
        <v>2418587</v>
      </c>
      <c r="DE15" s="658"/>
      <c r="DF15" s="658"/>
      <c r="DG15" s="658"/>
      <c r="DH15" s="658"/>
      <c r="DI15" s="658"/>
      <c r="DJ15" s="658"/>
      <c r="DK15" s="658"/>
      <c r="DL15" s="658"/>
      <c r="DM15" s="658"/>
      <c r="DN15" s="658"/>
      <c r="DO15" s="658"/>
      <c r="DP15" s="659"/>
      <c r="DQ15" s="663">
        <v>2478396</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29791</v>
      </c>
      <c r="S16" s="658"/>
      <c r="T16" s="658"/>
      <c r="U16" s="658"/>
      <c r="V16" s="658"/>
      <c r="W16" s="658"/>
      <c r="X16" s="658"/>
      <c r="Y16" s="659"/>
      <c r="Z16" s="695">
        <v>0.1</v>
      </c>
      <c r="AA16" s="695"/>
      <c r="AB16" s="695"/>
      <c r="AC16" s="695"/>
      <c r="AD16" s="696">
        <v>29791</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99383</v>
      </c>
      <c r="CS16" s="658"/>
      <c r="CT16" s="658"/>
      <c r="CU16" s="658"/>
      <c r="CV16" s="658"/>
      <c r="CW16" s="658"/>
      <c r="CX16" s="658"/>
      <c r="CY16" s="659"/>
      <c r="CZ16" s="695">
        <v>0.3</v>
      </c>
      <c r="DA16" s="695"/>
      <c r="DB16" s="695"/>
      <c r="DC16" s="695"/>
      <c r="DD16" s="663" t="s">
        <v>122</v>
      </c>
      <c r="DE16" s="658"/>
      <c r="DF16" s="658"/>
      <c r="DG16" s="658"/>
      <c r="DH16" s="658"/>
      <c r="DI16" s="658"/>
      <c r="DJ16" s="658"/>
      <c r="DK16" s="658"/>
      <c r="DL16" s="658"/>
      <c r="DM16" s="658"/>
      <c r="DN16" s="658"/>
      <c r="DO16" s="658"/>
      <c r="DP16" s="659"/>
      <c r="DQ16" s="663">
        <v>1133</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117972</v>
      </c>
      <c r="S17" s="658"/>
      <c r="T17" s="658"/>
      <c r="U17" s="658"/>
      <c r="V17" s="658"/>
      <c r="W17" s="658"/>
      <c r="X17" s="658"/>
      <c r="Y17" s="659"/>
      <c r="Z17" s="695">
        <v>0.3</v>
      </c>
      <c r="AA17" s="695"/>
      <c r="AB17" s="695"/>
      <c r="AC17" s="695"/>
      <c r="AD17" s="696">
        <v>117972</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3745735</v>
      </c>
      <c r="CS17" s="658"/>
      <c r="CT17" s="658"/>
      <c r="CU17" s="658"/>
      <c r="CV17" s="658"/>
      <c r="CW17" s="658"/>
      <c r="CX17" s="658"/>
      <c r="CY17" s="659"/>
      <c r="CZ17" s="695">
        <v>10.5</v>
      </c>
      <c r="DA17" s="695"/>
      <c r="DB17" s="695"/>
      <c r="DC17" s="695"/>
      <c r="DD17" s="663" t="s">
        <v>122</v>
      </c>
      <c r="DE17" s="658"/>
      <c r="DF17" s="658"/>
      <c r="DG17" s="658"/>
      <c r="DH17" s="658"/>
      <c r="DI17" s="658"/>
      <c r="DJ17" s="658"/>
      <c r="DK17" s="658"/>
      <c r="DL17" s="658"/>
      <c r="DM17" s="658"/>
      <c r="DN17" s="658"/>
      <c r="DO17" s="658"/>
      <c r="DP17" s="659"/>
      <c r="DQ17" s="663">
        <v>3744409</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62422</v>
      </c>
      <c r="S18" s="658"/>
      <c r="T18" s="658"/>
      <c r="U18" s="658"/>
      <c r="V18" s="658"/>
      <c r="W18" s="658"/>
      <c r="X18" s="658"/>
      <c r="Y18" s="659"/>
      <c r="Z18" s="695">
        <v>0.2</v>
      </c>
      <c r="AA18" s="695"/>
      <c r="AB18" s="695"/>
      <c r="AC18" s="695"/>
      <c r="AD18" s="696">
        <v>62422</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60829</v>
      </c>
      <c r="S19" s="658"/>
      <c r="T19" s="658"/>
      <c r="U19" s="658"/>
      <c r="V19" s="658"/>
      <c r="W19" s="658"/>
      <c r="X19" s="658"/>
      <c r="Y19" s="659"/>
      <c r="Z19" s="695">
        <v>0.2</v>
      </c>
      <c r="AA19" s="695"/>
      <c r="AB19" s="695"/>
      <c r="AC19" s="695"/>
      <c r="AD19" s="696">
        <v>60829</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1593</v>
      </c>
      <c r="S20" s="658"/>
      <c r="T20" s="658"/>
      <c r="U20" s="658"/>
      <c r="V20" s="658"/>
      <c r="W20" s="658"/>
      <c r="X20" s="658"/>
      <c r="Y20" s="659"/>
      <c r="Z20" s="695">
        <v>0</v>
      </c>
      <c r="AA20" s="695"/>
      <c r="AB20" s="695"/>
      <c r="AC20" s="695"/>
      <c r="AD20" s="696">
        <v>1593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35569288</v>
      </c>
      <c r="CS20" s="658"/>
      <c r="CT20" s="658"/>
      <c r="CU20" s="658"/>
      <c r="CV20" s="658"/>
      <c r="CW20" s="658"/>
      <c r="CX20" s="658"/>
      <c r="CY20" s="659"/>
      <c r="CZ20" s="695">
        <v>100</v>
      </c>
      <c r="DA20" s="695"/>
      <c r="DB20" s="695"/>
      <c r="DC20" s="695"/>
      <c r="DD20" s="663">
        <v>6002424</v>
      </c>
      <c r="DE20" s="658"/>
      <c r="DF20" s="658"/>
      <c r="DG20" s="658"/>
      <c r="DH20" s="658"/>
      <c r="DI20" s="658"/>
      <c r="DJ20" s="658"/>
      <c r="DK20" s="658"/>
      <c r="DL20" s="658"/>
      <c r="DM20" s="658"/>
      <c r="DN20" s="658"/>
      <c r="DO20" s="658"/>
      <c r="DP20" s="659"/>
      <c r="DQ20" s="663">
        <v>22450458</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10237833</v>
      </c>
      <c r="S21" s="658"/>
      <c r="T21" s="658"/>
      <c r="U21" s="658"/>
      <c r="V21" s="658"/>
      <c r="W21" s="658"/>
      <c r="X21" s="658"/>
      <c r="Y21" s="659"/>
      <c r="Z21" s="695">
        <v>27.2</v>
      </c>
      <c r="AA21" s="695"/>
      <c r="AB21" s="695"/>
      <c r="AC21" s="695"/>
      <c r="AD21" s="696">
        <v>9268864</v>
      </c>
      <c r="AE21" s="696"/>
      <c r="AF21" s="696"/>
      <c r="AG21" s="696"/>
      <c r="AH21" s="696"/>
      <c r="AI21" s="696"/>
      <c r="AJ21" s="696"/>
      <c r="AK21" s="696"/>
      <c r="AL21" s="660">
        <v>52.9</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9268864</v>
      </c>
      <c r="S22" s="658"/>
      <c r="T22" s="658"/>
      <c r="U22" s="658"/>
      <c r="V22" s="658"/>
      <c r="W22" s="658"/>
      <c r="X22" s="658"/>
      <c r="Y22" s="659"/>
      <c r="Z22" s="695">
        <v>24.7</v>
      </c>
      <c r="AA22" s="695"/>
      <c r="AB22" s="695"/>
      <c r="AC22" s="695"/>
      <c r="AD22" s="696">
        <v>9268864</v>
      </c>
      <c r="AE22" s="696"/>
      <c r="AF22" s="696"/>
      <c r="AG22" s="696"/>
      <c r="AH22" s="696"/>
      <c r="AI22" s="696"/>
      <c r="AJ22" s="696"/>
      <c r="AK22" s="696"/>
      <c r="AL22" s="660">
        <v>52.9</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870847</v>
      </c>
      <c r="S23" s="658"/>
      <c r="T23" s="658"/>
      <c r="U23" s="658"/>
      <c r="V23" s="658"/>
      <c r="W23" s="658"/>
      <c r="X23" s="658"/>
      <c r="Y23" s="659"/>
      <c r="Z23" s="695">
        <v>2.2999999999999998</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v>98122</v>
      </c>
      <c r="S24" s="658"/>
      <c r="T24" s="658"/>
      <c r="U24" s="658"/>
      <c r="V24" s="658"/>
      <c r="W24" s="658"/>
      <c r="X24" s="658"/>
      <c r="Y24" s="659"/>
      <c r="Z24" s="695">
        <v>0.3</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14096326</v>
      </c>
      <c r="CS24" s="713"/>
      <c r="CT24" s="713"/>
      <c r="CU24" s="713"/>
      <c r="CV24" s="713"/>
      <c r="CW24" s="713"/>
      <c r="CX24" s="713"/>
      <c r="CY24" s="738"/>
      <c r="CZ24" s="739">
        <v>39.6</v>
      </c>
      <c r="DA24" s="721"/>
      <c r="DB24" s="721"/>
      <c r="DC24" s="741"/>
      <c r="DD24" s="737">
        <v>10175121</v>
      </c>
      <c r="DE24" s="713"/>
      <c r="DF24" s="713"/>
      <c r="DG24" s="713"/>
      <c r="DH24" s="713"/>
      <c r="DI24" s="713"/>
      <c r="DJ24" s="713"/>
      <c r="DK24" s="738"/>
      <c r="DL24" s="737">
        <v>9335635</v>
      </c>
      <c r="DM24" s="713"/>
      <c r="DN24" s="713"/>
      <c r="DO24" s="713"/>
      <c r="DP24" s="713"/>
      <c r="DQ24" s="713"/>
      <c r="DR24" s="713"/>
      <c r="DS24" s="713"/>
      <c r="DT24" s="713"/>
      <c r="DU24" s="713"/>
      <c r="DV24" s="738"/>
      <c r="DW24" s="739">
        <v>53</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18361130</v>
      </c>
      <c r="S25" s="658"/>
      <c r="T25" s="658"/>
      <c r="U25" s="658"/>
      <c r="V25" s="658"/>
      <c r="W25" s="658"/>
      <c r="X25" s="658"/>
      <c r="Y25" s="659"/>
      <c r="Z25" s="695">
        <v>48.8</v>
      </c>
      <c r="AA25" s="695"/>
      <c r="AB25" s="695"/>
      <c r="AC25" s="695"/>
      <c r="AD25" s="696">
        <v>17392161</v>
      </c>
      <c r="AE25" s="696"/>
      <c r="AF25" s="696"/>
      <c r="AG25" s="696"/>
      <c r="AH25" s="696"/>
      <c r="AI25" s="696"/>
      <c r="AJ25" s="696"/>
      <c r="AK25" s="696"/>
      <c r="AL25" s="660">
        <v>99.3</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4685124</v>
      </c>
      <c r="CS25" s="670"/>
      <c r="CT25" s="670"/>
      <c r="CU25" s="670"/>
      <c r="CV25" s="670"/>
      <c r="CW25" s="670"/>
      <c r="CX25" s="670"/>
      <c r="CY25" s="671"/>
      <c r="CZ25" s="660">
        <v>13.2</v>
      </c>
      <c r="DA25" s="672"/>
      <c r="DB25" s="672"/>
      <c r="DC25" s="673"/>
      <c r="DD25" s="663">
        <v>4414682</v>
      </c>
      <c r="DE25" s="670"/>
      <c r="DF25" s="670"/>
      <c r="DG25" s="670"/>
      <c r="DH25" s="670"/>
      <c r="DI25" s="670"/>
      <c r="DJ25" s="670"/>
      <c r="DK25" s="671"/>
      <c r="DL25" s="663">
        <v>4260186</v>
      </c>
      <c r="DM25" s="670"/>
      <c r="DN25" s="670"/>
      <c r="DO25" s="670"/>
      <c r="DP25" s="670"/>
      <c r="DQ25" s="670"/>
      <c r="DR25" s="670"/>
      <c r="DS25" s="670"/>
      <c r="DT25" s="670"/>
      <c r="DU25" s="670"/>
      <c r="DV25" s="671"/>
      <c r="DW25" s="660">
        <v>24.2</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4203</v>
      </c>
      <c r="S26" s="658"/>
      <c r="T26" s="658"/>
      <c r="U26" s="658"/>
      <c r="V26" s="658"/>
      <c r="W26" s="658"/>
      <c r="X26" s="658"/>
      <c r="Y26" s="659"/>
      <c r="Z26" s="695">
        <v>0</v>
      </c>
      <c r="AA26" s="695"/>
      <c r="AB26" s="695"/>
      <c r="AC26" s="695"/>
      <c r="AD26" s="696">
        <v>4203</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3149451</v>
      </c>
      <c r="CS26" s="658"/>
      <c r="CT26" s="658"/>
      <c r="CU26" s="658"/>
      <c r="CV26" s="658"/>
      <c r="CW26" s="658"/>
      <c r="CX26" s="658"/>
      <c r="CY26" s="659"/>
      <c r="CZ26" s="660">
        <v>8.9</v>
      </c>
      <c r="DA26" s="672"/>
      <c r="DB26" s="672"/>
      <c r="DC26" s="673"/>
      <c r="DD26" s="663">
        <v>2993242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55333</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6025693</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5665467</v>
      </c>
      <c r="CS27" s="670"/>
      <c r="CT27" s="670"/>
      <c r="CU27" s="670"/>
      <c r="CV27" s="670"/>
      <c r="CW27" s="670"/>
      <c r="CX27" s="670"/>
      <c r="CY27" s="671"/>
      <c r="CZ27" s="660">
        <v>15.9</v>
      </c>
      <c r="DA27" s="672"/>
      <c r="DB27" s="672"/>
      <c r="DC27" s="673"/>
      <c r="DD27" s="663">
        <v>2016030</v>
      </c>
      <c r="DE27" s="670"/>
      <c r="DF27" s="670"/>
      <c r="DG27" s="670"/>
      <c r="DH27" s="670"/>
      <c r="DI27" s="670"/>
      <c r="DJ27" s="670"/>
      <c r="DK27" s="671"/>
      <c r="DL27" s="663">
        <v>1331826</v>
      </c>
      <c r="DM27" s="670"/>
      <c r="DN27" s="670"/>
      <c r="DO27" s="670"/>
      <c r="DP27" s="670"/>
      <c r="DQ27" s="670"/>
      <c r="DR27" s="670"/>
      <c r="DS27" s="670"/>
      <c r="DT27" s="670"/>
      <c r="DU27" s="670"/>
      <c r="DV27" s="671"/>
      <c r="DW27" s="660">
        <v>7.6</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235632</v>
      </c>
      <c r="S28" s="658"/>
      <c r="T28" s="658"/>
      <c r="U28" s="658"/>
      <c r="V28" s="658"/>
      <c r="W28" s="658"/>
      <c r="X28" s="658"/>
      <c r="Y28" s="659"/>
      <c r="Z28" s="695">
        <v>0.6</v>
      </c>
      <c r="AA28" s="695"/>
      <c r="AB28" s="695"/>
      <c r="AC28" s="695"/>
      <c r="AD28" s="696">
        <v>46806</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3745735</v>
      </c>
      <c r="CS28" s="658"/>
      <c r="CT28" s="658"/>
      <c r="CU28" s="658"/>
      <c r="CV28" s="658"/>
      <c r="CW28" s="658"/>
      <c r="CX28" s="658"/>
      <c r="CY28" s="659"/>
      <c r="CZ28" s="660">
        <v>10.5</v>
      </c>
      <c r="DA28" s="672"/>
      <c r="DB28" s="672"/>
      <c r="DC28" s="673"/>
      <c r="DD28" s="663">
        <v>3744409</v>
      </c>
      <c r="DE28" s="658"/>
      <c r="DF28" s="658"/>
      <c r="DG28" s="658"/>
      <c r="DH28" s="658"/>
      <c r="DI28" s="658"/>
      <c r="DJ28" s="658"/>
      <c r="DK28" s="659"/>
      <c r="DL28" s="663">
        <v>3743623</v>
      </c>
      <c r="DM28" s="658"/>
      <c r="DN28" s="658"/>
      <c r="DO28" s="658"/>
      <c r="DP28" s="658"/>
      <c r="DQ28" s="658"/>
      <c r="DR28" s="658"/>
      <c r="DS28" s="658"/>
      <c r="DT28" s="658"/>
      <c r="DU28" s="658"/>
      <c r="DV28" s="659"/>
      <c r="DW28" s="660">
        <v>21.3</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41724</v>
      </c>
      <c r="S29" s="658"/>
      <c r="T29" s="658"/>
      <c r="U29" s="658"/>
      <c r="V29" s="658"/>
      <c r="W29" s="658"/>
      <c r="X29" s="658"/>
      <c r="Y29" s="659"/>
      <c r="Z29" s="695">
        <v>0.1</v>
      </c>
      <c r="AA29" s="695"/>
      <c r="AB29" s="695"/>
      <c r="AC29" s="695"/>
      <c r="AD29" s="696">
        <v>1300</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3745735</v>
      </c>
      <c r="CS29" s="670"/>
      <c r="CT29" s="670"/>
      <c r="CU29" s="670"/>
      <c r="CV29" s="670"/>
      <c r="CW29" s="670"/>
      <c r="CX29" s="670"/>
      <c r="CY29" s="671"/>
      <c r="CZ29" s="660">
        <v>10.5</v>
      </c>
      <c r="DA29" s="672"/>
      <c r="DB29" s="672"/>
      <c r="DC29" s="673"/>
      <c r="DD29" s="663">
        <v>3744409</v>
      </c>
      <c r="DE29" s="670"/>
      <c r="DF29" s="670"/>
      <c r="DG29" s="670"/>
      <c r="DH29" s="670"/>
      <c r="DI29" s="670"/>
      <c r="DJ29" s="670"/>
      <c r="DK29" s="671"/>
      <c r="DL29" s="663">
        <v>3743623</v>
      </c>
      <c r="DM29" s="670"/>
      <c r="DN29" s="670"/>
      <c r="DO29" s="670"/>
      <c r="DP29" s="670"/>
      <c r="DQ29" s="670"/>
      <c r="DR29" s="670"/>
      <c r="DS29" s="670"/>
      <c r="DT29" s="670"/>
      <c r="DU29" s="670"/>
      <c r="DV29" s="671"/>
      <c r="DW29" s="660">
        <v>21.3</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5769974</v>
      </c>
      <c r="S30" s="658"/>
      <c r="T30" s="658"/>
      <c r="U30" s="658"/>
      <c r="V30" s="658"/>
      <c r="W30" s="658"/>
      <c r="X30" s="658"/>
      <c r="Y30" s="659"/>
      <c r="Z30" s="695">
        <v>15.3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3587228</v>
      </c>
      <c r="CS30" s="658"/>
      <c r="CT30" s="658"/>
      <c r="CU30" s="658"/>
      <c r="CV30" s="658"/>
      <c r="CW30" s="658"/>
      <c r="CX30" s="658"/>
      <c r="CY30" s="659"/>
      <c r="CZ30" s="660">
        <v>10.1</v>
      </c>
      <c r="DA30" s="672"/>
      <c r="DB30" s="672"/>
      <c r="DC30" s="673"/>
      <c r="DD30" s="663">
        <v>3585902</v>
      </c>
      <c r="DE30" s="658"/>
      <c r="DF30" s="658"/>
      <c r="DG30" s="658"/>
      <c r="DH30" s="658"/>
      <c r="DI30" s="658"/>
      <c r="DJ30" s="658"/>
      <c r="DK30" s="659"/>
      <c r="DL30" s="663">
        <v>3585116</v>
      </c>
      <c r="DM30" s="658"/>
      <c r="DN30" s="658"/>
      <c r="DO30" s="658"/>
      <c r="DP30" s="658"/>
      <c r="DQ30" s="658"/>
      <c r="DR30" s="658"/>
      <c r="DS30" s="658"/>
      <c r="DT30" s="658"/>
      <c r="DU30" s="658"/>
      <c r="DV30" s="659"/>
      <c r="DW30" s="660">
        <v>20.399999999999999</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v>
      </c>
      <c r="BH31" s="720"/>
      <c r="BI31" s="720"/>
      <c r="BJ31" s="720"/>
      <c r="BK31" s="720"/>
      <c r="BL31" s="720"/>
      <c r="BM31" s="721">
        <v>94.9</v>
      </c>
      <c r="BN31" s="720"/>
      <c r="BO31" s="720"/>
      <c r="BP31" s="720"/>
      <c r="BQ31" s="722"/>
      <c r="BR31" s="719">
        <v>99.1</v>
      </c>
      <c r="BS31" s="720"/>
      <c r="BT31" s="720"/>
      <c r="BU31" s="720"/>
      <c r="BV31" s="720"/>
      <c r="BW31" s="720"/>
      <c r="BX31" s="721">
        <v>94.6</v>
      </c>
      <c r="BY31" s="720"/>
      <c r="BZ31" s="720"/>
      <c r="CA31" s="720"/>
      <c r="CB31" s="722"/>
      <c r="CD31" s="678"/>
      <c r="CE31" s="679"/>
      <c r="CF31" s="654" t="s">
        <v>300</v>
      </c>
      <c r="CG31" s="655"/>
      <c r="CH31" s="655"/>
      <c r="CI31" s="655"/>
      <c r="CJ31" s="655"/>
      <c r="CK31" s="655"/>
      <c r="CL31" s="655"/>
      <c r="CM31" s="655"/>
      <c r="CN31" s="655"/>
      <c r="CO31" s="655"/>
      <c r="CP31" s="655"/>
      <c r="CQ31" s="656"/>
      <c r="CR31" s="657">
        <v>158507</v>
      </c>
      <c r="CS31" s="670"/>
      <c r="CT31" s="670"/>
      <c r="CU31" s="670"/>
      <c r="CV31" s="670"/>
      <c r="CW31" s="670"/>
      <c r="CX31" s="670"/>
      <c r="CY31" s="671"/>
      <c r="CZ31" s="660">
        <v>0.4</v>
      </c>
      <c r="DA31" s="672"/>
      <c r="DB31" s="672"/>
      <c r="DC31" s="673"/>
      <c r="DD31" s="663">
        <v>158507</v>
      </c>
      <c r="DE31" s="670"/>
      <c r="DF31" s="670"/>
      <c r="DG31" s="670"/>
      <c r="DH31" s="670"/>
      <c r="DI31" s="670"/>
      <c r="DJ31" s="670"/>
      <c r="DK31" s="671"/>
      <c r="DL31" s="663">
        <v>158507</v>
      </c>
      <c r="DM31" s="670"/>
      <c r="DN31" s="670"/>
      <c r="DO31" s="670"/>
      <c r="DP31" s="670"/>
      <c r="DQ31" s="670"/>
      <c r="DR31" s="670"/>
      <c r="DS31" s="670"/>
      <c r="DT31" s="670"/>
      <c r="DU31" s="670"/>
      <c r="DV31" s="671"/>
      <c r="DW31" s="660">
        <v>0.9</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2405816</v>
      </c>
      <c r="S32" s="658"/>
      <c r="T32" s="658"/>
      <c r="U32" s="658"/>
      <c r="V32" s="658"/>
      <c r="W32" s="658"/>
      <c r="X32" s="658"/>
      <c r="Y32" s="659"/>
      <c r="Z32" s="695">
        <v>6.4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v>
      </c>
      <c r="BH32" s="670"/>
      <c r="BI32" s="670"/>
      <c r="BJ32" s="670"/>
      <c r="BK32" s="670"/>
      <c r="BL32" s="670"/>
      <c r="BM32" s="661">
        <v>96.5</v>
      </c>
      <c r="BN32" s="670"/>
      <c r="BO32" s="670"/>
      <c r="BP32" s="670"/>
      <c r="BQ32" s="693"/>
      <c r="BR32" s="723">
        <v>99.2</v>
      </c>
      <c r="BS32" s="670"/>
      <c r="BT32" s="670"/>
      <c r="BU32" s="670"/>
      <c r="BV32" s="670"/>
      <c r="BW32" s="670"/>
      <c r="BX32" s="661">
        <v>96.4</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9944</v>
      </c>
      <c r="S33" s="658"/>
      <c r="T33" s="658"/>
      <c r="U33" s="658"/>
      <c r="V33" s="658"/>
      <c r="W33" s="658"/>
      <c r="X33" s="658"/>
      <c r="Y33" s="659"/>
      <c r="Z33" s="695">
        <v>0</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98.8</v>
      </c>
      <c r="BH33" s="642"/>
      <c r="BI33" s="642"/>
      <c r="BJ33" s="642"/>
      <c r="BK33" s="642"/>
      <c r="BL33" s="642"/>
      <c r="BM33" s="688">
        <v>92.8</v>
      </c>
      <c r="BN33" s="642"/>
      <c r="BO33" s="642"/>
      <c r="BP33" s="642"/>
      <c r="BQ33" s="705"/>
      <c r="BR33" s="718">
        <v>98.9</v>
      </c>
      <c r="BS33" s="642"/>
      <c r="BT33" s="642"/>
      <c r="BU33" s="642"/>
      <c r="BV33" s="642"/>
      <c r="BW33" s="642"/>
      <c r="BX33" s="688">
        <v>91.9</v>
      </c>
      <c r="BY33" s="642"/>
      <c r="BZ33" s="642"/>
      <c r="CA33" s="642"/>
      <c r="CB33" s="705"/>
      <c r="CD33" s="654" t="s">
        <v>307</v>
      </c>
      <c r="CE33" s="655"/>
      <c r="CF33" s="655"/>
      <c r="CG33" s="655"/>
      <c r="CH33" s="655"/>
      <c r="CI33" s="655"/>
      <c r="CJ33" s="655"/>
      <c r="CK33" s="655"/>
      <c r="CL33" s="655"/>
      <c r="CM33" s="655"/>
      <c r="CN33" s="655"/>
      <c r="CO33" s="655"/>
      <c r="CP33" s="655"/>
      <c r="CQ33" s="656"/>
      <c r="CR33" s="657">
        <v>15371155</v>
      </c>
      <c r="CS33" s="670"/>
      <c r="CT33" s="670"/>
      <c r="CU33" s="670"/>
      <c r="CV33" s="670"/>
      <c r="CW33" s="670"/>
      <c r="CX33" s="670"/>
      <c r="CY33" s="671"/>
      <c r="CZ33" s="660">
        <v>43.2</v>
      </c>
      <c r="DA33" s="672"/>
      <c r="DB33" s="672"/>
      <c r="DC33" s="673"/>
      <c r="DD33" s="663">
        <v>11932699</v>
      </c>
      <c r="DE33" s="670"/>
      <c r="DF33" s="670"/>
      <c r="DG33" s="670"/>
      <c r="DH33" s="670"/>
      <c r="DI33" s="670"/>
      <c r="DJ33" s="670"/>
      <c r="DK33" s="671"/>
      <c r="DL33" s="663">
        <v>7636809</v>
      </c>
      <c r="DM33" s="670"/>
      <c r="DN33" s="670"/>
      <c r="DO33" s="670"/>
      <c r="DP33" s="670"/>
      <c r="DQ33" s="670"/>
      <c r="DR33" s="670"/>
      <c r="DS33" s="670"/>
      <c r="DT33" s="670"/>
      <c r="DU33" s="670"/>
      <c r="DV33" s="671"/>
      <c r="DW33" s="660">
        <v>43.4</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397373</v>
      </c>
      <c r="S34" s="658"/>
      <c r="T34" s="658"/>
      <c r="U34" s="658"/>
      <c r="V34" s="658"/>
      <c r="W34" s="658"/>
      <c r="X34" s="658"/>
      <c r="Y34" s="659"/>
      <c r="Z34" s="695">
        <v>1.1000000000000001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5688134</v>
      </c>
      <c r="CS34" s="658"/>
      <c r="CT34" s="658"/>
      <c r="CU34" s="658"/>
      <c r="CV34" s="658"/>
      <c r="CW34" s="658"/>
      <c r="CX34" s="658"/>
      <c r="CY34" s="659"/>
      <c r="CZ34" s="660">
        <v>16</v>
      </c>
      <c r="DA34" s="672"/>
      <c r="DB34" s="672"/>
      <c r="DC34" s="673"/>
      <c r="DD34" s="663">
        <v>4330851</v>
      </c>
      <c r="DE34" s="658"/>
      <c r="DF34" s="658"/>
      <c r="DG34" s="658"/>
      <c r="DH34" s="658"/>
      <c r="DI34" s="658"/>
      <c r="DJ34" s="658"/>
      <c r="DK34" s="659"/>
      <c r="DL34" s="663">
        <v>2900632</v>
      </c>
      <c r="DM34" s="658"/>
      <c r="DN34" s="658"/>
      <c r="DO34" s="658"/>
      <c r="DP34" s="658"/>
      <c r="DQ34" s="658"/>
      <c r="DR34" s="658"/>
      <c r="DS34" s="658"/>
      <c r="DT34" s="658"/>
      <c r="DU34" s="658"/>
      <c r="DV34" s="659"/>
      <c r="DW34" s="660">
        <v>16.5</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3507903</v>
      </c>
      <c r="S35" s="658"/>
      <c r="T35" s="658"/>
      <c r="U35" s="658"/>
      <c r="V35" s="658"/>
      <c r="W35" s="658"/>
      <c r="X35" s="658"/>
      <c r="Y35" s="659"/>
      <c r="Z35" s="695">
        <v>9.3000000000000007</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405268</v>
      </c>
      <c r="CS35" s="670"/>
      <c r="CT35" s="670"/>
      <c r="CU35" s="670"/>
      <c r="CV35" s="670"/>
      <c r="CW35" s="670"/>
      <c r="CX35" s="670"/>
      <c r="CY35" s="671"/>
      <c r="CZ35" s="660">
        <v>1.1000000000000001</v>
      </c>
      <c r="DA35" s="672"/>
      <c r="DB35" s="672"/>
      <c r="DC35" s="673"/>
      <c r="DD35" s="663">
        <v>187818</v>
      </c>
      <c r="DE35" s="670"/>
      <c r="DF35" s="670"/>
      <c r="DG35" s="670"/>
      <c r="DH35" s="670"/>
      <c r="DI35" s="670"/>
      <c r="DJ35" s="670"/>
      <c r="DK35" s="671"/>
      <c r="DL35" s="663">
        <v>186455</v>
      </c>
      <c r="DM35" s="670"/>
      <c r="DN35" s="670"/>
      <c r="DO35" s="670"/>
      <c r="DP35" s="670"/>
      <c r="DQ35" s="670"/>
      <c r="DR35" s="670"/>
      <c r="DS35" s="670"/>
      <c r="DT35" s="670"/>
      <c r="DU35" s="670"/>
      <c r="DV35" s="671"/>
      <c r="DW35" s="660">
        <v>1.1000000000000001</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2821781</v>
      </c>
      <c r="S36" s="658"/>
      <c r="T36" s="658"/>
      <c r="U36" s="658"/>
      <c r="V36" s="658"/>
      <c r="W36" s="658"/>
      <c r="X36" s="658"/>
      <c r="Y36" s="659"/>
      <c r="Z36" s="695">
        <v>7.5</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3608902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1898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3958551</v>
      </c>
      <c r="CS36" s="658"/>
      <c r="CT36" s="658"/>
      <c r="CU36" s="658"/>
      <c r="CV36" s="658"/>
      <c r="CW36" s="658"/>
      <c r="CX36" s="658"/>
      <c r="CY36" s="659"/>
      <c r="CZ36" s="660">
        <v>11.1</v>
      </c>
      <c r="DA36" s="672"/>
      <c r="DB36" s="672"/>
      <c r="DC36" s="673"/>
      <c r="DD36" s="663">
        <v>3458326</v>
      </c>
      <c r="DE36" s="658"/>
      <c r="DF36" s="658"/>
      <c r="DG36" s="658"/>
      <c r="DH36" s="658"/>
      <c r="DI36" s="658"/>
      <c r="DJ36" s="658"/>
      <c r="DK36" s="659"/>
      <c r="DL36" s="663">
        <v>2431043</v>
      </c>
      <c r="DM36" s="658"/>
      <c r="DN36" s="658"/>
      <c r="DO36" s="658"/>
      <c r="DP36" s="658"/>
      <c r="DQ36" s="658"/>
      <c r="DR36" s="658"/>
      <c r="DS36" s="658"/>
      <c r="DT36" s="658"/>
      <c r="DU36" s="658"/>
      <c r="DV36" s="659"/>
      <c r="DW36" s="660">
        <v>13.8</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695938</v>
      </c>
      <c r="S37" s="658"/>
      <c r="T37" s="658"/>
      <c r="U37" s="658"/>
      <c r="V37" s="658"/>
      <c r="W37" s="658"/>
      <c r="X37" s="658"/>
      <c r="Y37" s="659"/>
      <c r="Z37" s="695">
        <v>1.9</v>
      </c>
      <c r="AA37" s="695"/>
      <c r="AB37" s="695"/>
      <c r="AC37" s="695"/>
      <c r="AD37" s="696">
        <v>67257</v>
      </c>
      <c r="AE37" s="696"/>
      <c r="AF37" s="696"/>
      <c r="AG37" s="696"/>
      <c r="AH37" s="696"/>
      <c r="AI37" s="696"/>
      <c r="AJ37" s="696"/>
      <c r="AK37" s="696"/>
      <c r="AL37" s="660">
        <v>0.4</v>
      </c>
      <c r="AM37" s="661"/>
      <c r="AN37" s="661"/>
      <c r="AO37" s="697"/>
      <c r="AQ37" s="690" t="s">
        <v>319</v>
      </c>
      <c r="AR37" s="691"/>
      <c r="AS37" s="691"/>
      <c r="AT37" s="691"/>
      <c r="AU37" s="691"/>
      <c r="AV37" s="691"/>
      <c r="AW37" s="691"/>
      <c r="AX37" s="691"/>
      <c r="AY37" s="692"/>
      <c r="AZ37" s="657">
        <v>533657</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-25559</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1448536</v>
      </c>
      <c r="CS37" s="670"/>
      <c r="CT37" s="670"/>
      <c r="CU37" s="670"/>
      <c r="CV37" s="670"/>
      <c r="CW37" s="670"/>
      <c r="CX37" s="670"/>
      <c r="CY37" s="671"/>
      <c r="CZ37" s="660">
        <v>4.0999999999999996</v>
      </c>
      <c r="DA37" s="672"/>
      <c r="DB37" s="672"/>
      <c r="DC37" s="673"/>
      <c r="DD37" s="663">
        <v>1448536</v>
      </c>
      <c r="DE37" s="670"/>
      <c r="DF37" s="670"/>
      <c r="DG37" s="670"/>
      <c r="DH37" s="670"/>
      <c r="DI37" s="670"/>
      <c r="DJ37" s="670"/>
      <c r="DK37" s="671"/>
      <c r="DL37" s="663">
        <v>1448536</v>
      </c>
      <c r="DM37" s="670"/>
      <c r="DN37" s="670"/>
      <c r="DO37" s="670"/>
      <c r="DP37" s="670"/>
      <c r="DQ37" s="670"/>
      <c r="DR37" s="670"/>
      <c r="DS37" s="670"/>
      <c r="DT37" s="670"/>
      <c r="DU37" s="670"/>
      <c r="DV37" s="671"/>
      <c r="DW37" s="660">
        <v>8.1999999999999993</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3286300</v>
      </c>
      <c r="S38" s="658"/>
      <c r="T38" s="658"/>
      <c r="U38" s="658"/>
      <c r="V38" s="658"/>
      <c r="W38" s="658"/>
      <c r="X38" s="658"/>
      <c r="Y38" s="659"/>
      <c r="Z38" s="695">
        <v>8.6999999999999993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271617</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7894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3180891</v>
      </c>
      <c r="CS38" s="658"/>
      <c r="CT38" s="658"/>
      <c r="CU38" s="658"/>
      <c r="CV38" s="658"/>
      <c r="CW38" s="658"/>
      <c r="CX38" s="658"/>
      <c r="CY38" s="659"/>
      <c r="CZ38" s="660">
        <v>8.9</v>
      </c>
      <c r="DA38" s="672"/>
      <c r="DB38" s="672"/>
      <c r="DC38" s="673"/>
      <c r="DD38" s="663">
        <v>2153135</v>
      </c>
      <c r="DE38" s="658"/>
      <c r="DF38" s="658"/>
      <c r="DG38" s="658"/>
      <c r="DH38" s="658"/>
      <c r="DI38" s="658"/>
      <c r="DJ38" s="658"/>
      <c r="DK38" s="659"/>
      <c r="DL38" s="663">
        <v>2083496</v>
      </c>
      <c r="DM38" s="658"/>
      <c r="DN38" s="658"/>
      <c r="DO38" s="658"/>
      <c r="DP38" s="658"/>
      <c r="DQ38" s="658"/>
      <c r="DR38" s="658"/>
      <c r="DS38" s="658"/>
      <c r="DT38" s="658"/>
      <c r="DU38" s="658"/>
      <c r="DV38" s="659"/>
      <c r="DW38" s="660">
        <v>11.8</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97657</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12037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1924028</v>
      </c>
      <c r="CS39" s="670"/>
      <c r="CT39" s="670"/>
      <c r="CU39" s="670"/>
      <c r="CV39" s="670"/>
      <c r="CW39" s="670"/>
      <c r="CX39" s="670"/>
      <c r="CY39" s="671"/>
      <c r="CZ39" s="660">
        <v>5.4</v>
      </c>
      <c r="DA39" s="672"/>
      <c r="DB39" s="672"/>
      <c r="DC39" s="673"/>
      <c r="DD39" s="663">
        <v>1753886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97200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58737</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214283</v>
      </c>
      <c r="CS40" s="658"/>
      <c r="CT40" s="658"/>
      <c r="CU40" s="658"/>
      <c r="CV40" s="658"/>
      <c r="CW40" s="658"/>
      <c r="CX40" s="658"/>
      <c r="CY40" s="659"/>
      <c r="CZ40" s="660">
        <v>0.6</v>
      </c>
      <c r="DA40" s="672"/>
      <c r="DB40" s="672"/>
      <c r="DC40" s="673"/>
      <c r="DD40" s="663">
        <v>48683</v>
      </c>
      <c r="DE40" s="658"/>
      <c r="DF40" s="658"/>
      <c r="DG40" s="658"/>
      <c r="DH40" s="658"/>
      <c r="DI40" s="658"/>
      <c r="DJ40" s="658"/>
      <c r="DK40" s="659"/>
      <c r="DL40" s="663">
        <v>35183</v>
      </c>
      <c r="DM40" s="658"/>
      <c r="DN40" s="658"/>
      <c r="DO40" s="658"/>
      <c r="DP40" s="658"/>
      <c r="DQ40" s="658"/>
      <c r="DR40" s="658"/>
      <c r="DS40" s="658"/>
      <c r="DT40" s="658"/>
      <c r="DU40" s="658"/>
      <c r="DV40" s="659"/>
      <c r="DW40" s="660">
        <v>0.2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37593051</v>
      </c>
      <c r="S41" s="682"/>
      <c r="T41" s="682"/>
      <c r="U41" s="682"/>
      <c r="V41" s="682"/>
      <c r="W41" s="682"/>
      <c r="X41" s="682"/>
      <c r="Y41" s="685"/>
      <c r="Z41" s="686">
        <v>100</v>
      </c>
      <c r="AA41" s="686"/>
      <c r="AB41" s="686"/>
      <c r="AC41" s="686"/>
      <c r="AD41" s="687">
        <v>17511727</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500300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2146934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356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6101807</v>
      </c>
      <c r="CS42" s="670"/>
      <c r="CT42" s="670"/>
      <c r="CU42" s="670"/>
      <c r="CV42" s="670"/>
      <c r="CW42" s="670"/>
      <c r="CX42" s="670"/>
      <c r="CY42" s="671"/>
      <c r="CZ42" s="660">
        <v>17.2</v>
      </c>
      <c r="DA42" s="672"/>
      <c r="DB42" s="672"/>
      <c r="DC42" s="673"/>
      <c r="DD42" s="663">
        <v>342638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146267</v>
      </c>
      <c r="CS43" s="670"/>
      <c r="CT43" s="670"/>
      <c r="CU43" s="670"/>
      <c r="CV43" s="670"/>
      <c r="CW43" s="670"/>
      <c r="CX43" s="670"/>
      <c r="CY43" s="671"/>
      <c r="CZ43" s="660">
        <v>0.4</v>
      </c>
      <c r="DA43" s="672"/>
      <c r="DB43" s="672"/>
      <c r="DC43" s="673"/>
      <c r="DD43" s="663">
        <v>146267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6002424</v>
      </c>
      <c r="CS44" s="658"/>
      <c r="CT44" s="658"/>
      <c r="CU44" s="658"/>
      <c r="CV44" s="658"/>
      <c r="CW44" s="658"/>
      <c r="CX44" s="658"/>
      <c r="CY44" s="659"/>
      <c r="CZ44" s="660">
        <v>16.899999999999999</v>
      </c>
      <c r="DA44" s="661"/>
      <c r="DB44" s="661"/>
      <c r="DC44" s="662"/>
      <c r="DD44" s="663">
        <v>341505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3915767</v>
      </c>
      <c r="CS45" s="670"/>
      <c r="CT45" s="670"/>
      <c r="CU45" s="670"/>
      <c r="CV45" s="670"/>
      <c r="CW45" s="670"/>
      <c r="CX45" s="670"/>
      <c r="CY45" s="671"/>
      <c r="CZ45" s="660">
        <v>11</v>
      </c>
      <c r="DA45" s="672"/>
      <c r="DB45" s="672"/>
      <c r="DC45" s="673"/>
      <c r="DD45" s="663">
        <v>113660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2044057</v>
      </c>
      <c r="CS46" s="658"/>
      <c r="CT46" s="658"/>
      <c r="CU46" s="658"/>
      <c r="CV46" s="658"/>
      <c r="CW46" s="658"/>
      <c r="CX46" s="658"/>
      <c r="CY46" s="659"/>
      <c r="CZ46" s="660">
        <v>5.7</v>
      </c>
      <c r="DA46" s="661"/>
      <c r="DB46" s="661"/>
      <c r="DC46" s="662"/>
      <c r="DD46" s="663">
        <v>186445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99383</v>
      </c>
      <c r="CS47" s="670"/>
      <c r="CT47" s="670"/>
      <c r="CU47" s="670"/>
      <c r="CV47" s="670"/>
      <c r="CW47" s="670"/>
      <c r="CX47" s="670"/>
      <c r="CY47" s="671"/>
      <c r="CZ47" s="660">
        <v>0.3</v>
      </c>
      <c r="DA47" s="672"/>
      <c r="DB47" s="672"/>
      <c r="DC47" s="673"/>
      <c r="DD47" s="663">
        <v>1133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35569288</v>
      </c>
      <c r="CS49" s="642"/>
      <c r="CT49" s="642"/>
      <c r="CU49" s="642"/>
      <c r="CV49" s="642"/>
      <c r="CW49" s="642"/>
      <c r="CX49" s="642"/>
      <c r="CY49" s="643"/>
      <c r="CZ49" s="644">
        <v>100</v>
      </c>
      <c r="DA49" s="645"/>
      <c r="DB49" s="645"/>
      <c r="DC49" s="646"/>
      <c r="DD49" s="647">
        <v>22450458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PvrvhHVsrDdhdP/BCw9P43+X4pOwz022ikWO5ans0+bNE5KkYX2GQkNcfif4VZGQa2DaH93zrhA6EW3wKcn0Jw==" saltValue="Gk7bOCFb7RpHMA27HR42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4" t="s">
        <v>352</v>
      </c>
      <c r="B2" s="1124"/>
      <c r="C2" s="1124"/>
      <c r="D2" s="1124"/>
      <c r="E2" s="1124"/>
      <c r="F2" s="1124"/>
      <c r="G2" s="1124"/>
      <c r="H2" s="1124"/>
      <c r="I2" s="1124"/>
      <c r="J2" s="1124"/>
      <c r="K2" s="1124"/>
      <c r="L2" s="1124"/>
      <c r="M2" s="1124"/>
      <c r="N2" s="1124"/>
      <c r="O2" s="1124"/>
      <c r="P2" s="1124"/>
      <c r="Q2" s="1124"/>
      <c r="R2" s="1124"/>
      <c r="S2" s="1124"/>
      <c r="T2" s="1124"/>
      <c r="U2" s="1124"/>
      <c r="V2" s="1124"/>
      <c r="W2" s="1124"/>
      <c r="X2" s="1124"/>
      <c r="Y2" s="1124"/>
      <c r="Z2" s="1124"/>
      <c r="AA2" s="1124"/>
      <c r="AB2" s="1124"/>
      <c r="AC2" s="1124"/>
      <c r="AD2" s="1124"/>
      <c r="AE2" s="1124"/>
      <c r="AF2" s="1124"/>
      <c r="AG2" s="1124"/>
      <c r="AH2" s="1124"/>
      <c r="AI2" s="1124"/>
      <c r="AJ2" s="1124"/>
      <c r="AK2" s="1124"/>
      <c r="AL2" s="1124"/>
      <c r="AM2" s="1124"/>
      <c r="AN2" s="1124"/>
      <c r="AO2" s="1124"/>
      <c r="AP2" s="1124"/>
      <c r="AQ2" s="1124"/>
      <c r="AR2" s="1124"/>
      <c r="AS2" s="1124"/>
      <c r="AT2" s="1124"/>
      <c r="AU2" s="1124"/>
      <c r="AV2" s="1124"/>
      <c r="AW2" s="1124"/>
      <c r="AX2" s="1124"/>
      <c r="AY2" s="1124"/>
      <c r="AZ2" s="1124"/>
      <c r="BA2" s="1124"/>
      <c r="BB2" s="1124"/>
      <c r="BC2" s="1124"/>
      <c r="BD2" s="1124"/>
      <c r="BE2" s="1124"/>
      <c r="BF2" s="1124"/>
      <c r="BG2" s="1124"/>
      <c r="BH2" s="1124"/>
      <c r="BI2" s="1124"/>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5" t="s">
        <v>353</v>
      </c>
      <c r="DK2" s="1126"/>
      <c r="DL2" s="1126"/>
      <c r="DM2" s="1126"/>
      <c r="DN2" s="1126"/>
      <c r="DO2" s="1127"/>
      <c r="DP2" s="228"/>
      <c r="DQ2" s="1125" t="s">
        <v>354</v>
      </c>
      <c r="DR2" s="1126"/>
      <c r="DS2" s="1126"/>
      <c r="DT2" s="1126"/>
      <c r="DU2" s="1126"/>
      <c r="DV2" s="1126"/>
      <c r="DW2" s="1126"/>
      <c r="DX2" s="1126"/>
      <c r="DY2" s="1126"/>
      <c r="DZ2" s="1127"/>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3" t="s">
        <v>355</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F4" s="1093"/>
      <c r="AG4" s="1093"/>
      <c r="AH4" s="1093"/>
      <c r="AI4" s="1093"/>
      <c r="AJ4" s="1093"/>
      <c r="AK4" s="1093"/>
      <c r="AL4" s="1093"/>
      <c r="AM4" s="1093"/>
      <c r="AN4" s="1093"/>
      <c r="AO4" s="1093"/>
      <c r="AP4" s="1093"/>
      <c r="AQ4" s="1093"/>
      <c r="AR4" s="1093"/>
      <c r="AS4" s="1093"/>
      <c r="AT4" s="1093"/>
      <c r="AU4" s="1093"/>
      <c r="AV4" s="1093"/>
      <c r="AW4" s="1093"/>
      <c r="AX4" s="1093"/>
      <c r="AY4" s="1093"/>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0" t="s">
        <v>357</v>
      </c>
      <c r="B5" s="1031"/>
      <c r="C5" s="1031"/>
      <c r="D5" s="1031"/>
      <c r="E5" s="1031"/>
      <c r="F5" s="1031"/>
      <c r="G5" s="1031"/>
      <c r="H5" s="1031"/>
      <c r="I5" s="1031"/>
      <c r="J5" s="1031"/>
      <c r="K5" s="1031"/>
      <c r="L5" s="1031"/>
      <c r="M5" s="1031"/>
      <c r="N5" s="1031"/>
      <c r="O5" s="1031"/>
      <c r="P5" s="1032"/>
      <c r="Q5" s="1036" t="s">
        <v>358</v>
      </c>
      <c r="R5" s="1037"/>
      <c r="S5" s="1037"/>
      <c r="T5" s="1037"/>
      <c r="U5" s="1038"/>
      <c r="V5" s="1036" t="s">
        <v>359</v>
      </c>
      <c r="W5" s="1037"/>
      <c r="X5" s="1037"/>
      <c r="Y5" s="1037"/>
      <c r="Z5" s="1038"/>
      <c r="AA5" s="1036" t="s">
        <v>360</v>
      </c>
      <c r="AB5" s="1037"/>
      <c r="AC5" s="1037"/>
      <c r="AD5" s="1037"/>
      <c r="AE5" s="1037"/>
      <c r="AF5" s="1128" t="s">
        <v>361</v>
      </c>
      <c r="AG5" s="1037"/>
      <c r="AH5" s="1037"/>
      <c r="AI5" s="1037"/>
      <c r="AJ5" s="1050"/>
      <c r="AK5" s="1037" t="s">
        <v>362</v>
      </c>
      <c r="AL5" s="1037"/>
      <c r="AM5" s="1037"/>
      <c r="AN5" s="1037"/>
      <c r="AO5" s="1038"/>
      <c r="AP5" s="1036" t="s">
        <v>363</v>
      </c>
      <c r="AQ5" s="1037"/>
      <c r="AR5" s="1037"/>
      <c r="AS5" s="1037"/>
      <c r="AT5" s="1038"/>
      <c r="AU5" s="1036" t="s">
        <v>364</v>
      </c>
      <c r="AV5" s="1037"/>
      <c r="AW5" s="1037"/>
      <c r="AX5" s="1037"/>
      <c r="AY5" s="1050"/>
      <c r="AZ5" s="232"/>
      <c r="BA5" s="232"/>
      <c r="BB5" s="232"/>
      <c r="BC5" s="232"/>
      <c r="BD5" s="232"/>
      <c r="BE5" s="233"/>
      <c r="BF5" s="233"/>
      <c r="BG5" s="233"/>
      <c r="BH5" s="233"/>
      <c r="BI5" s="233"/>
      <c r="BJ5" s="233"/>
      <c r="BK5" s="233"/>
      <c r="BL5" s="233"/>
      <c r="BM5" s="233"/>
      <c r="BN5" s="233"/>
      <c r="BO5" s="233"/>
      <c r="BP5" s="233"/>
      <c r="BQ5" s="1030" t="s">
        <v>365</v>
      </c>
      <c r="BR5" s="1031"/>
      <c r="BS5" s="1031"/>
      <c r="BT5" s="1031"/>
      <c r="BU5" s="1031"/>
      <c r="BV5" s="1031"/>
      <c r="BW5" s="1031"/>
      <c r="BX5" s="1031"/>
      <c r="BY5" s="1031"/>
      <c r="BZ5" s="1031"/>
      <c r="CA5" s="1031"/>
      <c r="CB5" s="1031"/>
      <c r="CC5" s="1031"/>
      <c r="CD5" s="1031"/>
      <c r="CE5" s="1031"/>
      <c r="CF5" s="1031"/>
      <c r="CG5" s="1032"/>
      <c r="CH5" s="1036" t="s">
        <v>366</v>
      </c>
      <c r="CI5" s="1037"/>
      <c r="CJ5" s="1037"/>
      <c r="CK5" s="1037"/>
      <c r="CL5" s="1038"/>
      <c r="CM5" s="1036" t="s">
        <v>367</v>
      </c>
      <c r="CN5" s="1037"/>
      <c r="CO5" s="1037"/>
      <c r="CP5" s="1037"/>
      <c r="CQ5" s="1038"/>
      <c r="CR5" s="1036" t="s">
        <v>368</v>
      </c>
      <c r="CS5" s="1037"/>
      <c r="CT5" s="1037"/>
      <c r="CU5" s="1037"/>
      <c r="CV5" s="1038"/>
      <c r="CW5" s="1036" t="s">
        <v>369</v>
      </c>
      <c r="CX5" s="1037"/>
      <c r="CY5" s="1037"/>
      <c r="CZ5" s="1037"/>
      <c r="DA5" s="1038"/>
      <c r="DB5" s="1036" t="s">
        <v>370</v>
      </c>
      <c r="DC5" s="1037"/>
      <c r="DD5" s="1037"/>
      <c r="DE5" s="1037"/>
      <c r="DF5" s="1038"/>
      <c r="DG5" s="1118" t="s">
        <v>371</v>
      </c>
      <c r="DH5" s="1119"/>
      <c r="DI5" s="1119"/>
      <c r="DJ5" s="1119"/>
      <c r="DK5" s="1120"/>
      <c r="DL5" s="1118" t="s">
        <v>372</v>
      </c>
      <c r="DM5" s="1119"/>
      <c r="DN5" s="1119"/>
      <c r="DO5" s="1119"/>
      <c r="DP5" s="1120"/>
      <c r="DQ5" s="1036" t="s">
        <v>373</v>
      </c>
      <c r="DR5" s="1037"/>
      <c r="DS5" s="1037"/>
      <c r="DT5" s="1037"/>
      <c r="DU5" s="1038"/>
      <c r="DV5" s="1036" t="s">
        <v>364</v>
      </c>
      <c r="DW5" s="1037"/>
      <c r="DX5" s="1037"/>
      <c r="DY5" s="1037"/>
      <c r="DZ5" s="1050"/>
      <c r="EA5" s="234"/>
    </row>
    <row r="6" spans="1:131" s="235" customFormat="1" ht="26.25" customHeight="1" thickBot="1" x14ac:dyDescent="0.2">
      <c r="A6" s="1033"/>
      <c r="B6" s="1034"/>
      <c r="C6" s="1034"/>
      <c r="D6" s="1034"/>
      <c r="E6" s="1034"/>
      <c r="F6" s="1034"/>
      <c r="G6" s="1034"/>
      <c r="H6" s="1034"/>
      <c r="I6" s="1034"/>
      <c r="J6" s="1034"/>
      <c r="K6" s="1034"/>
      <c r="L6" s="1034"/>
      <c r="M6" s="1034"/>
      <c r="N6" s="1034"/>
      <c r="O6" s="1034"/>
      <c r="P6" s="1035"/>
      <c r="Q6" s="1039"/>
      <c r="R6" s="1040"/>
      <c r="S6" s="1040"/>
      <c r="T6" s="1040"/>
      <c r="U6" s="1041"/>
      <c r="V6" s="1039"/>
      <c r="W6" s="1040"/>
      <c r="X6" s="1040"/>
      <c r="Y6" s="1040"/>
      <c r="Z6" s="1041"/>
      <c r="AA6" s="1039"/>
      <c r="AB6" s="1040"/>
      <c r="AC6" s="1040"/>
      <c r="AD6" s="1040"/>
      <c r="AE6" s="1040"/>
      <c r="AF6" s="1129"/>
      <c r="AG6" s="1040"/>
      <c r="AH6" s="1040"/>
      <c r="AI6" s="1040"/>
      <c r="AJ6" s="1051"/>
      <c r="AK6" s="1040"/>
      <c r="AL6" s="1040"/>
      <c r="AM6" s="1040"/>
      <c r="AN6" s="1040"/>
      <c r="AO6" s="1041"/>
      <c r="AP6" s="1039"/>
      <c r="AQ6" s="1040"/>
      <c r="AR6" s="1040"/>
      <c r="AS6" s="1040"/>
      <c r="AT6" s="1041"/>
      <c r="AU6" s="1039"/>
      <c r="AV6" s="1040"/>
      <c r="AW6" s="1040"/>
      <c r="AX6" s="1040"/>
      <c r="AY6" s="1051"/>
      <c r="AZ6" s="232"/>
      <c r="BA6" s="232"/>
      <c r="BB6" s="232"/>
      <c r="BC6" s="232"/>
      <c r="BD6" s="232"/>
      <c r="BE6" s="233"/>
      <c r="BF6" s="233"/>
      <c r="BG6" s="233"/>
      <c r="BH6" s="233"/>
      <c r="BI6" s="233"/>
      <c r="BJ6" s="233"/>
      <c r="BK6" s="233"/>
      <c r="BL6" s="233"/>
      <c r="BM6" s="233"/>
      <c r="BN6" s="233"/>
      <c r="BO6" s="233"/>
      <c r="BP6" s="233"/>
      <c r="BQ6" s="1033"/>
      <c r="BR6" s="1034"/>
      <c r="BS6" s="1034"/>
      <c r="BT6" s="1034"/>
      <c r="BU6" s="1034"/>
      <c r="BV6" s="1034"/>
      <c r="BW6" s="1034"/>
      <c r="BX6" s="1034"/>
      <c r="BY6" s="1034"/>
      <c r="BZ6" s="1034"/>
      <c r="CA6" s="1034"/>
      <c r="CB6" s="1034"/>
      <c r="CC6" s="1034"/>
      <c r="CD6" s="1034"/>
      <c r="CE6" s="1034"/>
      <c r="CF6" s="1034"/>
      <c r="CG6" s="1035"/>
      <c r="CH6" s="1039"/>
      <c r="CI6" s="1040"/>
      <c r="CJ6" s="1040"/>
      <c r="CK6" s="1040"/>
      <c r="CL6" s="1041"/>
      <c r="CM6" s="1039"/>
      <c r="CN6" s="1040"/>
      <c r="CO6" s="1040"/>
      <c r="CP6" s="1040"/>
      <c r="CQ6" s="1041"/>
      <c r="CR6" s="1039"/>
      <c r="CS6" s="1040"/>
      <c r="CT6" s="1040"/>
      <c r="CU6" s="1040"/>
      <c r="CV6" s="1041"/>
      <c r="CW6" s="1039"/>
      <c r="CX6" s="1040"/>
      <c r="CY6" s="1040"/>
      <c r="CZ6" s="1040"/>
      <c r="DA6" s="1041"/>
      <c r="DB6" s="1039"/>
      <c r="DC6" s="1040"/>
      <c r="DD6" s="1040"/>
      <c r="DE6" s="1040"/>
      <c r="DF6" s="1041"/>
      <c r="DG6" s="1121"/>
      <c r="DH6" s="1122"/>
      <c r="DI6" s="1122"/>
      <c r="DJ6" s="1122"/>
      <c r="DK6" s="1123"/>
      <c r="DL6" s="1121"/>
      <c r="DM6" s="1122"/>
      <c r="DN6" s="1122"/>
      <c r="DO6" s="1122"/>
      <c r="DP6" s="1123"/>
      <c r="DQ6" s="1039"/>
      <c r="DR6" s="1040"/>
      <c r="DS6" s="1040"/>
      <c r="DT6" s="1040"/>
      <c r="DU6" s="1041"/>
      <c r="DV6" s="1039"/>
      <c r="DW6" s="1040"/>
      <c r="DX6" s="1040"/>
      <c r="DY6" s="1040"/>
      <c r="DZ6" s="1051"/>
      <c r="EA6" s="234"/>
    </row>
    <row r="7" spans="1:131" s="235" customFormat="1" ht="26.25" customHeight="1" thickTop="1" x14ac:dyDescent="0.15">
      <c r="A7" s="236">
        <v>1</v>
      </c>
      <c r="B7" s="1081" t="s">
        <v>374</v>
      </c>
      <c r="C7" s="1082"/>
      <c r="D7" s="1082"/>
      <c r="E7" s="1082"/>
      <c r="F7" s="1082"/>
      <c r="G7" s="1082"/>
      <c r="H7" s="1082"/>
      <c r="I7" s="1082"/>
      <c r="J7" s="1082"/>
      <c r="K7" s="1082"/>
      <c r="L7" s="1082"/>
      <c r="M7" s="1082"/>
      <c r="N7" s="1082"/>
      <c r="O7" s="1082"/>
      <c r="P7" s="1083"/>
      <c r="Q7" s="1136">
        <v>38470</v>
      </c>
      <c r="R7" s="1137"/>
      <c r="S7" s="1137"/>
      <c r="T7" s="1137"/>
      <c r="U7" s="1137"/>
      <c r="V7" s="1137">
        <v>36446</v>
      </c>
      <c r="W7" s="1137"/>
      <c r="X7" s="1137"/>
      <c r="Y7" s="1137"/>
      <c r="Z7" s="1137"/>
      <c r="AA7" s="1137">
        <v>2024</v>
      </c>
      <c r="AB7" s="1137"/>
      <c r="AC7" s="1137"/>
      <c r="AD7" s="1137"/>
      <c r="AE7" s="1138"/>
      <c r="AF7" s="1139">
        <v>1959</v>
      </c>
      <c r="AG7" s="1140"/>
      <c r="AH7" s="1140"/>
      <c r="AI7" s="1140"/>
      <c r="AJ7" s="1141"/>
      <c r="AK7" s="1142">
        <v>3508</v>
      </c>
      <c r="AL7" s="1143"/>
      <c r="AM7" s="1143"/>
      <c r="AN7" s="1143"/>
      <c r="AO7" s="1143"/>
      <c r="AP7" s="1143">
        <v>41397</v>
      </c>
      <c r="AQ7" s="1143"/>
      <c r="AR7" s="1143"/>
      <c r="AS7" s="1143"/>
      <c r="AT7" s="1143"/>
      <c r="AU7" s="1144"/>
      <c r="AV7" s="1144"/>
      <c r="AW7" s="1144"/>
      <c r="AX7" s="1144"/>
      <c r="AY7" s="1145"/>
      <c r="AZ7" s="232"/>
      <c r="BA7" s="232"/>
      <c r="BB7" s="232"/>
      <c r="BC7" s="232"/>
      <c r="BD7" s="232"/>
      <c r="BE7" s="233"/>
      <c r="BF7" s="233"/>
      <c r="BG7" s="233"/>
      <c r="BH7" s="233"/>
      <c r="BI7" s="233"/>
      <c r="BJ7" s="233"/>
      <c r="BK7" s="233"/>
      <c r="BL7" s="233"/>
      <c r="BM7" s="233"/>
      <c r="BN7" s="233"/>
      <c r="BO7" s="233"/>
      <c r="BP7" s="233"/>
      <c r="BQ7" s="236">
        <v>1</v>
      </c>
      <c r="BR7" s="237"/>
      <c r="BS7" s="1133" t="s">
        <v>566</v>
      </c>
      <c r="BT7" s="1134"/>
      <c r="BU7" s="1134"/>
      <c r="BV7" s="1134"/>
      <c r="BW7" s="1134"/>
      <c r="BX7" s="1134"/>
      <c r="BY7" s="1134"/>
      <c r="BZ7" s="1134"/>
      <c r="CA7" s="1134"/>
      <c r="CB7" s="1134"/>
      <c r="CC7" s="1134"/>
      <c r="CD7" s="1134"/>
      <c r="CE7" s="1134"/>
      <c r="CF7" s="1134"/>
      <c r="CG7" s="1146"/>
      <c r="CH7" s="1130">
        <v>0</v>
      </c>
      <c r="CI7" s="1131"/>
      <c r="CJ7" s="1131"/>
      <c r="CK7" s="1131"/>
      <c r="CL7" s="1132"/>
      <c r="CM7" s="1130">
        <v>56</v>
      </c>
      <c r="CN7" s="1131"/>
      <c r="CO7" s="1131"/>
      <c r="CP7" s="1131"/>
      <c r="CQ7" s="1132"/>
      <c r="CR7" s="1130">
        <v>3</v>
      </c>
      <c r="CS7" s="1131"/>
      <c r="CT7" s="1131"/>
      <c r="CU7" s="1131"/>
      <c r="CV7" s="1132"/>
      <c r="CW7" s="1130" t="s">
        <v>574</v>
      </c>
      <c r="CX7" s="1131"/>
      <c r="CY7" s="1131"/>
      <c r="CZ7" s="1131"/>
      <c r="DA7" s="1132"/>
      <c r="DB7" s="1130" t="s">
        <v>489</v>
      </c>
      <c r="DC7" s="1131"/>
      <c r="DD7" s="1131"/>
      <c r="DE7" s="1131"/>
      <c r="DF7" s="1132"/>
      <c r="DG7" s="1130" t="s">
        <v>489</v>
      </c>
      <c r="DH7" s="1131"/>
      <c r="DI7" s="1131"/>
      <c r="DJ7" s="1131"/>
      <c r="DK7" s="1132"/>
      <c r="DL7" s="1130" t="s">
        <v>489</v>
      </c>
      <c r="DM7" s="1131"/>
      <c r="DN7" s="1131"/>
      <c r="DO7" s="1131"/>
      <c r="DP7" s="1132"/>
      <c r="DQ7" s="1130" t="s">
        <v>489</v>
      </c>
      <c r="DR7" s="1131"/>
      <c r="DS7" s="1131"/>
      <c r="DT7" s="1131"/>
      <c r="DU7" s="1132"/>
      <c r="DV7" s="1133"/>
      <c r="DW7" s="1134"/>
      <c r="DX7" s="1134"/>
      <c r="DY7" s="1134"/>
      <c r="DZ7" s="1135"/>
      <c r="EA7" s="234"/>
    </row>
    <row r="8" spans="1:131" s="235" customFormat="1" ht="26.25" customHeight="1" x14ac:dyDescent="0.15">
      <c r="A8" s="238">
        <v>2</v>
      </c>
      <c r="B8" s="1065"/>
      <c r="C8" s="1066"/>
      <c r="D8" s="1066"/>
      <c r="E8" s="1066"/>
      <c r="F8" s="1066"/>
      <c r="G8" s="1066"/>
      <c r="H8" s="1066"/>
      <c r="I8" s="1066"/>
      <c r="J8" s="1066"/>
      <c r="K8" s="1066"/>
      <c r="L8" s="1066"/>
      <c r="M8" s="1066"/>
      <c r="N8" s="1066"/>
      <c r="O8" s="1066"/>
      <c r="P8" s="1067"/>
      <c r="Q8" s="1073"/>
      <c r="R8" s="1074"/>
      <c r="S8" s="1074"/>
      <c r="T8" s="1074"/>
      <c r="U8" s="1074"/>
      <c r="V8" s="1074"/>
      <c r="W8" s="1074"/>
      <c r="X8" s="1074"/>
      <c r="Y8" s="1074"/>
      <c r="Z8" s="1074"/>
      <c r="AA8" s="1074"/>
      <c r="AB8" s="1074"/>
      <c r="AC8" s="1074"/>
      <c r="AD8" s="1074"/>
      <c r="AE8" s="1075"/>
      <c r="AF8" s="1070"/>
      <c r="AG8" s="1071"/>
      <c r="AH8" s="1071"/>
      <c r="AI8" s="1071"/>
      <c r="AJ8" s="1072"/>
      <c r="AK8" s="1114"/>
      <c r="AL8" s="1115"/>
      <c r="AM8" s="1115"/>
      <c r="AN8" s="1115"/>
      <c r="AO8" s="1115"/>
      <c r="AP8" s="1115"/>
      <c r="AQ8" s="1115"/>
      <c r="AR8" s="1115"/>
      <c r="AS8" s="1115"/>
      <c r="AT8" s="1115"/>
      <c r="AU8" s="1116"/>
      <c r="AV8" s="1116"/>
      <c r="AW8" s="1116"/>
      <c r="AX8" s="1116"/>
      <c r="AY8" s="1117"/>
      <c r="AZ8" s="232"/>
      <c r="BA8" s="232"/>
      <c r="BB8" s="232"/>
      <c r="BC8" s="232"/>
      <c r="BD8" s="232"/>
      <c r="BE8" s="233"/>
      <c r="BF8" s="233"/>
      <c r="BG8" s="233"/>
      <c r="BH8" s="233"/>
      <c r="BI8" s="233"/>
      <c r="BJ8" s="233"/>
      <c r="BK8" s="233"/>
      <c r="BL8" s="233"/>
      <c r="BM8" s="233"/>
      <c r="BN8" s="233"/>
      <c r="BO8" s="233"/>
      <c r="BP8" s="233"/>
      <c r="BQ8" s="238">
        <v>2</v>
      </c>
      <c r="BR8" s="239"/>
      <c r="BS8" s="1027" t="s">
        <v>567</v>
      </c>
      <c r="BT8" s="1028"/>
      <c r="BU8" s="1028"/>
      <c r="BV8" s="1028"/>
      <c r="BW8" s="1028"/>
      <c r="BX8" s="1028"/>
      <c r="BY8" s="1028"/>
      <c r="BZ8" s="1028"/>
      <c r="CA8" s="1028"/>
      <c r="CB8" s="1028"/>
      <c r="CC8" s="1028"/>
      <c r="CD8" s="1028"/>
      <c r="CE8" s="1028"/>
      <c r="CF8" s="1028"/>
      <c r="CG8" s="1049"/>
      <c r="CH8" s="1024">
        <v>0</v>
      </c>
      <c r="CI8" s="1025"/>
      <c r="CJ8" s="1025"/>
      <c r="CK8" s="1025"/>
      <c r="CL8" s="1026"/>
      <c r="CM8" s="1024">
        <v>16</v>
      </c>
      <c r="CN8" s="1025"/>
      <c r="CO8" s="1025"/>
      <c r="CP8" s="1025"/>
      <c r="CQ8" s="1026"/>
      <c r="CR8" s="1024">
        <v>7</v>
      </c>
      <c r="CS8" s="1025"/>
      <c r="CT8" s="1025"/>
      <c r="CU8" s="1025"/>
      <c r="CV8" s="1026"/>
      <c r="CW8" s="1024" t="s">
        <v>574</v>
      </c>
      <c r="CX8" s="1025"/>
      <c r="CY8" s="1025"/>
      <c r="CZ8" s="1025"/>
      <c r="DA8" s="1026"/>
      <c r="DB8" s="1024" t="s">
        <v>489</v>
      </c>
      <c r="DC8" s="1025"/>
      <c r="DD8" s="1025"/>
      <c r="DE8" s="1025"/>
      <c r="DF8" s="1026"/>
      <c r="DG8" s="1024" t="s">
        <v>489</v>
      </c>
      <c r="DH8" s="1025"/>
      <c r="DI8" s="1025"/>
      <c r="DJ8" s="1025"/>
      <c r="DK8" s="1026"/>
      <c r="DL8" s="1024" t="s">
        <v>489</v>
      </c>
      <c r="DM8" s="1025"/>
      <c r="DN8" s="1025"/>
      <c r="DO8" s="1025"/>
      <c r="DP8" s="1026"/>
      <c r="DQ8" s="1024" t="s">
        <v>489</v>
      </c>
      <c r="DR8" s="1025"/>
      <c r="DS8" s="1025"/>
      <c r="DT8" s="1025"/>
      <c r="DU8" s="1026"/>
      <c r="DV8" s="1027"/>
      <c r="DW8" s="1028"/>
      <c r="DX8" s="1028"/>
      <c r="DY8" s="1028"/>
      <c r="DZ8" s="1029"/>
      <c r="EA8" s="234"/>
    </row>
    <row r="9" spans="1:131" s="235" customFormat="1" ht="26.25" customHeight="1" x14ac:dyDescent="0.15">
      <c r="A9" s="238">
        <v>3</v>
      </c>
      <c r="B9" s="1065"/>
      <c r="C9" s="1066"/>
      <c r="D9" s="1066"/>
      <c r="E9" s="1066"/>
      <c r="F9" s="1066"/>
      <c r="G9" s="1066"/>
      <c r="H9" s="1066"/>
      <c r="I9" s="1066"/>
      <c r="J9" s="1066"/>
      <c r="K9" s="1066"/>
      <c r="L9" s="1066"/>
      <c r="M9" s="1066"/>
      <c r="N9" s="1066"/>
      <c r="O9" s="1066"/>
      <c r="P9" s="1067"/>
      <c r="Q9" s="1073"/>
      <c r="R9" s="1074"/>
      <c r="S9" s="1074"/>
      <c r="T9" s="1074"/>
      <c r="U9" s="1074"/>
      <c r="V9" s="1074"/>
      <c r="W9" s="1074"/>
      <c r="X9" s="1074"/>
      <c r="Y9" s="1074"/>
      <c r="Z9" s="1074"/>
      <c r="AA9" s="1074"/>
      <c r="AB9" s="1074"/>
      <c r="AC9" s="1074"/>
      <c r="AD9" s="1074"/>
      <c r="AE9" s="1075"/>
      <c r="AF9" s="1070"/>
      <c r="AG9" s="1071"/>
      <c r="AH9" s="1071"/>
      <c r="AI9" s="1071"/>
      <c r="AJ9" s="1072"/>
      <c r="AK9" s="1114"/>
      <c r="AL9" s="1115"/>
      <c r="AM9" s="1115"/>
      <c r="AN9" s="1115"/>
      <c r="AO9" s="1115"/>
      <c r="AP9" s="1115"/>
      <c r="AQ9" s="1115"/>
      <c r="AR9" s="1115"/>
      <c r="AS9" s="1115"/>
      <c r="AT9" s="1115"/>
      <c r="AU9" s="1116"/>
      <c r="AV9" s="1116"/>
      <c r="AW9" s="1116"/>
      <c r="AX9" s="1116"/>
      <c r="AY9" s="1117"/>
      <c r="AZ9" s="232"/>
      <c r="BA9" s="232"/>
      <c r="BB9" s="232"/>
      <c r="BC9" s="232"/>
      <c r="BD9" s="232"/>
      <c r="BE9" s="233"/>
      <c r="BF9" s="233"/>
      <c r="BG9" s="233"/>
      <c r="BH9" s="233"/>
      <c r="BI9" s="233"/>
      <c r="BJ9" s="233"/>
      <c r="BK9" s="233"/>
      <c r="BL9" s="233"/>
      <c r="BM9" s="233"/>
      <c r="BN9" s="233"/>
      <c r="BO9" s="233"/>
      <c r="BP9" s="233"/>
      <c r="BQ9" s="238">
        <v>3</v>
      </c>
      <c r="BR9" s="239"/>
      <c r="BS9" s="1027" t="s">
        <v>568</v>
      </c>
      <c r="BT9" s="1028"/>
      <c r="BU9" s="1028"/>
      <c r="BV9" s="1028"/>
      <c r="BW9" s="1028"/>
      <c r="BX9" s="1028"/>
      <c r="BY9" s="1028"/>
      <c r="BZ9" s="1028"/>
      <c r="CA9" s="1028"/>
      <c r="CB9" s="1028"/>
      <c r="CC9" s="1028"/>
      <c r="CD9" s="1028"/>
      <c r="CE9" s="1028"/>
      <c r="CF9" s="1028"/>
      <c r="CG9" s="1049"/>
      <c r="CH9" s="1024">
        <v>-10</v>
      </c>
      <c r="CI9" s="1025"/>
      <c r="CJ9" s="1025"/>
      <c r="CK9" s="1025"/>
      <c r="CL9" s="1026"/>
      <c r="CM9" s="1024">
        <v>34</v>
      </c>
      <c r="CN9" s="1025"/>
      <c r="CO9" s="1025"/>
      <c r="CP9" s="1025"/>
      <c r="CQ9" s="1026"/>
      <c r="CR9" s="1024">
        <v>35</v>
      </c>
      <c r="CS9" s="1025"/>
      <c r="CT9" s="1025"/>
      <c r="CU9" s="1025"/>
      <c r="CV9" s="1026"/>
      <c r="CW9" s="1024" t="s">
        <v>574</v>
      </c>
      <c r="CX9" s="1025"/>
      <c r="CY9" s="1025"/>
      <c r="CZ9" s="1025"/>
      <c r="DA9" s="1026"/>
      <c r="DB9" s="1024" t="s">
        <v>489</v>
      </c>
      <c r="DC9" s="1025"/>
      <c r="DD9" s="1025"/>
      <c r="DE9" s="1025"/>
      <c r="DF9" s="1026"/>
      <c r="DG9" s="1024" t="s">
        <v>489</v>
      </c>
      <c r="DH9" s="1025"/>
      <c r="DI9" s="1025"/>
      <c r="DJ9" s="1025"/>
      <c r="DK9" s="1026"/>
      <c r="DL9" s="1024" t="s">
        <v>489</v>
      </c>
      <c r="DM9" s="1025"/>
      <c r="DN9" s="1025"/>
      <c r="DO9" s="1025"/>
      <c r="DP9" s="1026"/>
      <c r="DQ9" s="1024" t="s">
        <v>489</v>
      </c>
      <c r="DR9" s="1025"/>
      <c r="DS9" s="1025"/>
      <c r="DT9" s="1025"/>
      <c r="DU9" s="1026"/>
      <c r="DV9" s="1027"/>
      <c r="DW9" s="1028"/>
      <c r="DX9" s="1028"/>
      <c r="DY9" s="1028"/>
      <c r="DZ9" s="1029"/>
      <c r="EA9" s="234"/>
    </row>
    <row r="10" spans="1:131" s="235" customFormat="1" ht="26.25" customHeight="1" x14ac:dyDescent="0.15">
      <c r="A10" s="238">
        <v>4</v>
      </c>
      <c r="B10" s="1065"/>
      <c r="C10" s="1066"/>
      <c r="D10" s="1066"/>
      <c r="E10" s="1066"/>
      <c r="F10" s="1066"/>
      <c r="G10" s="1066"/>
      <c r="H10" s="1066"/>
      <c r="I10" s="1066"/>
      <c r="J10" s="1066"/>
      <c r="K10" s="1066"/>
      <c r="L10" s="1066"/>
      <c r="M10" s="1066"/>
      <c r="N10" s="1066"/>
      <c r="O10" s="1066"/>
      <c r="P10" s="1067"/>
      <c r="Q10" s="1073"/>
      <c r="R10" s="1074"/>
      <c r="S10" s="1074"/>
      <c r="T10" s="1074"/>
      <c r="U10" s="1074"/>
      <c r="V10" s="1074"/>
      <c r="W10" s="1074"/>
      <c r="X10" s="1074"/>
      <c r="Y10" s="1074"/>
      <c r="Z10" s="1074"/>
      <c r="AA10" s="1074"/>
      <c r="AB10" s="1074"/>
      <c r="AC10" s="1074"/>
      <c r="AD10" s="1074"/>
      <c r="AE10" s="1075"/>
      <c r="AF10" s="1070"/>
      <c r="AG10" s="1071"/>
      <c r="AH10" s="1071"/>
      <c r="AI10" s="1071"/>
      <c r="AJ10" s="1072"/>
      <c r="AK10" s="1114"/>
      <c r="AL10" s="1115"/>
      <c r="AM10" s="1115"/>
      <c r="AN10" s="1115"/>
      <c r="AO10" s="1115"/>
      <c r="AP10" s="1115"/>
      <c r="AQ10" s="1115"/>
      <c r="AR10" s="1115"/>
      <c r="AS10" s="1115"/>
      <c r="AT10" s="1115"/>
      <c r="AU10" s="1116"/>
      <c r="AV10" s="1116"/>
      <c r="AW10" s="1116"/>
      <c r="AX10" s="1116"/>
      <c r="AY10" s="1117"/>
      <c r="AZ10" s="232"/>
      <c r="BA10" s="232"/>
      <c r="BB10" s="232"/>
      <c r="BC10" s="232"/>
      <c r="BD10" s="232"/>
      <c r="BE10" s="233"/>
      <c r="BF10" s="233"/>
      <c r="BG10" s="233"/>
      <c r="BH10" s="233"/>
      <c r="BI10" s="233"/>
      <c r="BJ10" s="233"/>
      <c r="BK10" s="233"/>
      <c r="BL10" s="233"/>
      <c r="BM10" s="233"/>
      <c r="BN10" s="233"/>
      <c r="BO10" s="233"/>
      <c r="BP10" s="233"/>
      <c r="BQ10" s="238">
        <v>4</v>
      </c>
      <c r="BR10" s="239"/>
      <c r="BS10" s="1027" t="s">
        <v>569</v>
      </c>
      <c r="BT10" s="1028"/>
      <c r="BU10" s="1028"/>
      <c r="BV10" s="1028"/>
      <c r="BW10" s="1028"/>
      <c r="BX10" s="1028"/>
      <c r="BY10" s="1028"/>
      <c r="BZ10" s="1028"/>
      <c r="CA10" s="1028"/>
      <c r="CB10" s="1028"/>
      <c r="CC10" s="1028"/>
      <c r="CD10" s="1028"/>
      <c r="CE10" s="1028"/>
      <c r="CF10" s="1028"/>
      <c r="CG10" s="1049"/>
      <c r="CH10" s="1024">
        <v>0</v>
      </c>
      <c r="CI10" s="1025"/>
      <c r="CJ10" s="1025"/>
      <c r="CK10" s="1025"/>
      <c r="CL10" s="1026"/>
      <c r="CM10" s="1024">
        <v>37</v>
      </c>
      <c r="CN10" s="1025"/>
      <c r="CO10" s="1025"/>
      <c r="CP10" s="1025"/>
      <c r="CQ10" s="1026"/>
      <c r="CR10" s="1024">
        <v>15</v>
      </c>
      <c r="CS10" s="1025"/>
      <c r="CT10" s="1025"/>
      <c r="CU10" s="1025"/>
      <c r="CV10" s="1026"/>
      <c r="CW10" s="1024">
        <v>6</v>
      </c>
      <c r="CX10" s="1025"/>
      <c r="CY10" s="1025"/>
      <c r="CZ10" s="1025"/>
      <c r="DA10" s="1026"/>
      <c r="DB10" s="1024" t="s">
        <v>489</v>
      </c>
      <c r="DC10" s="1025"/>
      <c r="DD10" s="1025"/>
      <c r="DE10" s="1025"/>
      <c r="DF10" s="1026"/>
      <c r="DG10" s="1024" t="s">
        <v>489</v>
      </c>
      <c r="DH10" s="1025"/>
      <c r="DI10" s="1025"/>
      <c r="DJ10" s="1025"/>
      <c r="DK10" s="1026"/>
      <c r="DL10" s="1024" t="s">
        <v>489</v>
      </c>
      <c r="DM10" s="1025"/>
      <c r="DN10" s="1025"/>
      <c r="DO10" s="1025"/>
      <c r="DP10" s="1026"/>
      <c r="DQ10" s="1024" t="s">
        <v>489</v>
      </c>
      <c r="DR10" s="1025"/>
      <c r="DS10" s="1025"/>
      <c r="DT10" s="1025"/>
      <c r="DU10" s="1026"/>
      <c r="DV10" s="1027"/>
      <c r="DW10" s="1028"/>
      <c r="DX10" s="1028"/>
      <c r="DY10" s="1028"/>
      <c r="DZ10" s="1029"/>
      <c r="EA10" s="234"/>
    </row>
    <row r="11" spans="1:131" s="235" customFormat="1" ht="26.25" customHeight="1" x14ac:dyDescent="0.15">
      <c r="A11" s="238">
        <v>5</v>
      </c>
      <c r="B11" s="1065"/>
      <c r="C11" s="1066"/>
      <c r="D11" s="1066"/>
      <c r="E11" s="1066"/>
      <c r="F11" s="1066"/>
      <c r="G11" s="1066"/>
      <c r="H11" s="1066"/>
      <c r="I11" s="1066"/>
      <c r="J11" s="1066"/>
      <c r="K11" s="1066"/>
      <c r="L11" s="1066"/>
      <c r="M11" s="1066"/>
      <c r="N11" s="1066"/>
      <c r="O11" s="1066"/>
      <c r="P11" s="1067"/>
      <c r="Q11" s="1073"/>
      <c r="R11" s="1074"/>
      <c r="S11" s="1074"/>
      <c r="T11" s="1074"/>
      <c r="U11" s="1074"/>
      <c r="V11" s="1074"/>
      <c r="W11" s="1074"/>
      <c r="X11" s="1074"/>
      <c r="Y11" s="1074"/>
      <c r="Z11" s="1074"/>
      <c r="AA11" s="1074"/>
      <c r="AB11" s="1074"/>
      <c r="AC11" s="1074"/>
      <c r="AD11" s="1074"/>
      <c r="AE11" s="1075"/>
      <c r="AF11" s="1070"/>
      <c r="AG11" s="1071"/>
      <c r="AH11" s="1071"/>
      <c r="AI11" s="1071"/>
      <c r="AJ11" s="1072"/>
      <c r="AK11" s="1114"/>
      <c r="AL11" s="1115"/>
      <c r="AM11" s="1115"/>
      <c r="AN11" s="1115"/>
      <c r="AO11" s="1115"/>
      <c r="AP11" s="1115"/>
      <c r="AQ11" s="1115"/>
      <c r="AR11" s="1115"/>
      <c r="AS11" s="1115"/>
      <c r="AT11" s="1115"/>
      <c r="AU11" s="1116"/>
      <c r="AV11" s="1116"/>
      <c r="AW11" s="1116"/>
      <c r="AX11" s="1116"/>
      <c r="AY11" s="1117"/>
      <c r="AZ11" s="232"/>
      <c r="BA11" s="232"/>
      <c r="BB11" s="232"/>
      <c r="BC11" s="232"/>
      <c r="BD11" s="232"/>
      <c r="BE11" s="233"/>
      <c r="BF11" s="233"/>
      <c r="BG11" s="233"/>
      <c r="BH11" s="233"/>
      <c r="BI11" s="233"/>
      <c r="BJ11" s="233"/>
      <c r="BK11" s="233"/>
      <c r="BL11" s="233"/>
      <c r="BM11" s="233"/>
      <c r="BN11" s="233"/>
      <c r="BO11" s="233"/>
      <c r="BP11" s="233"/>
      <c r="BQ11" s="238">
        <v>5</v>
      </c>
      <c r="BR11" s="239"/>
      <c r="BS11" s="1027" t="s">
        <v>570</v>
      </c>
      <c r="BT11" s="1028"/>
      <c r="BU11" s="1028"/>
      <c r="BV11" s="1028"/>
      <c r="BW11" s="1028"/>
      <c r="BX11" s="1028"/>
      <c r="BY11" s="1028"/>
      <c r="BZ11" s="1028"/>
      <c r="CA11" s="1028"/>
      <c r="CB11" s="1028"/>
      <c r="CC11" s="1028"/>
      <c r="CD11" s="1028"/>
      <c r="CE11" s="1028"/>
      <c r="CF11" s="1028"/>
      <c r="CG11" s="1049"/>
      <c r="CH11" s="1024">
        <v>-14</v>
      </c>
      <c r="CI11" s="1025"/>
      <c r="CJ11" s="1025"/>
      <c r="CK11" s="1025"/>
      <c r="CL11" s="1026"/>
      <c r="CM11" s="1024">
        <v>63</v>
      </c>
      <c r="CN11" s="1025"/>
      <c r="CO11" s="1025"/>
      <c r="CP11" s="1025"/>
      <c r="CQ11" s="1026"/>
      <c r="CR11" s="1024">
        <v>30</v>
      </c>
      <c r="CS11" s="1025"/>
      <c r="CT11" s="1025"/>
      <c r="CU11" s="1025"/>
      <c r="CV11" s="1026"/>
      <c r="CW11" s="1024">
        <v>6</v>
      </c>
      <c r="CX11" s="1025"/>
      <c r="CY11" s="1025"/>
      <c r="CZ11" s="1025"/>
      <c r="DA11" s="1026"/>
      <c r="DB11" s="1024" t="s">
        <v>489</v>
      </c>
      <c r="DC11" s="1025"/>
      <c r="DD11" s="1025"/>
      <c r="DE11" s="1025"/>
      <c r="DF11" s="1026"/>
      <c r="DG11" s="1024" t="s">
        <v>489</v>
      </c>
      <c r="DH11" s="1025"/>
      <c r="DI11" s="1025"/>
      <c r="DJ11" s="1025"/>
      <c r="DK11" s="1026"/>
      <c r="DL11" s="1024" t="s">
        <v>489</v>
      </c>
      <c r="DM11" s="1025"/>
      <c r="DN11" s="1025"/>
      <c r="DO11" s="1025"/>
      <c r="DP11" s="1026"/>
      <c r="DQ11" s="1024" t="s">
        <v>489</v>
      </c>
      <c r="DR11" s="1025"/>
      <c r="DS11" s="1025"/>
      <c r="DT11" s="1025"/>
      <c r="DU11" s="1026"/>
      <c r="DV11" s="1027"/>
      <c r="DW11" s="1028"/>
      <c r="DX11" s="1028"/>
      <c r="DY11" s="1028"/>
      <c r="DZ11" s="1029"/>
      <c r="EA11" s="234"/>
    </row>
    <row r="12" spans="1:131" s="235" customFormat="1" ht="26.25" customHeight="1" x14ac:dyDescent="0.15">
      <c r="A12" s="238">
        <v>6</v>
      </c>
      <c r="B12" s="1065"/>
      <c r="C12" s="1066"/>
      <c r="D12" s="1066"/>
      <c r="E12" s="1066"/>
      <c r="F12" s="1066"/>
      <c r="G12" s="1066"/>
      <c r="H12" s="1066"/>
      <c r="I12" s="1066"/>
      <c r="J12" s="1066"/>
      <c r="K12" s="1066"/>
      <c r="L12" s="1066"/>
      <c r="M12" s="1066"/>
      <c r="N12" s="1066"/>
      <c r="O12" s="1066"/>
      <c r="P12" s="1067"/>
      <c r="Q12" s="1073"/>
      <c r="R12" s="1074"/>
      <c r="S12" s="1074"/>
      <c r="T12" s="1074"/>
      <c r="U12" s="1074"/>
      <c r="V12" s="1074"/>
      <c r="W12" s="1074"/>
      <c r="X12" s="1074"/>
      <c r="Y12" s="1074"/>
      <c r="Z12" s="1074"/>
      <c r="AA12" s="1074"/>
      <c r="AB12" s="1074"/>
      <c r="AC12" s="1074"/>
      <c r="AD12" s="1074"/>
      <c r="AE12" s="1075"/>
      <c r="AF12" s="1070"/>
      <c r="AG12" s="1071"/>
      <c r="AH12" s="1071"/>
      <c r="AI12" s="1071"/>
      <c r="AJ12" s="1072"/>
      <c r="AK12" s="1114"/>
      <c r="AL12" s="1115"/>
      <c r="AM12" s="1115"/>
      <c r="AN12" s="1115"/>
      <c r="AO12" s="1115"/>
      <c r="AP12" s="1115"/>
      <c r="AQ12" s="1115"/>
      <c r="AR12" s="1115"/>
      <c r="AS12" s="1115"/>
      <c r="AT12" s="1115"/>
      <c r="AU12" s="1116"/>
      <c r="AV12" s="1116"/>
      <c r="AW12" s="1116"/>
      <c r="AX12" s="1116"/>
      <c r="AY12" s="1117"/>
      <c r="AZ12" s="232"/>
      <c r="BA12" s="232"/>
      <c r="BB12" s="232"/>
      <c r="BC12" s="232"/>
      <c r="BD12" s="232"/>
      <c r="BE12" s="233"/>
      <c r="BF12" s="233"/>
      <c r="BG12" s="233"/>
      <c r="BH12" s="233"/>
      <c r="BI12" s="233"/>
      <c r="BJ12" s="233"/>
      <c r="BK12" s="233"/>
      <c r="BL12" s="233"/>
      <c r="BM12" s="233"/>
      <c r="BN12" s="233"/>
      <c r="BO12" s="233"/>
      <c r="BP12" s="233"/>
      <c r="BQ12" s="238">
        <v>6</v>
      </c>
      <c r="BR12" s="239"/>
      <c r="BS12" s="1027" t="s">
        <v>571</v>
      </c>
      <c r="BT12" s="1028"/>
      <c r="BU12" s="1028"/>
      <c r="BV12" s="1028"/>
      <c r="BW12" s="1028"/>
      <c r="BX12" s="1028"/>
      <c r="BY12" s="1028"/>
      <c r="BZ12" s="1028"/>
      <c r="CA12" s="1028"/>
      <c r="CB12" s="1028"/>
      <c r="CC12" s="1028"/>
      <c r="CD12" s="1028"/>
      <c r="CE12" s="1028"/>
      <c r="CF12" s="1028"/>
      <c r="CG12" s="1049"/>
      <c r="CH12" s="1024">
        <v>36</v>
      </c>
      <c r="CI12" s="1025"/>
      <c r="CJ12" s="1025"/>
      <c r="CK12" s="1025"/>
      <c r="CL12" s="1026"/>
      <c r="CM12" s="1024">
        <v>158</v>
      </c>
      <c r="CN12" s="1025"/>
      <c r="CO12" s="1025"/>
      <c r="CP12" s="1025"/>
      <c r="CQ12" s="1026"/>
      <c r="CR12" s="1024">
        <v>30</v>
      </c>
      <c r="CS12" s="1025"/>
      <c r="CT12" s="1025"/>
      <c r="CU12" s="1025"/>
      <c r="CV12" s="1026"/>
      <c r="CW12" s="1024" t="s">
        <v>574</v>
      </c>
      <c r="CX12" s="1025"/>
      <c r="CY12" s="1025"/>
      <c r="CZ12" s="1025"/>
      <c r="DA12" s="1026"/>
      <c r="DB12" s="1024" t="s">
        <v>489</v>
      </c>
      <c r="DC12" s="1025"/>
      <c r="DD12" s="1025"/>
      <c r="DE12" s="1025"/>
      <c r="DF12" s="1026"/>
      <c r="DG12" s="1024" t="s">
        <v>489</v>
      </c>
      <c r="DH12" s="1025"/>
      <c r="DI12" s="1025"/>
      <c r="DJ12" s="1025"/>
      <c r="DK12" s="1026"/>
      <c r="DL12" s="1024" t="s">
        <v>489</v>
      </c>
      <c r="DM12" s="1025"/>
      <c r="DN12" s="1025"/>
      <c r="DO12" s="1025"/>
      <c r="DP12" s="1026"/>
      <c r="DQ12" s="1024" t="s">
        <v>489</v>
      </c>
      <c r="DR12" s="1025"/>
      <c r="DS12" s="1025"/>
      <c r="DT12" s="1025"/>
      <c r="DU12" s="1026"/>
      <c r="DV12" s="1027"/>
      <c r="DW12" s="1028"/>
      <c r="DX12" s="1028"/>
      <c r="DY12" s="1028"/>
      <c r="DZ12" s="1029"/>
      <c r="EA12" s="234"/>
    </row>
    <row r="13" spans="1:131" s="235" customFormat="1" ht="26.25" customHeight="1" x14ac:dyDescent="0.15">
      <c r="A13" s="238">
        <v>7</v>
      </c>
      <c r="B13" s="1065"/>
      <c r="C13" s="1066"/>
      <c r="D13" s="1066"/>
      <c r="E13" s="1066"/>
      <c r="F13" s="1066"/>
      <c r="G13" s="1066"/>
      <c r="H13" s="1066"/>
      <c r="I13" s="1066"/>
      <c r="J13" s="1066"/>
      <c r="K13" s="1066"/>
      <c r="L13" s="1066"/>
      <c r="M13" s="1066"/>
      <c r="N13" s="1066"/>
      <c r="O13" s="1066"/>
      <c r="P13" s="1067"/>
      <c r="Q13" s="1073"/>
      <c r="R13" s="1074"/>
      <c r="S13" s="1074"/>
      <c r="T13" s="1074"/>
      <c r="U13" s="1074"/>
      <c r="V13" s="1074"/>
      <c r="W13" s="1074"/>
      <c r="X13" s="1074"/>
      <c r="Y13" s="1074"/>
      <c r="Z13" s="1074"/>
      <c r="AA13" s="1074"/>
      <c r="AB13" s="1074"/>
      <c r="AC13" s="1074"/>
      <c r="AD13" s="1074"/>
      <c r="AE13" s="1075"/>
      <c r="AF13" s="1070"/>
      <c r="AG13" s="1071"/>
      <c r="AH13" s="1071"/>
      <c r="AI13" s="1071"/>
      <c r="AJ13" s="1072"/>
      <c r="AK13" s="1114"/>
      <c r="AL13" s="1115"/>
      <c r="AM13" s="1115"/>
      <c r="AN13" s="1115"/>
      <c r="AO13" s="1115"/>
      <c r="AP13" s="1115"/>
      <c r="AQ13" s="1115"/>
      <c r="AR13" s="1115"/>
      <c r="AS13" s="1115"/>
      <c r="AT13" s="1115"/>
      <c r="AU13" s="1116"/>
      <c r="AV13" s="1116"/>
      <c r="AW13" s="1116"/>
      <c r="AX13" s="1116"/>
      <c r="AY13" s="1117"/>
      <c r="AZ13" s="232"/>
      <c r="BA13" s="232"/>
      <c r="BB13" s="232"/>
      <c r="BC13" s="232"/>
      <c r="BD13" s="232"/>
      <c r="BE13" s="233"/>
      <c r="BF13" s="233"/>
      <c r="BG13" s="233"/>
      <c r="BH13" s="233"/>
      <c r="BI13" s="233"/>
      <c r="BJ13" s="233"/>
      <c r="BK13" s="233"/>
      <c r="BL13" s="233"/>
      <c r="BM13" s="233"/>
      <c r="BN13" s="233"/>
      <c r="BO13" s="233"/>
      <c r="BP13" s="233"/>
      <c r="BQ13" s="238">
        <v>7</v>
      </c>
      <c r="BR13" s="239"/>
      <c r="BS13" s="1027" t="s">
        <v>572</v>
      </c>
      <c r="BT13" s="1028"/>
      <c r="BU13" s="1028"/>
      <c r="BV13" s="1028"/>
      <c r="BW13" s="1028"/>
      <c r="BX13" s="1028"/>
      <c r="BY13" s="1028"/>
      <c r="BZ13" s="1028"/>
      <c r="CA13" s="1028"/>
      <c r="CB13" s="1028"/>
      <c r="CC13" s="1028"/>
      <c r="CD13" s="1028"/>
      <c r="CE13" s="1028"/>
      <c r="CF13" s="1028"/>
      <c r="CG13" s="1049"/>
      <c r="CH13" s="1024">
        <v>2</v>
      </c>
      <c r="CI13" s="1025"/>
      <c r="CJ13" s="1025"/>
      <c r="CK13" s="1025"/>
      <c r="CL13" s="1026"/>
      <c r="CM13" s="1024">
        <v>20</v>
      </c>
      <c r="CN13" s="1025"/>
      <c r="CO13" s="1025"/>
      <c r="CP13" s="1025"/>
      <c r="CQ13" s="1026"/>
      <c r="CR13" s="1024">
        <v>10</v>
      </c>
      <c r="CS13" s="1025"/>
      <c r="CT13" s="1025"/>
      <c r="CU13" s="1025"/>
      <c r="CV13" s="1026"/>
      <c r="CW13" s="1024">
        <v>4</v>
      </c>
      <c r="CX13" s="1025"/>
      <c r="CY13" s="1025"/>
      <c r="CZ13" s="1025"/>
      <c r="DA13" s="1026"/>
      <c r="DB13" s="1024" t="s">
        <v>489</v>
      </c>
      <c r="DC13" s="1025"/>
      <c r="DD13" s="1025"/>
      <c r="DE13" s="1025"/>
      <c r="DF13" s="1026"/>
      <c r="DG13" s="1024" t="s">
        <v>489</v>
      </c>
      <c r="DH13" s="1025"/>
      <c r="DI13" s="1025"/>
      <c r="DJ13" s="1025"/>
      <c r="DK13" s="1026"/>
      <c r="DL13" s="1024" t="s">
        <v>489</v>
      </c>
      <c r="DM13" s="1025"/>
      <c r="DN13" s="1025"/>
      <c r="DO13" s="1025"/>
      <c r="DP13" s="1026"/>
      <c r="DQ13" s="1024" t="s">
        <v>489</v>
      </c>
      <c r="DR13" s="1025"/>
      <c r="DS13" s="1025"/>
      <c r="DT13" s="1025"/>
      <c r="DU13" s="1026"/>
      <c r="DV13" s="1027"/>
      <c r="DW13" s="1028"/>
      <c r="DX13" s="1028"/>
      <c r="DY13" s="1028"/>
      <c r="DZ13" s="1029"/>
      <c r="EA13" s="234"/>
    </row>
    <row r="14" spans="1:131" s="235" customFormat="1" ht="26.25" customHeight="1" x14ac:dyDescent="0.15">
      <c r="A14" s="238">
        <v>8</v>
      </c>
      <c r="B14" s="1065"/>
      <c r="C14" s="1066"/>
      <c r="D14" s="1066"/>
      <c r="E14" s="1066"/>
      <c r="F14" s="1066"/>
      <c r="G14" s="1066"/>
      <c r="H14" s="1066"/>
      <c r="I14" s="1066"/>
      <c r="J14" s="1066"/>
      <c r="K14" s="1066"/>
      <c r="L14" s="1066"/>
      <c r="M14" s="1066"/>
      <c r="N14" s="1066"/>
      <c r="O14" s="1066"/>
      <c r="P14" s="1067"/>
      <c r="Q14" s="1073"/>
      <c r="R14" s="1074"/>
      <c r="S14" s="1074"/>
      <c r="T14" s="1074"/>
      <c r="U14" s="1074"/>
      <c r="V14" s="1074"/>
      <c r="W14" s="1074"/>
      <c r="X14" s="1074"/>
      <c r="Y14" s="1074"/>
      <c r="Z14" s="1074"/>
      <c r="AA14" s="1074"/>
      <c r="AB14" s="1074"/>
      <c r="AC14" s="1074"/>
      <c r="AD14" s="1074"/>
      <c r="AE14" s="1075"/>
      <c r="AF14" s="1070"/>
      <c r="AG14" s="1071"/>
      <c r="AH14" s="1071"/>
      <c r="AI14" s="1071"/>
      <c r="AJ14" s="1072"/>
      <c r="AK14" s="1114"/>
      <c r="AL14" s="1115"/>
      <c r="AM14" s="1115"/>
      <c r="AN14" s="1115"/>
      <c r="AO14" s="1115"/>
      <c r="AP14" s="1115"/>
      <c r="AQ14" s="1115"/>
      <c r="AR14" s="1115"/>
      <c r="AS14" s="1115"/>
      <c r="AT14" s="1115"/>
      <c r="AU14" s="1116"/>
      <c r="AV14" s="1116"/>
      <c r="AW14" s="1116"/>
      <c r="AX14" s="1116"/>
      <c r="AY14" s="1117"/>
      <c r="AZ14" s="232"/>
      <c r="BA14" s="232"/>
      <c r="BB14" s="232"/>
      <c r="BC14" s="232"/>
      <c r="BD14" s="232"/>
      <c r="BE14" s="233"/>
      <c r="BF14" s="233"/>
      <c r="BG14" s="233"/>
      <c r="BH14" s="233"/>
      <c r="BI14" s="233"/>
      <c r="BJ14" s="233"/>
      <c r="BK14" s="233"/>
      <c r="BL14" s="233"/>
      <c r="BM14" s="233"/>
      <c r="BN14" s="233"/>
      <c r="BO14" s="233"/>
      <c r="BP14" s="233"/>
      <c r="BQ14" s="238">
        <v>8</v>
      </c>
      <c r="BR14" s="239"/>
      <c r="BS14" s="1027" t="s">
        <v>573</v>
      </c>
      <c r="BT14" s="1028"/>
      <c r="BU14" s="1028"/>
      <c r="BV14" s="1028"/>
      <c r="BW14" s="1028"/>
      <c r="BX14" s="1028"/>
      <c r="BY14" s="1028"/>
      <c r="BZ14" s="1028"/>
      <c r="CA14" s="1028"/>
      <c r="CB14" s="1028"/>
      <c r="CC14" s="1028"/>
      <c r="CD14" s="1028"/>
      <c r="CE14" s="1028"/>
      <c r="CF14" s="1028"/>
      <c r="CG14" s="1049"/>
      <c r="CH14" s="1024">
        <v>2</v>
      </c>
      <c r="CI14" s="1025"/>
      <c r="CJ14" s="1025"/>
      <c r="CK14" s="1025"/>
      <c r="CL14" s="1026"/>
      <c r="CM14" s="1024">
        <v>28</v>
      </c>
      <c r="CN14" s="1025"/>
      <c r="CO14" s="1025"/>
      <c r="CP14" s="1025"/>
      <c r="CQ14" s="1026"/>
      <c r="CR14" s="1024">
        <v>20</v>
      </c>
      <c r="CS14" s="1025"/>
      <c r="CT14" s="1025"/>
      <c r="CU14" s="1025"/>
      <c r="CV14" s="1026"/>
      <c r="CW14" s="1024" t="s">
        <v>574</v>
      </c>
      <c r="CX14" s="1025"/>
      <c r="CY14" s="1025"/>
      <c r="CZ14" s="1025"/>
      <c r="DA14" s="1026"/>
      <c r="DB14" s="1024" t="s">
        <v>489</v>
      </c>
      <c r="DC14" s="1025"/>
      <c r="DD14" s="1025"/>
      <c r="DE14" s="1025"/>
      <c r="DF14" s="1026"/>
      <c r="DG14" s="1024" t="s">
        <v>489</v>
      </c>
      <c r="DH14" s="1025"/>
      <c r="DI14" s="1025"/>
      <c r="DJ14" s="1025"/>
      <c r="DK14" s="1026"/>
      <c r="DL14" s="1024" t="s">
        <v>489</v>
      </c>
      <c r="DM14" s="1025"/>
      <c r="DN14" s="1025"/>
      <c r="DO14" s="1025"/>
      <c r="DP14" s="1026"/>
      <c r="DQ14" s="1024" t="s">
        <v>489</v>
      </c>
      <c r="DR14" s="1025"/>
      <c r="DS14" s="1025"/>
      <c r="DT14" s="1025"/>
      <c r="DU14" s="1026"/>
      <c r="DV14" s="1027"/>
      <c r="DW14" s="1028"/>
      <c r="DX14" s="1028"/>
      <c r="DY14" s="1028"/>
      <c r="DZ14" s="1029"/>
      <c r="EA14" s="234"/>
    </row>
    <row r="15" spans="1:131" s="235" customFormat="1" ht="26.25" customHeight="1" x14ac:dyDescent="0.15">
      <c r="A15" s="238">
        <v>9</v>
      </c>
      <c r="B15" s="1065"/>
      <c r="C15" s="1066"/>
      <c r="D15" s="1066"/>
      <c r="E15" s="1066"/>
      <c r="F15" s="1066"/>
      <c r="G15" s="1066"/>
      <c r="H15" s="1066"/>
      <c r="I15" s="1066"/>
      <c r="J15" s="1066"/>
      <c r="K15" s="1066"/>
      <c r="L15" s="1066"/>
      <c r="M15" s="1066"/>
      <c r="N15" s="1066"/>
      <c r="O15" s="1066"/>
      <c r="P15" s="1067"/>
      <c r="Q15" s="1073"/>
      <c r="R15" s="1074"/>
      <c r="S15" s="1074"/>
      <c r="T15" s="1074"/>
      <c r="U15" s="1074"/>
      <c r="V15" s="1074"/>
      <c r="W15" s="1074"/>
      <c r="X15" s="1074"/>
      <c r="Y15" s="1074"/>
      <c r="Z15" s="1074"/>
      <c r="AA15" s="1074"/>
      <c r="AB15" s="1074"/>
      <c r="AC15" s="1074"/>
      <c r="AD15" s="1074"/>
      <c r="AE15" s="1075"/>
      <c r="AF15" s="1070"/>
      <c r="AG15" s="1071"/>
      <c r="AH15" s="1071"/>
      <c r="AI15" s="1071"/>
      <c r="AJ15" s="1072"/>
      <c r="AK15" s="1114"/>
      <c r="AL15" s="1115"/>
      <c r="AM15" s="1115"/>
      <c r="AN15" s="1115"/>
      <c r="AO15" s="1115"/>
      <c r="AP15" s="1115"/>
      <c r="AQ15" s="1115"/>
      <c r="AR15" s="1115"/>
      <c r="AS15" s="1115"/>
      <c r="AT15" s="1115"/>
      <c r="AU15" s="1116"/>
      <c r="AV15" s="1116"/>
      <c r="AW15" s="1116"/>
      <c r="AX15" s="1116"/>
      <c r="AY15" s="1117"/>
      <c r="AZ15" s="232"/>
      <c r="BA15" s="232"/>
      <c r="BB15" s="232"/>
      <c r="BC15" s="232"/>
      <c r="BD15" s="232"/>
      <c r="BE15" s="233"/>
      <c r="BF15" s="233"/>
      <c r="BG15" s="233"/>
      <c r="BH15" s="233"/>
      <c r="BI15" s="233"/>
      <c r="BJ15" s="233"/>
      <c r="BK15" s="233"/>
      <c r="BL15" s="233"/>
      <c r="BM15" s="233"/>
      <c r="BN15" s="233"/>
      <c r="BO15" s="233"/>
      <c r="BP15" s="233"/>
      <c r="BQ15" s="238">
        <v>9</v>
      </c>
      <c r="BR15" s="239"/>
      <c r="BS15" s="1027"/>
      <c r="BT15" s="1028"/>
      <c r="BU15" s="1028"/>
      <c r="BV15" s="1028"/>
      <c r="BW15" s="1028"/>
      <c r="BX15" s="1028"/>
      <c r="BY15" s="1028"/>
      <c r="BZ15" s="1028"/>
      <c r="CA15" s="1028"/>
      <c r="CB15" s="1028"/>
      <c r="CC15" s="1028"/>
      <c r="CD15" s="1028"/>
      <c r="CE15" s="1028"/>
      <c r="CF15" s="1028"/>
      <c r="CG15" s="1049"/>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234"/>
    </row>
    <row r="16" spans="1:131" s="235" customFormat="1" ht="26.25" customHeight="1" x14ac:dyDescent="0.15">
      <c r="A16" s="238">
        <v>10</v>
      </c>
      <c r="B16" s="1065"/>
      <c r="C16" s="1066"/>
      <c r="D16" s="1066"/>
      <c r="E16" s="1066"/>
      <c r="F16" s="1066"/>
      <c r="G16" s="1066"/>
      <c r="H16" s="1066"/>
      <c r="I16" s="1066"/>
      <c r="J16" s="1066"/>
      <c r="K16" s="1066"/>
      <c r="L16" s="1066"/>
      <c r="M16" s="1066"/>
      <c r="N16" s="1066"/>
      <c r="O16" s="1066"/>
      <c r="P16" s="1067"/>
      <c r="Q16" s="1073"/>
      <c r="R16" s="1074"/>
      <c r="S16" s="1074"/>
      <c r="T16" s="1074"/>
      <c r="U16" s="1074"/>
      <c r="V16" s="1074"/>
      <c r="W16" s="1074"/>
      <c r="X16" s="1074"/>
      <c r="Y16" s="1074"/>
      <c r="Z16" s="1074"/>
      <c r="AA16" s="1074"/>
      <c r="AB16" s="1074"/>
      <c r="AC16" s="1074"/>
      <c r="AD16" s="1074"/>
      <c r="AE16" s="1075"/>
      <c r="AF16" s="1070"/>
      <c r="AG16" s="1071"/>
      <c r="AH16" s="1071"/>
      <c r="AI16" s="1071"/>
      <c r="AJ16" s="1072"/>
      <c r="AK16" s="1114"/>
      <c r="AL16" s="1115"/>
      <c r="AM16" s="1115"/>
      <c r="AN16" s="1115"/>
      <c r="AO16" s="1115"/>
      <c r="AP16" s="1115"/>
      <c r="AQ16" s="1115"/>
      <c r="AR16" s="1115"/>
      <c r="AS16" s="1115"/>
      <c r="AT16" s="1115"/>
      <c r="AU16" s="1116"/>
      <c r="AV16" s="1116"/>
      <c r="AW16" s="1116"/>
      <c r="AX16" s="1116"/>
      <c r="AY16" s="1117"/>
      <c r="AZ16" s="232"/>
      <c r="BA16" s="232"/>
      <c r="BB16" s="232"/>
      <c r="BC16" s="232"/>
      <c r="BD16" s="232"/>
      <c r="BE16" s="233"/>
      <c r="BF16" s="233"/>
      <c r="BG16" s="233"/>
      <c r="BH16" s="233"/>
      <c r="BI16" s="233"/>
      <c r="BJ16" s="233"/>
      <c r="BK16" s="233"/>
      <c r="BL16" s="233"/>
      <c r="BM16" s="233"/>
      <c r="BN16" s="233"/>
      <c r="BO16" s="233"/>
      <c r="BP16" s="233"/>
      <c r="BQ16" s="238">
        <v>10</v>
      </c>
      <c r="BR16" s="239"/>
      <c r="BS16" s="1027"/>
      <c r="BT16" s="1028"/>
      <c r="BU16" s="1028"/>
      <c r="BV16" s="1028"/>
      <c r="BW16" s="1028"/>
      <c r="BX16" s="1028"/>
      <c r="BY16" s="1028"/>
      <c r="BZ16" s="1028"/>
      <c r="CA16" s="1028"/>
      <c r="CB16" s="1028"/>
      <c r="CC16" s="1028"/>
      <c r="CD16" s="1028"/>
      <c r="CE16" s="1028"/>
      <c r="CF16" s="1028"/>
      <c r="CG16" s="1049"/>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234"/>
    </row>
    <row r="17" spans="1:131" s="235" customFormat="1" ht="26.25" customHeight="1" x14ac:dyDescent="0.15">
      <c r="A17" s="238">
        <v>11</v>
      </c>
      <c r="B17" s="1065"/>
      <c r="C17" s="1066"/>
      <c r="D17" s="1066"/>
      <c r="E17" s="1066"/>
      <c r="F17" s="1066"/>
      <c r="G17" s="1066"/>
      <c r="H17" s="1066"/>
      <c r="I17" s="1066"/>
      <c r="J17" s="1066"/>
      <c r="K17" s="1066"/>
      <c r="L17" s="1066"/>
      <c r="M17" s="1066"/>
      <c r="N17" s="1066"/>
      <c r="O17" s="1066"/>
      <c r="P17" s="1067"/>
      <c r="Q17" s="1073"/>
      <c r="R17" s="1074"/>
      <c r="S17" s="1074"/>
      <c r="T17" s="1074"/>
      <c r="U17" s="1074"/>
      <c r="V17" s="1074"/>
      <c r="W17" s="1074"/>
      <c r="X17" s="1074"/>
      <c r="Y17" s="1074"/>
      <c r="Z17" s="1074"/>
      <c r="AA17" s="1074"/>
      <c r="AB17" s="1074"/>
      <c r="AC17" s="1074"/>
      <c r="AD17" s="1074"/>
      <c r="AE17" s="1075"/>
      <c r="AF17" s="1070"/>
      <c r="AG17" s="1071"/>
      <c r="AH17" s="1071"/>
      <c r="AI17" s="1071"/>
      <c r="AJ17" s="1072"/>
      <c r="AK17" s="1114"/>
      <c r="AL17" s="1115"/>
      <c r="AM17" s="1115"/>
      <c r="AN17" s="1115"/>
      <c r="AO17" s="1115"/>
      <c r="AP17" s="1115"/>
      <c r="AQ17" s="1115"/>
      <c r="AR17" s="1115"/>
      <c r="AS17" s="1115"/>
      <c r="AT17" s="1115"/>
      <c r="AU17" s="1116"/>
      <c r="AV17" s="1116"/>
      <c r="AW17" s="1116"/>
      <c r="AX17" s="1116"/>
      <c r="AY17" s="1117"/>
      <c r="AZ17" s="232"/>
      <c r="BA17" s="232"/>
      <c r="BB17" s="232"/>
      <c r="BC17" s="232"/>
      <c r="BD17" s="232"/>
      <c r="BE17" s="233"/>
      <c r="BF17" s="233"/>
      <c r="BG17" s="233"/>
      <c r="BH17" s="233"/>
      <c r="BI17" s="233"/>
      <c r="BJ17" s="233"/>
      <c r="BK17" s="233"/>
      <c r="BL17" s="233"/>
      <c r="BM17" s="233"/>
      <c r="BN17" s="233"/>
      <c r="BO17" s="233"/>
      <c r="BP17" s="233"/>
      <c r="BQ17" s="238">
        <v>11</v>
      </c>
      <c r="BR17" s="239"/>
      <c r="BS17" s="1027"/>
      <c r="BT17" s="1028"/>
      <c r="BU17" s="1028"/>
      <c r="BV17" s="1028"/>
      <c r="BW17" s="1028"/>
      <c r="BX17" s="1028"/>
      <c r="BY17" s="1028"/>
      <c r="BZ17" s="1028"/>
      <c r="CA17" s="1028"/>
      <c r="CB17" s="1028"/>
      <c r="CC17" s="1028"/>
      <c r="CD17" s="1028"/>
      <c r="CE17" s="1028"/>
      <c r="CF17" s="1028"/>
      <c r="CG17" s="1049"/>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234"/>
    </row>
    <row r="18" spans="1:131" s="235" customFormat="1" ht="26.25" customHeight="1" x14ac:dyDescent="0.15">
      <c r="A18" s="238">
        <v>12</v>
      </c>
      <c r="B18" s="1065"/>
      <c r="C18" s="1066"/>
      <c r="D18" s="1066"/>
      <c r="E18" s="1066"/>
      <c r="F18" s="1066"/>
      <c r="G18" s="1066"/>
      <c r="H18" s="1066"/>
      <c r="I18" s="1066"/>
      <c r="J18" s="1066"/>
      <c r="K18" s="1066"/>
      <c r="L18" s="1066"/>
      <c r="M18" s="1066"/>
      <c r="N18" s="1066"/>
      <c r="O18" s="1066"/>
      <c r="P18" s="1067"/>
      <c r="Q18" s="1073"/>
      <c r="R18" s="1074"/>
      <c r="S18" s="1074"/>
      <c r="T18" s="1074"/>
      <c r="U18" s="1074"/>
      <c r="V18" s="1074"/>
      <c r="W18" s="1074"/>
      <c r="X18" s="1074"/>
      <c r="Y18" s="1074"/>
      <c r="Z18" s="1074"/>
      <c r="AA18" s="1074"/>
      <c r="AB18" s="1074"/>
      <c r="AC18" s="1074"/>
      <c r="AD18" s="1074"/>
      <c r="AE18" s="1075"/>
      <c r="AF18" s="1070"/>
      <c r="AG18" s="1071"/>
      <c r="AH18" s="1071"/>
      <c r="AI18" s="1071"/>
      <c r="AJ18" s="1072"/>
      <c r="AK18" s="1114"/>
      <c r="AL18" s="1115"/>
      <c r="AM18" s="1115"/>
      <c r="AN18" s="1115"/>
      <c r="AO18" s="1115"/>
      <c r="AP18" s="1115"/>
      <c r="AQ18" s="1115"/>
      <c r="AR18" s="1115"/>
      <c r="AS18" s="1115"/>
      <c r="AT18" s="1115"/>
      <c r="AU18" s="1116"/>
      <c r="AV18" s="1116"/>
      <c r="AW18" s="1116"/>
      <c r="AX18" s="1116"/>
      <c r="AY18" s="1117"/>
      <c r="AZ18" s="232"/>
      <c r="BA18" s="232"/>
      <c r="BB18" s="232"/>
      <c r="BC18" s="232"/>
      <c r="BD18" s="232"/>
      <c r="BE18" s="233"/>
      <c r="BF18" s="233"/>
      <c r="BG18" s="233"/>
      <c r="BH18" s="233"/>
      <c r="BI18" s="233"/>
      <c r="BJ18" s="233"/>
      <c r="BK18" s="233"/>
      <c r="BL18" s="233"/>
      <c r="BM18" s="233"/>
      <c r="BN18" s="233"/>
      <c r="BO18" s="233"/>
      <c r="BP18" s="233"/>
      <c r="BQ18" s="238">
        <v>12</v>
      </c>
      <c r="BR18" s="239"/>
      <c r="BS18" s="1027"/>
      <c r="BT18" s="1028"/>
      <c r="BU18" s="1028"/>
      <c r="BV18" s="1028"/>
      <c r="BW18" s="1028"/>
      <c r="BX18" s="1028"/>
      <c r="BY18" s="1028"/>
      <c r="BZ18" s="1028"/>
      <c r="CA18" s="1028"/>
      <c r="CB18" s="1028"/>
      <c r="CC18" s="1028"/>
      <c r="CD18" s="1028"/>
      <c r="CE18" s="1028"/>
      <c r="CF18" s="1028"/>
      <c r="CG18" s="1049"/>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234"/>
    </row>
    <row r="19" spans="1:131" s="235" customFormat="1" ht="26.25" customHeight="1" x14ac:dyDescent="0.15">
      <c r="A19" s="238">
        <v>13</v>
      </c>
      <c r="B19" s="1065"/>
      <c r="C19" s="1066"/>
      <c r="D19" s="1066"/>
      <c r="E19" s="1066"/>
      <c r="F19" s="1066"/>
      <c r="G19" s="1066"/>
      <c r="H19" s="1066"/>
      <c r="I19" s="1066"/>
      <c r="J19" s="1066"/>
      <c r="K19" s="1066"/>
      <c r="L19" s="1066"/>
      <c r="M19" s="1066"/>
      <c r="N19" s="1066"/>
      <c r="O19" s="1066"/>
      <c r="P19" s="1067"/>
      <c r="Q19" s="1073"/>
      <c r="R19" s="1074"/>
      <c r="S19" s="1074"/>
      <c r="T19" s="1074"/>
      <c r="U19" s="1074"/>
      <c r="V19" s="1074"/>
      <c r="W19" s="1074"/>
      <c r="X19" s="1074"/>
      <c r="Y19" s="1074"/>
      <c r="Z19" s="1074"/>
      <c r="AA19" s="1074"/>
      <c r="AB19" s="1074"/>
      <c r="AC19" s="1074"/>
      <c r="AD19" s="1074"/>
      <c r="AE19" s="1075"/>
      <c r="AF19" s="1070"/>
      <c r="AG19" s="1071"/>
      <c r="AH19" s="1071"/>
      <c r="AI19" s="1071"/>
      <c r="AJ19" s="1072"/>
      <c r="AK19" s="1114"/>
      <c r="AL19" s="1115"/>
      <c r="AM19" s="1115"/>
      <c r="AN19" s="1115"/>
      <c r="AO19" s="1115"/>
      <c r="AP19" s="1115"/>
      <c r="AQ19" s="1115"/>
      <c r="AR19" s="1115"/>
      <c r="AS19" s="1115"/>
      <c r="AT19" s="1115"/>
      <c r="AU19" s="1116"/>
      <c r="AV19" s="1116"/>
      <c r="AW19" s="1116"/>
      <c r="AX19" s="1116"/>
      <c r="AY19" s="1117"/>
      <c r="AZ19" s="232"/>
      <c r="BA19" s="232"/>
      <c r="BB19" s="232"/>
      <c r="BC19" s="232"/>
      <c r="BD19" s="232"/>
      <c r="BE19" s="233"/>
      <c r="BF19" s="233"/>
      <c r="BG19" s="233"/>
      <c r="BH19" s="233"/>
      <c r="BI19" s="233"/>
      <c r="BJ19" s="233"/>
      <c r="BK19" s="233"/>
      <c r="BL19" s="233"/>
      <c r="BM19" s="233"/>
      <c r="BN19" s="233"/>
      <c r="BO19" s="233"/>
      <c r="BP19" s="233"/>
      <c r="BQ19" s="238">
        <v>13</v>
      </c>
      <c r="BR19" s="239"/>
      <c r="BS19" s="1027"/>
      <c r="BT19" s="1028"/>
      <c r="BU19" s="1028"/>
      <c r="BV19" s="1028"/>
      <c r="BW19" s="1028"/>
      <c r="BX19" s="1028"/>
      <c r="BY19" s="1028"/>
      <c r="BZ19" s="1028"/>
      <c r="CA19" s="1028"/>
      <c r="CB19" s="1028"/>
      <c r="CC19" s="1028"/>
      <c r="CD19" s="1028"/>
      <c r="CE19" s="1028"/>
      <c r="CF19" s="1028"/>
      <c r="CG19" s="1049"/>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234"/>
    </row>
    <row r="20" spans="1:131" s="235" customFormat="1" ht="26.25" customHeight="1" x14ac:dyDescent="0.15">
      <c r="A20" s="238">
        <v>14</v>
      </c>
      <c r="B20" s="1065"/>
      <c r="C20" s="1066"/>
      <c r="D20" s="1066"/>
      <c r="E20" s="1066"/>
      <c r="F20" s="1066"/>
      <c r="G20" s="1066"/>
      <c r="H20" s="1066"/>
      <c r="I20" s="1066"/>
      <c r="J20" s="1066"/>
      <c r="K20" s="1066"/>
      <c r="L20" s="1066"/>
      <c r="M20" s="1066"/>
      <c r="N20" s="1066"/>
      <c r="O20" s="1066"/>
      <c r="P20" s="1067"/>
      <c r="Q20" s="1073"/>
      <c r="R20" s="1074"/>
      <c r="S20" s="1074"/>
      <c r="T20" s="1074"/>
      <c r="U20" s="1074"/>
      <c r="V20" s="1074"/>
      <c r="W20" s="1074"/>
      <c r="X20" s="1074"/>
      <c r="Y20" s="1074"/>
      <c r="Z20" s="1074"/>
      <c r="AA20" s="1074"/>
      <c r="AB20" s="1074"/>
      <c r="AC20" s="1074"/>
      <c r="AD20" s="1074"/>
      <c r="AE20" s="1075"/>
      <c r="AF20" s="1070"/>
      <c r="AG20" s="1071"/>
      <c r="AH20" s="1071"/>
      <c r="AI20" s="1071"/>
      <c r="AJ20" s="1072"/>
      <c r="AK20" s="1114"/>
      <c r="AL20" s="1115"/>
      <c r="AM20" s="1115"/>
      <c r="AN20" s="1115"/>
      <c r="AO20" s="1115"/>
      <c r="AP20" s="1115"/>
      <c r="AQ20" s="1115"/>
      <c r="AR20" s="1115"/>
      <c r="AS20" s="1115"/>
      <c r="AT20" s="1115"/>
      <c r="AU20" s="1116"/>
      <c r="AV20" s="1116"/>
      <c r="AW20" s="1116"/>
      <c r="AX20" s="1116"/>
      <c r="AY20" s="1117"/>
      <c r="AZ20" s="232"/>
      <c r="BA20" s="232"/>
      <c r="BB20" s="232"/>
      <c r="BC20" s="232"/>
      <c r="BD20" s="232"/>
      <c r="BE20" s="233"/>
      <c r="BF20" s="233"/>
      <c r="BG20" s="233"/>
      <c r="BH20" s="233"/>
      <c r="BI20" s="233"/>
      <c r="BJ20" s="233"/>
      <c r="BK20" s="233"/>
      <c r="BL20" s="233"/>
      <c r="BM20" s="233"/>
      <c r="BN20" s="233"/>
      <c r="BO20" s="233"/>
      <c r="BP20" s="233"/>
      <c r="BQ20" s="238">
        <v>14</v>
      </c>
      <c r="BR20" s="239"/>
      <c r="BS20" s="1027"/>
      <c r="BT20" s="1028"/>
      <c r="BU20" s="1028"/>
      <c r="BV20" s="1028"/>
      <c r="BW20" s="1028"/>
      <c r="BX20" s="1028"/>
      <c r="BY20" s="1028"/>
      <c r="BZ20" s="1028"/>
      <c r="CA20" s="1028"/>
      <c r="CB20" s="1028"/>
      <c r="CC20" s="1028"/>
      <c r="CD20" s="1028"/>
      <c r="CE20" s="1028"/>
      <c r="CF20" s="1028"/>
      <c r="CG20" s="1049"/>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234"/>
    </row>
    <row r="21" spans="1:131" s="235" customFormat="1" ht="26.25" customHeight="1" thickBot="1" x14ac:dyDescent="0.2">
      <c r="A21" s="238">
        <v>15</v>
      </c>
      <c r="B21" s="1065"/>
      <c r="C21" s="1066"/>
      <c r="D21" s="1066"/>
      <c r="E21" s="1066"/>
      <c r="F21" s="1066"/>
      <c r="G21" s="1066"/>
      <c r="H21" s="1066"/>
      <c r="I21" s="1066"/>
      <c r="J21" s="1066"/>
      <c r="K21" s="1066"/>
      <c r="L21" s="1066"/>
      <c r="M21" s="1066"/>
      <c r="N21" s="1066"/>
      <c r="O21" s="1066"/>
      <c r="P21" s="1067"/>
      <c r="Q21" s="1073"/>
      <c r="R21" s="1074"/>
      <c r="S21" s="1074"/>
      <c r="T21" s="1074"/>
      <c r="U21" s="1074"/>
      <c r="V21" s="1074"/>
      <c r="W21" s="1074"/>
      <c r="X21" s="1074"/>
      <c r="Y21" s="1074"/>
      <c r="Z21" s="1074"/>
      <c r="AA21" s="1074"/>
      <c r="AB21" s="1074"/>
      <c r="AC21" s="1074"/>
      <c r="AD21" s="1074"/>
      <c r="AE21" s="1075"/>
      <c r="AF21" s="1070"/>
      <c r="AG21" s="1071"/>
      <c r="AH21" s="1071"/>
      <c r="AI21" s="1071"/>
      <c r="AJ21" s="1072"/>
      <c r="AK21" s="1114"/>
      <c r="AL21" s="1115"/>
      <c r="AM21" s="1115"/>
      <c r="AN21" s="1115"/>
      <c r="AO21" s="1115"/>
      <c r="AP21" s="1115"/>
      <c r="AQ21" s="1115"/>
      <c r="AR21" s="1115"/>
      <c r="AS21" s="1115"/>
      <c r="AT21" s="1115"/>
      <c r="AU21" s="1116"/>
      <c r="AV21" s="1116"/>
      <c r="AW21" s="1116"/>
      <c r="AX21" s="1116"/>
      <c r="AY21" s="1117"/>
      <c r="AZ21" s="232"/>
      <c r="BA21" s="232"/>
      <c r="BB21" s="232"/>
      <c r="BC21" s="232"/>
      <c r="BD21" s="232"/>
      <c r="BE21" s="233"/>
      <c r="BF21" s="233"/>
      <c r="BG21" s="233"/>
      <c r="BH21" s="233"/>
      <c r="BI21" s="233"/>
      <c r="BJ21" s="233"/>
      <c r="BK21" s="233"/>
      <c r="BL21" s="233"/>
      <c r="BM21" s="233"/>
      <c r="BN21" s="233"/>
      <c r="BO21" s="233"/>
      <c r="BP21" s="233"/>
      <c r="BQ21" s="238">
        <v>15</v>
      </c>
      <c r="BR21" s="239"/>
      <c r="BS21" s="1027"/>
      <c r="BT21" s="1028"/>
      <c r="BU21" s="1028"/>
      <c r="BV21" s="1028"/>
      <c r="BW21" s="1028"/>
      <c r="BX21" s="1028"/>
      <c r="BY21" s="1028"/>
      <c r="BZ21" s="1028"/>
      <c r="CA21" s="1028"/>
      <c r="CB21" s="1028"/>
      <c r="CC21" s="1028"/>
      <c r="CD21" s="1028"/>
      <c r="CE21" s="1028"/>
      <c r="CF21" s="1028"/>
      <c r="CG21" s="1049"/>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234"/>
    </row>
    <row r="22" spans="1:131" s="235" customFormat="1" ht="26.25" customHeight="1" x14ac:dyDescent="0.15">
      <c r="A22" s="238">
        <v>16</v>
      </c>
      <c r="B22" s="1065"/>
      <c r="C22" s="1066"/>
      <c r="D22" s="1066"/>
      <c r="E22" s="1066"/>
      <c r="F22" s="1066"/>
      <c r="G22" s="1066"/>
      <c r="H22" s="1066"/>
      <c r="I22" s="1066"/>
      <c r="J22" s="1066"/>
      <c r="K22" s="1066"/>
      <c r="L22" s="1066"/>
      <c r="M22" s="1066"/>
      <c r="N22" s="1066"/>
      <c r="O22" s="1066"/>
      <c r="P22" s="1067"/>
      <c r="Q22" s="1107"/>
      <c r="R22" s="1108"/>
      <c r="S22" s="1108"/>
      <c r="T22" s="1108"/>
      <c r="U22" s="1108"/>
      <c r="V22" s="1108"/>
      <c r="W22" s="1108"/>
      <c r="X22" s="1108"/>
      <c r="Y22" s="1108"/>
      <c r="Z22" s="1108"/>
      <c r="AA22" s="1108"/>
      <c r="AB22" s="1108"/>
      <c r="AC22" s="1108"/>
      <c r="AD22" s="1108"/>
      <c r="AE22" s="1109"/>
      <c r="AF22" s="1070"/>
      <c r="AG22" s="1071"/>
      <c r="AH22" s="1071"/>
      <c r="AI22" s="1071"/>
      <c r="AJ22" s="1072"/>
      <c r="AK22" s="1110"/>
      <c r="AL22" s="1111"/>
      <c r="AM22" s="1111"/>
      <c r="AN22" s="1111"/>
      <c r="AO22" s="1111"/>
      <c r="AP22" s="1111"/>
      <c r="AQ22" s="1111"/>
      <c r="AR22" s="1111"/>
      <c r="AS22" s="1111"/>
      <c r="AT22" s="1111"/>
      <c r="AU22" s="1112"/>
      <c r="AV22" s="1112"/>
      <c r="AW22" s="1112"/>
      <c r="AX22" s="1112"/>
      <c r="AY22" s="1113"/>
      <c r="AZ22" s="1063" t="s">
        <v>375</v>
      </c>
      <c r="BA22" s="1063"/>
      <c r="BB22" s="1063"/>
      <c r="BC22" s="1063"/>
      <c r="BD22" s="1064"/>
      <c r="BE22" s="233"/>
      <c r="BF22" s="233"/>
      <c r="BG22" s="233"/>
      <c r="BH22" s="233"/>
      <c r="BI22" s="233"/>
      <c r="BJ22" s="233"/>
      <c r="BK22" s="233"/>
      <c r="BL22" s="233"/>
      <c r="BM22" s="233"/>
      <c r="BN22" s="233"/>
      <c r="BO22" s="233"/>
      <c r="BP22" s="233"/>
      <c r="BQ22" s="238">
        <v>16</v>
      </c>
      <c r="BR22" s="239"/>
      <c r="BS22" s="1027"/>
      <c r="BT22" s="1028"/>
      <c r="BU22" s="1028"/>
      <c r="BV22" s="1028"/>
      <c r="BW22" s="1028"/>
      <c r="BX22" s="1028"/>
      <c r="BY22" s="1028"/>
      <c r="BZ22" s="1028"/>
      <c r="CA22" s="1028"/>
      <c r="CB22" s="1028"/>
      <c r="CC22" s="1028"/>
      <c r="CD22" s="1028"/>
      <c r="CE22" s="1028"/>
      <c r="CF22" s="1028"/>
      <c r="CG22" s="1049"/>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234"/>
    </row>
    <row r="23" spans="1:131" s="235" customFormat="1" ht="26.25" customHeight="1" thickBot="1" x14ac:dyDescent="0.2">
      <c r="A23" s="240" t="s">
        <v>376</v>
      </c>
      <c r="B23" s="984" t="s">
        <v>377</v>
      </c>
      <c r="C23" s="985"/>
      <c r="D23" s="985"/>
      <c r="E23" s="985"/>
      <c r="F23" s="985"/>
      <c r="G23" s="985"/>
      <c r="H23" s="985"/>
      <c r="I23" s="985"/>
      <c r="J23" s="985"/>
      <c r="K23" s="985"/>
      <c r="L23" s="985"/>
      <c r="M23" s="985"/>
      <c r="N23" s="985"/>
      <c r="O23" s="985"/>
      <c r="P23" s="986"/>
      <c r="Q23" s="1101">
        <v>38470</v>
      </c>
      <c r="R23" s="1095"/>
      <c r="S23" s="1095"/>
      <c r="T23" s="1095"/>
      <c r="U23" s="1095"/>
      <c r="V23" s="1095">
        <v>36446</v>
      </c>
      <c r="W23" s="1095"/>
      <c r="X23" s="1095"/>
      <c r="Y23" s="1095"/>
      <c r="Z23" s="1095"/>
      <c r="AA23" s="1095">
        <v>2024</v>
      </c>
      <c r="AB23" s="1095"/>
      <c r="AC23" s="1095"/>
      <c r="AD23" s="1095"/>
      <c r="AE23" s="1102"/>
      <c r="AF23" s="1103">
        <v>1959</v>
      </c>
      <c r="AG23" s="1095"/>
      <c r="AH23" s="1095"/>
      <c r="AI23" s="1095"/>
      <c r="AJ23" s="1104"/>
      <c r="AK23" s="1105"/>
      <c r="AL23" s="1106"/>
      <c r="AM23" s="1106"/>
      <c r="AN23" s="1106"/>
      <c r="AO23" s="1106"/>
      <c r="AP23" s="1095">
        <v>41397</v>
      </c>
      <c r="AQ23" s="1095"/>
      <c r="AR23" s="1095"/>
      <c r="AS23" s="1095"/>
      <c r="AT23" s="1095"/>
      <c r="AU23" s="1096"/>
      <c r="AV23" s="1096"/>
      <c r="AW23" s="1096"/>
      <c r="AX23" s="1096"/>
      <c r="AY23" s="1097"/>
      <c r="AZ23" s="1098" t="s">
        <v>122</v>
      </c>
      <c r="BA23" s="1099"/>
      <c r="BB23" s="1099"/>
      <c r="BC23" s="1099"/>
      <c r="BD23" s="1100"/>
      <c r="BE23" s="233"/>
      <c r="BF23" s="233"/>
      <c r="BG23" s="233"/>
      <c r="BH23" s="233"/>
      <c r="BI23" s="233"/>
      <c r="BJ23" s="233"/>
      <c r="BK23" s="233"/>
      <c r="BL23" s="233"/>
      <c r="BM23" s="233"/>
      <c r="BN23" s="233"/>
      <c r="BO23" s="233"/>
      <c r="BP23" s="233"/>
      <c r="BQ23" s="238">
        <v>17</v>
      </c>
      <c r="BR23" s="239"/>
      <c r="BS23" s="1027"/>
      <c r="BT23" s="1028"/>
      <c r="BU23" s="1028"/>
      <c r="BV23" s="1028"/>
      <c r="BW23" s="1028"/>
      <c r="BX23" s="1028"/>
      <c r="BY23" s="1028"/>
      <c r="BZ23" s="1028"/>
      <c r="CA23" s="1028"/>
      <c r="CB23" s="1028"/>
      <c r="CC23" s="1028"/>
      <c r="CD23" s="1028"/>
      <c r="CE23" s="1028"/>
      <c r="CF23" s="1028"/>
      <c r="CG23" s="1049"/>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234"/>
    </row>
    <row r="24" spans="1:131" s="235" customFormat="1" ht="26.25" customHeight="1" x14ac:dyDescent="0.15">
      <c r="A24" s="1094" t="s">
        <v>378</v>
      </c>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232"/>
      <c r="BA24" s="232"/>
      <c r="BB24" s="232"/>
      <c r="BC24" s="232"/>
      <c r="BD24" s="232"/>
      <c r="BE24" s="233"/>
      <c r="BF24" s="233"/>
      <c r="BG24" s="233"/>
      <c r="BH24" s="233"/>
      <c r="BI24" s="233"/>
      <c r="BJ24" s="233"/>
      <c r="BK24" s="233"/>
      <c r="BL24" s="233"/>
      <c r="BM24" s="233"/>
      <c r="BN24" s="233"/>
      <c r="BO24" s="233"/>
      <c r="BP24" s="233"/>
      <c r="BQ24" s="238">
        <v>18</v>
      </c>
      <c r="BR24" s="239"/>
      <c r="BS24" s="1027"/>
      <c r="BT24" s="1028"/>
      <c r="BU24" s="1028"/>
      <c r="BV24" s="1028"/>
      <c r="BW24" s="1028"/>
      <c r="BX24" s="1028"/>
      <c r="BY24" s="1028"/>
      <c r="BZ24" s="1028"/>
      <c r="CA24" s="1028"/>
      <c r="CB24" s="1028"/>
      <c r="CC24" s="1028"/>
      <c r="CD24" s="1028"/>
      <c r="CE24" s="1028"/>
      <c r="CF24" s="1028"/>
      <c r="CG24" s="1049"/>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234"/>
    </row>
    <row r="25" spans="1:131" ht="26.25" customHeight="1" thickBot="1" x14ac:dyDescent="0.2">
      <c r="A25" s="1093" t="s">
        <v>379</v>
      </c>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232"/>
      <c r="BK25" s="232"/>
      <c r="BL25" s="232"/>
      <c r="BM25" s="232"/>
      <c r="BN25" s="232"/>
      <c r="BO25" s="241"/>
      <c r="BP25" s="241"/>
      <c r="BQ25" s="238">
        <v>19</v>
      </c>
      <c r="BR25" s="239"/>
      <c r="BS25" s="1027"/>
      <c r="BT25" s="1028"/>
      <c r="BU25" s="1028"/>
      <c r="BV25" s="1028"/>
      <c r="BW25" s="1028"/>
      <c r="BX25" s="1028"/>
      <c r="BY25" s="1028"/>
      <c r="BZ25" s="1028"/>
      <c r="CA25" s="1028"/>
      <c r="CB25" s="1028"/>
      <c r="CC25" s="1028"/>
      <c r="CD25" s="1028"/>
      <c r="CE25" s="1028"/>
      <c r="CF25" s="1028"/>
      <c r="CG25" s="1049"/>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230"/>
    </row>
    <row r="26" spans="1:131" ht="26.25" customHeight="1" x14ac:dyDescent="0.15">
      <c r="A26" s="1030" t="s">
        <v>357</v>
      </c>
      <c r="B26" s="1031"/>
      <c r="C26" s="1031"/>
      <c r="D26" s="1031"/>
      <c r="E26" s="1031"/>
      <c r="F26" s="1031"/>
      <c r="G26" s="1031"/>
      <c r="H26" s="1031"/>
      <c r="I26" s="1031"/>
      <c r="J26" s="1031"/>
      <c r="K26" s="1031"/>
      <c r="L26" s="1031"/>
      <c r="M26" s="1031"/>
      <c r="N26" s="1031"/>
      <c r="O26" s="1031"/>
      <c r="P26" s="1032"/>
      <c r="Q26" s="1036" t="s">
        <v>380</v>
      </c>
      <c r="R26" s="1037"/>
      <c r="S26" s="1037"/>
      <c r="T26" s="1037"/>
      <c r="U26" s="1038"/>
      <c r="V26" s="1036" t="s">
        <v>381</v>
      </c>
      <c r="W26" s="1037"/>
      <c r="X26" s="1037"/>
      <c r="Y26" s="1037"/>
      <c r="Z26" s="1038"/>
      <c r="AA26" s="1036" t="s">
        <v>382</v>
      </c>
      <c r="AB26" s="1037"/>
      <c r="AC26" s="1037"/>
      <c r="AD26" s="1037"/>
      <c r="AE26" s="1037"/>
      <c r="AF26" s="1089" t="s">
        <v>383</v>
      </c>
      <c r="AG26" s="1043"/>
      <c r="AH26" s="1043"/>
      <c r="AI26" s="1043"/>
      <c r="AJ26" s="1090"/>
      <c r="AK26" s="1037" t="s">
        <v>384</v>
      </c>
      <c r="AL26" s="1037"/>
      <c r="AM26" s="1037"/>
      <c r="AN26" s="1037"/>
      <c r="AO26" s="1038"/>
      <c r="AP26" s="1036" t="s">
        <v>385</v>
      </c>
      <c r="AQ26" s="1037"/>
      <c r="AR26" s="1037"/>
      <c r="AS26" s="1037"/>
      <c r="AT26" s="1038"/>
      <c r="AU26" s="1036" t="s">
        <v>386</v>
      </c>
      <c r="AV26" s="1037"/>
      <c r="AW26" s="1037"/>
      <c r="AX26" s="1037"/>
      <c r="AY26" s="1038"/>
      <c r="AZ26" s="1036" t="s">
        <v>387</v>
      </c>
      <c r="BA26" s="1037"/>
      <c r="BB26" s="1037"/>
      <c r="BC26" s="1037"/>
      <c r="BD26" s="1038"/>
      <c r="BE26" s="1036" t="s">
        <v>364</v>
      </c>
      <c r="BF26" s="1037"/>
      <c r="BG26" s="1037"/>
      <c r="BH26" s="1037"/>
      <c r="BI26" s="1050"/>
      <c r="BJ26" s="232"/>
      <c r="BK26" s="232"/>
      <c r="BL26" s="232"/>
      <c r="BM26" s="232"/>
      <c r="BN26" s="232"/>
      <c r="BO26" s="241"/>
      <c r="BP26" s="241"/>
      <c r="BQ26" s="238">
        <v>20</v>
      </c>
      <c r="BR26" s="239"/>
      <c r="BS26" s="1027"/>
      <c r="BT26" s="1028"/>
      <c r="BU26" s="1028"/>
      <c r="BV26" s="1028"/>
      <c r="BW26" s="1028"/>
      <c r="BX26" s="1028"/>
      <c r="BY26" s="1028"/>
      <c r="BZ26" s="1028"/>
      <c r="CA26" s="1028"/>
      <c r="CB26" s="1028"/>
      <c r="CC26" s="1028"/>
      <c r="CD26" s="1028"/>
      <c r="CE26" s="1028"/>
      <c r="CF26" s="1028"/>
      <c r="CG26" s="1049"/>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230"/>
    </row>
    <row r="27" spans="1:131" ht="26.25" customHeight="1" thickBot="1" x14ac:dyDescent="0.2">
      <c r="A27" s="1033"/>
      <c r="B27" s="1034"/>
      <c r="C27" s="1034"/>
      <c r="D27" s="1034"/>
      <c r="E27" s="1034"/>
      <c r="F27" s="1034"/>
      <c r="G27" s="1034"/>
      <c r="H27" s="1034"/>
      <c r="I27" s="1034"/>
      <c r="J27" s="1034"/>
      <c r="K27" s="1034"/>
      <c r="L27" s="1034"/>
      <c r="M27" s="1034"/>
      <c r="N27" s="1034"/>
      <c r="O27" s="1034"/>
      <c r="P27" s="1035"/>
      <c r="Q27" s="1039"/>
      <c r="R27" s="1040"/>
      <c r="S27" s="1040"/>
      <c r="T27" s="1040"/>
      <c r="U27" s="1041"/>
      <c r="V27" s="1039"/>
      <c r="W27" s="1040"/>
      <c r="X27" s="1040"/>
      <c r="Y27" s="1040"/>
      <c r="Z27" s="1041"/>
      <c r="AA27" s="1039"/>
      <c r="AB27" s="1040"/>
      <c r="AC27" s="1040"/>
      <c r="AD27" s="1040"/>
      <c r="AE27" s="1040"/>
      <c r="AF27" s="1091"/>
      <c r="AG27" s="1046"/>
      <c r="AH27" s="1046"/>
      <c r="AI27" s="1046"/>
      <c r="AJ27" s="1092"/>
      <c r="AK27" s="1040"/>
      <c r="AL27" s="1040"/>
      <c r="AM27" s="1040"/>
      <c r="AN27" s="1040"/>
      <c r="AO27" s="1041"/>
      <c r="AP27" s="1039"/>
      <c r="AQ27" s="1040"/>
      <c r="AR27" s="1040"/>
      <c r="AS27" s="1040"/>
      <c r="AT27" s="1041"/>
      <c r="AU27" s="1039"/>
      <c r="AV27" s="1040"/>
      <c r="AW27" s="1040"/>
      <c r="AX27" s="1040"/>
      <c r="AY27" s="1041"/>
      <c r="AZ27" s="1039"/>
      <c r="BA27" s="1040"/>
      <c r="BB27" s="1040"/>
      <c r="BC27" s="1040"/>
      <c r="BD27" s="1041"/>
      <c r="BE27" s="1039"/>
      <c r="BF27" s="1040"/>
      <c r="BG27" s="1040"/>
      <c r="BH27" s="1040"/>
      <c r="BI27" s="1051"/>
      <c r="BJ27" s="232"/>
      <c r="BK27" s="232"/>
      <c r="BL27" s="232"/>
      <c r="BM27" s="232"/>
      <c r="BN27" s="232"/>
      <c r="BO27" s="241"/>
      <c r="BP27" s="241"/>
      <c r="BQ27" s="238">
        <v>21</v>
      </c>
      <c r="BR27" s="239"/>
      <c r="BS27" s="1027"/>
      <c r="BT27" s="1028"/>
      <c r="BU27" s="1028"/>
      <c r="BV27" s="1028"/>
      <c r="BW27" s="1028"/>
      <c r="BX27" s="1028"/>
      <c r="BY27" s="1028"/>
      <c r="BZ27" s="1028"/>
      <c r="CA27" s="1028"/>
      <c r="CB27" s="1028"/>
      <c r="CC27" s="1028"/>
      <c r="CD27" s="1028"/>
      <c r="CE27" s="1028"/>
      <c r="CF27" s="1028"/>
      <c r="CG27" s="1049"/>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230"/>
    </row>
    <row r="28" spans="1:131" ht="26.25" customHeight="1" thickTop="1" x14ac:dyDescent="0.15">
      <c r="A28" s="242">
        <v>1</v>
      </c>
      <c r="B28" s="1081" t="s">
        <v>388</v>
      </c>
      <c r="C28" s="1082"/>
      <c r="D28" s="1082"/>
      <c r="E28" s="1082"/>
      <c r="F28" s="1082"/>
      <c r="G28" s="1082"/>
      <c r="H28" s="1082"/>
      <c r="I28" s="1082"/>
      <c r="J28" s="1082"/>
      <c r="K28" s="1082"/>
      <c r="L28" s="1082"/>
      <c r="M28" s="1082"/>
      <c r="N28" s="1082"/>
      <c r="O28" s="1082"/>
      <c r="P28" s="1083"/>
      <c r="Q28" s="1084">
        <v>6072</v>
      </c>
      <c r="R28" s="1085"/>
      <c r="S28" s="1085"/>
      <c r="T28" s="1085"/>
      <c r="U28" s="1085"/>
      <c r="V28" s="1085">
        <v>6070</v>
      </c>
      <c r="W28" s="1085"/>
      <c r="X28" s="1085"/>
      <c r="Y28" s="1085"/>
      <c r="Z28" s="1085"/>
      <c r="AA28" s="1085">
        <v>2</v>
      </c>
      <c r="AB28" s="1085"/>
      <c r="AC28" s="1085"/>
      <c r="AD28" s="1085"/>
      <c r="AE28" s="1086"/>
      <c r="AF28" s="1087">
        <v>2</v>
      </c>
      <c r="AG28" s="1085"/>
      <c r="AH28" s="1085"/>
      <c r="AI28" s="1085"/>
      <c r="AJ28" s="1088"/>
      <c r="AK28" s="1077">
        <v>500</v>
      </c>
      <c r="AL28" s="1078"/>
      <c r="AM28" s="1078"/>
      <c r="AN28" s="1078"/>
      <c r="AO28" s="1078"/>
      <c r="AP28" s="1078" t="s">
        <v>574</v>
      </c>
      <c r="AQ28" s="1078"/>
      <c r="AR28" s="1078"/>
      <c r="AS28" s="1078"/>
      <c r="AT28" s="1078"/>
      <c r="AU28" s="1078" t="s">
        <v>574</v>
      </c>
      <c r="AV28" s="1078"/>
      <c r="AW28" s="1078"/>
      <c r="AX28" s="1078"/>
      <c r="AY28" s="1078"/>
      <c r="AZ28" s="1078" t="s">
        <v>574</v>
      </c>
      <c r="BA28" s="1078"/>
      <c r="BB28" s="1078"/>
      <c r="BC28" s="1078"/>
      <c r="BD28" s="1078"/>
      <c r="BE28" s="1079"/>
      <c r="BF28" s="1079"/>
      <c r="BG28" s="1079"/>
      <c r="BH28" s="1079"/>
      <c r="BI28" s="1080"/>
      <c r="BJ28" s="232"/>
      <c r="BK28" s="232"/>
      <c r="BL28" s="232"/>
      <c r="BM28" s="232"/>
      <c r="BN28" s="232"/>
      <c r="BO28" s="241"/>
      <c r="BP28" s="241"/>
      <c r="BQ28" s="238">
        <v>22</v>
      </c>
      <c r="BR28" s="239"/>
      <c r="BS28" s="1027"/>
      <c r="BT28" s="1028"/>
      <c r="BU28" s="1028"/>
      <c r="BV28" s="1028"/>
      <c r="BW28" s="1028"/>
      <c r="BX28" s="1028"/>
      <c r="BY28" s="1028"/>
      <c r="BZ28" s="1028"/>
      <c r="CA28" s="1028"/>
      <c r="CB28" s="1028"/>
      <c r="CC28" s="1028"/>
      <c r="CD28" s="1028"/>
      <c r="CE28" s="1028"/>
      <c r="CF28" s="1028"/>
      <c r="CG28" s="1049"/>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230"/>
    </row>
    <row r="29" spans="1:131" ht="26.25" customHeight="1" x14ac:dyDescent="0.15">
      <c r="A29" s="242">
        <v>2</v>
      </c>
      <c r="B29" s="1065" t="s">
        <v>389</v>
      </c>
      <c r="C29" s="1066"/>
      <c r="D29" s="1066"/>
      <c r="E29" s="1066"/>
      <c r="F29" s="1066"/>
      <c r="G29" s="1066"/>
      <c r="H29" s="1066"/>
      <c r="I29" s="1066"/>
      <c r="J29" s="1066"/>
      <c r="K29" s="1066"/>
      <c r="L29" s="1066"/>
      <c r="M29" s="1066"/>
      <c r="N29" s="1066"/>
      <c r="O29" s="1066"/>
      <c r="P29" s="1067"/>
      <c r="Q29" s="1073">
        <v>8109</v>
      </c>
      <c r="R29" s="1074"/>
      <c r="S29" s="1074"/>
      <c r="T29" s="1074"/>
      <c r="U29" s="1074"/>
      <c r="V29" s="1074">
        <v>7789</v>
      </c>
      <c r="W29" s="1074"/>
      <c r="X29" s="1074"/>
      <c r="Y29" s="1074"/>
      <c r="Z29" s="1074"/>
      <c r="AA29" s="1074">
        <v>321</v>
      </c>
      <c r="AB29" s="1074"/>
      <c r="AC29" s="1074"/>
      <c r="AD29" s="1074"/>
      <c r="AE29" s="1075"/>
      <c r="AF29" s="1070">
        <v>321</v>
      </c>
      <c r="AG29" s="1071"/>
      <c r="AH29" s="1071"/>
      <c r="AI29" s="1071"/>
      <c r="AJ29" s="1072"/>
      <c r="AK29" s="1015">
        <v>1146</v>
      </c>
      <c r="AL29" s="1006"/>
      <c r="AM29" s="1006"/>
      <c r="AN29" s="1006"/>
      <c r="AO29" s="1006"/>
      <c r="AP29" s="1006" t="s">
        <v>574</v>
      </c>
      <c r="AQ29" s="1006"/>
      <c r="AR29" s="1006"/>
      <c r="AS29" s="1006"/>
      <c r="AT29" s="1006"/>
      <c r="AU29" s="1006" t="s">
        <v>574</v>
      </c>
      <c r="AV29" s="1006"/>
      <c r="AW29" s="1006"/>
      <c r="AX29" s="1006"/>
      <c r="AY29" s="1006"/>
      <c r="AZ29" s="1006" t="s">
        <v>574</v>
      </c>
      <c r="BA29" s="1006"/>
      <c r="BB29" s="1006"/>
      <c r="BC29" s="1006"/>
      <c r="BD29" s="1006"/>
      <c r="BE29" s="1007"/>
      <c r="BF29" s="1007"/>
      <c r="BG29" s="1007"/>
      <c r="BH29" s="1007"/>
      <c r="BI29" s="1008"/>
      <c r="BJ29" s="232"/>
      <c r="BK29" s="232"/>
      <c r="BL29" s="232"/>
      <c r="BM29" s="232"/>
      <c r="BN29" s="232"/>
      <c r="BO29" s="241"/>
      <c r="BP29" s="241"/>
      <c r="BQ29" s="238">
        <v>23</v>
      </c>
      <c r="BR29" s="239"/>
      <c r="BS29" s="1027"/>
      <c r="BT29" s="1028"/>
      <c r="BU29" s="1028"/>
      <c r="BV29" s="1028"/>
      <c r="BW29" s="1028"/>
      <c r="BX29" s="1028"/>
      <c r="BY29" s="1028"/>
      <c r="BZ29" s="1028"/>
      <c r="CA29" s="1028"/>
      <c r="CB29" s="1028"/>
      <c r="CC29" s="1028"/>
      <c r="CD29" s="1028"/>
      <c r="CE29" s="1028"/>
      <c r="CF29" s="1028"/>
      <c r="CG29" s="1049"/>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230"/>
    </row>
    <row r="30" spans="1:131" ht="26.25" customHeight="1" x14ac:dyDescent="0.15">
      <c r="A30" s="242">
        <v>3</v>
      </c>
      <c r="B30" s="1065" t="s">
        <v>390</v>
      </c>
      <c r="C30" s="1066"/>
      <c r="D30" s="1066"/>
      <c r="E30" s="1066"/>
      <c r="F30" s="1066"/>
      <c r="G30" s="1066"/>
      <c r="H30" s="1066"/>
      <c r="I30" s="1066"/>
      <c r="J30" s="1066"/>
      <c r="K30" s="1066"/>
      <c r="L30" s="1066"/>
      <c r="M30" s="1066"/>
      <c r="N30" s="1066"/>
      <c r="O30" s="1066"/>
      <c r="P30" s="1067"/>
      <c r="Q30" s="1073">
        <v>921</v>
      </c>
      <c r="R30" s="1074"/>
      <c r="S30" s="1074"/>
      <c r="T30" s="1074"/>
      <c r="U30" s="1074"/>
      <c r="V30" s="1074">
        <v>920</v>
      </c>
      <c r="W30" s="1074"/>
      <c r="X30" s="1074"/>
      <c r="Y30" s="1074"/>
      <c r="Z30" s="1074"/>
      <c r="AA30" s="1074">
        <v>1</v>
      </c>
      <c r="AB30" s="1074"/>
      <c r="AC30" s="1074"/>
      <c r="AD30" s="1074"/>
      <c r="AE30" s="1075"/>
      <c r="AF30" s="1070">
        <v>1</v>
      </c>
      <c r="AG30" s="1071"/>
      <c r="AH30" s="1071"/>
      <c r="AI30" s="1071"/>
      <c r="AJ30" s="1072"/>
      <c r="AK30" s="1015">
        <v>242</v>
      </c>
      <c r="AL30" s="1006"/>
      <c r="AM30" s="1006"/>
      <c r="AN30" s="1006"/>
      <c r="AO30" s="1006"/>
      <c r="AP30" s="1006" t="s">
        <v>574</v>
      </c>
      <c r="AQ30" s="1006"/>
      <c r="AR30" s="1006"/>
      <c r="AS30" s="1006"/>
      <c r="AT30" s="1006"/>
      <c r="AU30" s="1006" t="s">
        <v>574</v>
      </c>
      <c r="AV30" s="1006"/>
      <c r="AW30" s="1006"/>
      <c r="AX30" s="1006"/>
      <c r="AY30" s="1006"/>
      <c r="AZ30" s="1006" t="s">
        <v>574</v>
      </c>
      <c r="BA30" s="1006"/>
      <c r="BB30" s="1006"/>
      <c r="BC30" s="1006"/>
      <c r="BD30" s="1006"/>
      <c r="BE30" s="1007"/>
      <c r="BF30" s="1007"/>
      <c r="BG30" s="1007"/>
      <c r="BH30" s="1007"/>
      <c r="BI30" s="1008"/>
      <c r="BJ30" s="232"/>
      <c r="BK30" s="232"/>
      <c r="BL30" s="232"/>
      <c r="BM30" s="232"/>
      <c r="BN30" s="232"/>
      <c r="BO30" s="241"/>
      <c r="BP30" s="241"/>
      <c r="BQ30" s="238">
        <v>24</v>
      </c>
      <c r="BR30" s="239"/>
      <c r="BS30" s="1027"/>
      <c r="BT30" s="1028"/>
      <c r="BU30" s="1028"/>
      <c r="BV30" s="1028"/>
      <c r="BW30" s="1028"/>
      <c r="BX30" s="1028"/>
      <c r="BY30" s="1028"/>
      <c r="BZ30" s="1028"/>
      <c r="CA30" s="1028"/>
      <c r="CB30" s="1028"/>
      <c r="CC30" s="1028"/>
      <c r="CD30" s="1028"/>
      <c r="CE30" s="1028"/>
      <c r="CF30" s="1028"/>
      <c r="CG30" s="1049"/>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230"/>
    </row>
    <row r="31" spans="1:131" ht="26.25" customHeight="1" x14ac:dyDescent="0.15">
      <c r="A31" s="242">
        <v>4</v>
      </c>
      <c r="B31" s="1065" t="s">
        <v>391</v>
      </c>
      <c r="C31" s="1066"/>
      <c r="D31" s="1066"/>
      <c r="E31" s="1066"/>
      <c r="F31" s="1066"/>
      <c r="G31" s="1066"/>
      <c r="H31" s="1066"/>
      <c r="I31" s="1066"/>
      <c r="J31" s="1066"/>
      <c r="K31" s="1066"/>
      <c r="L31" s="1066"/>
      <c r="M31" s="1066"/>
      <c r="N31" s="1066"/>
      <c r="O31" s="1066"/>
      <c r="P31" s="1067"/>
      <c r="Q31" s="1073">
        <v>1675</v>
      </c>
      <c r="R31" s="1074"/>
      <c r="S31" s="1074"/>
      <c r="T31" s="1074"/>
      <c r="U31" s="1074"/>
      <c r="V31" s="1074">
        <v>1483</v>
      </c>
      <c r="W31" s="1074"/>
      <c r="X31" s="1074"/>
      <c r="Y31" s="1074"/>
      <c r="Z31" s="1074"/>
      <c r="AA31" s="1074">
        <v>192</v>
      </c>
      <c r="AB31" s="1074"/>
      <c r="AC31" s="1074"/>
      <c r="AD31" s="1074"/>
      <c r="AE31" s="1075"/>
      <c r="AF31" s="1070">
        <v>1657</v>
      </c>
      <c r="AG31" s="1071"/>
      <c r="AH31" s="1071"/>
      <c r="AI31" s="1071"/>
      <c r="AJ31" s="1072"/>
      <c r="AK31" s="1015">
        <v>98</v>
      </c>
      <c r="AL31" s="1006"/>
      <c r="AM31" s="1006"/>
      <c r="AN31" s="1006"/>
      <c r="AO31" s="1006"/>
      <c r="AP31" s="1006">
        <v>3475</v>
      </c>
      <c r="AQ31" s="1006"/>
      <c r="AR31" s="1006"/>
      <c r="AS31" s="1006"/>
      <c r="AT31" s="1006"/>
      <c r="AU31" s="1006">
        <v>789</v>
      </c>
      <c r="AV31" s="1006"/>
      <c r="AW31" s="1006"/>
      <c r="AX31" s="1006"/>
      <c r="AY31" s="1006"/>
      <c r="AZ31" s="1076" t="s">
        <v>574</v>
      </c>
      <c r="BA31" s="1076"/>
      <c r="BB31" s="1076"/>
      <c r="BC31" s="1076"/>
      <c r="BD31" s="1076"/>
      <c r="BE31" s="1007" t="s">
        <v>392</v>
      </c>
      <c r="BF31" s="1007"/>
      <c r="BG31" s="1007"/>
      <c r="BH31" s="1007"/>
      <c r="BI31" s="1008"/>
      <c r="BJ31" s="232"/>
      <c r="BK31" s="232"/>
      <c r="BL31" s="232"/>
      <c r="BM31" s="232"/>
      <c r="BN31" s="232"/>
      <c r="BO31" s="241"/>
      <c r="BP31" s="241"/>
      <c r="BQ31" s="238">
        <v>25</v>
      </c>
      <c r="BR31" s="239"/>
      <c r="BS31" s="1027"/>
      <c r="BT31" s="1028"/>
      <c r="BU31" s="1028"/>
      <c r="BV31" s="1028"/>
      <c r="BW31" s="1028"/>
      <c r="BX31" s="1028"/>
      <c r="BY31" s="1028"/>
      <c r="BZ31" s="1028"/>
      <c r="CA31" s="1028"/>
      <c r="CB31" s="1028"/>
      <c r="CC31" s="1028"/>
      <c r="CD31" s="1028"/>
      <c r="CE31" s="1028"/>
      <c r="CF31" s="1028"/>
      <c r="CG31" s="1049"/>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230"/>
    </row>
    <row r="32" spans="1:131" ht="26.25" customHeight="1" x14ac:dyDescent="0.15">
      <c r="A32" s="242">
        <v>5</v>
      </c>
      <c r="B32" s="1065" t="s">
        <v>393</v>
      </c>
      <c r="C32" s="1066"/>
      <c r="D32" s="1066"/>
      <c r="E32" s="1066"/>
      <c r="F32" s="1066"/>
      <c r="G32" s="1066"/>
      <c r="H32" s="1066"/>
      <c r="I32" s="1066"/>
      <c r="J32" s="1066"/>
      <c r="K32" s="1066"/>
      <c r="L32" s="1066"/>
      <c r="M32" s="1066"/>
      <c r="N32" s="1066"/>
      <c r="O32" s="1066"/>
      <c r="P32" s="1067"/>
      <c r="Q32" s="1073">
        <v>730</v>
      </c>
      <c r="R32" s="1074"/>
      <c r="S32" s="1074"/>
      <c r="T32" s="1074"/>
      <c r="U32" s="1074"/>
      <c r="V32" s="1074">
        <v>665</v>
      </c>
      <c r="W32" s="1074"/>
      <c r="X32" s="1074"/>
      <c r="Y32" s="1074"/>
      <c r="Z32" s="1074"/>
      <c r="AA32" s="1074">
        <v>65</v>
      </c>
      <c r="AB32" s="1074"/>
      <c r="AC32" s="1074"/>
      <c r="AD32" s="1074"/>
      <c r="AE32" s="1075"/>
      <c r="AF32" s="1070">
        <v>-15</v>
      </c>
      <c r="AG32" s="1071"/>
      <c r="AH32" s="1071"/>
      <c r="AI32" s="1071"/>
      <c r="AJ32" s="1072"/>
      <c r="AK32" s="1015">
        <v>13</v>
      </c>
      <c r="AL32" s="1006"/>
      <c r="AM32" s="1006"/>
      <c r="AN32" s="1006"/>
      <c r="AO32" s="1006"/>
      <c r="AP32" s="1006">
        <v>6309</v>
      </c>
      <c r="AQ32" s="1006"/>
      <c r="AR32" s="1006"/>
      <c r="AS32" s="1006"/>
      <c r="AT32" s="1006"/>
      <c r="AU32" s="1006">
        <v>2284</v>
      </c>
      <c r="AV32" s="1006"/>
      <c r="AW32" s="1006"/>
      <c r="AX32" s="1006"/>
      <c r="AY32" s="1006"/>
      <c r="AZ32" s="1076" t="s">
        <v>574</v>
      </c>
      <c r="BA32" s="1076"/>
      <c r="BB32" s="1076"/>
      <c r="BC32" s="1076"/>
      <c r="BD32" s="1076"/>
      <c r="BE32" s="1007" t="s">
        <v>392</v>
      </c>
      <c r="BF32" s="1007"/>
      <c r="BG32" s="1007"/>
      <c r="BH32" s="1007"/>
      <c r="BI32" s="1008"/>
      <c r="BJ32" s="232"/>
      <c r="BK32" s="232"/>
      <c r="BL32" s="232"/>
      <c r="BM32" s="232"/>
      <c r="BN32" s="232"/>
      <c r="BO32" s="241"/>
      <c r="BP32" s="241"/>
      <c r="BQ32" s="238">
        <v>26</v>
      </c>
      <c r="BR32" s="239"/>
      <c r="BS32" s="1027"/>
      <c r="BT32" s="1028"/>
      <c r="BU32" s="1028"/>
      <c r="BV32" s="1028"/>
      <c r="BW32" s="1028"/>
      <c r="BX32" s="1028"/>
      <c r="BY32" s="1028"/>
      <c r="BZ32" s="1028"/>
      <c r="CA32" s="1028"/>
      <c r="CB32" s="1028"/>
      <c r="CC32" s="1028"/>
      <c r="CD32" s="1028"/>
      <c r="CE32" s="1028"/>
      <c r="CF32" s="1028"/>
      <c r="CG32" s="1049"/>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230"/>
    </row>
    <row r="33" spans="1:131" ht="26.25" customHeight="1" x14ac:dyDescent="0.15">
      <c r="A33" s="242">
        <v>6</v>
      </c>
      <c r="B33" s="1065" t="s">
        <v>394</v>
      </c>
      <c r="C33" s="1066"/>
      <c r="D33" s="1066"/>
      <c r="E33" s="1066"/>
      <c r="F33" s="1066"/>
      <c r="G33" s="1066"/>
      <c r="H33" s="1066"/>
      <c r="I33" s="1066"/>
      <c r="J33" s="1066"/>
      <c r="K33" s="1066"/>
      <c r="L33" s="1066"/>
      <c r="M33" s="1066"/>
      <c r="N33" s="1066"/>
      <c r="O33" s="1066"/>
      <c r="P33" s="1067"/>
      <c r="Q33" s="1073">
        <v>58</v>
      </c>
      <c r="R33" s="1074"/>
      <c r="S33" s="1074"/>
      <c r="T33" s="1074"/>
      <c r="U33" s="1074"/>
      <c r="V33" s="1074">
        <v>52</v>
      </c>
      <c r="W33" s="1074"/>
      <c r="X33" s="1074"/>
      <c r="Y33" s="1074"/>
      <c r="Z33" s="1074"/>
      <c r="AA33" s="1074">
        <v>6</v>
      </c>
      <c r="AB33" s="1074"/>
      <c r="AC33" s="1074"/>
      <c r="AD33" s="1074"/>
      <c r="AE33" s="1075"/>
      <c r="AF33" s="1070">
        <v>6</v>
      </c>
      <c r="AG33" s="1071"/>
      <c r="AH33" s="1071"/>
      <c r="AI33" s="1071"/>
      <c r="AJ33" s="1072"/>
      <c r="AK33" s="1015" t="s">
        <v>574</v>
      </c>
      <c r="AL33" s="1006"/>
      <c r="AM33" s="1006"/>
      <c r="AN33" s="1006"/>
      <c r="AO33" s="1006"/>
      <c r="AP33" s="1006" t="s">
        <v>574</v>
      </c>
      <c r="AQ33" s="1006"/>
      <c r="AR33" s="1006"/>
      <c r="AS33" s="1006"/>
      <c r="AT33" s="1006"/>
      <c r="AU33" s="1006" t="s">
        <v>574</v>
      </c>
      <c r="AV33" s="1006"/>
      <c r="AW33" s="1006"/>
      <c r="AX33" s="1006"/>
      <c r="AY33" s="1006"/>
      <c r="AZ33" s="1076" t="s">
        <v>574</v>
      </c>
      <c r="BA33" s="1076"/>
      <c r="BB33" s="1076"/>
      <c r="BC33" s="1076"/>
      <c r="BD33" s="1076"/>
      <c r="BE33" s="1007" t="s">
        <v>395</v>
      </c>
      <c r="BF33" s="1007"/>
      <c r="BG33" s="1007"/>
      <c r="BH33" s="1007"/>
      <c r="BI33" s="1008"/>
      <c r="BJ33" s="232"/>
      <c r="BK33" s="232"/>
      <c r="BL33" s="232"/>
      <c r="BM33" s="232"/>
      <c r="BN33" s="232"/>
      <c r="BO33" s="241"/>
      <c r="BP33" s="241"/>
      <c r="BQ33" s="238">
        <v>27</v>
      </c>
      <c r="BR33" s="239"/>
      <c r="BS33" s="1027"/>
      <c r="BT33" s="1028"/>
      <c r="BU33" s="1028"/>
      <c r="BV33" s="1028"/>
      <c r="BW33" s="1028"/>
      <c r="BX33" s="1028"/>
      <c r="BY33" s="1028"/>
      <c r="BZ33" s="1028"/>
      <c r="CA33" s="1028"/>
      <c r="CB33" s="1028"/>
      <c r="CC33" s="1028"/>
      <c r="CD33" s="1028"/>
      <c r="CE33" s="1028"/>
      <c r="CF33" s="1028"/>
      <c r="CG33" s="1049"/>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230"/>
    </row>
    <row r="34" spans="1:131" ht="26.25" customHeight="1" x14ac:dyDescent="0.15">
      <c r="A34" s="242">
        <v>7</v>
      </c>
      <c r="B34" s="1065" t="s">
        <v>396</v>
      </c>
      <c r="C34" s="1066"/>
      <c r="D34" s="1066"/>
      <c r="E34" s="1066"/>
      <c r="F34" s="1066"/>
      <c r="G34" s="1066"/>
      <c r="H34" s="1066"/>
      <c r="I34" s="1066"/>
      <c r="J34" s="1066"/>
      <c r="K34" s="1066"/>
      <c r="L34" s="1066"/>
      <c r="M34" s="1066"/>
      <c r="N34" s="1066"/>
      <c r="O34" s="1066"/>
      <c r="P34" s="1067"/>
      <c r="Q34" s="1073">
        <v>674</v>
      </c>
      <c r="R34" s="1074"/>
      <c r="S34" s="1074"/>
      <c r="T34" s="1074"/>
      <c r="U34" s="1074"/>
      <c r="V34" s="1074">
        <v>674</v>
      </c>
      <c r="W34" s="1074"/>
      <c r="X34" s="1074"/>
      <c r="Y34" s="1074"/>
      <c r="Z34" s="1074"/>
      <c r="AA34" s="1074">
        <v>0</v>
      </c>
      <c r="AB34" s="1074"/>
      <c r="AC34" s="1074"/>
      <c r="AD34" s="1074"/>
      <c r="AE34" s="1075"/>
      <c r="AF34" s="1070">
        <v>0</v>
      </c>
      <c r="AG34" s="1071"/>
      <c r="AH34" s="1071"/>
      <c r="AI34" s="1071"/>
      <c r="AJ34" s="1072"/>
      <c r="AK34" s="1015">
        <v>534</v>
      </c>
      <c r="AL34" s="1006"/>
      <c r="AM34" s="1006"/>
      <c r="AN34" s="1006"/>
      <c r="AO34" s="1006"/>
      <c r="AP34" s="1006" t="s">
        <v>574</v>
      </c>
      <c r="AQ34" s="1006"/>
      <c r="AR34" s="1006"/>
      <c r="AS34" s="1006"/>
      <c r="AT34" s="1006"/>
      <c r="AU34" s="1006" t="s">
        <v>574</v>
      </c>
      <c r="AV34" s="1006"/>
      <c r="AW34" s="1006"/>
      <c r="AX34" s="1006"/>
      <c r="AY34" s="1006"/>
      <c r="AZ34" s="1076" t="s">
        <v>574</v>
      </c>
      <c r="BA34" s="1076"/>
      <c r="BB34" s="1076"/>
      <c r="BC34" s="1076"/>
      <c r="BD34" s="1076"/>
      <c r="BE34" s="1007" t="s">
        <v>395</v>
      </c>
      <c r="BF34" s="1007"/>
      <c r="BG34" s="1007"/>
      <c r="BH34" s="1007"/>
      <c r="BI34" s="1008"/>
      <c r="BJ34" s="232"/>
      <c r="BK34" s="232"/>
      <c r="BL34" s="232"/>
      <c r="BM34" s="232"/>
      <c r="BN34" s="232"/>
      <c r="BO34" s="241"/>
      <c r="BP34" s="241"/>
      <c r="BQ34" s="238">
        <v>28</v>
      </c>
      <c r="BR34" s="239"/>
      <c r="BS34" s="1027"/>
      <c r="BT34" s="1028"/>
      <c r="BU34" s="1028"/>
      <c r="BV34" s="1028"/>
      <c r="BW34" s="1028"/>
      <c r="BX34" s="1028"/>
      <c r="BY34" s="1028"/>
      <c r="BZ34" s="1028"/>
      <c r="CA34" s="1028"/>
      <c r="CB34" s="1028"/>
      <c r="CC34" s="1028"/>
      <c r="CD34" s="1028"/>
      <c r="CE34" s="1028"/>
      <c r="CF34" s="1028"/>
      <c r="CG34" s="1049"/>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230"/>
    </row>
    <row r="35" spans="1:131" ht="26.25" customHeight="1" x14ac:dyDescent="0.15">
      <c r="A35" s="242">
        <v>8</v>
      </c>
      <c r="B35" s="1065" t="s">
        <v>397</v>
      </c>
      <c r="C35" s="1066"/>
      <c r="D35" s="1066"/>
      <c r="E35" s="1066"/>
      <c r="F35" s="1066"/>
      <c r="G35" s="1066"/>
      <c r="H35" s="1066"/>
      <c r="I35" s="1066"/>
      <c r="J35" s="1066"/>
      <c r="K35" s="1066"/>
      <c r="L35" s="1066"/>
      <c r="M35" s="1066"/>
      <c r="N35" s="1066"/>
      <c r="O35" s="1066"/>
      <c r="P35" s="1067"/>
      <c r="Q35" s="1073">
        <v>15</v>
      </c>
      <c r="R35" s="1074"/>
      <c r="S35" s="1074"/>
      <c r="T35" s="1074"/>
      <c r="U35" s="1074"/>
      <c r="V35" s="1074">
        <v>3</v>
      </c>
      <c r="W35" s="1074"/>
      <c r="X35" s="1074"/>
      <c r="Y35" s="1074"/>
      <c r="Z35" s="1074"/>
      <c r="AA35" s="1074">
        <v>12</v>
      </c>
      <c r="AB35" s="1074"/>
      <c r="AC35" s="1074"/>
      <c r="AD35" s="1074"/>
      <c r="AE35" s="1075"/>
      <c r="AF35" s="1070">
        <v>12</v>
      </c>
      <c r="AG35" s="1071"/>
      <c r="AH35" s="1071"/>
      <c r="AI35" s="1071"/>
      <c r="AJ35" s="1072"/>
      <c r="AK35" s="1015" t="s">
        <v>574</v>
      </c>
      <c r="AL35" s="1006"/>
      <c r="AM35" s="1006"/>
      <c r="AN35" s="1006"/>
      <c r="AO35" s="1006"/>
      <c r="AP35" s="1006" t="s">
        <v>574</v>
      </c>
      <c r="AQ35" s="1006"/>
      <c r="AR35" s="1006"/>
      <c r="AS35" s="1006"/>
      <c r="AT35" s="1006"/>
      <c r="AU35" s="1006" t="s">
        <v>574</v>
      </c>
      <c r="AV35" s="1006"/>
      <c r="AW35" s="1006"/>
      <c r="AX35" s="1006"/>
      <c r="AY35" s="1006"/>
      <c r="AZ35" s="1076" t="s">
        <v>574</v>
      </c>
      <c r="BA35" s="1076"/>
      <c r="BB35" s="1076"/>
      <c r="BC35" s="1076"/>
      <c r="BD35" s="1076"/>
      <c r="BE35" s="1007" t="s">
        <v>395</v>
      </c>
      <c r="BF35" s="1007"/>
      <c r="BG35" s="1007"/>
      <c r="BH35" s="1007"/>
      <c r="BI35" s="1008"/>
      <c r="BJ35" s="232"/>
      <c r="BK35" s="232"/>
      <c r="BL35" s="232"/>
      <c r="BM35" s="232"/>
      <c r="BN35" s="232"/>
      <c r="BO35" s="241"/>
      <c r="BP35" s="241"/>
      <c r="BQ35" s="238">
        <v>29</v>
      </c>
      <c r="BR35" s="239"/>
      <c r="BS35" s="1027"/>
      <c r="BT35" s="1028"/>
      <c r="BU35" s="1028"/>
      <c r="BV35" s="1028"/>
      <c r="BW35" s="1028"/>
      <c r="BX35" s="1028"/>
      <c r="BY35" s="1028"/>
      <c r="BZ35" s="1028"/>
      <c r="CA35" s="1028"/>
      <c r="CB35" s="1028"/>
      <c r="CC35" s="1028"/>
      <c r="CD35" s="1028"/>
      <c r="CE35" s="1028"/>
      <c r="CF35" s="1028"/>
      <c r="CG35" s="1049"/>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230"/>
    </row>
    <row r="36" spans="1:131" ht="26.25" customHeight="1" x14ac:dyDescent="0.15">
      <c r="A36" s="242">
        <v>9</v>
      </c>
      <c r="B36" s="1065"/>
      <c r="C36" s="1066"/>
      <c r="D36" s="1066"/>
      <c r="E36" s="1066"/>
      <c r="F36" s="1066"/>
      <c r="G36" s="1066"/>
      <c r="H36" s="1066"/>
      <c r="I36" s="1066"/>
      <c r="J36" s="1066"/>
      <c r="K36" s="1066"/>
      <c r="L36" s="1066"/>
      <c r="M36" s="1066"/>
      <c r="N36" s="1066"/>
      <c r="O36" s="1066"/>
      <c r="P36" s="1067"/>
      <c r="Q36" s="1073"/>
      <c r="R36" s="1074"/>
      <c r="S36" s="1074"/>
      <c r="T36" s="1074"/>
      <c r="U36" s="1074"/>
      <c r="V36" s="1074"/>
      <c r="W36" s="1074"/>
      <c r="X36" s="1074"/>
      <c r="Y36" s="1074"/>
      <c r="Z36" s="1074"/>
      <c r="AA36" s="1074"/>
      <c r="AB36" s="1074"/>
      <c r="AC36" s="1074"/>
      <c r="AD36" s="1074"/>
      <c r="AE36" s="1075"/>
      <c r="AF36" s="1070"/>
      <c r="AG36" s="1071"/>
      <c r="AH36" s="1071"/>
      <c r="AI36" s="1071"/>
      <c r="AJ36" s="1072"/>
      <c r="AK36" s="1015"/>
      <c r="AL36" s="1006"/>
      <c r="AM36" s="1006"/>
      <c r="AN36" s="1006"/>
      <c r="AO36" s="1006"/>
      <c r="AP36" s="1006"/>
      <c r="AQ36" s="1006"/>
      <c r="AR36" s="1006"/>
      <c r="AS36" s="1006"/>
      <c r="AT36" s="1006"/>
      <c r="AU36" s="1006"/>
      <c r="AV36" s="1006"/>
      <c r="AW36" s="1006"/>
      <c r="AX36" s="1006"/>
      <c r="AY36" s="1006"/>
      <c r="AZ36" s="1076"/>
      <c r="BA36" s="1076"/>
      <c r="BB36" s="1076"/>
      <c r="BC36" s="1076"/>
      <c r="BD36" s="1076"/>
      <c r="BE36" s="1007"/>
      <c r="BF36" s="1007"/>
      <c r="BG36" s="1007"/>
      <c r="BH36" s="1007"/>
      <c r="BI36" s="1008"/>
      <c r="BJ36" s="232"/>
      <c r="BK36" s="232"/>
      <c r="BL36" s="232"/>
      <c r="BM36" s="232"/>
      <c r="BN36" s="232"/>
      <c r="BO36" s="241"/>
      <c r="BP36" s="241"/>
      <c r="BQ36" s="238">
        <v>30</v>
      </c>
      <c r="BR36" s="239"/>
      <c r="BS36" s="1027"/>
      <c r="BT36" s="1028"/>
      <c r="BU36" s="1028"/>
      <c r="BV36" s="1028"/>
      <c r="BW36" s="1028"/>
      <c r="BX36" s="1028"/>
      <c r="BY36" s="1028"/>
      <c r="BZ36" s="1028"/>
      <c r="CA36" s="1028"/>
      <c r="CB36" s="1028"/>
      <c r="CC36" s="1028"/>
      <c r="CD36" s="1028"/>
      <c r="CE36" s="1028"/>
      <c r="CF36" s="1028"/>
      <c r="CG36" s="1049"/>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230"/>
    </row>
    <row r="37" spans="1:131" ht="26.25" customHeight="1" x14ac:dyDescent="0.15">
      <c r="A37" s="242">
        <v>10</v>
      </c>
      <c r="B37" s="1065"/>
      <c r="C37" s="1066"/>
      <c r="D37" s="1066"/>
      <c r="E37" s="1066"/>
      <c r="F37" s="1066"/>
      <c r="G37" s="1066"/>
      <c r="H37" s="1066"/>
      <c r="I37" s="1066"/>
      <c r="J37" s="1066"/>
      <c r="K37" s="1066"/>
      <c r="L37" s="1066"/>
      <c r="M37" s="1066"/>
      <c r="N37" s="1066"/>
      <c r="O37" s="1066"/>
      <c r="P37" s="1067"/>
      <c r="Q37" s="1073"/>
      <c r="R37" s="1074"/>
      <c r="S37" s="1074"/>
      <c r="T37" s="1074"/>
      <c r="U37" s="1074"/>
      <c r="V37" s="1074"/>
      <c r="W37" s="1074"/>
      <c r="X37" s="1074"/>
      <c r="Y37" s="1074"/>
      <c r="Z37" s="1074"/>
      <c r="AA37" s="1074"/>
      <c r="AB37" s="1074"/>
      <c r="AC37" s="1074"/>
      <c r="AD37" s="1074"/>
      <c r="AE37" s="1075"/>
      <c r="AF37" s="1070"/>
      <c r="AG37" s="1071"/>
      <c r="AH37" s="1071"/>
      <c r="AI37" s="1071"/>
      <c r="AJ37" s="1072"/>
      <c r="AK37" s="1015"/>
      <c r="AL37" s="1006"/>
      <c r="AM37" s="1006"/>
      <c r="AN37" s="1006"/>
      <c r="AO37" s="1006"/>
      <c r="AP37" s="1006"/>
      <c r="AQ37" s="1006"/>
      <c r="AR37" s="1006"/>
      <c r="AS37" s="1006"/>
      <c r="AT37" s="1006"/>
      <c r="AU37" s="1006"/>
      <c r="AV37" s="1006"/>
      <c r="AW37" s="1006"/>
      <c r="AX37" s="1006"/>
      <c r="AY37" s="1006"/>
      <c r="AZ37" s="1076"/>
      <c r="BA37" s="1076"/>
      <c r="BB37" s="1076"/>
      <c r="BC37" s="1076"/>
      <c r="BD37" s="1076"/>
      <c r="BE37" s="1007"/>
      <c r="BF37" s="1007"/>
      <c r="BG37" s="1007"/>
      <c r="BH37" s="1007"/>
      <c r="BI37" s="1008"/>
      <c r="BJ37" s="232"/>
      <c r="BK37" s="232"/>
      <c r="BL37" s="232"/>
      <c r="BM37" s="232"/>
      <c r="BN37" s="232"/>
      <c r="BO37" s="241"/>
      <c r="BP37" s="241"/>
      <c r="BQ37" s="238">
        <v>31</v>
      </c>
      <c r="BR37" s="239"/>
      <c r="BS37" s="1027"/>
      <c r="BT37" s="1028"/>
      <c r="BU37" s="1028"/>
      <c r="BV37" s="1028"/>
      <c r="BW37" s="1028"/>
      <c r="BX37" s="1028"/>
      <c r="BY37" s="1028"/>
      <c r="BZ37" s="1028"/>
      <c r="CA37" s="1028"/>
      <c r="CB37" s="1028"/>
      <c r="CC37" s="1028"/>
      <c r="CD37" s="1028"/>
      <c r="CE37" s="1028"/>
      <c r="CF37" s="1028"/>
      <c r="CG37" s="1049"/>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230"/>
    </row>
    <row r="38" spans="1:131" ht="26.25" customHeight="1" x14ac:dyDescent="0.15">
      <c r="A38" s="242">
        <v>11</v>
      </c>
      <c r="B38" s="1065"/>
      <c r="C38" s="1066"/>
      <c r="D38" s="1066"/>
      <c r="E38" s="1066"/>
      <c r="F38" s="1066"/>
      <c r="G38" s="1066"/>
      <c r="H38" s="1066"/>
      <c r="I38" s="1066"/>
      <c r="J38" s="1066"/>
      <c r="K38" s="1066"/>
      <c r="L38" s="1066"/>
      <c r="M38" s="1066"/>
      <c r="N38" s="1066"/>
      <c r="O38" s="1066"/>
      <c r="P38" s="1067"/>
      <c r="Q38" s="1073"/>
      <c r="R38" s="1074"/>
      <c r="S38" s="1074"/>
      <c r="T38" s="1074"/>
      <c r="U38" s="1074"/>
      <c r="V38" s="1074"/>
      <c r="W38" s="1074"/>
      <c r="X38" s="1074"/>
      <c r="Y38" s="1074"/>
      <c r="Z38" s="1074"/>
      <c r="AA38" s="1074"/>
      <c r="AB38" s="1074"/>
      <c r="AC38" s="1074"/>
      <c r="AD38" s="1074"/>
      <c r="AE38" s="1075"/>
      <c r="AF38" s="1070"/>
      <c r="AG38" s="1071"/>
      <c r="AH38" s="1071"/>
      <c r="AI38" s="1071"/>
      <c r="AJ38" s="1072"/>
      <c r="AK38" s="1015"/>
      <c r="AL38" s="1006"/>
      <c r="AM38" s="1006"/>
      <c r="AN38" s="1006"/>
      <c r="AO38" s="1006"/>
      <c r="AP38" s="1006"/>
      <c r="AQ38" s="1006"/>
      <c r="AR38" s="1006"/>
      <c r="AS38" s="1006"/>
      <c r="AT38" s="1006"/>
      <c r="AU38" s="1006"/>
      <c r="AV38" s="1006"/>
      <c r="AW38" s="1006"/>
      <c r="AX38" s="1006"/>
      <c r="AY38" s="1006"/>
      <c r="AZ38" s="1076"/>
      <c r="BA38" s="1076"/>
      <c r="BB38" s="1076"/>
      <c r="BC38" s="1076"/>
      <c r="BD38" s="1076"/>
      <c r="BE38" s="1007"/>
      <c r="BF38" s="1007"/>
      <c r="BG38" s="1007"/>
      <c r="BH38" s="1007"/>
      <c r="BI38" s="1008"/>
      <c r="BJ38" s="232"/>
      <c r="BK38" s="232"/>
      <c r="BL38" s="232"/>
      <c r="BM38" s="232"/>
      <c r="BN38" s="232"/>
      <c r="BO38" s="241"/>
      <c r="BP38" s="241"/>
      <c r="BQ38" s="238">
        <v>32</v>
      </c>
      <c r="BR38" s="239"/>
      <c r="BS38" s="1027"/>
      <c r="BT38" s="1028"/>
      <c r="BU38" s="1028"/>
      <c r="BV38" s="1028"/>
      <c r="BW38" s="1028"/>
      <c r="BX38" s="1028"/>
      <c r="BY38" s="1028"/>
      <c r="BZ38" s="1028"/>
      <c r="CA38" s="1028"/>
      <c r="CB38" s="1028"/>
      <c r="CC38" s="1028"/>
      <c r="CD38" s="1028"/>
      <c r="CE38" s="1028"/>
      <c r="CF38" s="1028"/>
      <c r="CG38" s="1049"/>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230"/>
    </row>
    <row r="39" spans="1:131" ht="26.25" customHeight="1" x14ac:dyDescent="0.15">
      <c r="A39" s="242">
        <v>12</v>
      </c>
      <c r="B39" s="1065"/>
      <c r="C39" s="1066"/>
      <c r="D39" s="1066"/>
      <c r="E39" s="1066"/>
      <c r="F39" s="1066"/>
      <c r="G39" s="1066"/>
      <c r="H39" s="1066"/>
      <c r="I39" s="1066"/>
      <c r="J39" s="1066"/>
      <c r="K39" s="1066"/>
      <c r="L39" s="1066"/>
      <c r="M39" s="1066"/>
      <c r="N39" s="1066"/>
      <c r="O39" s="1066"/>
      <c r="P39" s="1067"/>
      <c r="Q39" s="1073"/>
      <c r="R39" s="1074"/>
      <c r="S39" s="1074"/>
      <c r="T39" s="1074"/>
      <c r="U39" s="1074"/>
      <c r="V39" s="1074"/>
      <c r="W39" s="1074"/>
      <c r="X39" s="1074"/>
      <c r="Y39" s="1074"/>
      <c r="Z39" s="1074"/>
      <c r="AA39" s="1074"/>
      <c r="AB39" s="1074"/>
      <c r="AC39" s="1074"/>
      <c r="AD39" s="1074"/>
      <c r="AE39" s="1075"/>
      <c r="AF39" s="1070"/>
      <c r="AG39" s="1071"/>
      <c r="AH39" s="1071"/>
      <c r="AI39" s="1071"/>
      <c r="AJ39" s="1072"/>
      <c r="AK39" s="1015"/>
      <c r="AL39" s="1006"/>
      <c r="AM39" s="1006"/>
      <c r="AN39" s="1006"/>
      <c r="AO39" s="1006"/>
      <c r="AP39" s="1006"/>
      <c r="AQ39" s="1006"/>
      <c r="AR39" s="1006"/>
      <c r="AS39" s="1006"/>
      <c r="AT39" s="1006"/>
      <c r="AU39" s="1006"/>
      <c r="AV39" s="1006"/>
      <c r="AW39" s="1006"/>
      <c r="AX39" s="1006"/>
      <c r="AY39" s="1006"/>
      <c r="AZ39" s="1076"/>
      <c r="BA39" s="1076"/>
      <c r="BB39" s="1076"/>
      <c r="BC39" s="1076"/>
      <c r="BD39" s="1076"/>
      <c r="BE39" s="1007"/>
      <c r="BF39" s="1007"/>
      <c r="BG39" s="1007"/>
      <c r="BH39" s="1007"/>
      <c r="BI39" s="1008"/>
      <c r="BJ39" s="232"/>
      <c r="BK39" s="232"/>
      <c r="BL39" s="232"/>
      <c r="BM39" s="232"/>
      <c r="BN39" s="232"/>
      <c r="BO39" s="241"/>
      <c r="BP39" s="241"/>
      <c r="BQ39" s="238">
        <v>33</v>
      </c>
      <c r="BR39" s="239"/>
      <c r="BS39" s="1027"/>
      <c r="BT39" s="1028"/>
      <c r="BU39" s="1028"/>
      <c r="BV39" s="1028"/>
      <c r="BW39" s="1028"/>
      <c r="BX39" s="1028"/>
      <c r="BY39" s="1028"/>
      <c r="BZ39" s="1028"/>
      <c r="CA39" s="1028"/>
      <c r="CB39" s="1028"/>
      <c r="CC39" s="1028"/>
      <c r="CD39" s="1028"/>
      <c r="CE39" s="1028"/>
      <c r="CF39" s="1028"/>
      <c r="CG39" s="1049"/>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230"/>
    </row>
    <row r="40" spans="1:131" ht="26.25" customHeight="1" x14ac:dyDescent="0.15">
      <c r="A40" s="238">
        <v>13</v>
      </c>
      <c r="B40" s="1065"/>
      <c r="C40" s="1066"/>
      <c r="D40" s="1066"/>
      <c r="E40" s="1066"/>
      <c r="F40" s="1066"/>
      <c r="G40" s="1066"/>
      <c r="H40" s="1066"/>
      <c r="I40" s="1066"/>
      <c r="J40" s="1066"/>
      <c r="K40" s="1066"/>
      <c r="L40" s="1066"/>
      <c r="M40" s="1066"/>
      <c r="N40" s="1066"/>
      <c r="O40" s="1066"/>
      <c r="P40" s="1067"/>
      <c r="Q40" s="1073"/>
      <c r="R40" s="1074"/>
      <c r="S40" s="1074"/>
      <c r="T40" s="1074"/>
      <c r="U40" s="1074"/>
      <c r="V40" s="1074"/>
      <c r="W40" s="1074"/>
      <c r="X40" s="1074"/>
      <c r="Y40" s="1074"/>
      <c r="Z40" s="1074"/>
      <c r="AA40" s="1074"/>
      <c r="AB40" s="1074"/>
      <c r="AC40" s="1074"/>
      <c r="AD40" s="1074"/>
      <c r="AE40" s="1075"/>
      <c r="AF40" s="1070"/>
      <c r="AG40" s="1071"/>
      <c r="AH40" s="1071"/>
      <c r="AI40" s="1071"/>
      <c r="AJ40" s="1072"/>
      <c r="AK40" s="1015"/>
      <c r="AL40" s="1006"/>
      <c r="AM40" s="1006"/>
      <c r="AN40" s="1006"/>
      <c r="AO40" s="1006"/>
      <c r="AP40" s="1006"/>
      <c r="AQ40" s="1006"/>
      <c r="AR40" s="1006"/>
      <c r="AS40" s="1006"/>
      <c r="AT40" s="1006"/>
      <c r="AU40" s="1006"/>
      <c r="AV40" s="1006"/>
      <c r="AW40" s="1006"/>
      <c r="AX40" s="1006"/>
      <c r="AY40" s="1006"/>
      <c r="AZ40" s="1076"/>
      <c r="BA40" s="1076"/>
      <c r="BB40" s="1076"/>
      <c r="BC40" s="1076"/>
      <c r="BD40" s="1076"/>
      <c r="BE40" s="1007"/>
      <c r="BF40" s="1007"/>
      <c r="BG40" s="1007"/>
      <c r="BH40" s="1007"/>
      <c r="BI40" s="1008"/>
      <c r="BJ40" s="232"/>
      <c r="BK40" s="232"/>
      <c r="BL40" s="232"/>
      <c r="BM40" s="232"/>
      <c r="BN40" s="232"/>
      <c r="BO40" s="241"/>
      <c r="BP40" s="241"/>
      <c r="BQ40" s="238">
        <v>34</v>
      </c>
      <c r="BR40" s="239"/>
      <c r="BS40" s="1027"/>
      <c r="BT40" s="1028"/>
      <c r="BU40" s="1028"/>
      <c r="BV40" s="1028"/>
      <c r="BW40" s="1028"/>
      <c r="BX40" s="1028"/>
      <c r="BY40" s="1028"/>
      <c r="BZ40" s="1028"/>
      <c r="CA40" s="1028"/>
      <c r="CB40" s="1028"/>
      <c r="CC40" s="1028"/>
      <c r="CD40" s="1028"/>
      <c r="CE40" s="1028"/>
      <c r="CF40" s="1028"/>
      <c r="CG40" s="1049"/>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230"/>
    </row>
    <row r="41" spans="1:131" ht="26.25" customHeight="1" x14ac:dyDescent="0.15">
      <c r="A41" s="238">
        <v>14</v>
      </c>
      <c r="B41" s="1065"/>
      <c r="C41" s="1066"/>
      <c r="D41" s="1066"/>
      <c r="E41" s="1066"/>
      <c r="F41" s="1066"/>
      <c r="G41" s="1066"/>
      <c r="H41" s="1066"/>
      <c r="I41" s="1066"/>
      <c r="J41" s="1066"/>
      <c r="K41" s="1066"/>
      <c r="L41" s="1066"/>
      <c r="M41" s="1066"/>
      <c r="N41" s="1066"/>
      <c r="O41" s="1066"/>
      <c r="P41" s="1067"/>
      <c r="Q41" s="1073"/>
      <c r="R41" s="1074"/>
      <c r="S41" s="1074"/>
      <c r="T41" s="1074"/>
      <c r="U41" s="1074"/>
      <c r="V41" s="1074"/>
      <c r="W41" s="1074"/>
      <c r="X41" s="1074"/>
      <c r="Y41" s="1074"/>
      <c r="Z41" s="1074"/>
      <c r="AA41" s="1074"/>
      <c r="AB41" s="1074"/>
      <c r="AC41" s="1074"/>
      <c r="AD41" s="1074"/>
      <c r="AE41" s="1075"/>
      <c r="AF41" s="1070"/>
      <c r="AG41" s="1071"/>
      <c r="AH41" s="1071"/>
      <c r="AI41" s="1071"/>
      <c r="AJ41" s="1072"/>
      <c r="AK41" s="1015"/>
      <c r="AL41" s="1006"/>
      <c r="AM41" s="1006"/>
      <c r="AN41" s="1006"/>
      <c r="AO41" s="1006"/>
      <c r="AP41" s="1006"/>
      <c r="AQ41" s="1006"/>
      <c r="AR41" s="1006"/>
      <c r="AS41" s="1006"/>
      <c r="AT41" s="1006"/>
      <c r="AU41" s="1006"/>
      <c r="AV41" s="1006"/>
      <c r="AW41" s="1006"/>
      <c r="AX41" s="1006"/>
      <c r="AY41" s="1006"/>
      <c r="AZ41" s="1076"/>
      <c r="BA41" s="1076"/>
      <c r="BB41" s="1076"/>
      <c r="BC41" s="1076"/>
      <c r="BD41" s="1076"/>
      <c r="BE41" s="1007"/>
      <c r="BF41" s="1007"/>
      <c r="BG41" s="1007"/>
      <c r="BH41" s="1007"/>
      <c r="BI41" s="1008"/>
      <c r="BJ41" s="232"/>
      <c r="BK41" s="232"/>
      <c r="BL41" s="232"/>
      <c r="BM41" s="232"/>
      <c r="BN41" s="232"/>
      <c r="BO41" s="241"/>
      <c r="BP41" s="241"/>
      <c r="BQ41" s="238">
        <v>35</v>
      </c>
      <c r="BR41" s="239"/>
      <c r="BS41" s="1027"/>
      <c r="BT41" s="1028"/>
      <c r="BU41" s="1028"/>
      <c r="BV41" s="1028"/>
      <c r="BW41" s="1028"/>
      <c r="BX41" s="1028"/>
      <c r="BY41" s="1028"/>
      <c r="BZ41" s="1028"/>
      <c r="CA41" s="1028"/>
      <c r="CB41" s="1028"/>
      <c r="CC41" s="1028"/>
      <c r="CD41" s="1028"/>
      <c r="CE41" s="1028"/>
      <c r="CF41" s="1028"/>
      <c r="CG41" s="1049"/>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230"/>
    </row>
    <row r="42" spans="1:131" ht="26.25" customHeight="1" x14ac:dyDescent="0.15">
      <c r="A42" s="238">
        <v>15</v>
      </c>
      <c r="B42" s="1065"/>
      <c r="C42" s="1066"/>
      <c r="D42" s="1066"/>
      <c r="E42" s="1066"/>
      <c r="F42" s="1066"/>
      <c r="G42" s="1066"/>
      <c r="H42" s="1066"/>
      <c r="I42" s="1066"/>
      <c r="J42" s="1066"/>
      <c r="K42" s="1066"/>
      <c r="L42" s="1066"/>
      <c r="M42" s="1066"/>
      <c r="N42" s="1066"/>
      <c r="O42" s="1066"/>
      <c r="P42" s="1067"/>
      <c r="Q42" s="1073"/>
      <c r="R42" s="1074"/>
      <c r="S42" s="1074"/>
      <c r="T42" s="1074"/>
      <c r="U42" s="1074"/>
      <c r="V42" s="1074"/>
      <c r="W42" s="1074"/>
      <c r="X42" s="1074"/>
      <c r="Y42" s="1074"/>
      <c r="Z42" s="1074"/>
      <c r="AA42" s="1074"/>
      <c r="AB42" s="1074"/>
      <c r="AC42" s="1074"/>
      <c r="AD42" s="1074"/>
      <c r="AE42" s="1075"/>
      <c r="AF42" s="1070"/>
      <c r="AG42" s="1071"/>
      <c r="AH42" s="1071"/>
      <c r="AI42" s="1071"/>
      <c r="AJ42" s="1072"/>
      <c r="AK42" s="1015"/>
      <c r="AL42" s="1006"/>
      <c r="AM42" s="1006"/>
      <c r="AN42" s="1006"/>
      <c r="AO42" s="1006"/>
      <c r="AP42" s="1006"/>
      <c r="AQ42" s="1006"/>
      <c r="AR42" s="1006"/>
      <c r="AS42" s="1006"/>
      <c r="AT42" s="1006"/>
      <c r="AU42" s="1006"/>
      <c r="AV42" s="1006"/>
      <c r="AW42" s="1006"/>
      <c r="AX42" s="1006"/>
      <c r="AY42" s="1006"/>
      <c r="AZ42" s="1076"/>
      <c r="BA42" s="1076"/>
      <c r="BB42" s="1076"/>
      <c r="BC42" s="1076"/>
      <c r="BD42" s="1076"/>
      <c r="BE42" s="1007"/>
      <c r="BF42" s="1007"/>
      <c r="BG42" s="1007"/>
      <c r="BH42" s="1007"/>
      <c r="BI42" s="1008"/>
      <c r="BJ42" s="232"/>
      <c r="BK42" s="232"/>
      <c r="BL42" s="232"/>
      <c r="BM42" s="232"/>
      <c r="BN42" s="232"/>
      <c r="BO42" s="241"/>
      <c r="BP42" s="241"/>
      <c r="BQ42" s="238">
        <v>36</v>
      </c>
      <c r="BR42" s="239"/>
      <c r="BS42" s="1027"/>
      <c r="BT42" s="1028"/>
      <c r="BU42" s="1028"/>
      <c r="BV42" s="1028"/>
      <c r="BW42" s="1028"/>
      <c r="BX42" s="1028"/>
      <c r="BY42" s="1028"/>
      <c r="BZ42" s="1028"/>
      <c r="CA42" s="1028"/>
      <c r="CB42" s="1028"/>
      <c r="CC42" s="1028"/>
      <c r="CD42" s="1028"/>
      <c r="CE42" s="1028"/>
      <c r="CF42" s="1028"/>
      <c r="CG42" s="1049"/>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230"/>
    </row>
    <row r="43" spans="1:131" ht="26.25" customHeight="1" x14ac:dyDescent="0.15">
      <c r="A43" s="238">
        <v>16</v>
      </c>
      <c r="B43" s="1065"/>
      <c r="C43" s="1066"/>
      <c r="D43" s="1066"/>
      <c r="E43" s="1066"/>
      <c r="F43" s="1066"/>
      <c r="G43" s="1066"/>
      <c r="H43" s="1066"/>
      <c r="I43" s="1066"/>
      <c r="J43" s="1066"/>
      <c r="K43" s="1066"/>
      <c r="L43" s="1066"/>
      <c r="M43" s="1066"/>
      <c r="N43" s="1066"/>
      <c r="O43" s="1066"/>
      <c r="P43" s="1067"/>
      <c r="Q43" s="1073"/>
      <c r="R43" s="1074"/>
      <c r="S43" s="1074"/>
      <c r="T43" s="1074"/>
      <c r="U43" s="1074"/>
      <c r="V43" s="1074"/>
      <c r="W43" s="1074"/>
      <c r="X43" s="1074"/>
      <c r="Y43" s="1074"/>
      <c r="Z43" s="1074"/>
      <c r="AA43" s="1074"/>
      <c r="AB43" s="1074"/>
      <c r="AC43" s="1074"/>
      <c r="AD43" s="1074"/>
      <c r="AE43" s="1075"/>
      <c r="AF43" s="1070"/>
      <c r="AG43" s="1071"/>
      <c r="AH43" s="1071"/>
      <c r="AI43" s="1071"/>
      <c r="AJ43" s="1072"/>
      <c r="AK43" s="1015"/>
      <c r="AL43" s="1006"/>
      <c r="AM43" s="1006"/>
      <c r="AN43" s="1006"/>
      <c r="AO43" s="1006"/>
      <c r="AP43" s="1006"/>
      <c r="AQ43" s="1006"/>
      <c r="AR43" s="1006"/>
      <c r="AS43" s="1006"/>
      <c r="AT43" s="1006"/>
      <c r="AU43" s="1006"/>
      <c r="AV43" s="1006"/>
      <c r="AW43" s="1006"/>
      <c r="AX43" s="1006"/>
      <c r="AY43" s="1006"/>
      <c r="AZ43" s="1076"/>
      <c r="BA43" s="1076"/>
      <c r="BB43" s="1076"/>
      <c r="BC43" s="1076"/>
      <c r="BD43" s="1076"/>
      <c r="BE43" s="1007"/>
      <c r="BF43" s="1007"/>
      <c r="BG43" s="1007"/>
      <c r="BH43" s="1007"/>
      <c r="BI43" s="1008"/>
      <c r="BJ43" s="232"/>
      <c r="BK43" s="232"/>
      <c r="BL43" s="232"/>
      <c r="BM43" s="232"/>
      <c r="BN43" s="232"/>
      <c r="BO43" s="241"/>
      <c r="BP43" s="241"/>
      <c r="BQ43" s="238">
        <v>37</v>
      </c>
      <c r="BR43" s="239"/>
      <c r="BS43" s="1027"/>
      <c r="BT43" s="1028"/>
      <c r="BU43" s="1028"/>
      <c r="BV43" s="1028"/>
      <c r="BW43" s="1028"/>
      <c r="BX43" s="1028"/>
      <c r="BY43" s="1028"/>
      <c r="BZ43" s="1028"/>
      <c r="CA43" s="1028"/>
      <c r="CB43" s="1028"/>
      <c r="CC43" s="1028"/>
      <c r="CD43" s="1028"/>
      <c r="CE43" s="1028"/>
      <c r="CF43" s="1028"/>
      <c r="CG43" s="1049"/>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230"/>
    </row>
    <row r="44" spans="1:131" ht="26.25" customHeight="1" x14ac:dyDescent="0.15">
      <c r="A44" s="238">
        <v>17</v>
      </c>
      <c r="B44" s="1065"/>
      <c r="C44" s="1066"/>
      <c r="D44" s="1066"/>
      <c r="E44" s="1066"/>
      <c r="F44" s="1066"/>
      <c r="G44" s="1066"/>
      <c r="H44" s="1066"/>
      <c r="I44" s="1066"/>
      <c r="J44" s="1066"/>
      <c r="K44" s="1066"/>
      <c r="L44" s="1066"/>
      <c r="M44" s="1066"/>
      <c r="N44" s="1066"/>
      <c r="O44" s="1066"/>
      <c r="P44" s="1067"/>
      <c r="Q44" s="1073"/>
      <c r="R44" s="1074"/>
      <c r="S44" s="1074"/>
      <c r="T44" s="1074"/>
      <c r="U44" s="1074"/>
      <c r="V44" s="1074"/>
      <c r="W44" s="1074"/>
      <c r="X44" s="1074"/>
      <c r="Y44" s="1074"/>
      <c r="Z44" s="1074"/>
      <c r="AA44" s="1074"/>
      <c r="AB44" s="1074"/>
      <c r="AC44" s="1074"/>
      <c r="AD44" s="1074"/>
      <c r="AE44" s="1075"/>
      <c r="AF44" s="1070"/>
      <c r="AG44" s="1071"/>
      <c r="AH44" s="1071"/>
      <c r="AI44" s="1071"/>
      <c r="AJ44" s="1072"/>
      <c r="AK44" s="1015"/>
      <c r="AL44" s="1006"/>
      <c r="AM44" s="1006"/>
      <c r="AN44" s="1006"/>
      <c r="AO44" s="1006"/>
      <c r="AP44" s="1006"/>
      <c r="AQ44" s="1006"/>
      <c r="AR44" s="1006"/>
      <c r="AS44" s="1006"/>
      <c r="AT44" s="1006"/>
      <c r="AU44" s="1006"/>
      <c r="AV44" s="1006"/>
      <c r="AW44" s="1006"/>
      <c r="AX44" s="1006"/>
      <c r="AY44" s="1006"/>
      <c r="AZ44" s="1076"/>
      <c r="BA44" s="1076"/>
      <c r="BB44" s="1076"/>
      <c r="BC44" s="1076"/>
      <c r="BD44" s="1076"/>
      <c r="BE44" s="1007"/>
      <c r="BF44" s="1007"/>
      <c r="BG44" s="1007"/>
      <c r="BH44" s="1007"/>
      <c r="BI44" s="1008"/>
      <c r="BJ44" s="232"/>
      <c r="BK44" s="232"/>
      <c r="BL44" s="232"/>
      <c r="BM44" s="232"/>
      <c r="BN44" s="232"/>
      <c r="BO44" s="241"/>
      <c r="BP44" s="241"/>
      <c r="BQ44" s="238">
        <v>38</v>
      </c>
      <c r="BR44" s="239"/>
      <c r="BS44" s="1027"/>
      <c r="BT44" s="1028"/>
      <c r="BU44" s="1028"/>
      <c r="BV44" s="1028"/>
      <c r="BW44" s="1028"/>
      <c r="BX44" s="1028"/>
      <c r="BY44" s="1028"/>
      <c r="BZ44" s="1028"/>
      <c r="CA44" s="1028"/>
      <c r="CB44" s="1028"/>
      <c r="CC44" s="1028"/>
      <c r="CD44" s="1028"/>
      <c r="CE44" s="1028"/>
      <c r="CF44" s="1028"/>
      <c r="CG44" s="1049"/>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230"/>
    </row>
    <row r="45" spans="1:131" ht="26.25" customHeight="1" x14ac:dyDescent="0.15">
      <c r="A45" s="238">
        <v>18</v>
      </c>
      <c r="B45" s="1065"/>
      <c r="C45" s="1066"/>
      <c r="D45" s="1066"/>
      <c r="E45" s="1066"/>
      <c r="F45" s="1066"/>
      <c r="G45" s="1066"/>
      <c r="H45" s="1066"/>
      <c r="I45" s="1066"/>
      <c r="J45" s="1066"/>
      <c r="K45" s="1066"/>
      <c r="L45" s="1066"/>
      <c r="M45" s="1066"/>
      <c r="N45" s="1066"/>
      <c r="O45" s="1066"/>
      <c r="P45" s="1067"/>
      <c r="Q45" s="1073"/>
      <c r="R45" s="1074"/>
      <c r="S45" s="1074"/>
      <c r="T45" s="1074"/>
      <c r="U45" s="1074"/>
      <c r="V45" s="1074"/>
      <c r="W45" s="1074"/>
      <c r="X45" s="1074"/>
      <c r="Y45" s="1074"/>
      <c r="Z45" s="1074"/>
      <c r="AA45" s="1074"/>
      <c r="AB45" s="1074"/>
      <c r="AC45" s="1074"/>
      <c r="AD45" s="1074"/>
      <c r="AE45" s="1075"/>
      <c r="AF45" s="1070"/>
      <c r="AG45" s="1071"/>
      <c r="AH45" s="1071"/>
      <c r="AI45" s="1071"/>
      <c r="AJ45" s="1072"/>
      <c r="AK45" s="1015"/>
      <c r="AL45" s="1006"/>
      <c r="AM45" s="1006"/>
      <c r="AN45" s="1006"/>
      <c r="AO45" s="1006"/>
      <c r="AP45" s="1006"/>
      <c r="AQ45" s="1006"/>
      <c r="AR45" s="1006"/>
      <c r="AS45" s="1006"/>
      <c r="AT45" s="1006"/>
      <c r="AU45" s="1006"/>
      <c r="AV45" s="1006"/>
      <c r="AW45" s="1006"/>
      <c r="AX45" s="1006"/>
      <c r="AY45" s="1006"/>
      <c r="AZ45" s="1076"/>
      <c r="BA45" s="1076"/>
      <c r="BB45" s="1076"/>
      <c r="BC45" s="1076"/>
      <c r="BD45" s="1076"/>
      <c r="BE45" s="1007"/>
      <c r="BF45" s="1007"/>
      <c r="BG45" s="1007"/>
      <c r="BH45" s="1007"/>
      <c r="BI45" s="1008"/>
      <c r="BJ45" s="232"/>
      <c r="BK45" s="232"/>
      <c r="BL45" s="232"/>
      <c r="BM45" s="232"/>
      <c r="BN45" s="232"/>
      <c r="BO45" s="241"/>
      <c r="BP45" s="241"/>
      <c r="BQ45" s="238">
        <v>39</v>
      </c>
      <c r="BR45" s="239"/>
      <c r="BS45" s="1027"/>
      <c r="BT45" s="1028"/>
      <c r="BU45" s="1028"/>
      <c r="BV45" s="1028"/>
      <c r="BW45" s="1028"/>
      <c r="BX45" s="1028"/>
      <c r="BY45" s="1028"/>
      <c r="BZ45" s="1028"/>
      <c r="CA45" s="1028"/>
      <c r="CB45" s="1028"/>
      <c r="CC45" s="1028"/>
      <c r="CD45" s="1028"/>
      <c r="CE45" s="1028"/>
      <c r="CF45" s="1028"/>
      <c r="CG45" s="1049"/>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230"/>
    </row>
    <row r="46" spans="1:131" ht="26.25" customHeight="1" x14ac:dyDescent="0.15">
      <c r="A46" s="238">
        <v>19</v>
      </c>
      <c r="B46" s="1065"/>
      <c r="C46" s="1066"/>
      <c r="D46" s="1066"/>
      <c r="E46" s="1066"/>
      <c r="F46" s="1066"/>
      <c r="G46" s="1066"/>
      <c r="H46" s="1066"/>
      <c r="I46" s="1066"/>
      <c r="J46" s="1066"/>
      <c r="K46" s="1066"/>
      <c r="L46" s="1066"/>
      <c r="M46" s="1066"/>
      <c r="N46" s="1066"/>
      <c r="O46" s="1066"/>
      <c r="P46" s="1067"/>
      <c r="Q46" s="1073"/>
      <c r="R46" s="1074"/>
      <c r="S46" s="1074"/>
      <c r="T46" s="1074"/>
      <c r="U46" s="1074"/>
      <c r="V46" s="1074"/>
      <c r="W46" s="1074"/>
      <c r="X46" s="1074"/>
      <c r="Y46" s="1074"/>
      <c r="Z46" s="1074"/>
      <c r="AA46" s="1074"/>
      <c r="AB46" s="1074"/>
      <c r="AC46" s="1074"/>
      <c r="AD46" s="1074"/>
      <c r="AE46" s="1075"/>
      <c r="AF46" s="1070"/>
      <c r="AG46" s="1071"/>
      <c r="AH46" s="1071"/>
      <c r="AI46" s="1071"/>
      <c r="AJ46" s="1072"/>
      <c r="AK46" s="1015"/>
      <c r="AL46" s="1006"/>
      <c r="AM46" s="1006"/>
      <c r="AN46" s="1006"/>
      <c r="AO46" s="1006"/>
      <c r="AP46" s="1006"/>
      <c r="AQ46" s="1006"/>
      <c r="AR46" s="1006"/>
      <c r="AS46" s="1006"/>
      <c r="AT46" s="1006"/>
      <c r="AU46" s="1006"/>
      <c r="AV46" s="1006"/>
      <c r="AW46" s="1006"/>
      <c r="AX46" s="1006"/>
      <c r="AY46" s="1006"/>
      <c r="AZ46" s="1076"/>
      <c r="BA46" s="1076"/>
      <c r="BB46" s="1076"/>
      <c r="BC46" s="1076"/>
      <c r="BD46" s="1076"/>
      <c r="BE46" s="1007"/>
      <c r="BF46" s="1007"/>
      <c r="BG46" s="1007"/>
      <c r="BH46" s="1007"/>
      <c r="BI46" s="1008"/>
      <c r="BJ46" s="232"/>
      <c r="BK46" s="232"/>
      <c r="BL46" s="232"/>
      <c r="BM46" s="232"/>
      <c r="BN46" s="232"/>
      <c r="BO46" s="241"/>
      <c r="BP46" s="241"/>
      <c r="BQ46" s="238">
        <v>40</v>
      </c>
      <c r="BR46" s="239"/>
      <c r="BS46" s="1027"/>
      <c r="BT46" s="1028"/>
      <c r="BU46" s="1028"/>
      <c r="BV46" s="1028"/>
      <c r="BW46" s="1028"/>
      <c r="BX46" s="1028"/>
      <c r="BY46" s="1028"/>
      <c r="BZ46" s="1028"/>
      <c r="CA46" s="1028"/>
      <c r="CB46" s="1028"/>
      <c r="CC46" s="1028"/>
      <c r="CD46" s="1028"/>
      <c r="CE46" s="1028"/>
      <c r="CF46" s="1028"/>
      <c r="CG46" s="1049"/>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230"/>
    </row>
    <row r="47" spans="1:131" ht="26.25" customHeight="1" x14ac:dyDescent="0.15">
      <c r="A47" s="238">
        <v>20</v>
      </c>
      <c r="B47" s="1065"/>
      <c r="C47" s="1066"/>
      <c r="D47" s="1066"/>
      <c r="E47" s="1066"/>
      <c r="F47" s="1066"/>
      <c r="G47" s="1066"/>
      <c r="H47" s="1066"/>
      <c r="I47" s="1066"/>
      <c r="J47" s="1066"/>
      <c r="K47" s="1066"/>
      <c r="L47" s="1066"/>
      <c r="M47" s="1066"/>
      <c r="N47" s="1066"/>
      <c r="O47" s="1066"/>
      <c r="P47" s="1067"/>
      <c r="Q47" s="1073"/>
      <c r="R47" s="1074"/>
      <c r="S47" s="1074"/>
      <c r="T47" s="1074"/>
      <c r="U47" s="1074"/>
      <c r="V47" s="1074"/>
      <c r="W47" s="1074"/>
      <c r="X47" s="1074"/>
      <c r="Y47" s="1074"/>
      <c r="Z47" s="1074"/>
      <c r="AA47" s="1074"/>
      <c r="AB47" s="1074"/>
      <c r="AC47" s="1074"/>
      <c r="AD47" s="1074"/>
      <c r="AE47" s="1075"/>
      <c r="AF47" s="1070"/>
      <c r="AG47" s="1071"/>
      <c r="AH47" s="1071"/>
      <c r="AI47" s="1071"/>
      <c r="AJ47" s="1072"/>
      <c r="AK47" s="1015"/>
      <c r="AL47" s="1006"/>
      <c r="AM47" s="1006"/>
      <c r="AN47" s="1006"/>
      <c r="AO47" s="1006"/>
      <c r="AP47" s="1006"/>
      <c r="AQ47" s="1006"/>
      <c r="AR47" s="1006"/>
      <c r="AS47" s="1006"/>
      <c r="AT47" s="1006"/>
      <c r="AU47" s="1006"/>
      <c r="AV47" s="1006"/>
      <c r="AW47" s="1006"/>
      <c r="AX47" s="1006"/>
      <c r="AY47" s="1006"/>
      <c r="AZ47" s="1076"/>
      <c r="BA47" s="1076"/>
      <c r="BB47" s="1076"/>
      <c r="BC47" s="1076"/>
      <c r="BD47" s="1076"/>
      <c r="BE47" s="1007"/>
      <c r="BF47" s="1007"/>
      <c r="BG47" s="1007"/>
      <c r="BH47" s="1007"/>
      <c r="BI47" s="1008"/>
      <c r="BJ47" s="232"/>
      <c r="BK47" s="232"/>
      <c r="BL47" s="232"/>
      <c r="BM47" s="232"/>
      <c r="BN47" s="232"/>
      <c r="BO47" s="241"/>
      <c r="BP47" s="241"/>
      <c r="BQ47" s="238">
        <v>41</v>
      </c>
      <c r="BR47" s="239"/>
      <c r="BS47" s="1027"/>
      <c r="BT47" s="1028"/>
      <c r="BU47" s="1028"/>
      <c r="BV47" s="1028"/>
      <c r="BW47" s="1028"/>
      <c r="BX47" s="1028"/>
      <c r="BY47" s="1028"/>
      <c r="BZ47" s="1028"/>
      <c r="CA47" s="1028"/>
      <c r="CB47" s="1028"/>
      <c r="CC47" s="1028"/>
      <c r="CD47" s="1028"/>
      <c r="CE47" s="1028"/>
      <c r="CF47" s="1028"/>
      <c r="CG47" s="1049"/>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230"/>
    </row>
    <row r="48" spans="1:131" ht="26.25" customHeight="1" x14ac:dyDescent="0.15">
      <c r="A48" s="238">
        <v>21</v>
      </c>
      <c r="B48" s="1065"/>
      <c r="C48" s="1066"/>
      <c r="D48" s="1066"/>
      <c r="E48" s="1066"/>
      <c r="F48" s="1066"/>
      <c r="G48" s="1066"/>
      <c r="H48" s="1066"/>
      <c r="I48" s="1066"/>
      <c r="J48" s="1066"/>
      <c r="K48" s="1066"/>
      <c r="L48" s="1066"/>
      <c r="M48" s="1066"/>
      <c r="N48" s="1066"/>
      <c r="O48" s="1066"/>
      <c r="P48" s="1067"/>
      <c r="Q48" s="1073"/>
      <c r="R48" s="1074"/>
      <c r="S48" s="1074"/>
      <c r="T48" s="1074"/>
      <c r="U48" s="1074"/>
      <c r="V48" s="1074"/>
      <c r="W48" s="1074"/>
      <c r="X48" s="1074"/>
      <c r="Y48" s="1074"/>
      <c r="Z48" s="1074"/>
      <c r="AA48" s="1074"/>
      <c r="AB48" s="1074"/>
      <c r="AC48" s="1074"/>
      <c r="AD48" s="1074"/>
      <c r="AE48" s="1075"/>
      <c r="AF48" s="1070"/>
      <c r="AG48" s="1071"/>
      <c r="AH48" s="1071"/>
      <c r="AI48" s="1071"/>
      <c r="AJ48" s="1072"/>
      <c r="AK48" s="1015"/>
      <c r="AL48" s="1006"/>
      <c r="AM48" s="1006"/>
      <c r="AN48" s="1006"/>
      <c r="AO48" s="1006"/>
      <c r="AP48" s="1006"/>
      <c r="AQ48" s="1006"/>
      <c r="AR48" s="1006"/>
      <c r="AS48" s="1006"/>
      <c r="AT48" s="1006"/>
      <c r="AU48" s="1006"/>
      <c r="AV48" s="1006"/>
      <c r="AW48" s="1006"/>
      <c r="AX48" s="1006"/>
      <c r="AY48" s="1006"/>
      <c r="AZ48" s="1076"/>
      <c r="BA48" s="1076"/>
      <c r="BB48" s="1076"/>
      <c r="BC48" s="1076"/>
      <c r="BD48" s="1076"/>
      <c r="BE48" s="1007"/>
      <c r="BF48" s="1007"/>
      <c r="BG48" s="1007"/>
      <c r="BH48" s="1007"/>
      <c r="BI48" s="1008"/>
      <c r="BJ48" s="232"/>
      <c r="BK48" s="232"/>
      <c r="BL48" s="232"/>
      <c r="BM48" s="232"/>
      <c r="BN48" s="232"/>
      <c r="BO48" s="241"/>
      <c r="BP48" s="241"/>
      <c r="BQ48" s="238">
        <v>42</v>
      </c>
      <c r="BR48" s="239"/>
      <c r="BS48" s="1027"/>
      <c r="BT48" s="1028"/>
      <c r="BU48" s="1028"/>
      <c r="BV48" s="1028"/>
      <c r="BW48" s="1028"/>
      <c r="BX48" s="1028"/>
      <c r="BY48" s="1028"/>
      <c r="BZ48" s="1028"/>
      <c r="CA48" s="1028"/>
      <c r="CB48" s="1028"/>
      <c r="CC48" s="1028"/>
      <c r="CD48" s="1028"/>
      <c r="CE48" s="1028"/>
      <c r="CF48" s="1028"/>
      <c r="CG48" s="1049"/>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230"/>
    </row>
    <row r="49" spans="1:131" ht="26.25" customHeight="1" x14ac:dyDescent="0.15">
      <c r="A49" s="238">
        <v>22</v>
      </c>
      <c r="B49" s="1065"/>
      <c r="C49" s="1066"/>
      <c r="D49" s="1066"/>
      <c r="E49" s="1066"/>
      <c r="F49" s="1066"/>
      <c r="G49" s="1066"/>
      <c r="H49" s="1066"/>
      <c r="I49" s="1066"/>
      <c r="J49" s="1066"/>
      <c r="K49" s="1066"/>
      <c r="L49" s="1066"/>
      <c r="M49" s="1066"/>
      <c r="N49" s="1066"/>
      <c r="O49" s="1066"/>
      <c r="P49" s="1067"/>
      <c r="Q49" s="1073"/>
      <c r="R49" s="1074"/>
      <c r="S49" s="1074"/>
      <c r="T49" s="1074"/>
      <c r="U49" s="1074"/>
      <c r="V49" s="1074"/>
      <c r="W49" s="1074"/>
      <c r="X49" s="1074"/>
      <c r="Y49" s="1074"/>
      <c r="Z49" s="1074"/>
      <c r="AA49" s="1074"/>
      <c r="AB49" s="1074"/>
      <c r="AC49" s="1074"/>
      <c r="AD49" s="1074"/>
      <c r="AE49" s="1075"/>
      <c r="AF49" s="1070"/>
      <c r="AG49" s="1071"/>
      <c r="AH49" s="1071"/>
      <c r="AI49" s="1071"/>
      <c r="AJ49" s="1072"/>
      <c r="AK49" s="1015"/>
      <c r="AL49" s="1006"/>
      <c r="AM49" s="1006"/>
      <c r="AN49" s="1006"/>
      <c r="AO49" s="1006"/>
      <c r="AP49" s="1006"/>
      <c r="AQ49" s="1006"/>
      <c r="AR49" s="1006"/>
      <c r="AS49" s="1006"/>
      <c r="AT49" s="1006"/>
      <c r="AU49" s="1006"/>
      <c r="AV49" s="1006"/>
      <c r="AW49" s="1006"/>
      <c r="AX49" s="1006"/>
      <c r="AY49" s="1006"/>
      <c r="AZ49" s="1076"/>
      <c r="BA49" s="1076"/>
      <c r="BB49" s="1076"/>
      <c r="BC49" s="1076"/>
      <c r="BD49" s="1076"/>
      <c r="BE49" s="1007"/>
      <c r="BF49" s="1007"/>
      <c r="BG49" s="1007"/>
      <c r="BH49" s="1007"/>
      <c r="BI49" s="1008"/>
      <c r="BJ49" s="232"/>
      <c r="BK49" s="232"/>
      <c r="BL49" s="232"/>
      <c r="BM49" s="232"/>
      <c r="BN49" s="232"/>
      <c r="BO49" s="241"/>
      <c r="BP49" s="241"/>
      <c r="BQ49" s="238">
        <v>43</v>
      </c>
      <c r="BR49" s="239"/>
      <c r="BS49" s="1027"/>
      <c r="BT49" s="1028"/>
      <c r="BU49" s="1028"/>
      <c r="BV49" s="1028"/>
      <c r="BW49" s="1028"/>
      <c r="BX49" s="1028"/>
      <c r="BY49" s="1028"/>
      <c r="BZ49" s="1028"/>
      <c r="CA49" s="1028"/>
      <c r="CB49" s="1028"/>
      <c r="CC49" s="1028"/>
      <c r="CD49" s="1028"/>
      <c r="CE49" s="1028"/>
      <c r="CF49" s="1028"/>
      <c r="CG49" s="1049"/>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230"/>
    </row>
    <row r="50" spans="1:131" ht="26.25" customHeight="1" x14ac:dyDescent="0.15">
      <c r="A50" s="238">
        <v>23</v>
      </c>
      <c r="B50" s="1065"/>
      <c r="C50" s="1066"/>
      <c r="D50" s="1066"/>
      <c r="E50" s="1066"/>
      <c r="F50" s="1066"/>
      <c r="G50" s="1066"/>
      <c r="H50" s="1066"/>
      <c r="I50" s="1066"/>
      <c r="J50" s="1066"/>
      <c r="K50" s="1066"/>
      <c r="L50" s="1066"/>
      <c r="M50" s="1066"/>
      <c r="N50" s="1066"/>
      <c r="O50" s="1066"/>
      <c r="P50" s="1067"/>
      <c r="Q50" s="1068"/>
      <c r="R50" s="1060"/>
      <c r="S50" s="1060"/>
      <c r="T50" s="1060"/>
      <c r="U50" s="1060"/>
      <c r="V50" s="1060"/>
      <c r="W50" s="1060"/>
      <c r="X50" s="1060"/>
      <c r="Y50" s="1060"/>
      <c r="Z50" s="1060"/>
      <c r="AA50" s="1060"/>
      <c r="AB50" s="1060"/>
      <c r="AC50" s="1060"/>
      <c r="AD50" s="1060"/>
      <c r="AE50" s="1069"/>
      <c r="AF50" s="1070"/>
      <c r="AG50" s="1071"/>
      <c r="AH50" s="1071"/>
      <c r="AI50" s="1071"/>
      <c r="AJ50" s="1072"/>
      <c r="AK50" s="1059"/>
      <c r="AL50" s="1060"/>
      <c r="AM50" s="1060"/>
      <c r="AN50" s="1060"/>
      <c r="AO50" s="1060"/>
      <c r="AP50" s="1060"/>
      <c r="AQ50" s="1060"/>
      <c r="AR50" s="1060"/>
      <c r="AS50" s="1060"/>
      <c r="AT50" s="1060"/>
      <c r="AU50" s="1060"/>
      <c r="AV50" s="1060"/>
      <c r="AW50" s="1060"/>
      <c r="AX50" s="1060"/>
      <c r="AY50" s="1060"/>
      <c r="AZ50" s="1061"/>
      <c r="BA50" s="1061"/>
      <c r="BB50" s="1061"/>
      <c r="BC50" s="1061"/>
      <c r="BD50" s="1061"/>
      <c r="BE50" s="1007"/>
      <c r="BF50" s="1007"/>
      <c r="BG50" s="1007"/>
      <c r="BH50" s="1007"/>
      <c r="BI50" s="1008"/>
      <c r="BJ50" s="232"/>
      <c r="BK50" s="232"/>
      <c r="BL50" s="232"/>
      <c r="BM50" s="232"/>
      <c r="BN50" s="232"/>
      <c r="BO50" s="241"/>
      <c r="BP50" s="241"/>
      <c r="BQ50" s="238">
        <v>44</v>
      </c>
      <c r="BR50" s="239"/>
      <c r="BS50" s="1027"/>
      <c r="BT50" s="1028"/>
      <c r="BU50" s="1028"/>
      <c r="BV50" s="1028"/>
      <c r="BW50" s="1028"/>
      <c r="BX50" s="1028"/>
      <c r="BY50" s="1028"/>
      <c r="BZ50" s="1028"/>
      <c r="CA50" s="1028"/>
      <c r="CB50" s="1028"/>
      <c r="CC50" s="1028"/>
      <c r="CD50" s="1028"/>
      <c r="CE50" s="1028"/>
      <c r="CF50" s="1028"/>
      <c r="CG50" s="1049"/>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230"/>
    </row>
    <row r="51" spans="1:131" ht="26.25" customHeight="1" x14ac:dyDescent="0.15">
      <c r="A51" s="238">
        <v>24</v>
      </c>
      <c r="B51" s="1065"/>
      <c r="C51" s="1066"/>
      <c r="D51" s="1066"/>
      <c r="E51" s="1066"/>
      <c r="F51" s="1066"/>
      <c r="G51" s="1066"/>
      <c r="H51" s="1066"/>
      <c r="I51" s="1066"/>
      <c r="J51" s="1066"/>
      <c r="K51" s="1066"/>
      <c r="L51" s="1066"/>
      <c r="M51" s="1066"/>
      <c r="N51" s="1066"/>
      <c r="O51" s="1066"/>
      <c r="P51" s="1067"/>
      <c r="Q51" s="1068"/>
      <c r="R51" s="1060"/>
      <c r="S51" s="1060"/>
      <c r="T51" s="1060"/>
      <c r="U51" s="1060"/>
      <c r="V51" s="1060"/>
      <c r="W51" s="1060"/>
      <c r="X51" s="1060"/>
      <c r="Y51" s="1060"/>
      <c r="Z51" s="1060"/>
      <c r="AA51" s="1060"/>
      <c r="AB51" s="1060"/>
      <c r="AC51" s="1060"/>
      <c r="AD51" s="1060"/>
      <c r="AE51" s="1069"/>
      <c r="AF51" s="1070"/>
      <c r="AG51" s="1071"/>
      <c r="AH51" s="1071"/>
      <c r="AI51" s="1071"/>
      <c r="AJ51" s="1072"/>
      <c r="AK51" s="1059"/>
      <c r="AL51" s="1060"/>
      <c r="AM51" s="1060"/>
      <c r="AN51" s="1060"/>
      <c r="AO51" s="1060"/>
      <c r="AP51" s="1060"/>
      <c r="AQ51" s="1060"/>
      <c r="AR51" s="1060"/>
      <c r="AS51" s="1060"/>
      <c r="AT51" s="1060"/>
      <c r="AU51" s="1060"/>
      <c r="AV51" s="1060"/>
      <c r="AW51" s="1060"/>
      <c r="AX51" s="1060"/>
      <c r="AY51" s="1060"/>
      <c r="AZ51" s="1061"/>
      <c r="BA51" s="1061"/>
      <c r="BB51" s="1061"/>
      <c r="BC51" s="1061"/>
      <c r="BD51" s="1061"/>
      <c r="BE51" s="1007"/>
      <c r="BF51" s="1007"/>
      <c r="BG51" s="1007"/>
      <c r="BH51" s="1007"/>
      <c r="BI51" s="1008"/>
      <c r="BJ51" s="232"/>
      <c r="BK51" s="232"/>
      <c r="BL51" s="232"/>
      <c r="BM51" s="232"/>
      <c r="BN51" s="232"/>
      <c r="BO51" s="241"/>
      <c r="BP51" s="241"/>
      <c r="BQ51" s="238">
        <v>45</v>
      </c>
      <c r="BR51" s="239"/>
      <c r="BS51" s="1027"/>
      <c r="BT51" s="1028"/>
      <c r="BU51" s="1028"/>
      <c r="BV51" s="1028"/>
      <c r="BW51" s="1028"/>
      <c r="BX51" s="1028"/>
      <c r="BY51" s="1028"/>
      <c r="BZ51" s="1028"/>
      <c r="CA51" s="1028"/>
      <c r="CB51" s="1028"/>
      <c r="CC51" s="1028"/>
      <c r="CD51" s="1028"/>
      <c r="CE51" s="1028"/>
      <c r="CF51" s="1028"/>
      <c r="CG51" s="1049"/>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230"/>
    </row>
    <row r="52" spans="1:131" ht="26.25" customHeight="1" x14ac:dyDescent="0.15">
      <c r="A52" s="238">
        <v>25</v>
      </c>
      <c r="B52" s="1065"/>
      <c r="C52" s="1066"/>
      <c r="D52" s="1066"/>
      <c r="E52" s="1066"/>
      <c r="F52" s="1066"/>
      <c r="G52" s="1066"/>
      <c r="H52" s="1066"/>
      <c r="I52" s="1066"/>
      <c r="J52" s="1066"/>
      <c r="K52" s="1066"/>
      <c r="L52" s="1066"/>
      <c r="M52" s="1066"/>
      <c r="N52" s="1066"/>
      <c r="O52" s="1066"/>
      <c r="P52" s="1067"/>
      <c r="Q52" s="1068"/>
      <c r="R52" s="1060"/>
      <c r="S52" s="1060"/>
      <c r="T52" s="1060"/>
      <c r="U52" s="1060"/>
      <c r="V52" s="1060"/>
      <c r="W52" s="1060"/>
      <c r="X52" s="1060"/>
      <c r="Y52" s="1060"/>
      <c r="Z52" s="1060"/>
      <c r="AA52" s="1060"/>
      <c r="AB52" s="1060"/>
      <c r="AC52" s="1060"/>
      <c r="AD52" s="1060"/>
      <c r="AE52" s="1069"/>
      <c r="AF52" s="1070"/>
      <c r="AG52" s="1071"/>
      <c r="AH52" s="1071"/>
      <c r="AI52" s="1071"/>
      <c r="AJ52" s="1072"/>
      <c r="AK52" s="1059"/>
      <c r="AL52" s="1060"/>
      <c r="AM52" s="1060"/>
      <c r="AN52" s="1060"/>
      <c r="AO52" s="1060"/>
      <c r="AP52" s="1060"/>
      <c r="AQ52" s="1060"/>
      <c r="AR52" s="1060"/>
      <c r="AS52" s="1060"/>
      <c r="AT52" s="1060"/>
      <c r="AU52" s="1060"/>
      <c r="AV52" s="1060"/>
      <c r="AW52" s="1060"/>
      <c r="AX52" s="1060"/>
      <c r="AY52" s="1060"/>
      <c r="AZ52" s="1061"/>
      <c r="BA52" s="1061"/>
      <c r="BB52" s="1061"/>
      <c r="BC52" s="1061"/>
      <c r="BD52" s="1061"/>
      <c r="BE52" s="1007"/>
      <c r="BF52" s="1007"/>
      <c r="BG52" s="1007"/>
      <c r="BH52" s="1007"/>
      <c r="BI52" s="1008"/>
      <c r="BJ52" s="232"/>
      <c r="BK52" s="232"/>
      <c r="BL52" s="232"/>
      <c r="BM52" s="232"/>
      <c r="BN52" s="232"/>
      <c r="BO52" s="241"/>
      <c r="BP52" s="241"/>
      <c r="BQ52" s="238">
        <v>46</v>
      </c>
      <c r="BR52" s="239"/>
      <c r="BS52" s="1027"/>
      <c r="BT52" s="1028"/>
      <c r="BU52" s="1028"/>
      <c r="BV52" s="1028"/>
      <c r="BW52" s="1028"/>
      <c r="BX52" s="1028"/>
      <c r="BY52" s="1028"/>
      <c r="BZ52" s="1028"/>
      <c r="CA52" s="1028"/>
      <c r="CB52" s="1028"/>
      <c r="CC52" s="1028"/>
      <c r="CD52" s="1028"/>
      <c r="CE52" s="1028"/>
      <c r="CF52" s="1028"/>
      <c r="CG52" s="1049"/>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230"/>
    </row>
    <row r="53" spans="1:131" ht="26.25" customHeight="1" x14ac:dyDescent="0.15">
      <c r="A53" s="238">
        <v>26</v>
      </c>
      <c r="B53" s="1065"/>
      <c r="C53" s="1066"/>
      <c r="D53" s="1066"/>
      <c r="E53" s="1066"/>
      <c r="F53" s="1066"/>
      <c r="G53" s="1066"/>
      <c r="H53" s="1066"/>
      <c r="I53" s="1066"/>
      <c r="J53" s="1066"/>
      <c r="K53" s="1066"/>
      <c r="L53" s="1066"/>
      <c r="M53" s="1066"/>
      <c r="N53" s="1066"/>
      <c r="O53" s="1066"/>
      <c r="P53" s="1067"/>
      <c r="Q53" s="1068"/>
      <c r="R53" s="1060"/>
      <c r="S53" s="1060"/>
      <c r="T53" s="1060"/>
      <c r="U53" s="1060"/>
      <c r="V53" s="1060"/>
      <c r="W53" s="1060"/>
      <c r="X53" s="1060"/>
      <c r="Y53" s="1060"/>
      <c r="Z53" s="1060"/>
      <c r="AA53" s="1060"/>
      <c r="AB53" s="1060"/>
      <c r="AC53" s="1060"/>
      <c r="AD53" s="1060"/>
      <c r="AE53" s="1069"/>
      <c r="AF53" s="1070"/>
      <c r="AG53" s="1071"/>
      <c r="AH53" s="1071"/>
      <c r="AI53" s="1071"/>
      <c r="AJ53" s="1072"/>
      <c r="AK53" s="1059"/>
      <c r="AL53" s="1060"/>
      <c r="AM53" s="1060"/>
      <c r="AN53" s="1060"/>
      <c r="AO53" s="1060"/>
      <c r="AP53" s="1060"/>
      <c r="AQ53" s="1060"/>
      <c r="AR53" s="1060"/>
      <c r="AS53" s="1060"/>
      <c r="AT53" s="1060"/>
      <c r="AU53" s="1060"/>
      <c r="AV53" s="1060"/>
      <c r="AW53" s="1060"/>
      <c r="AX53" s="1060"/>
      <c r="AY53" s="1060"/>
      <c r="AZ53" s="1061"/>
      <c r="BA53" s="1061"/>
      <c r="BB53" s="1061"/>
      <c r="BC53" s="1061"/>
      <c r="BD53" s="1061"/>
      <c r="BE53" s="1007"/>
      <c r="BF53" s="1007"/>
      <c r="BG53" s="1007"/>
      <c r="BH53" s="1007"/>
      <c r="BI53" s="1008"/>
      <c r="BJ53" s="232"/>
      <c r="BK53" s="232"/>
      <c r="BL53" s="232"/>
      <c r="BM53" s="232"/>
      <c r="BN53" s="232"/>
      <c r="BO53" s="241"/>
      <c r="BP53" s="241"/>
      <c r="BQ53" s="238">
        <v>47</v>
      </c>
      <c r="BR53" s="239"/>
      <c r="BS53" s="1027"/>
      <c r="BT53" s="1028"/>
      <c r="BU53" s="1028"/>
      <c r="BV53" s="1028"/>
      <c r="BW53" s="1028"/>
      <c r="BX53" s="1028"/>
      <c r="BY53" s="1028"/>
      <c r="BZ53" s="1028"/>
      <c r="CA53" s="1028"/>
      <c r="CB53" s="1028"/>
      <c r="CC53" s="1028"/>
      <c r="CD53" s="1028"/>
      <c r="CE53" s="1028"/>
      <c r="CF53" s="1028"/>
      <c r="CG53" s="1049"/>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230"/>
    </row>
    <row r="54" spans="1:131" ht="26.25" customHeight="1" x14ac:dyDescent="0.15">
      <c r="A54" s="238">
        <v>27</v>
      </c>
      <c r="B54" s="1065"/>
      <c r="C54" s="1066"/>
      <c r="D54" s="1066"/>
      <c r="E54" s="1066"/>
      <c r="F54" s="1066"/>
      <c r="G54" s="1066"/>
      <c r="H54" s="1066"/>
      <c r="I54" s="1066"/>
      <c r="J54" s="1066"/>
      <c r="K54" s="1066"/>
      <c r="L54" s="1066"/>
      <c r="M54" s="1066"/>
      <c r="N54" s="1066"/>
      <c r="O54" s="1066"/>
      <c r="P54" s="1067"/>
      <c r="Q54" s="1068"/>
      <c r="R54" s="1060"/>
      <c r="S54" s="1060"/>
      <c r="T54" s="1060"/>
      <c r="U54" s="1060"/>
      <c r="V54" s="1060"/>
      <c r="W54" s="1060"/>
      <c r="X54" s="1060"/>
      <c r="Y54" s="1060"/>
      <c r="Z54" s="1060"/>
      <c r="AA54" s="1060"/>
      <c r="AB54" s="1060"/>
      <c r="AC54" s="1060"/>
      <c r="AD54" s="1060"/>
      <c r="AE54" s="1069"/>
      <c r="AF54" s="1070"/>
      <c r="AG54" s="1071"/>
      <c r="AH54" s="1071"/>
      <c r="AI54" s="1071"/>
      <c r="AJ54" s="1072"/>
      <c r="AK54" s="1059"/>
      <c r="AL54" s="1060"/>
      <c r="AM54" s="1060"/>
      <c r="AN54" s="1060"/>
      <c r="AO54" s="1060"/>
      <c r="AP54" s="1060"/>
      <c r="AQ54" s="1060"/>
      <c r="AR54" s="1060"/>
      <c r="AS54" s="1060"/>
      <c r="AT54" s="1060"/>
      <c r="AU54" s="1060"/>
      <c r="AV54" s="1060"/>
      <c r="AW54" s="1060"/>
      <c r="AX54" s="1060"/>
      <c r="AY54" s="1060"/>
      <c r="AZ54" s="1061"/>
      <c r="BA54" s="1061"/>
      <c r="BB54" s="1061"/>
      <c r="BC54" s="1061"/>
      <c r="BD54" s="1061"/>
      <c r="BE54" s="1007"/>
      <c r="BF54" s="1007"/>
      <c r="BG54" s="1007"/>
      <c r="BH54" s="1007"/>
      <c r="BI54" s="1008"/>
      <c r="BJ54" s="232"/>
      <c r="BK54" s="232"/>
      <c r="BL54" s="232"/>
      <c r="BM54" s="232"/>
      <c r="BN54" s="232"/>
      <c r="BO54" s="241"/>
      <c r="BP54" s="241"/>
      <c r="BQ54" s="238">
        <v>48</v>
      </c>
      <c r="BR54" s="239"/>
      <c r="BS54" s="1027"/>
      <c r="BT54" s="1028"/>
      <c r="BU54" s="1028"/>
      <c r="BV54" s="1028"/>
      <c r="BW54" s="1028"/>
      <c r="BX54" s="1028"/>
      <c r="BY54" s="1028"/>
      <c r="BZ54" s="1028"/>
      <c r="CA54" s="1028"/>
      <c r="CB54" s="1028"/>
      <c r="CC54" s="1028"/>
      <c r="CD54" s="1028"/>
      <c r="CE54" s="1028"/>
      <c r="CF54" s="1028"/>
      <c r="CG54" s="1049"/>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230"/>
    </row>
    <row r="55" spans="1:131" ht="26.25" customHeight="1" x14ac:dyDescent="0.15">
      <c r="A55" s="238">
        <v>28</v>
      </c>
      <c r="B55" s="1065"/>
      <c r="C55" s="1066"/>
      <c r="D55" s="1066"/>
      <c r="E55" s="1066"/>
      <c r="F55" s="1066"/>
      <c r="G55" s="1066"/>
      <c r="H55" s="1066"/>
      <c r="I55" s="1066"/>
      <c r="J55" s="1066"/>
      <c r="K55" s="1066"/>
      <c r="L55" s="1066"/>
      <c r="M55" s="1066"/>
      <c r="N55" s="1066"/>
      <c r="O55" s="1066"/>
      <c r="P55" s="1067"/>
      <c r="Q55" s="1068"/>
      <c r="R55" s="1060"/>
      <c r="S55" s="1060"/>
      <c r="T55" s="1060"/>
      <c r="U55" s="1060"/>
      <c r="V55" s="1060"/>
      <c r="W55" s="1060"/>
      <c r="X55" s="1060"/>
      <c r="Y55" s="1060"/>
      <c r="Z55" s="1060"/>
      <c r="AA55" s="1060"/>
      <c r="AB55" s="1060"/>
      <c r="AC55" s="1060"/>
      <c r="AD55" s="1060"/>
      <c r="AE55" s="1069"/>
      <c r="AF55" s="1070"/>
      <c r="AG55" s="1071"/>
      <c r="AH55" s="1071"/>
      <c r="AI55" s="1071"/>
      <c r="AJ55" s="1072"/>
      <c r="AK55" s="1059"/>
      <c r="AL55" s="1060"/>
      <c r="AM55" s="1060"/>
      <c r="AN55" s="1060"/>
      <c r="AO55" s="1060"/>
      <c r="AP55" s="1060"/>
      <c r="AQ55" s="1060"/>
      <c r="AR55" s="1060"/>
      <c r="AS55" s="1060"/>
      <c r="AT55" s="1060"/>
      <c r="AU55" s="1060"/>
      <c r="AV55" s="1060"/>
      <c r="AW55" s="1060"/>
      <c r="AX55" s="1060"/>
      <c r="AY55" s="1060"/>
      <c r="AZ55" s="1061"/>
      <c r="BA55" s="1061"/>
      <c r="BB55" s="1061"/>
      <c r="BC55" s="1061"/>
      <c r="BD55" s="1061"/>
      <c r="BE55" s="1007"/>
      <c r="BF55" s="1007"/>
      <c r="BG55" s="1007"/>
      <c r="BH55" s="1007"/>
      <c r="BI55" s="1008"/>
      <c r="BJ55" s="232"/>
      <c r="BK55" s="232"/>
      <c r="BL55" s="232"/>
      <c r="BM55" s="232"/>
      <c r="BN55" s="232"/>
      <c r="BO55" s="241"/>
      <c r="BP55" s="241"/>
      <c r="BQ55" s="238">
        <v>49</v>
      </c>
      <c r="BR55" s="239"/>
      <c r="BS55" s="1027"/>
      <c r="BT55" s="1028"/>
      <c r="BU55" s="1028"/>
      <c r="BV55" s="1028"/>
      <c r="BW55" s="1028"/>
      <c r="BX55" s="1028"/>
      <c r="BY55" s="1028"/>
      <c r="BZ55" s="1028"/>
      <c r="CA55" s="1028"/>
      <c r="CB55" s="1028"/>
      <c r="CC55" s="1028"/>
      <c r="CD55" s="1028"/>
      <c r="CE55" s="1028"/>
      <c r="CF55" s="1028"/>
      <c r="CG55" s="1049"/>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230"/>
    </row>
    <row r="56" spans="1:131" ht="26.25" customHeight="1" x14ac:dyDescent="0.15">
      <c r="A56" s="238">
        <v>29</v>
      </c>
      <c r="B56" s="1065"/>
      <c r="C56" s="1066"/>
      <c r="D56" s="1066"/>
      <c r="E56" s="1066"/>
      <c r="F56" s="1066"/>
      <c r="G56" s="1066"/>
      <c r="H56" s="1066"/>
      <c r="I56" s="1066"/>
      <c r="J56" s="1066"/>
      <c r="K56" s="1066"/>
      <c r="L56" s="1066"/>
      <c r="M56" s="1066"/>
      <c r="N56" s="1066"/>
      <c r="O56" s="1066"/>
      <c r="P56" s="1067"/>
      <c r="Q56" s="1068"/>
      <c r="R56" s="1060"/>
      <c r="S56" s="1060"/>
      <c r="T56" s="1060"/>
      <c r="U56" s="1060"/>
      <c r="V56" s="1060"/>
      <c r="W56" s="1060"/>
      <c r="X56" s="1060"/>
      <c r="Y56" s="1060"/>
      <c r="Z56" s="1060"/>
      <c r="AA56" s="1060"/>
      <c r="AB56" s="1060"/>
      <c r="AC56" s="1060"/>
      <c r="AD56" s="1060"/>
      <c r="AE56" s="1069"/>
      <c r="AF56" s="1070"/>
      <c r="AG56" s="1071"/>
      <c r="AH56" s="1071"/>
      <c r="AI56" s="1071"/>
      <c r="AJ56" s="1072"/>
      <c r="AK56" s="1059"/>
      <c r="AL56" s="1060"/>
      <c r="AM56" s="1060"/>
      <c r="AN56" s="1060"/>
      <c r="AO56" s="1060"/>
      <c r="AP56" s="1060"/>
      <c r="AQ56" s="1060"/>
      <c r="AR56" s="1060"/>
      <c r="AS56" s="1060"/>
      <c r="AT56" s="1060"/>
      <c r="AU56" s="1060"/>
      <c r="AV56" s="1060"/>
      <c r="AW56" s="1060"/>
      <c r="AX56" s="1060"/>
      <c r="AY56" s="1060"/>
      <c r="AZ56" s="1061"/>
      <c r="BA56" s="1061"/>
      <c r="BB56" s="1061"/>
      <c r="BC56" s="1061"/>
      <c r="BD56" s="1061"/>
      <c r="BE56" s="1007"/>
      <c r="BF56" s="1007"/>
      <c r="BG56" s="1007"/>
      <c r="BH56" s="1007"/>
      <c r="BI56" s="1008"/>
      <c r="BJ56" s="232"/>
      <c r="BK56" s="232"/>
      <c r="BL56" s="232"/>
      <c r="BM56" s="232"/>
      <c r="BN56" s="232"/>
      <c r="BO56" s="241"/>
      <c r="BP56" s="241"/>
      <c r="BQ56" s="238">
        <v>50</v>
      </c>
      <c r="BR56" s="239"/>
      <c r="BS56" s="1027"/>
      <c r="BT56" s="1028"/>
      <c r="BU56" s="1028"/>
      <c r="BV56" s="1028"/>
      <c r="BW56" s="1028"/>
      <c r="BX56" s="1028"/>
      <c r="BY56" s="1028"/>
      <c r="BZ56" s="1028"/>
      <c r="CA56" s="1028"/>
      <c r="CB56" s="1028"/>
      <c r="CC56" s="1028"/>
      <c r="CD56" s="1028"/>
      <c r="CE56" s="1028"/>
      <c r="CF56" s="1028"/>
      <c r="CG56" s="1049"/>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230"/>
    </row>
    <row r="57" spans="1:131" ht="26.25" customHeight="1" x14ac:dyDescent="0.15">
      <c r="A57" s="238">
        <v>30</v>
      </c>
      <c r="B57" s="1065"/>
      <c r="C57" s="1066"/>
      <c r="D57" s="1066"/>
      <c r="E57" s="1066"/>
      <c r="F57" s="1066"/>
      <c r="G57" s="1066"/>
      <c r="H57" s="1066"/>
      <c r="I57" s="1066"/>
      <c r="J57" s="1066"/>
      <c r="K57" s="1066"/>
      <c r="L57" s="1066"/>
      <c r="M57" s="1066"/>
      <c r="N57" s="1066"/>
      <c r="O57" s="1066"/>
      <c r="P57" s="1067"/>
      <c r="Q57" s="1068"/>
      <c r="R57" s="1060"/>
      <c r="S57" s="1060"/>
      <c r="T57" s="1060"/>
      <c r="U57" s="1060"/>
      <c r="V57" s="1060"/>
      <c r="W57" s="1060"/>
      <c r="X57" s="1060"/>
      <c r="Y57" s="1060"/>
      <c r="Z57" s="1060"/>
      <c r="AA57" s="1060"/>
      <c r="AB57" s="1060"/>
      <c r="AC57" s="1060"/>
      <c r="AD57" s="1060"/>
      <c r="AE57" s="1069"/>
      <c r="AF57" s="1070"/>
      <c r="AG57" s="1071"/>
      <c r="AH57" s="1071"/>
      <c r="AI57" s="1071"/>
      <c r="AJ57" s="1072"/>
      <c r="AK57" s="1059"/>
      <c r="AL57" s="1060"/>
      <c r="AM57" s="1060"/>
      <c r="AN57" s="1060"/>
      <c r="AO57" s="1060"/>
      <c r="AP57" s="1060"/>
      <c r="AQ57" s="1060"/>
      <c r="AR57" s="1060"/>
      <c r="AS57" s="1060"/>
      <c r="AT57" s="1060"/>
      <c r="AU57" s="1060"/>
      <c r="AV57" s="1060"/>
      <c r="AW57" s="1060"/>
      <c r="AX57" s="1060"/>
      <c r="AY57" s="1060"/>
      <c r="AZ57" s="1061"/>
      <c r="BA57" s="1061"/>
      <c r="BB57" s="1061"/>
      <c r="BC57" s="1061"/>
      <c r="BD57" s="1061"/>
      <c r="BE57" s="1007"/>
      <c r="BF57" s="1007"/>
      <c r="BG57" s="1007"/>
      <c r="BH57" s="1007"/>
      <c r="BI57" s="1008"/>
      <c r="BJ57" s="232"/>
      <c r="BK57" s="232"/>
      <c r="BL57" s="232"/>
      <c r="BM57" s="232"/>
      <c r="BN57" s="232"/>
      <c r="BO57" s="241"/>
      <c r="BP57" s="241"/>
      <c r="BQ57" s="238">
        <v>51</v>
      </c>
      <c r="BR57" s="239"/>
      <c r="BS57" s="1027"/>
      <c r="BT57" s="1028"/>
      <c r="BU57" s="1028"/>
      <c r="BV57" s="1028"/>
      <c r="BW57" s="1028"/>
      <c r="BX57" s="1028"/>
      <c r="BY57" s="1028"/>
      <c r="BZ57" s="1028"/>
      <c r="CA57" s="1028"/>
      <c r="CB57" s="1028"/>
      <c r="CC57" s="1028"/>
      <c r="CD57" s="1028"/>
      <c r="CE57" s="1028"/>
      <c r="CF57" s="1028"/>
      <c r="CG57" s="1049"/>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230"/>
    </row>
    <row r="58" spans="1:131" ht="26.25" customHeight="1" x14ac:dyDescent="0.15">
      <c r="A58" s="238">
        <v>31</v>
      </c>
      <c r="B58" s="1065"/>
      <c r="C58" s="1066"/>
      <c r="D58" s="1066"/>
      <c r="E58" s="1066"/>
      <c r="F58" s="1066"/>
      <c r="G58" s="1066"/>
      <c r="H58" s="1066"/>
      <c r="I58" s="1066"/>
      <c r="J58" s="1066"/>
      <c r="K58" s="1066"/>
      <c r="L58" s="1066"/>
      <c r="M58" s="1066"/>
      <c r="N58" s="1066"/>
      <c r="O58" s="1066"/>
      <c r="P58" s="1067"/>
      <c r="Q58" s="1068"/>
      <c r="R58" s="1060"/>
      <c r="S58" s="1060"/>
      <c r="T58" s="1060"/>
      <c r="U58" s="1060"/>
      <c r="V58" s="1060"/>
      <c r="W58" s="1060"/>
      <c r="X58" s="1060"/>
      <c r="Y58" s="1060"/>
      <c r="Z58" s="1060"/>
      <c r="AA58" s="1060"/>
      <c r="AB58" s="1060"/>
      <c r="AC58" s="1060"/>
      <c r="AD58" s="1060"/>
      <c r="AE58" s="1069"/>
      <c r="AF58" s="1070"/>
      <c r="AG58" s="1071"/>
      <c r="AH58" s="1071"/>
      <c r="AI58" s="1071"/>
      <c r="AJ58" s="1072"/>
      <c r="AK58" s="1059"/>
      <c r="AL58" s="1060"/>
      <c r="AM58" s="1060"/>
      <c r="AN58" s="1060"/>
      <c r="AO58" s="1060"/>
      <c r="AP58" s="1060"/>
      <c r="AQ58" s="1060"/>
      <c r="AR58" s="1060"/>
      <c r="AS58" s="1060"/>
      <c r="AT58" s="1060"/>
      <c r="AU58" s="1060"/>
      <c r="AV58" s="1060"/>
      <c r="AW58" s="1060"/>
      <c r="AX58" s="1060"/>
      <c r="AY58" s="1060"/>
      <c r="AZ58" s="1061"/>
      <c r="BA58" s="1061"/>
      <c r="BB58" s="1061"/>
      <c r="BC58" s="1061"/>
      <c r="BD58" s="1061"/>
      <c r="BE58" s="1007"/>
      <c r="BF58" s="1007"/>
      <c r="BG58" s="1007"/>
      <c r="BH58" s="1007"/>
      <c r="BI58" s="1008"/>
      <c r="BJ58" s="232"/>
      <c r="BK58" s="232"/>
      <c r="BL58" s="232"/>
      <c r="BM58" s="232"/>
      <c r="BN58" s="232"/>
      <c r="BO58" s="241"/>
      <c r="BP58" s="241"/>
      <c r="BQ58" s="238">
        <v>52</v>
      </c>
      <c r="BR58" s="239"/>
      <c r="BS58" s="1027"/>
      <c r="BT58" s="1028"/>
      <c r="BU58" s="1028"/>
      <c r="BV58" s="1028"/>
      <c r="BW58" s="1028"/>
      <c r="BX58" s="1028"/>
      <c r="BY58" s="1028"/>
      <c r="BZ58" s="1028"/>
      <c r="CA58" s="1028"/>
      <c r="CB58" s="1028"/>
      <c r="CC58" s="1028"/>
      <c r="CD58" s="1028"/>
      <c r="CE58" s="1028"/>
      <c r="CF58" s="1028"/>
      <c r="CG58" s="1049"/>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230"/>
    </row>
    <row r="59" spans="1:131" ht="26.25" customHeight="1" x14ac:dyDescent="0.15">
      <c r="A59" s="238">
        <v>32</v>
      </c>
      <c r="B59" s="1065"/>
      <c r="C59" s="1066"/>
      <c r="D59" s="1066"/>
      <c r="E59" s="1066"/>
      <c r="F59" s="1066"/>
      <c r="G59" s="1066"/>
      <c r="H59" s="1066"/>
      <c r="I59" s="1066"/>
      <c r="J59" s="1066"/>
      <c r="K59" s="1066"/>
      <c r="L59" s="1066"/>
      <c r="M59" s="1066"/>
      <c r="N59" s="1066"/>
      <c r="O59" s="1066"/>
      <c r="P59" s="1067"/>
      <c r="Q59" s="1068"/>
      <c r="R59" s="1060"/>
      <c r="S59" s="1060"/>
      <c r="T59" s="1060"/>
      <c r="U59" s="1060"/>
      <c r="V59" s="1060"/>
      <c r="W59" s="1060"/>
      <c r="X59" s="1060"/>
      <c r="Y59" s="1060"/>
      <c r="Z59" s="1060"/>
      <c r="AA59" s="1060"/>
      <c r="AB59" s="1060"/>
      <c r="AC59" s="1060"/>
      <c r="AD59" s="1060"/>
      <c r="AE59" s="1069"/>
      <c r="AF59" s="1070"/>
      <c r="AG59" s="1071"/>
      <c r="AH59" s="1071"/>
      <c r="AI59" s="1071"/>
      <c r="AJ59" s="1072"/>
      <c r="AK59" s="1059"/>
      <c r="AL59" s="1060"/>
      <c r="AM59" s="1060"/>
      <c r="AN59" s="1060"/>
      <c r="AO59" s="1060"/>
      <c r="AP59" s="1060"/>
      <c r="AQ59" s="1060"/>
      <c r="AR59" s="1060"/>
      <c r="AS59" s="1060"/>
      <c r="AT59" s="1060"/>
      <c r="AU59" s="1060"/>
      <c r="AV59" s="1060"/>
      <c r="AW59" s="1060"/>
      <c r="AX59" s="1060"/>
      <c r="AY59" s="1060"/>
      <c r="AZ59" s="1061"/>
      <c r="BA59" s="1061"/>
      <c r="BB59" s="1061"/>
      <c r="BC59" s="1061"/>
      <c r="BD59" s="1061"/>
      <c r="BE59" s="1007"/>
      <c r="BF59" s="1007"/>
      <c r="BG59" s="1007"/>
      <c r="BH59" s="1007"/>
      <c r="BI59" s="1008"/>
      <c r="BJ59" s="232"/>
      <c r="BK59" s="232"/>
      <c r="BL59" s="232"/>
      <c r="BM59" s="232"/>
      <c r="BN59" s="232"/>
      <c r="BO59" s="241"/>
      <c r="BP59" s="241"/>
      <c r="BQ59" s="238">
        <v>53</v>
      </c>
      <c r="BR59" s="239"/>
      <c r="BS59" s="1027"/>
      <c r="BT59" s="1028"/>
      <c r="BU59" s="1028"/>
      <c r="BV59" s="1028"/>
      <c r="BW59" s="1028"/>
      <c r="BX59" s="1028"/>
      <c r="BY59" s="1028"/>
      <c r="BZ59" s="1028"/>
      <c r="CA59" s="1028"/>
      <c r="CB59" s="1028"/>
      <c r="CC59" s="1028"/>
      <c r="CD59" s="1028"/>
      <c r="CE59" s="1028"/>
      <c r="CF59" s="1028"/>
      <c r="CG59" s="1049"/>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230"/>
    </row>
    <row r="60" spans="1:131" ht="26.25" customHeight="1" x14ac:dyDescent="0.15">
      <c r="A60" s="238">
        <v>33</v>
      </c>
      <c r="B60" s="1065"/>
      <c r="C60" s="1066"/>
      <c r="D60" s="1066"/>
      <c r="E60" s="1066"/>
      <c r="F60" s="1066"/>
      <c r="G60" s="1066"/>
      <c r="H60" s="1066"/>
      <c r="I60" s="1066"/>
      <c r="J60" s="1066"/>
      <c r="K60" s="1066"/>
      <c r="L60" s="1066"/>
      <c r="M60" s="1066"/>
      <c r="N60" s="1066"/>
      <c r="O60" s="1066"/>
      <c r="P60" s="1067"/>
      <c r="Q60" s="1068"/>
      <c r="R60" s="1060"/>
      <c r="S60" s="1060"/>
      <c r="T60" s="1060"/>
      <c r="U60" s="1060"/>
      <c r="V60" s="1060"/>
      <c r="W60" s="1060"/>
      <c r="X60" s="1060"/>
      <c r="Y60" s="1060"/>
      <c r="Z60" s="1060"/>
      <c r="AA60" s="1060"/>
      <c r="AB60" s="1060"/>
      <c r="AC60" s="1060"/>
      <c r="AD60" s="1060"/>
      <c r="AE60" s="1069"/>
      <c r="AF60" s="1070"/>
      <c r="AG60" s="1071"/>
      <c r="AH60" s="1071"/>
      <c r="AI60" s="1071"/>
      <c r="AJ60" s="1072"/>
      <c r="AK60" s="1059"/>
      <c r="AL60" s="1060"/>
      <c r="AM60" s="1060"/>
      <c r="AN60" s="1060"/>
      <c r="AO60" s="1060"/>
      <c r="AP60" s="1060"/>
      <c r="AQ60" s="1060"/>
      <c r="AR60" s="1060"/>
      <c r="AS60" s="1060"/>
      <c r="AT60" s="1060"/>
      <c r="AU60" s="1060"/>
      <c r="AV60" s="1060"/>
      <c r="AW60" s="1060"/>
      <c r="AX60" s="1060"/>
      <c r="AY60" s="1060"/>
      <c r="AZ60" s="1061"/>
      <c r="BA60" s="1061"/>
      <c r="BB60" s="1061"/>
      <c r="BC60" s="1061"/>
      <c r="BD60" s="1061"/>
      <c r="BE60" s="1007"/>
      <c r="BF60" s="1007"/>
      <c r="BG60" s="1007"/>
      <c r="BH60" s="1007"/>
      <c r="BI60" s="1008"/>
      <c r="BJ60" s="232"/>
      <c r="BK60" s="232"/>
      <c r="BL60" s="232"/>
      <c r="BM60" s="232"/>
      <c r="BN60" s="232"/>
      <c r="BO60" s="241"/>
      <c r="BP60" s="241"/>
      <c r="BQ60" s="238">
        <v>54</v>
      </c>
      <c r="BR60" s="239"/>
      <c r="BS60" s="1027"/>
      <c r="BT60" s="1028"/>
      <c r="BU60" s="1028"/>
      <c r="BV60" s="1028"/>
      <c r="BW60" s="1028"/>
      <c r="BX60" s="1028"/>
      <c r="BY60" s="1028"/>
      <c r="BZ60" s="1028"/>
      <c r="CA60" s="1028"/>
      <c r="CB60" s="1028"/>
      <c r="CC60" s="1028"/>
      <c r="CD60" s="1028"/>
      <c r="CE60" s="1028"/>
      <c r="CF60" s="1028"/>
      <c r="CG60" s="1049"/>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230"/>
    </row>
    <row r="61" spans="1:131" ht="26.25" customHeight="1" thickBot="1" x14ac:dyDescent="0.2">
      <c r="A61" s="238">
        <v>34</v>
      </c>
      <c r="B61" s="1065"/>
      <c r="C61" s="1066"/>
      <c r="D61" s="1066"/>
      <c r="E61" s="1066"/>
      <c r="F61" s="1066"/>
      <c r="G61" s="1066"/>
      <c r="H61" s="1066"/>
      <c r="I61" s="1066"/>
      <c r="J61" s="1066"/>
      <c r="K61" s="1066"/>
      <c r="L61" s="1066"/>
      <c r="M61" s="1066"/>
      <c r="N61" s="1066"/>
      <c r="O61" s="1066"/>
      <c r="P61" s="1067"/>
      <c r="Q61" s="1068"/>
      <c r="R61" s="1060"/>
      <c r="S61" s="1060"/>
      <c r="T61" s="1060"/>
      <c r="U61" s="1060"/>
      <c r="V61" s="1060"/>
      <c r="W61" s="1060"/>
      <c r="X61" s="1060"/>
      <c r="Y61" s="1060"/>
      <c r="Z61" s="1060"/>
      <c r="AA61" s="1060"/>
      <c r="AB61" s="1060"/>
      <c r="AC61" s="1060"/>
      <c r="AD61" s="1060"/>
      <c r="AE61" s="1069"/>
      <c r="AF61" s="1070"/>
      <c r="AG61" s="1071"/>
      <c r="AH61" s="1071"/>
      <c r="AI61" s="1071"/>
      <c r="AJ61" s="1072"/>
      <c r="AK61" s="1059"/>
      <c r="AL61" s="1060"/>
      <c r="AM61" s="1060"/>
      <c r="AN61" s="1060"/>
      <c r="AO61" s="1060"/>
      <c r="AP61" s="1060"/>
      <c r="AQ61" s="1060"/>
      <c r="AR61" s="1060"/>
      <c r="AS61" s="1060"/>
      <c r="AT61" s="1060"/>
      <c r="AU61" s="1060"/>
      <c r="AV61" s="1060"/>
      <c r="AW61" s="1060"/>
      <c r="AX61" s="1060"/>
      <c r="AY61" s="1060"/>
      <c r="AZ61" s="1061"/>
      <c r="BA61" s="1061"/>
      <c r="BB61" s="1061"/>
      <c r="BC61" s="1061"/>
      <c r="BD61" s="1061"/>
      <c r="BE61" s="1007"/>
      <c r="BF61" s="1007"/>
      <c r="BG61" s="1007"/>
      <c r="BH61" s="1007"/>
      <c r="BI61" s="1008"/>
      <c r="BJ61" s="232"/>
      <c r="BK61" s="232"/>
      <c r="BL61" s="232"/>
      <c r="BM61" s="232"/>
      <c r="BN61" s="232"/>
      <c r="BO61" s="241"/>
      <c r="BP61" s="241"/>
      <c r="BQ61" s="238">
        <v>55</v>
      </c>
      <c r="BR61" s="239"/>
      <c r="BS61" s="1027"/>
      <c r="BT61" s="1028"/>
      <c r="BU61" s="1028"/>
      <c r="BV61" s="1028"/>
      <c r="BW61" s="1028"/>
      <c r="BX61" s="1028"/>
      <c r="BY61" s="1028"/>
      <c r="BZ61" s="1028"/>
      <c r="CA61" s="1028"/>
      <c r="CB61" s="1028"/>
      <c r="CC61" s="1028"/>
      <c r="CD61" s="1028"/>
      <c r="CE61" s="1028"/>
      <c r="CF61" s="1028"/>
      <c r="CG61" s="1049"/>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230"/>
    </row>
    <row r="62" spans="1:131" ht="26.25" customHeight="1" x14ac:dyDescent="0.15">
      <c r="A62" s="238">
        <v>35</v>
      </c>
      <c r="B62" s="1065"/>
      <c r="C62" s="1066"/>
      <c r="D62" s="1066"/>
      <c r="E62" s="1066"/>
      <c r="F62" s="1066"/>
      <c r="G62" s="1066"/>
      <c r="H62" s="1066"/>
      <c r="I62" s="1066"/>
      <c r="J62" s="1066"/>
      <c r="K62" s="1066"/>
      <c r="L62" s="1066"/>
      <c r="M62" s="1066"/>
      <c r="N62" s="1066"/>
      <c r="O62" s="1066"/>
      <c r="P62" s="1067"/>
      <c r="Q62" s="1068"/>
      <c r="R62" s="1060"/>
      <c r="S62" s="1060"/>
      <c r="T62" s="1060"/>
      <c r="U62" s="1060"/>
      <c r="V62" s="1060"/>
      <c r="W62" s="1060"/>
      <c r="X62" s="1060"/>
      <c r="Y62" s="1060"/>
      <c r="Z62" s="1060"/>
      <c r="AA62" s="1060"/>
      <c r="AB62" s="1060"/>
      <c r="AC62" s="1060"/>
      <c r="AD62" s="1060"/>
      <c r="AE62" s="1069"/>
      <c r="AF62" s="1070"/>
      <c r="AG62" s="1071"/>
      <c r="AH62" s="1071"/>
      <c r="AI62" s="1071"/>
      <c r="AJ62" s="1072"/>
      <c r="AK62" s="1059"/>
      <c r="AL62" s="1060"/>
      <c r="AM62" s="1060"/>
      <c r="AN62" s="1060"/>
      <c r="AO62" s="1060"/>
      <c r="AP62" s="1060"/>
      <c r="AQ62" s="1060"/>
      <c r="AR62" s="1060"/>
      <c r="AS62" s="1060"/>
      <c r="AT62" s="1060"/>
      <c r="AU62" s="1060"/>
      <c r="AV62" s="1060"/>
      <c r="AW62" s="1060"/>
      <c r="AX62" s="1060"/>
      <c r="AY62" s="1060"/>
      <c r="AZ62" s="1061"/>
      <c r="BA62" s="1061"/>
      <c r="BB62" s="1061"/>
      <c r="BC62" s="1061"/>
      <c r="BD62" s="1061"/>
      <c r="BE62" s="1007"/>
      <c r="BF62" s="1007"/>
      <c r="BG62" s="1007"/>
      <c r="BH62" s="1007"/>
      <c r="BI62" s="1008"/>
      <c r="BJ62" s="1062" t="s">
        <v>398</v>
      </c>
      <c r="BK62" s="1063"/>
      <c r="BL62" s="1063"/>
      <c r="BM62" s="1063"/>
      <c r="BN62" s="1064"/>
      <c r="BO62" s="241"/>
      <c r="BP62" s="241"/>
      <c r="BQ62" s="238">
        <v>56</v>
      </c>
      <c r="BR62" s="239"/>
      <c r="BS62" s="1027"/>
      <c r="BT62" s="1028"/>
      <c r="BU62" s="1028"/>
      <c r="BV62" s="1028"/>
      <c r="BW62" s="1028"/>
      <c r="BX62" s="1028"/>
      <c r="BY62" s="1028"/>
      <c r="BZ62" s="1028"/>
      <c r="CA62" s="1028"/>
      <c r="CB62" s="1028"/>
      <c r="CC62" s="1028"/>
      <c r="CD62" s="1028"/>
      <c r="CE62" s="1028"/>
      <c r="CF62" s="1028"/>
      <c r="CG62" s="1049"/>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230"/>
    </row>
    <row r="63" spans="1:131" ht="26.25" customHeight="1" thickBot="1" x14ac:dyDescent="0.2">
      <c r="A63" s="240" t="s">
        <v>376</v>
      </c>
      <c r="B63" s="984" t="s">
        <v>399</v>
      </c>
      <c r="C63" s="985"/>
      <c r="D63" s="985"/>
      <c r="E63" s="985"/>
      <c r="F63" s="985"/>
      <c r="G63" s="985"/>
      <c r="H63" s="985"/>
      <c r="I63" s="985"/>
      <c r="J63" s="985"/>
      <c r="K63" s="985"/>
      <c r="L63" s="985"/>
      <c r="M63" s="985"/>
      <c r="N63" s="985"/>
      <c r="O63" s="985"/>
      <c r="P63" s="986"/>
      <c r="Q63" s="997"/>
      <c r="R63" s="998"/>
      <c r="S63" s="998"/>
      <c r="T63" s="998"/>
      <c r="U63" s="998"/>
      <c r="V63" s="998"/>
      <c r="W63" s="998"/>
      <c r="X63" s="998"/>
      <c r="Y63" s="998"/>
      <c r="Z63" s="998"/>
      <c r="AA63" s="998"/>
      <c r="AB63" s="998"/>
      <c r="AC63" s="998"/>
      <c r="AD63" s="998"/>
      <c r="AE63" s="1055"/>
      <c r="AF63" s="1056">
        <v>1983</v>
      </c>
      <c r="AG63" s="994"/>
      <c r="AH63" s="994"/>
      <c r="AI63" s="994"/>
      <c r="AJ63" s="1057"/>
      <c r="AK63" s="1058"/>
      <c r="AL63" s="998"/>
      <c r="AM63" s="998"/>
      <c r="AN63" s="998"/>
      <c r="AO63" s="998"/>
      <c r="AP63" s="994">
        <f>SUM(AP28:AT62)</f>
        <v>9784</v>
      </c>
      <c r="AQ63" s="994"/>
      <c r="AR63" s="994"/>
      <c r="AS63" s="994"/>
      <c r="AT63" s="994"/>
      <c r="AU63" s="994">
        <f>SUM(AU28:AY62)</f>
        <v>3073</v>
      </c>
      <c r="AV63" s="994"/>
      <c r="AW63" s="994"/>
      <c r="AX63" s="994"/>
      <c r="AY63" s="994"/>
      <c r="AZ63" s="1052"/>
      <c r="BA63" s="1052"/>
      <c r="BB63" s="1052"/>
      <c r="BC63" s="1052"/>
      <c r="BD63" s="1052"/>
      <c r="BE63" s="995"/>
      <c r="BF63" s="995"/>
      <c r="BG63" s="995"/>
      <c r="BH63" s="995"/>
      <c r="BI63" s="996"/>
      <c r="BJ63" s="1053" t="s">
        <v>122</v>
      </c>
      <c r="BK63" s="974"/>
      <c r="BL63" s="974"/>
      <c r="BM63" s="974"/>
      <c r="BN63" s="1054"/>
      <c r="BO63" s="241"/>
      <c r="BP63" s="241"/>
      <c r="BQ63" s="238">
        <v>57</v>
      </c>
      <c r="BR63" s="239"/>
      <c r="BS63" s="1027"/>
      <c r="BT63" s="1028"/>
      <c r="BU63" s="1028"/>
      <c r="BV63" s="1028"/>
      <c r="BW63" s="1028"/>
      <c r="BX63" s="1028"/>
      <c r="BY63" s="1028"/>
      <c r="BZ63" s="1028"/>
      <c r="CA63" s="1028"/>
      <c r="CB63" s="1028"/>
      <c r="CC63" s="1028"/>
      <c r="CD63" s="1028"/>
      <c r="CE63" s="1028"/>
      <c r="CF63" s="1028"/>
      <c r="CG63" s="1049"/>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7"/>
      <c r="BT64" s="1028"/>
      <c r="BU64" s="1028"/>
      <c r="BV64" s="1028"/>
      <c r="BW64" s="1028"/>
      <c r="BX64" s="1028"/>
      <c r="BY64" s="1028"/>
      <c r="BZ64" s="1028"/>
      <c r="CA64" s="1028"/>
      <c r="CB64" s="1028"/>
      <c r="CC64" s="1028"/>
      <c r="CD64" s="1028"/>
      <c r="CE64" s="1028"/>
      <c r="CF64" s="1028"/>
      <c r="CG64" s="1049"/>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7"/>
      <c r="BT65" s="1028"/>
      <c r="BU65" s="1028"/>
      <c r="BV65" s="1028"/>
      <c r="BW65" s="1028"/>
      <c r="BX65" s="1028"/>
      <c r="BY65" s="1028"/>
      <c r="BZ65" s="1028"/>
      <c r="CA65" s="1028"/>
      <c r="CB65" s="1028"/>
      <c r="CC65" s="1028"/>
      <c r="CD65" s="1028"/>
      <c r="CE65" s="1028"/>
      <c r="CF65" s="1028"/>
      <c r="CG65" s="1049"/>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230"/>
    </row>
    <row r="66" spans="1:131" ht="26.25" customHeight="1" x14ac:dyDescent="0.15">
      <c r="A66" s="1030" t="s">
        <v>401</v>
      </c>
      <c r="B66" s="1031"/>
      <c r="C66" s="1031"/>
      <c r="D66" s="1031"/>
      <c r="E66" s="1031"/>
      <c r="F66" s="1031"/>
      <c r="G66" s="1031"/>
      <c r="H66" s="1031"/>
      <c r="I66" s="1031"/>
      <c r="J66" s="1031"/>
      <c r="K66" s="1031"/>
      <c r="L66" s="1031"/>
      <c r="M66" s="1031"/>
      <c r="N66" s="1031"/>
      <c r="O66" s="1031"/>
      <c r="P66" s="1032"/>
      <c r="Q66" s="1036" t="s">
        <v>380</v>
      </c>
      <c r="R66" s="1037"/>
      <c r="S66" s="1037"/>
      <c r="T66" s="1037"/>
      <c r="U66" s="1038"/>
      <c r="V66" s="1036" t="s">
        <v>381</v>
      </c>
      <c r="W66" s="1037"/>
      <c r="X66" s="1037"/>
      <c r="Y66" s="1037"/>
      <c r="Z66" s="1038"/>
      <c r="AA66" s="1036" t="s">
        <v>382</v>
      </c>
      <c r="AB66" s="1037"/>
      <c r="AC66" s="1037"/>
      <c r="AD66" s="1037"/>
      <c r="AE66" s="1038"/>
      <c r="AF66" s="1042" t="s">
        <v>383</v>
      </c>
      <c r="AG66" s="1043"/>
      <c r="AH66" s="1043"/>
      <c r="AI66" s="1043"/>
      <c r="AJ66" s="1044"/>
      <c r="AK66" s="1036" t="s">
        <v>384</v>
      </c>
      <c r="AL66" s="1031"/>
      <c r="AM66" s="1031"/>
      <c r="AN66" s="1031"/>
      <c r="AO66" s="1032"/>
      <c r="AP66" s="1036" t="s">
        <v>385</v>
      </c>
      <c r="AQ66" s="1037"/>
      <c r="AR66" s="1037"/>
      <c r="AS66" s="1037"/>
      <c r="AT66" s="1038"/>
      <c r="AU66" s="1036" t="s">
        <v>402</v>
      </c>
      <c r="AV66" s="1037"/>
      <c r="AW66" s="1037"/>
      <c r="AX66" s="1037"/>
      <c r="AY66" s="1038"/>
      <c r="AZ66" s="1036" t="s">
        <v>364</v>
      </c>
      <c r="BA66" s="1037"/>
      <c r="BB66" s="1037"/>
      <c r="BC66" s="1037"/>
      <c r="BD66" s="1050"/>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0"/>
      <c r="CH66" s="991"/>
      <c r="CI66" s="992"/>
      <c r="CJ66" s="992"/>
      <c r="CK66" s="992"/>
      <c r="CL66" s="993"/>
      <c r="CM66" s="991"/>
      <c r="CN66" s="992"/>
      <c r="CO66" s="992"/>
      <c r="CP66" s="992"/>
      <c r="CQ66" s="993"/>
      <c r="CR66" s="991"/>
      <c r="CS66" s="992"/>
      <c r="CT66" s="992"/>
      <c r="CU66" s="992"/>
      <c r="CV66" s="993"/>
      <c r="CW66" s="991"/>
      <c r="CX66" s="992"/>
      <c r="CY66" s="992"/>
      <c r="CZ66" s="992"/>
      <c r="DA66" s="993"/>
      <c r="DB66" s="991"/>
      <c r="DC66" s="992"/>
      <c r="DD66" s="992"/>
      <c r="DE66" s="992"/>
      <c r="DF66" s="993"/>
      <c r="DG66" s="991"/>
      <c r="DH66" s="992"/>
      <c r="DI66" s="992"/>
      <c r="DJ66" s="992"/>
      <c r="DK66" s="993"/>
      <c r="DL66" s="991"/>
      <c r="DM66" s="992"/>
      <c r="DN66" s="992"/>
      <c r="DO66" s="992"/>
      <c r="DP66" s="993"/>
      <c r="DQ66" s="991"/>
      <c r="DR66" s="992"/>
      <c r="DS66" s="992"/>
      <c r="DT66" s="992"/>
      <c r="DU66" s="993"/>
      <c r="DV66" s="981"/>
      <c r="DW66" s="982"/>
      <c r="DX66" s="982"/>
      <c r="DY66" s="982"/>
      <c r="DZ66" s="983"/>
      <c r="EA66" s="230"/>
    </row>
    <row r="67" spans="1:131" ht="26.25" customHeight="1" thickBot="1" x14ac:dyDescent="0.2">
      <c r="A67" s="1033"/>
      <c r="B67" s="1034"/>
      <c r="C67" s="1034"/>
      <c r="D67" s="1034"/>
      <c r="E67" s="1034"/>
      <c r="F67" s="1034"/>
      <c r="G67" s="1034"/>
      <c r="H67" s="1034"/>
      <c r="I67" s="1034"/>
      <c r="J67" s="1034"/>
      <c r="K67" s="1034"/>
      <c r="L67" s="1034"/>
      <c r="M67" s="1034"/>
      <c r="N67" s="1034"/>
      <c r="O67" s="1034"/>
      <c r="P67" s="1035"/>
      <c r="Q67" s="1039"/>
      <c r="R67" s="1040"/>
      <c r="S67" s="1040"/>
      <c r="T67" s="1040"/>
      <c r="U67" s="1041"/>
      <c r="V67" s="1039"/>
      <c r="W67" s="1040"/>
      <c r="X67" s="1040"/>
      <c r="Y67" s="1040"/>
      <c r="Z67" s="1041"/>
      <c r="AA67" s="1039"/>
      <c r="AB67" s="1040"/>
      <c r="AC67" s="1040"/>
      <c r="AD67" s="1040"/>
      <c r="AE67" s="1041"/>
      <c r="AF67" s="1045"/>
      <c r="AG67" s="1046"/>
      <c r="AH67" s="1046"/>
      <c r="AI67" s="1046"/>
      <c r="AJ67" s="1047"/>
      <c r="AK67" s="1048"/>
      <c r="AL67" s="1034"/>
      <c r="AM67" s="1034"/>
      <c r="AN67" s="1034"/>
      <c r="AO67" s="1035"/>
      <c r="AP67" s="1039"/>
      <c r="AQ67" s="1040"/>
      <c r="AR67" s="1040"/>
      <c r="AS67" s="1040"/>
      <c r="AT67" s="1041"/>
      <c r="AU67" s="1039"/>
      <c r="AV67" s="1040"/>
      <c r="AW67" s="1040"/>
      <c r="AX67" s="1040"/>
      <c r="AY67" s="1041"/>
      <c r="AZ67" s="1039"/>
      <c r="BA67" s="1040"/>
      <c r="BB67" s="1040"/>
      <c r="BC67" s="1040"/>
      <c r="BD67" s="1051"/>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0"/>
      <c r="CH67" s="991"/>
      <c r="CI67" s="992"/>
      <c r="CJ67" s="992"/>
      <c r="CK67" s="992"/>
      <c r="CL67" s="993"/>
      <c r="CM67" s="991"/>
      <c r="CN67" s="992"/>
      <c r="CO67" s="992"/>
      <c r="CP67" s="992"/>
      <c r="CQ67" s="993"/>
      <c r="CR67" s="991"/>
      <c r="CS67" s="992"/>
      <c r="CT67" s="992"/>
      <c r="CU67" s="992"/>
      <c r="CV67" s="993"/>
      <c r="CW67" s="991"/>
      <c r="CX67" s="992"/>
      <c r="CY67" s="992"/>
      <c r="CZ67" s="992"/>
      <c r="DA67" s="993"/>
      <c r="DB67" s="991"/>
      <c r="DC67" s="992"/>
      <c r="DD67" s="992"/>
      <c r="DE67" s="992"/>
      <c r="DF67" s="993"/>
      <c r="DG67" s="991"/>
      <c r="DH67" s="992"/>
      <c r="DI67" s="992"/>
      <c r="DJ67" s="992"/>
      <c r="DK67" s="993"/>
      <c r="DL67" s="991"/>
      <c r="DM67" s="992"/>
      <c r="DN67" s="992"/>
      <c r="DO67" s="992"/>
      <c r="DP67" s="993"/>
      <c r="DQ67" s="991"/>
      <c r="DR67" s="992"/>
      <c r="DS67" s="992"/>
      <c r="DT67" s="992"/>
      <c r="DU67" s="993"/>
      <c r="DV67" s="981"/>
      <c r="DW67" s="982"/>
      <c r="DX67" s="982"/>
      <c r="DY67" s="982"/>
      <c r="DZ67" s="983"/>
      <c r="EA67" s="230"/>
    </row>
    <row r="68" spans="1:131" ht="26.25" customHeight="1" thickTop="1" x14ac:dyDescent="0.15">
      <c r="A68" s="236">
        <v>1</v>
      </c>
      <c r="B68" s="1020" t="s">
        <v>552</v>
      </c>
      <c r="C68" s="1021"/>
      <c r="D68" s="1021"/>
      <c r="E68" s="1021"/>
      <c r="F68" s="1021"/>
      <c r="G68" s="1021"/>
      <c r="H68" s="1021"/>
      <c r="I68" s="1021"/>
      <c r="J68" s="1021"/>
      <c r="K68" s="1021"/>
      <c r="L68" s="1021"/>
      <c r="M68" s="1021"/>
      <c r="N68" s="1021"/>
      <c r="O68" s="1021"/>
      <c r="P68" s="1022"/>
      <c r="Q68" s="1023">
        <v>2046</v>
      </c>
      <c r="R68" s="1017"/>
      <c r="S68" s="1017"/>
      <c r="T68" s="1017"/>
      <c r="U68" s="1017"/>
      <c r="V68" s="1017">
        <v>1915</v>
      </c>
      <c r="W68" s="1017"/>
      <c r="X68" s="1017"/>
      <c r="Y68" s="1017"/>
      <c r="Z68" s="1017"/>
      <c r="AA68" s="1017">
        <v>130</v>
      </c>
      <c r="AB68" s="1017"/>
      <c r="AC68" s="1017"/>
      <c r="AD68" s="1017"/>
      <c r="AE68" s="1017"/>
      <c r="AF68" s="1017">
        <v>38</v>
      </c>
      <c r="AG68" s="1017"/>
      <c r="AH68" s="1017"/>
      <c r="AI68" s="1017"/>
      <c r="AJ68" s="1017"/>
      <c r="AK68" s="1017">
        <v>142</v>
      </c>
      <c r="AL68" s="1017"/>
      <c r="AM68" s="1017"/>
      <c r="AN68" s="1017"/>
      <c r="AO68" s="1017"/>
      <c r="AP68" s="1017">
        <v>1313</v>
      </c>
      <c r="AQ68" s="1017"/>
      <c r="AR68" s="1017"/>
      <c r="AS68" s="1017"/>
      <c r="AT68" s="1017"/>
      <c r="AU68" s="1017">
        <v>752</v>
      </c>
      <c r="AV68" s="1017"/>
      <c r="AW68" s="1017"/>
      <c r="AX68" s="1017"/>
      <c r="AY68" s="1017"/>
      <c r="AZ68" s="1018"/>
      <c r="BA68" s="1018"/>
      <c r="BB68" s="1018"/>
      <c r="BC68" s="1018"/>
      <c r="BD68" s="1019"/>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0"/>
      <c r="CH68" s="991"/>
      <c r="CI68" s="992"/>
      <c r="CJ68" s="992"/>
      <c r="CK68" s="992"/>
      <c r="CL68" s="993"/>
      <c r="CM68" s="991"/>
      <c r="CN68" s="992"/>
      <c r="CO68" s="992"/>
      <c r="CP68" s="992"/>
      <c r="CQ68" s="993"/>
      <c r="CR68" s="991"/>
      <c r="CS68" s="992"/>
      <c r="CT68" s="992"/>
      <c r="CU68" s="992"/>
      <c r="CV68" s="993"/>
      <c r="CW68" s="991"/>
      <c r="CX68" s="992"/>
      <c r="CY68" s="992"/>
      <c r="CZ68" s="992"/>
      <c r="DA68" s="993"/>
      <c r="DB68" s="991"/>
      <c r="DC68" s="992"/>
      <c r="DD68" s="992"/>
      <c r="DE68" s="992"/>
      <c r="DF68" s="993"/>
      <c r="DG68" s="991"/>
      <c r="DH68" s="992"/>
      <c r="DI68" s="992"/>
      <c r="DJ68" s="992"/>
      <c r="DK68" s="993"/>
      <c r="DL68" s="991"/>
      <c r="DM68" s="992"/>
      <c r="DN68" s="992"/>
      <c r="DO68" s="992"/>
      <c r="DP68" s="993"/>
      <c r="DQ68" s="991"/>
      <c r="DR68" s="992"/>
      <c r="DS68" s="992"/>
      <c r="DT68" s="992"/>
      <c r="DU68" s="993"/>
      <c r="DV68" s="981"/>
      <c r="DW68" s="982"/>
      <c r="DX68" s="982"/>
      <c r="DY68" s="982"/>
      <c r="DZ68" s="983"/>
      <c r="EA68" s="230"/>
    </row>
    <row r="69" spans="1:131" ht="26.25" customHeight="1" x14ac:dyDescent="0.15">
      <c r="A69" s="238">
        <v>2</v>
      </c>
      <c r="B69" s="1009" t="s">
        <v>553</v>
      </c>
      <c r="C69" s="1010"/>
      <c r="D69" s="1010"/>
      <c r="E69" s="1010"/>
      <c r="F69" s="1010"/>
      <c r="G69" s="1010"/>
      <c r="H69" s="1010"/>
      <c r="I69" s="1010"/>
      <c r="J69" s="1010"/>
      <c r="K69" s="1010"/>
      <c r="L69" s="1010"/>
      <c r="M69" s="1010"/>
      <c r="N69" s="1010"/>
      <c r="O69" s="1010"/>
      <c r="P69" s="1011"/>
      <c r="Q69" s="1012">
        <v>61</v>
      </c>
      <c r="R69" s="1006"/>
      <c r="S69" s="1006"/>
      <c r="T69" s="1006"/>
      <c r="U69" s="1006"/>
      <c r="V69" s="1006">
        <v>60</v>
      </c>
      <c r="W69" s="1006"/>
      <c r="X69" s="1006"/>
      <c r="Y69" s="1006"/>
      <c r="Z69" s="1006"/>
      <c r="AA69" s="1006">
        <v>1</v>
      </c>
      <c r="AB69" s="1006"/>
      <c r="AC69" s="1006"/>
      <c r="AD69" s="1006"/>
      <c r="AE69" s="1006"/>
      <c r="AF69" s="1006">
        <v>1</v>
      </c>
      <c r="AG69" s="1006"/>
      <c r="AH69" s="1006"/>
      <c r="AI69" s="1006"/>
      <c r="AJ69" s="1006"/>
      <c r="AK69" s="1006">
        <v>1</v>
      </c>
      <c r="AL69" s="1006"/>
      <c r="AM69" s="1006"/>
      <c r="AN69" s="1006"/>
      <c r="AO69" s="1006"/>
      <c r="AP69" s="1006" t="s">
        <v>574</v>
      </c>
      <c r="AQ69" s="1006"/>
      <c r="AR69" s="1006"/>
      <c r="AS69" s="1006"/>
      <c r="AT69" s="1006"/>
      <c r="AU69" s="1006" t="s">
        <v>574</v>
      </c>
      <c r="AV69" s="1006"/>
      <c r="AW69" s="1006"/>
      <c r="AX69" s="1006"/>
      <c r="AY69" s="1006"/>
      <c r="AZ69" s="1007"/>
      <c r="BA69" s="1007"/>
      <c r="BB69" s="1007"/>
      <c r="BC69" s="1007"/>
      <c r="BD69" s="1008"/>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0"/>
      <c r="CH69" s="991"/>
      <c r="CI69" s="992"/>
      <c r="CJ69" s="992"/>
      <c r="CK69" s="992"/>
      <c r="CL69" s="993"/>
      <c r="CM69" s="991"/>
      <c r="CN69" s="992"/>
      <c r="CO69" s="992"/>
      <c r="CP69" s="992"/>
      <c r="CQ69" s="993"/>
      <c r="CR69" s="991"/>
      <c r="CS69" s="992"/>
      <c r="CT69" s="992"/>
      <c r="CU69" s="992"/>
      <c r="CV69" s="993"/>
      <c r="CW69" s="991"/>
      <c r="CX69" s="992"/>
      <c r="CY69" s="992"/>
      <c r="CZ69" s="992"/>
      <c r="DA69" s="993"/>
      <c r="DB69" s="991"/>
      <c r="DC69" s="992"/>
      <c r="DD69" s="992"/>
      <c r="DE69" s="992"/>
      <c r="DF69" s="993"/>
      <c r="DG69" s="991"/>
      <c r="DH69" s="992"/>
      <c r="DI69" s="992"/>
      <c r="DJ69" s="992"/>
      <c r="DK69" s="993"/>
      <c r="DL69" s="991"/>
      <c r="DM69" s="992"/>
      <c r="DN69" s="992"/>
      <c r="DO69" s="992"/>
      <c r="DP69" s="993"/>
      <c r="DQ69" s="991"/>
      <c r="DR69" s="992"/>
      <c r="DS69" s="992"/>
      <c r="DT69" s="992"/>
      <c r="DU69" s="993"/>
      <c r="DV69" s="981"/>
      <c r="DW69" s="982"/>
      <c r="DX69" s="982"/>
      <c r="DY69" s="982"/>
      <c r="DZ69" s="983"/>
      <c r="EA69" s="230"/>
    </row>
    <row r="70" spans="1:131" ht="26.25" customHeight="1" x14ac:dyDescent="0.15">
      <c r="A70" s="238">
        <v>3</v>
      </c>
      <c r="B70" s="1009" t="s">
        <v>554</v>
      </c>
      <c r="C70" s="1010"/>
      <c r="D70" s="1010"/>
      <c r="E70" s="1010"/>
      <c r="F70" s="1010"/>
      <c r="G70" s="1010"/>
      <c r="H70" s="1010"/>
      <c r="I70" s="1010"/>
      <c r="J70" s="1010"/>
      <c r="K70" s="1010"/>
      <c r="L70" s="1010"/>
      <c r="M70" s="1010"/>
      <c r="N70" s="1010"/>
      <c r="O70" s="1010"/>
      <c r="P70" s="1011"/>
      <c r="Q70" s="1012">
        <v>290</v>
      </c>
      <c r="R70" s="1006"/>
      <c r="S70" s="1006"/>
      <c r="T70" s="1006"/>
      <c r="U70" s="1006"/>
      <c r="V70" s="1006">
        <v>287</v>
      </c>
      <c r="W70" s="1006"/>
      <c r="X70" s="1006"/>
      <c r="Y70" s="1006"/>
      <c r="Z70" s="1006"/>
      <c r="AA70" s="1006">
        <v>3</v>
      </c>
      <c r="AB70" s="1006"/>
      <c r="AC70" s="1006"/>
      <c r="AD70" s="1006"/>
      <c r="AE70" s="1006"/>
      <c r="AF70" s="1006">
        <v>3</v>
      </c>
      <c r="AG70" s="1006"/>
      <c r="AH70" s="1006"/>
      <c r="AI70" s="1006"/>
      <c r="AJ70" s="1006"/>
      <c r="AK70" s="1006">
        <v>19</v>
      </c>
      <c r="AL70" s="1006"/>
      <c r="AM70" s="1006"/>
      <c r="AN70" s="1006"/>
      <c r="AO70" s="1006"/>
      <c r="AP70" s="1006" t="s">
        <v>574</v>
      </c>
      <c r="AQ70" s="1006"/>
      <c r="AR70" s="1006"/>
      <c r="AS70" s="1006"/>
      <c r="AT70" s="1006"/>
      <c r="AU70" s="1006" t="s">
        <v>574</v>
      </c>
      <c r="AV70" s="1006"/>
      <c r="AW70" s="1006"/>
      <c r="AX70" s="1006"/>
      <c r="AY70" s="1006"/>
      <c r="AZ70" s="1007"/>
      <c r="BA70" s="1007"/>
      <c r="BB70" s="1007"/>
      <c r="BC70" s="1007"/>
      <c r="BD70" s="1008"/>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0"/>
      <c r="CH70" s="991"/>
      <c r="CI70" s="992"/>
      <c r="CJ70" s="992"/>
      <c r="CK70" s="992"/>
      <c r="CL70" s="993"/>
      <c r="CM70" s="991"/>
      <c r="CN70" s="992"/>
      <c r="CO70" s="992"/>
      <c r="CP70" s="992"/>
      <c r="CQ70" s="993"/>
      <c r="CR70" s="991"/>
      <c r="CS70" s="992"/>
      <c r="CT70" s="992"/>
      <c r="CU70" s="992"/>
      <c r="CV70" s="993"/>
      <c r="CW70" s="991"/>
      <c r="CX70" s="992"/>
      <c r="CY70" s="992"/>
      <c r="CZ70" s="992"/>
      <c r="DA70" s="993"/>
      <c r="DB70" s="991"/>
      <c r="DC70" s="992"/>
      <c r="DD70" s="992"/>
      <c r="DE70" s="992"/>
      <c r="DF70" s="993"/>
      <c r="DG70" s="991"/>
      <c r="DH70" s="992"/>
      <c r="DI70" s="992"/>
      <c r="DJ70" s="992"/>
      <c r="DK70" s="993"/>
      <c r="DL70" s="991"/>
      <c r="DM70" s="992"/>
      <c r="DN70" s="992"/>
      <c r="DO70" s="992"/>
      <c r="DP70" s="993"/>
      <c r="DQ70" s="991"/>
      <c r="DR70" s="992"/>
      <c r="DS70" s="992"/>
      <c r="DT70" s="992"/>
      <c r="DU70" s="993"/>
      <c r="DV70" s="981"/>
      <c r="DW70" s="982"/>
      <c r="DX70" s="982"/>
      <c r="DY70" s="982"/>
      <c r="DZ70" s="983"/>
      <c r="EA70" s="230"/>
    </row>
    <row r="71" spans="1:131" ht="26.25" customHeight="1" x14ac:dyDescent="0.15">
      <c r="A71" s="238">
        <v>4</v>
      </c>
      <c r="B71" s="1009" t="s">
        <v>555</v>
      </c>
      <c r="C71" s="1010"/>
      <c r="D71" s="1010"/>
      <c r="E71" s="1010"/>
      <c r="F71" s="1010"/>
      <c r="G71" s="1010"/>
      <c r="H71" s="1010"/>
      <c r="I71" s="1010"/>
      <c r="J71" s="1010"/>
      <c r="K71" s="1010"/>
      <c r="L71" s="1010"/>
      <c r="M71" s="1010"/>
      <c r="N71" s="1010"/>
      <c r="O71" s="1010"/>
      <c r="P71" s="1011"/>
      <c r="Q71" s="1012">
        <v>742</v>
      </c>
      <c r="R71" s="1006"/>
      <c r="S71" s="1006"/>
      <c r="T71" s="1006"/>
      <c r="U71" s="1006"/>
      <c r="V71" s="1006">
        <v>734</v>
      </c>
      <c r="W71" s="1006"/>
      <c r="X71" s="1006"/>
      <c r="Y71" s="1006"/>
      <c r="Z71" s="1006"/>
      <c r="AA71" s="1006">
        <v>8</v>
      </c>
      <c r="AB71" s="1006"/>
      <c r="AC71" s="1006"/>
      <c r="AD71" s="1006"/>
      <c r="AE71" s="1006"/>
      <c r="AF71" s="1006">
        <v>7</v>
      </c>
      <c r="AG71" s="1006"/>
      <c r="AH71" s="1006"/>
      <c r="AI71" s="1006"/>
      <c r="AJ71" s="1006"/>
      <c r="AK71" s="1006">
        <v>100</v>
      </c>
      <c r="AL71" s="1006"/>
      <c r="AM71" s="1006"/>
      <c r="AN71" s="1006"/>
      <c r="AO71" s="1006"/>
      <c r="AP71" s="1006">
        <v>94</v>
      </c>
      <c r="AQ71" s="1006"/>
      <c r="AR71" s="1006"/>
      <c r="AS71" s="1006"/>
      <c r="AT71" s="1006"/>
      <c r="AU71" s="1006">
        <v>62</v>
      </c>
      <c r="AV71" s="1006"/>
      <c r="AW71" s="1006"/>
      <c r="AX71" s="1006"/>
      <c r="AY71" s="1006"/>
      <c r="AZ71" s="1007"/>
      <c r="BA71" s="1007"/>
      <c r="BB71" s="1007"/>
      <c r="BC71" s="1007"/>
      <c r="BD71" s="1008"/>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0"/>
      <c r="CH71" s="991"/>
      <c r="CI71" s="992"/>
      <c r="CJ71" s="992"/>
      <c r="CK71" s="992"/>
      <c r="CL71" s="993"/>
      <c r="CM71" s="991"/>
      <c r="CN71" s="992"/>
      <c r="CO71" s="992"/>
      <c r="CP71" s="992"/>
      <c r="CQ71" s="993"/>
      <c r="CR71" s="991"/>
      <c r="CS71" s="992"/>
      <c r="CT71" s="992"/>
      <c r="CU71" s="992"/>
      <c r="CV71" s="993"/>
      <c r="CW71" s="991"/>
      <c r="CX71" s="992"/>
      <c r="CY71" s="992"/>
      <c r="CZ71" s="992"/>
      <c r="DA71" s="993"/>
      <c r="DB71" s="991"/>
      <c r="DC71" s="992"/>
      <c r="DD71" s="992"/>
      <c r="DE71" s="992"/>
      <c r="DF71" s="993"/>
      <c r="DG71" s="991"/>
      <c r="DH71" s="992"/>
      <c r="DI71" s="992"/>
      <c r="DJ71" s="992"/>
      <c r="DK71" s="993"/>
      <c r="DL71" s="991"/>
      <c r="DM71" s="992"/>
      <c r="DN71" s="992"/>
      <c r="DO71" s="992"/>
      <c r="DP71" s="993"/>
      <c r="DQ71" s="991"/>
      <c r="DR71" s="992"/>
      <c r="DS71" s="992"/>
      <c r="DT71" s="992"/>
      <c r="DU71" s="993"/>
      <c r="DV71" s="981"/>
      <c r="DW71" s="982"/>
      <c r="DX71" s="982"/>
      <c r="DY71" s="982"/>
      <c r="DZ71" s="983"/>
      <c r="EA71" s="230"/>
    </row>
    <row r="72" spans="1:131" ht="26.25" customHeight="1" x14ac:dyDescent="0.15">
      <c r="A72" s="238">
        <v>5</v>
      </c>
      <c r="B72" s="1009" t="s">
        <v>556</v>
      </c>
      <c r="C72" s="1010"/>
      <c r="D72" s="1010"/>
      <c r="E72" s="1010"/>
      <c r="F72" s="1010"/>
      <c r="G72" s="1010"/>
      <c r="H72" s="1010"/>
      <c r="I72" s="1010"/>
      <c r="J72" s="1010"/>
      <c r="K72" s="1010"/>
      <c r="L72" s="1010"/>
      <c r="M72" s="1010"/>
      <c r="N72" s="1010"/>
      <c r="O72" s="1010"/>
      <c r="P72" s="1011"/>
      <c r="Q72" s="1012">
        <v>4018</v>
      </c>
      <c r="R72" s="1006"/>
      <c r="S72" s="1006"/>
      <c r="T72" s="1006"/>
      <c r="U72" s="1006"/>
      <c r="V72" s="1006">
        <v>3637</v>
      </c>
      <c r="W72" s="1006"/>
      <c r="X72" s="1006"/>
      <c r="Y72" s="1006"/>
      <c r="Z72" s="1006"/>
      <c r="AA72" s="1006">
        <v>381</v>
      </c>
      <c r="AB72" s="1006"/>
      <c r="AC72" s="1006"/>
      <c r="AD72" s="1006"/>
      <c r="AE72" s="1006"/>
      <c r="AF72" s="1006">
        <v>5898</v>
      </c>
      <c r="AG72" s="1006"/>
      <c r="AH72" s="1006"/>
      <c r="AI72" s="1006"/>
      <c r="AJ72" s="1006"/>
      <c r="AK72" s="1006" t="s">
        <v>580</v>
      </c>
      <c r="AL72" s="1006"/>
      <c r="AM72" s="1006"/>
      <c r="AN72" s="1006"/>
      <c r="AO72" s="1006"/>
      <c r="AP72" s="1006">
        <v>8463</v>
      </c>
      <c r="AQ72" s="1006"/>
      <c r="AR72" s="1006"/>
      <c r="AS72" s="1006"/>
      <c r="AT72" s="1006"/>
      <c r="AU72" s="1006" t="s">
        <v>574</v>
      </c>
      <c r="AV72" s="1006"/>
      <c r="AW72" s="1006"/>
      <c r="AX72" s="1006"/>
      <c r="AY72" s="1006"/>
      <c r="AZ72" s="1007"/>
      <c r="BA72" s="1007"/>
      <c r="BB72" s="1007"/>
      <c r="BC72" s="1007"/>
      <c r="BD72" s="1008"/>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0"/>
      <c r="CH72" s="991"/>
      <c r="CI72" s="992"/>
      <c r="CJ72" s="992"/>
      <c r="CK72" s="992"/>
      <c r="CL72" s="993"/>
      <c r="CM72" s="991"/>
      <c r="CN72" s="992"/>
      <c r="CO72" s="992"/>
      <c r="CP72" s="992"/>
      <c r="CQ72" s="993"/>
      <c r="CR72" s="991"/>
      <c r="CS72" s="992"/>
      <c r="CT72" s="992"/>
      <c r="CU72" s="992"/>
      <c r="CV72" s="993"/>
      <c r="CW72" s="991"/>
      <c r="CX72" s="992"/>
      <c r="CY72" s="992"/>
      <c r="CZ72" s="992"/>
      <c r="DA72" s="993"/>
      <c r="DB72" s="991"/>
      <c r="DC72" s="992"/>
      <c r="DD72" s="992"/>
      <c r="DE72" s="992"/>
      <c r="DF72" s="993"/>
      <c r="DG72" s="991"/>
      <c r="DH72" s="992"/>
      <c r="DI72" s="992"/>
      <c r="DJ72" s="992"/>
      <c r="DK72" s="993"/>
      <c r="DL72" s="991"/>
      <c r="DM72" s="992"/>
      <c r="DN72" s="992"/>
      <c r="DO72" s="992"/>
      <c r="DP72" s="993"/>
      <c r="DQ72" s="991"/>
      <c r="DR72" s="992"/>
      <c r="DS72" s="992"/>
      <c r="DT72" s="992"/>
      <c r="DU72" s="993"/>
      <c r="DV72" s="981"/>
      <c r="DW72" s="982"/>
      <c r="DX72" s="982"/>
      <c r="DY72" s="982"/>
      <c r="DZ72" s="983"/>
      <c r="EA72" s="230"/>
    </row>
    <row r="73" spans="1:131" ht="26.25" customHeight="1" x14ac:dyDescent="0.15">
      <c r="A73" s="238">
        <v>6</v>
      </c>
      <c r="B73" s="1009" t="s">
        <v>557</v>
      </c>
      <c r="C73" s="1010"/>
      <c r="D73" s="1010"/>
      <c r="E73" s="1010"/>
      <c r="F73" s="1010"/>
      <c r="G73" s="1010"/>
      <c r="H73" s="1010"/>
      <c r="I73" s="1010"/>
      <c r="J73" s="1010"/>
      <c r="K73" s="1010"/>
      <c r="L73" s="1010"/>
      <c r="M73" s="1010"/>
      <c r="N73" s="1010"/>
      <c r="O73" s="1010"/>
      <c r="P73" s="1011"/>
      <c r="Q73" s="1012">
        <v>6353</v>
      </c>
      <c r="R73" s="1006"/>
      <c r="S73" s="1006"/>
      <c r="T73" s="1006"/>
      <c r="U73" s="1006"/>
      <c r="V73" s="1006">
        <v>6529</v>
      </c>
      <c r="W73" s="1006"/>
      <c r="X73" s="1006"/>
      <c r="Y73" s="1006"/>
      <c r="Z73" s="1006"/>
      <c r="AA73" s="1006">
        <v>-176</v>
      </c>
      <c r="AB73" s="1006"/>
      <c r="AC73" s="1006"/>
      <c r="AD73" s="1006"/>
      <c r="AE73" s="1006"/>
      <c r="AF73" s="1006">
        <v>1732</v>
      </c>
      <c r="AG73" s="1006"/>
      <c r="AH73" s="1006"/>
      <c r="AI73" s="1006"/>
      <c r="AJ73" s="1006"/>
      <c r="AK73" s="1006" t="s">
        <v>581</v>
      </c>
      <c r="AL73" s="1006"/>
      <c r="AM73" s="1006"/>
      <c r="AN73" s="1006"/>
      <c r="AO73" s="1006"/>
      <c r="AP73" s="1006">
        <v>4000</v>
      </c>
      <c r="AQ73" s="1006"/>
      <c r="AR73" s="1006"/>
      <c r="AS73" s="1006"/>
      <c r="AT73" s="1006"/>
      <c r="AU73" s="1006">
        <v>316</v>
      </c>
      <c r="AV73" s="1006"/>
      <c r="AW73" s="1006"/>
      <c r="AX73" s="1006"/>
      <c r="AY73" s="1006"/>
      <c r="AZ73" s="1007"/>
      <c r="BA73" s="1007"/>
      <c r="BB73" s="1007"/>
      <c r="BC73" s="1007"/>
      <c r="BD73" s="1008"/>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0"/>
      <c r="CH73" s="991"/>
      <c r="CI73" s="992"/>
      <c r="CJ73" s="992"/>
      <c r="CK73" s="992"/>
      <c r="CL73" s="993"/>
      <c r="CM73" s="991"/>
      <c r="CN73" s="992"/>
      <c r="CO73" s="992"/>
      <c r="CP73" s="992"/>
      <c r="CQ73" s="993"/>
      <c r="CR73" s="991"/>
      <c r="CS73" s="992"/>
      <c r="CT73" s="992"/>
      <c r="CU73" s="992"/>
      <c r="CV73" s="993"/>
      <c r="CW73" s="991"/>
      <c r="CX73" s="992"/>
      <c r="CY73" s="992"/>
      <c r="CZ73" s="992"/>
      <c r="DA73" s="993"/>
      <c r="DB73" s="991"/>
      <c r="DC73" s="992"/>
      <c r="DD73" s="992"/>
      <c r="DE73" s="992"/>
      <c r="DF73" s="993"/>
      <c r="DG73" s="991"/>
      <c r="DH73" s="992"/>
      <c r="DI73" s="992"/>
      <c r="DJ73" s="992"/>
      <c r="DK73" s="993"/>
      <c r="DL73" s="991"/>
      <c r="DM73" s="992"/>
      <c r="DN73" s="992"/>
      <c r="DO73" s="992"/>
      <c r="DP73" s="993"/>
      <c r="DQ73" s="991"/>
      <c r="DR73" s="992"/>
      <c r="DS73" s="992"/>
      <c r="DT73" s="992"/>
      <c r="DU73" s="993"/>
      <c r="DV73" s="981"/>
      <c r="DW73" s="982"/>
      <c r="DX73" s="982"/>
      <c r="DY73" s="982"/>
      <c r="DZ73" s="983"/>
      <c r="EA73" s="230"/>
    </row>
    <row r="74" spans="1:131" ht="26.25" customHeight="1" x14ac:dyDescent="0.15">
      <c r="A74" s="238">
        <v>7</v>
      </c>
      <c r="B74" s="1009" t="s">
        <v>558</v>
      </c>
      <c r="C74" s="1010"/>
      <c r="D74" s="1010"/>
      <c r="E74" s="1010"/>
      <c r="F74" s="1010"/>
      <c r="G74" s="1010"/>
      <c r="H74" s="1010"/>
      <c r="I74" s="1010"/>
      <c r="J74" s="1010"/>
      <c r="K74" s="1010"/>
      <c r="L74" s="1010"/>
      <c r="M74" s="1010"/>
      <c r="N74" s="1010"/>
      <c r="O74" s="1010"/>
      <c r="P74" s="1011"/>
      <c r="Q74" s="1012">
        <v>7299</v>
      </c>
      <c r="R74" s="1006"/>
      <c r="S74" s="1006"/>
      <c r="T74" s="1006"/>
      <c r="U74" s="1006"/>
      <c r="V74" s="1006">
        <v>4954</v>
      </c>
      <c r="W74" s="1006"/>
      <c r="X74" s="1006"/>
      <c r="Y74" s="1006"/>
      <c r="Z74" s="1006"/>
      <c r="AA74" s="1006">
        <v>2345</v>
      </c>
      <c r="AB74" s="1006"/>
      <c r="AC74" s="1006"/>
      <c r="AD74" s="1006"/>
      <c r="AE74" s="1006"/>
      <c r="AF74" s="1006">
        <v>2345</v>
      </c>
      <c r="AG74" s="1006"/>
      <c r="AH74" s="1006"/>
      <c r="AI74" s="1006"/>
      <c r="AJ74" s="1006"/>
      <c r="AK74" s="1006">
        <v>14</v>
      </c>
      <c r="AL74" s="1006"/>
      <c r="AM74" s="1006"/>
      <c r="AN74" s="1006"/>
      <c r="AO74" s="1006"/>
      <c r="AP74" s="1006" t="s">
        <v>574</v>
      </c>
      <c r="AQ74" s="1006"/>
      <c r="AR74" s="1006"/>
      <c r="AS74" s="1006"/>
      <c r="AT74" s="1006"/>
      <c r="AU74" s="1006" t="s">
        <v>574</v>
      </c>
      <c r="AV74" s="1006"/>
      <c r="AW74" s="1006"/>
      <c r="AX74" s="1006"/>
      <c r="AY74" s="1006"/>
      <c r="AZ74" s="1007"/>
      <c r="BA74" s="1007"/>
      <c r="BB74" s="1007"/>
      <c r="BC74" s="1007"/>
      <c r="BD74" s="1008"/>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0"/>
      <c r="CH74" s="991"/>
      <c r="CI74" s="992"/>
      <c r="CJ74" s="992"/>
      <c r="CK74" s="992"/>
      <c r="CL74" s="993"/>
      <c r="CM74" s="991"/>
      <c r="CN74" s="992"/>
      <c r="CO74" s="992"/>
      <c r="CP74" s="992"/>
      <c r="CQ74" s="993"/>
      <c r="CR74" s="991"/>
      <c r="CS74" s="992"/>
      <c r="CT74" s="992"/>
      <c r="CU74" s="992"/>
      <c r="CV74" s="993"/>
      <c r="CW74" s="991"/>
      <c r="CX74" s="992"/>
      <c r="CY74" s="992"/>
      <c r="CZ74" s="992"/>
      <c r="DA74" s="993"/>
      <c r="DB74" s="991"/>
      <c r="DC74" s="992"/>
      <c r="DD74" s="992"/>
      <c r="DE74" s="992"/>
      <c r="DF74" s="993"/>
      <c r="DG74" s="991"/>
      <c r="DH74" s="992"/>
      <c r="DI74" s="992"/>
      <c r="DJ74" s="992"/>
      <c r="DK74" s="993"/>
      <c r="DL74" s="991"/>
      <c r="DM74" s="992"/>
      <c r="DN74" s="992"/>
      <c r="DO74" s="992"/>
      <c r="DP74" s="993"/>
      <c r="DQ74" s="991"/>
      <c r="DR74" s="992"/>
      <c r="DS74" s="992"/>
      <c r="DT74" s="992"/>
      <c r="DU74" s="993"/>
      <c r="DV74" s="981"/>
      <c r="DW74" s="982"/>
      <c r="DX74" s="982"/>
      <c r="DY74" s="982"/>
      <c r="DZ74" s="983"/>
      <c r="EA74" s="230"/>
    </row>
    <row r="75" spans="1:131" ht="26.25" customHeight="1" x14ac:dyDescent="0.15">
      <c r="A75" s="238">
        <v>8</v>
      </c>
      <c r="B75" s="1009" t="s">
        <v>559</v>
      </c>
      <c r="C75" s="1010"/>
      <c r="D75" s="1010"/>
      <c r="E75" s="1010"/>
      <c r="F75" s="1010"/>
      <c r="G75" s="1010"/>
      <c r="H75" s="1010"/>
      <c r="I75" s="1010"/>
      <c r="J75" s="1010"/>
      <c r="K75" s="1010"/>
      <c r="L75" s="1010"/>
      <c r="M75" s="1010"/>
      <c r="N75" s="1010"/>
      <c r="O75" s="1010"/>
      <c r="P75" s="1011"/>
      <c r="Q75" s="1013">
        <v>1438</v>
      </c>
      <c r="R75" s="1014"/>
      <c r="S75" s="1014"/>
      <c r="T75" s="1014"/>
      <c r="U75" s="1015"/>
      <c r="V75" s="1016">
        <v>1437</v>
      </c>
      <c r="W75" s="1014"/>
      <c r="X75" s="1014"/>
      <c r="Y75" s="1014"/>
      <c r="Z75" s="1015"/>
      <c r="AA75" s="1016">
        <v>1</v>
      </c>
      <c r="AB75" s="1014"/>
      <c r="AC75" s="1014"/>
      <c r="AD75" s="1014"/>
      <c r="AE75" s="1015"/>
      <c r="AF75" s="1016">
        <v>1</v>
      </c>
      <c r="AG75" s="1014"/>
      <c r="AH75" s="1014"/>
      <c r="AI75" s="1014"/>
      <c r="AJ75" s="1015"/>
      <c r="AK75" s="1016" t="s">
        <v>580</v>
      </c>
      <c r="AL75" s="1014"/>
      <c r="AM75" s="1014"/>
      <c r="AN75" s="1014"/>
      <c r="AO75" s="1015"/>
      <c r="AP75" s="1006" t="s">
        <v>574</v>
      </c>
      <c r="AQ75" s="1006"/>
      <c r="AR75" s="1006"/>
      <c r="AS75" s="1006"/>
      <c r="AT75" s="1006"/>
      <c r="AU75" s="1006" t="s">
        <v>574</v>
      </c>
      <c r="AV75" s="1006"/>
      <c r="AW75" s="1006"/>
      <c r="AX75" s="1006"/>
      <c r="AY75" s="1006"/>
      <c r="AZ75" s="1007"/>
      <c r="BA75" s="1007"/>
      <c r="BB75" s="1007"/>
      <c r="BC75" s="1007"/>
      <c r="BD75" s="1008"/>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0"/>
      <c r="CH75" s="991"/>
      <c r="CI75" s="992"/>
      <c r="CJ75" s="992"/>
      <c r="CK75" s="992"/>
      <c r="CL75" s="993"/>
      <c r="CM75" s="991"/>
      <c r="CN75" s="992"/>
      <c r="CO75" s="992"/>
      <c r="CP75" s="992"/>
      <c r="CQ75" s="993"/>
      <c r="CR75" s="991"/>
      <c r="CS75" s="992"/>
      <c r="CT75" s="992"/>
      <c r="CU75" s="992"/>
      <c r="CV75" s="993"/>
      <c r="CW75" s="991"/>
      <c r="CX75" s="992"/>
      <c r="CY75" s="992"/>
      <c r="CZ75" s="992"/>
      <c r="DA75" s="993"/>
      <c r="DB75" s="991"/>
      <c r="DC75" s="992"/>
      <c r="DD75" s="992"/>
      <c r="DE75" s="992"/>
      <c r="DF75" s="993"/>
      <c r="DG75" s="991"/>
      <c r="DH75" s="992"/>
      <c r="DI75" s="992"/>
      <c r="DJ75" s="992"/>
      <c r="DK75" s="993"/>
      <c r="DL75" s="991"/>
      <c r="DM75" s="992"/>
      <c r="DN75" s="992"/>
      <c r="DO75" s="992"/>
      <c r="DP75" s="993"/>
      <c r="DQ75" s="991"/>
      <c r="DR75" s="992"/>
      <c r="DS75" s="992"/>
      <c r="DT75" s="992"/>
      <c r="DU75" s="993"/>
      <c r="DV75" s="981"/>
      <c r="DW75" s="982"/>
      <c r="DX75" s="982"/>
      <c r="DY75" s="982"/>
      <c r="DZ75" s="983"/>
      <c r="EA75" s="230"/>
    </row>
    <row r="76" spans="1:131" ht="26.25" customHeight="1" x14ac:dyDescent="0.15">
      <c r="A76" s="238">
        <v>9</v>
      </c>
      <c r="B76" s="1009" t="s">
        <v>560</v>
      </c>
      <c r="C76" s="1010"/>
      <c r="D76" s="1010"/>
      <c r="E76" s="1010"/>
      <c r="F76" s="1010"/>
      <c r="G76" s="1010"/>
      <c r="H76" s="1010"/>
      <c r="I76" s="1010"/>
      <c r="J76" s="1010"/>
      <c r="K76" s="1010"/>
      <c r="L76" s="1010"/>
      <c r="M76" s="1010"/>
      <c r="N76" s="1010"/>
      <c r="O76" s="1010"/>
      <c r="P76" s="1011"/>
      <c r="Q76" s="1013">
        <v>1</v>
      </c>
      <c r="R76" s="1014"/>
      <c r="S76" s="1014"/>
      <c r="T76" s="1014"/>
      <c r="U76" s="1015"/>
      <c r="V76" s="1016">
        <v>0</v>
      </c>
      <c r="W76" s="1014"/>
      <c r="X76" s="1014"/>
      <c r="Y76" s="1014"/>
      <c r="Z76" s="1015"/>
      <c r="AA76" s="1016">
        <v>1</v>
      </c>
      <c r="AB76" s="1014"/>
      <c r="AC76" s="1014"/>
      <c r="AD76" s="1014"/>
      <c r="AE76" s="1015"/>
      <c r="AF76" s="1016">
        <v>1</v>
      </c>
      <c r="AG76" s="1014"/>
      <c r="AH76" s="1014"/>
      <c r="AI76" s="1014"/>
      <c r="AJ76" s="1015"/>
      <c r="AK76" s="1016" t="s">
        <v>580</v>
      </c>
      <c r="AL76" s="1014"/>
      <c r="AM76" s="1014"/>
      <c r="AN76" s="1014"/>
      <c r="AO76" s="1015"/>
      <c r="AP76" s="1006" t="s">
        <v>574</v>
      </c>
      <c r="AQ76" s="1006"/>
      <c r="AR76" s="1006"/>
      <c r="AS76" s="1006"/>
      <c r="AT76" s="1006"/>
      <c r="AU76" s="1006" t="s">
        <v>574</v>
      </c>
      <c r="AV76" s="1006"/>
      <c r="AW76" s="1006"/>
      <c r="AX76" s="1006"/>
      <c r="AY76" s="1006"/>
      <c r="AZ76" s="1007"/>
      <c r="BA76" s="1007"/>
      <c r="BB76" s="1007"/>
      <c r="BC76" s="1007"/>
      <c r="BD76" s="1008"/>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0"/>
      <c r="CH76" s="991"/>
      <c r="CI76" s="992"/>
      <c r="CJ76" s="992"/>
      <c r="CK76" s="992"/>
      <c r="CL76" s="993"/>
      <c r="CM76" s="991"/>
      <c r="CN76" s="992"/>
      <c r="CO76" s="992"/>
      <c r="CP76" s="992"/>
      <c r="CQ76" s="993"/>
      <c r="CR76" s="991"/>
      <c r="CS76" s="992"/>
      <c r="CT76" s="992"/>
      <c r="CU76" s="992"/>
      <c r="CV76" s="993"/>
      <c r="CW76" s="991"/>
      <c r="CX76" s="992"/>
      <c r="CY76" s="992"/>
      <c r="CZ76" s="992"/>
      <c r="DA76" s="993"/>
      <c r="DB76" s="991"/>
      <c r="DC76" s="992"/>
      <c r="DD76" s="992"/>
      <c r="DE76" s="992"/>
      <c r="DF76" s="993"/>
      <c r="DG76" s="991"/>
      <c r="DH76" s="992"/>
      <c r="DI76" s="992"/>
      <c r="DJ76" s="992"/>
      <c r="DK76" s="993"/>
      <c r="DL76" s="991"/>
      <c r="DM76" s="992"/>
      <c r="DN76" s="992"/>
      <c r="DO76" s="992"/>
      <c r="DP76" s="993"/>
      <c r="DQ76" s="991"/>
      <c r="DR76" s="992"/>
      <c r="DS76" s="992"/>
      <c r="DT76" s="992"/>
      <c r="DU76" s="993"/>
      <c r="DV76" s="981"/>
      <c r="DW76" s="982"/>
      <c r="DX76" s="982"/>
      <c r="DY76" s="982"/>
      <c r="DZ76" s="983"/>
      <c r="EA76" s="230"/>
    </row>
    <row r="77" spans="1:131" ht="26.25" customHeight="1" x14ac:dyDescent="0.15">
      <c r="A77" s="238">
        <v>10</v>
      </c>
      <c r="B77" s="1009" t="s">
        <v>561</v>
      </c>
      <c r="C77" s="1010"/>
      <c r="D77" s="1010"/>
      <c r="E77" s="1010"/>
      <c r="F77" s="1010"/>
      <c r="G77" s="1010"/>
      <c r="H77" s="1010"/>
      <c r="I77" s="1010"/>
      <c r="J77" s="1010"/>
      <c r="K77" s="1010"/>
      <c r="L77" s="1010"/>
      <c r="M77" s="1010"/>
      <c r="N77" s="1010"/>
      <c r="O77" s="1010"/>
      <c r="P77" s="1011"/>
      <c r="Q77" s="1013">
        <v>49</v>
      </c>
      <c r="R77" s="1014"/>
      <c r="S77" s="1014"/>
      <c r="T77" s="1014"/>
      <c r="U77" s="1015"/>
      <c r="V77" s="1016">
        <v>27</v>
      </c>
      <c r="W77" s="1014"/>
      <c r="X77" s="1014"/>
      <c r="Y77" s="1014"/>
      <c r="Z77" s="1015"/>
      <c r="AA77" s="1016">
        <v>22</v>
      </c>
      <c r="AB77" s="1014"/>
      <c r="AC77" s="1014"/>
      <c r="AD77" s="1014"/>
      <c r="AE77" s="1015"/>
      <c r="AF77" s="1016">
        <v>22</v>
      </c>
      <c r="AG77" s="1014"/>
      <c r="AH77" s="1014"/>
      <c r="AI77" s="1014"/>
      <c r="AJ77" s="1015"/>
      <c r="AK77" s="1016" t="s">
        <v>580</v>
      </c>
      <c r="AL77" s="1014"/>
      <c r="AM77" s="1014"/>
      <c r="AN77" s="1014"/>
      <c r="AO77" s="1015"/>
      <c r="AP77" s="1006" t="s">
        <v>574</v>
      </c>
      <c r="AQ77" s="1006"/>
      <c r="AR77" s="1006"/>
      <c r="AS77" s="1006"/>
      <c r="AT77" s="1006"/>
      <c r="AU77" s="1006" t="s">
        <v>574</v>
      </c>
      <c r="AV77" s="1006"/>
      <c r="AW77" s="1006"/>
      <c r="AX77" s="1006"/>
      <c r="AY77" s="1006"/>
      <c r="AZ77" s="1007"/>
      <c r="BA77" s="1007"/>
      <c r="BB77" s="1007"/>
      <c r="BC77" s="1007"/>
      <c r="BD77" s="1008"/>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0"/>
      <c r="CH77" s="991"/>
      <c r="CI77" s="992"/>
      <c r="CJ77" s="992"/>
      <c r="CK77" s="992"/>
      <c r="CL77" s="993"/>
      <c r="CM77" s="991"/>
      <c r="CN77" s="992"/>
      <c r="CO77" s="992"/>
      <c r="CP77" s="992"/>
      <c r="CQ77" s="993"/>
      <c r="CR77" s="991"/>
      <c r="CS77" s="992"/>
      <c r="CT77" s="992"/>
      <c r="CU77" s="992"/>
      <c r="CV77" s="993"/>
      <c r="CW77" s="991"/>
      <c r="CX77" s="992"/>
      <c r="CY77" s="992"/>
      <c r="CZ77" s="992"/>
      <c r="DA77" s="993"/>
      <c r="DB77" s="991"/>
      <c r="DC77" s="992"/>
      <c r="DD77" s="992"/>
      <c r="DE77" s="992"/>
      <c r="DF77" s="993"/>
      <c r="DG77" s="991"/>
      <c r="DH77" s="992"/>
      <c r="DI77" s="992"/>
      <c r="DJ77" s="992"/>
      <c r="DK77" s="993"/>
      <c r="DL77" s="991"/>
      <c r="DM77" s="992"/>
      <c r="DN77" s="992"/>
      <c r="DO77" s="992"/>
      <c r="DP77" s="993"/>
      <c r="DQ77" s="991"/>
      <c r="DR77" s="992"/>
      <c r="DS77" s="992"/>
      <c r="DT77" s="992"/>
      <c r="DU77" s="993"/>
      <c r="DV77" s="981"/>
      <c r="DW77" s="982"/>
      <c r="DX77" s="982"/>
      <c r="DY77" s="982"/>
      <c r="DZ77" s="983"/>
      <c r="EA77" s="230"/>
    </row>
    <row r="78" spans="1:131" ht="26.25" customHeight="1" x14ac:dyDescent="0.15">
      <c r="A78" s="238">
        <v>11</v>
      </c>
      <c r="B78" s="1009" t="s">
        <v>562</v>
      </c>
      <c r="C78" s="1010"/>
      <c r="D78" s="1010"/>
      <c r="E78" s="1010"/>
      <c r="F78" s="1010"/>
      <c r="G78" s="1010"/>
      <c r="H78" s="1010"/>
      <c r="I78" s="1010"/>
      <c r="J78" s="1010"/>
      <c r="K78" s="1010"/>
      <c r="L78" s="1010"/>
      <c r="M78" s="1010"/>
      <c r="N78" s="1010"/>
      <c r="O78" s="1010"/>
      <c r="P78" s="1011"/>
      <c r="Q78" s="1012">
        <v>67</v>
      </c>
      <c r="R78" s="1006"/>
      <c r="S78" s="1006"/>
      <c r="T78" s="1006"/>
      <c r="U78" s="1006"/>
      <c r="V78" s="1006">
        <v>66</v>
      </c>
      <c r="W78" s="1006"/>
      <c r="X78" s="1006"/>
      <c r="Y78" s="1006"/>
      <c r="Z78" s="1006"/>
      <c r="AA78" s="1006">
        <v>1</v>
      </c>
      <c r="AB78" s="1006"/>
      <c r="AC78" s="1006"/>
      <c r="AD78" s="1006"/>
      <c r="AE78" s="1006"/>
      <c r="AF78" s="1006">
        <v>1</v>
      </c>
      <c r="AG78" s="1006"/>
      <c r="AH78" s="1006"/>
      <c r="AI78" s="1006"/>
      <c r="AJ78" s="1006"/>
      <c r="AK78" s="1006" t="s">
        <v>580</v>
      </c>
      <c r="AL78" s="1006"/>
      <c r="AM78" s="1006"/>
      <c r="AN78" s="1006"/>
      <c r="AO78" s="1006"/>
      <c r="AP78" s="1006" t="s">
        <v>574</v>
      </c>
      <c r="AQ78" s="1006"/>
      <c r="AR78" s="1006"/>
      <c r="AS78" s="1006"/>
      <c r="AT78" s="1006"/>
      <c r="AU78" s="1006" t="s">
        <v>574</v>
      </c>
      <c r="AV78" s="1006"/>
      <c r="AW78" s="1006"/>
      <c r="AX78" s="1006"/>
      <c r="AY78" s="1006"/>
      <c r="AZ78" s="1007"/>
      <c r="BA78" s="1007"/>
      <c r="BB78" s="1007"/>
      <c r="BC78" s="1007"/>
      <c r="BD78" s="1008"/>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0"/>
      <c r="CH78" s="991"/>
      <c r="CI78" s="992"/>
      <c r="CJ78" s="992"/>
      <c r="CK78" s="992"/>
      <c r="CL78" s="993"/>
      <c r="CM78" s="991"/>
      <c r="CN78" s="992"/>
      <c r="CO78" s="992"/>
      <c r="CP78" s="992"/>
      <c r="CQ78" s="993"/>
      <c r="CR78" s="991"/>
      <c r="CS78" s="992"/>
      <c r="CT78" s="992"/>
      <c r="CU78" s="992"/>
      <c r="CV78" s="993"/>
      <c r="CW78" s="991"/>
      <c r="CX78" s="992"/>
      <c r="CY78" s="992"/>
      <c r="CZ78" s="992"/>
      <c r="DA78" s="993"/>
      <c r="DB78" s="991"/>
      <c r="DC78" s="992"/>
      <c r="DD78" s="992"/>
      <c r="DE78" s="992"/>
      <c r="DF78" s="993"/>
      <c r="DG78" s="991"/>
      <c r="DH78" s="992"/>
      <c r="DI78" s="992"/>
      <c r="DJ78" s="992"/>
      <c r="DK78" s="993"/>
      <c r="DL78" s="991"/>
      <c r="DM78" s="992"/>
      <c r="DN78" s="992"/>
      <c r="DO78" s="992"/>
      <c r="DP78" s="993"/>
      <c r="DQ78" s="991"/>
      <c r="DR78" s="992"/>
      <c r="DS78" s="992"/>
      <c r="DT78" s="992"/>
      <c r="DU78" s="993"/>
      <c r="DV78" s="981"/>
      <c r="DW78" s="982"/>
      <c r="DX78" s="982"/>
      <c r="DY78" s="982"/>
      <c r="DZ78" s="983"/>
      <c r="EA78" s="230"/>
    </row>
    <row r="79" spans="1:131" ht="26.25" customHeight="1" x14ac:dyDescent="0.15">
      <c r="A79" s="238">
        <v>12</v>
      </c>
      <c r="B79" s="1009" t="s">
        <v>563</v>
      </c>
      <c r="C79" s="1010"/>
      <c r="D79" s="1010"/>
      <c r="E79" s="1010"/>
      <c r="F79" s="1010"/>
      <c r="G79" s="1010"/>
      <c r="H79" s="1010"/>
      <c r="I79" s="1010"/>
      <c r="J79" s="1010"/>
      <c r="K79" s="1010"/>
      <c r="L79" s="1010"/>
      <c r="M79" s="1010"/>
      <c r="N79" s="1010"/>
      <c r="O79" s="1010"/>
      <c r="P79" s="1011"/>
      <c r="Q79" s="1012">
        <v>1280</v>
      </c>
      <c r="R79" s="1006"/>
      <c r="S79" s="1006"/>
      <c r="T79" s="1006"/>
      <c r="U79" s="1006"/>
      <c r="V79" s="1006">
        <v>1222</v>
      </c>
      <c r="W79" s="1006"/>
      <c r="X79" s="1006"/>
      <c r="Y79" s="1006"/>
      <c r="Z79" s="1006"/>
      <c r="AA79" s="1006">
        <v>58</v>
      </c>
      <c r="AB79" s="1006"/>
      <c r="AC79" s="1006"/>
      <c r="AD79" s="1006"/>
      <c r="AE79" s="1006"/>
      <c r="AF79" s="1006">
        <v>58</v>
      </c>
      <c r="AG79" s="1006"/>
      <c r="AH79" s="1006"/>
      <c r="AI79" s="1006"/>
      <c r="AJ79" s="1006"/>
      <c r="AK79" s="1006" t="s">
        <v>581</v>
      </c>
      <c r="AL79" s="1006"/>
      <c r="AM79" s="1006"/>
      <c r="AN79" s="1006"/>
      <c r="AO79" s="1006"/>
      <c r="AP79" s="1006" t="s">
        <v>574</v>
      </c>
      <c r="AQ79" s="1006"/>
      <c r="AR79" s="1006"/>
      <c r="AS79" s="1006"/>
      <c r="AT79" s="1006"/>
      <c r="AU79" s="1006" t="s">
        <v>574</v>
      </c>
      <c r="AV79" s="1006"/>
      <c r="AW79" s="1006"/>
      <c r="AX79" s="1006"/>
      <c r="AY79" s="1006"/>
      <c r="AZ79" s="1007"/>
      <c r="BA79" s="1007"/>
      <c r="BB79" s="1007"/>
      <c r="BC79" s="1007"/>
      <c r="BD79" s="1008"/>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0"/>
      <c r="CH79" s="991"/>
      <c r="CI79" s="992"/>
      <c r="CJ79" s="992"/>
      <c r="CK79" s="992"/>
      <c r="CL79" s="993"/>
      <c r="CM79" s="991"/>
      <c r="CN79" s="992"/>
      <c r="CO79" s="992"/>
      <c r="CP79" s="992"/>
      <c r="CQ79" s="993"/>
      <c r="CR79" s="991"/>
      <c r="CS79" s="992"/>
      <c r="CT79" s="992"/>
      <c r="CU79" s="992"/>
      <c r="CV79" s="993"/>
      <c r="CW79" s="991"/>
      <c r="CX79" s="992"/>
      <c r="CY79" s="992"/>
      <c r="CZ79" s="992"/>
      <c r="DA79" s="993"/>
      <c r="DB79" s="991"/>
      <c r="DC79" s="992"/>
      <c r="DD79" s="992"/>
      <c r="DE79" s="992"/>
      <c r="DF79" s="993"/>
      <c r="DG79" s="991"/>
      <c r="DH79" s="992"/>
      <c r="DI79" s="992"/>
      <c r="DJ79" s="992"/>
      <c r="DK79" s="993"/>
      <c r="DL79" s="991"/>
      <c r="DM79" s="992"/>
      <c r="DN79" s="992"/>
      <c r="DO79" s="992"/>
      <c r="DP79" s="993"/>
      <c r="DQ79" s="991"/>
      <c r="DR79" s="992"/>
      <c r="DS79" s="992"/>
      <c r="DT79" s="992"/>
      <c r="DU79" s="993"/>
      <c r="DV79" s="981"/>
      <c r="DW79" s="982"/>
      <c r="DX79" s="982"/>
      <c r="DY79" s="982"/>
      <c r="DZ79" s="983"/>
      <c r="EA79" s="230"/>
    </row>
    <row r="80" spans="1:131" ht="26.25" customHeight="1" x14ac:dyDescent="0.15">
      <c r="A80" s="238">
        <v>13</v>
      </c>
      <c r="B80" s="1009" t="s">
        <v>564</v>
      </c>
      <c r="C80" s="1010"/>
      <c r="D80" s="1010"/>
      <c r="E80" s="1010"/>
      <c r="F80" s="1010"/>
      <c r="G80" s="1010"/>
      <c r="H80" s="1010"/>
      <c r="I80" s="1010"/>
      <c r="J80" s="1010"/>
      <c r="K80" s="1010"/>
      <c r="L80" s="1010"/>
      <c r="M80" s="1010"/>
      <c r="N80" s="1010"/>
      <c r="O80" s="1010"/>
      <c r="P80" s="1011"/>
      <c r="Q80" s="1012">
        <v>261159</v>
      </c>
      <c r="R80" s="1006"/>
      <c r="S80" s="1006"/>
      <c r="T80" s="1006"/>
      <c r="U80" s="1006"/>
      <c r="V80" s="1006">
        <v>254522</v>
      </c>
      <c r="W80" s="1006"/>
      <c r="X80" s="1006"/>
      <c r="Y80" s="1006"/>
      <c r="Z80" s="1006"/>
      <c r="AA80" s="1006">
        <v>6637</v>
      </c>
      <c r="AB80" s="1006"/>
      <c r="AC80" s="1006"/>
      <c r="AD80" s="1006"/>
      <c r="AE80" s="1006"/>
      <c r="AF80" s="1006">
        <v>6336</v>
      </c>
      <c r="AG80" s="1006"/>
      <c r="AH80" s="1006"/>
      <c r="AI80" s="1006"/>
      <c r="AJ80" s="1006"/>
      <c r="AK80" s="1006">
        <v>983</v>
      </c>
      <c r="AL80" s="1006"/>
      <c r="AM80" s="1006"/>
      <c r="AN80" s="1006"/>
      <c r="AO80" s="1006"/>
      <c r="AP80" s="1006" t="s">
        <v>574</v>
      </c>
      <c r="AQ80" s="1006"/>
      <c r="AR80" s="1006"/>
      <c r="AS80" s="1006"/>
      <c r="AT80" s="1006"/>
      <c r="AU80" s="1006" t="s">
        <v>574</v>
      </c>
      <c r="AV80" s="1006"/>
      <c r="AW80" s="1006"/>
      <c r="AX80" s="1006"/>
      <c r="AY80" s="1006"/>
      <c r="AZ80" s="1007"/>
      <c r="BA80" s="1007"/>
      <c r="BB80" s="1007"/>
      <c r="BC80" s="1007"/>
      <c r="BD80" s="1008"/>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0"/>
      <c r="CH80" s="991"/>
      <c r="CI80" s="992"/>
      <c r="CJ80" s="992"/>
      <c r="CK80" s="992"/>
      <c r="CL80" s="993"/>
      <c r="CM80" s="991"/>
      <c r="CN80" s="992"/>
      <c r="CO80" s="992"/>
      <c r="CP80" s="992"/>
      <c r="CQ80" s="993"/>
      <c r="CR80" s="991"/>
      <c r="CS80" s="992"/>
      <c r="CT80" s="992"/>
      <c r="CU80" s="992"/>
      <c r="CV80" s="993"/>
      <c r="CW80" s="991"/>
      <c r="CX80" s="992"/>
      <c r="CY80" s="992"/>
      <c r="CZ80" s="992"/>
      <c r="DA80" s="993"/>
      <c r="DB80" s="991"/>
      <c r="DC80" s="992"/>
      <c r="DD80" s="992"/>
      <c r="DE80" s="992"/>
      <c r="DF80" s="993"/>
      <c r="DG80" s="991"/>
      <c r="DH80" s="992"/>
      <c r="DI80" s="992"/>
      <c r="DJ80" s="992"/>
      <c r="DK80" s="993"/>
      <c r="DL80" s="991"/>
      <c r="DM80" s="992"/>
      <c r="DN80" s="992"/>
      <c r="DO80" s="992"/>
      <c r="DP80" s="993"/>
      <c r="DQ80" s="991"/>
      <c r="DR80" s="992"/>
      <c r="DS80" s="992"/>
      <c r="DT80" s="992"/>
      <c r="DU80" s="993"/>
      <c r="DV80" s="981"/>
      <c r="DW80" s="982"/>
      <c r="DX80" s="982"/>
      <c r="DY80" s="982"/>
      <c r="DZ80" s="983"/>
      <c r="EA80" s="230"/>
    </row>
    <row r="81" spans="1:131" ht="26.25" customHeight="1" x14ac:dyDescent="0.15">
      <c r="A81" s="238">
        <v>14</v>
      </c>
      <c r="B81" s="1009" t="s">
        <v>565</v>
      </c>
      <c r="C81" s="1010"/>
      <c r="D81" s="1010"/>
      <c r="E81" s="1010"/>
      <c r="F81" s="1010"/>
      <c r="G81" s="1010"/>
      <c r="H81" s="1010"/>
      <c r="I81" s="1010"/>
      <c r="J81" s="1010"/>
      <c r="K81" s="1010"/>
      <c r="L81" s="1010"/>
      <c r="M81" s="1010"/>
      <c r="N81" s="1010"/>
      <c r="O81" s="1010"/>
      <c r="P81" s="1011"/>
      <c r="Q81" s="1012">
        <v>378</v>
      </c>
      <c r="R81" s="1006"/>
      <c r="S81" s="1006"/>
      <c r="T81" s="1006"/>
      <c r="U81" s="1006"/>
      <c r="V81" s="1006">
        <v>183</v>
      </c>
      <c r="W81" s="1006"/>
      <c r="X81" s="1006"/>
      <c r="Y81" s="1006"/>
      <c r="Z81" s="1006"/>
      <c r="AA81" s="1006">
        <v>195</v>
      </c>
      <c r="AB81" s="1006"/>
      <c r="AC81" s="1006"/>
      <c r="AD81" s="1006"/>
      <c r="AE81" s="1006"/>
      <c r="AF81" s="1006">
        <v>195</v>
      </c>
      <c r="AG81" s="1006"/>
      <c r="AH81" s="1006"/>
      <c r="AI81" s="1006"/>
      <c r="AJ81" s="1006"/>
      <c r="AK81" s="1006" t="s">
        <v>580</v>
      </c>
      <c r="AL81" s="1006"/>
      <c r="AM81" s="1006"/>
      <c r="AN81" s="1006"/>
      <c r="AO81" s="1006"/>
      <c r="AP81" s="1006" t="s">
        <v>574</v>
      </c>
      <c r="AQ81" s="1006"/>
      <c r="AR81" s="1006"/>
      <c r="AS81" s="1006"/>
      <c r="AT81" s="1006"/>
      <c r="AU81" s="1006" t="s">
        <v>574</v>
      </c>
      <c r="AV81" s="1006"/>
      <c r="AW81" s="1006"/>
      <c r="AX81" s="1006"/>
      <c r="AY81" s="1006"/>
      <c r="AZ81" s="1007"/>
      <c r="BA81" s="1007"/>
      <c r="BB81" s="1007"/>
      <c r="BC81" s="1007"/>
      <c r="BD81" s="1008"/>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0"/>
      <c r="CH81" s="991"/>
      <c r="CI81" s="992"/>
      <c r="CJ81" s="992"/>
      <c r="CK81" s="992"/>
      <c r="CL81" s="993"/>
      <c r="CM81" s="991"/>
      <c r="CN81" s="992"/>
      <c r="CO81" s="992"/>
      <c r="CP81" s="992"/>
      <c r="CQ81" s="993"/>
      <c r="CR81" s="991"/>
      <c r="CS81" s="992"/>
      <c r="CT81" s="992"/>
      <c r="CU81" s="992"/>
      <c r="CV81" s="993"/>
      <c r="CW81" s="991"/>
      <c r="CX81" s="992"/>
      <c r="CY81" s="992"/>
      <c r="CZ81" s="992"/>
      <c r="DA81" s="993"/>
      <c r="DB81" s="991"/>
      <c r="DC81" s="992"/>
      <c r="DD81" s="992"/>
      <c r="DE81" s="992"/>
      <c r="DF81" s="993"/>
      <c r="DG81" s="991"/>
      <c r="DH81" s="992"/>
      <c r="DI81" s="992"/>
      <c r="DJ81" s="992"/>
      <c r="DK81" s="993"/>
      <c r="DL81" s="991"/>
      <c r="DM81" s="992"/>
      <c r="DN81" s="992"/>
      <c r="DO81" s="992"/>
      <c r="DP81" s="993"/>
      <c r="DQ81" s="991"/>
      <c r="DR81" s="992"/>
      <c r="DS81" s="992"/>
      <c r="DT81" s="992"/>
      <c r="DU81" s="993"/>
      <c r="DV81" s="981"/>
      <c r="DW81" s="982"/>
      <c r="DX81" s="982"/>
      <c r="DY81" s="982"/>
      <c r="DZ81" s="983"/>
      <c r="EA81" s="230"/>
    </row>
    <row r="82" spans="1:131" ht="26.25" customHeight="1" x14ac:dyDescent="0.15">
      <c r="A82" s="238">
        <v>15</v>
      </c>
      <c r="B82" s="1009"/>
      <c r="C82" s="1010"/>
      <c r="D82" s="1010"/>
      <c r="E82" s="1010"/>
      <c r="F82" s="1010"/>
      <c r="G82" s="1010"/>
      <c r="H82" s="1010"/>
      <c r="I82" s="1010"/>
      <c r="J82" s="1010"/>
      <c r="K82" s="1010"/>
      <c r="L82" s="1010"/>
      <c r="M82" s="1010"/>
      <c r="N82" s="1010"/>
      <c r="O82" s="1010"/>
      <c r="P82" s="1011"/>
      <c r="Q82" s="1012"/>
      <c r="R82" s="1006"/>
      <c r="S82" s="1006"/>
      <c r="T82" s="1006"/>
      <c r="U82" s="1006"/>
      <c r="V82" s="1006"/>
      <c r="W82" s="1006"/>
      <c r="X82" s="1006"/>
      <c r="Y82" s="1006"/>
      <c r="Z82" s="1006"/>
      <c r="AA82" s="1006"/>
      <c r="AB82" s="1006"/>
      <c r="AC82" s="1006"/>
      <c r="AD82" s="1006"/>
      <c r="AE82" s="1006"/>
      <c r="AF82" s="1006"/>
      <c r="AG82" s="1006"/>
      <c r="AH82" s="1006"/>
      <c r="AI82" s="1006"/>
      <c r="AJ82" s="1006"/>
      <c r="AK82" s="1006"/>
      <c r="AL82" s="1006"/>
      <c r="AM82" s="1006"/>
      <c r="AN82" s="1006"/>
      <c r="AO82" s="1006"/>
      <c r="AP82" s="1006"/>
      <c r="AQ82" s="1006"/>
      <c r="AR82" s="1006"/>
      <c r="AS82" s="1006"/>
      <c r="AT82" s="1006"/>
      <c r="AU82" s="1006"/>
      <c r="AV82" s="1006"/>
      <c r="AW82" s="1006"/>
      <c r="AX82" s="1006"/>
      <c r="AY82" s="1006"/>
      <c r="AZ82" s="1007"/>
      <c r="BA82" s="1007"/>
      <c r="BB82" s="1007"/>
      <c r="BC82" s="1007"/>
      <c r="BD82" s="1008"/>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0"/>
      <c r="CH82" s="991"/>
      <c r="CI82" s="992"/>
      <c r="CJ82" s="992"/>
      <c r="CK82" s="992"/>
      <c r="CL82" s="993"/>
      <c r="CM82" s="991"/>
      <c r="CN82" s="992"/>
      <c r="CO82" s="992"/>
      <c r="CP82" s="992"/>
      <c r="CQ82" s="993"/>
      <c r="CR82" s="991"/>
      <c r="CS82" s="992"/>
      <c r="CT82" s="992"/>
      <c r="CU82" s="992"/>
      <c r="CV82" s="993"/>
      <c r="CW82" s="991"/>
      <c r="CX82" s="992"/>
      <c r="CY82" s="992"/>
      <c r="CZ82" s="992"/>
      <c r="DA82" s="993"/>
      <c r="DB82" s="991"/>
      <c r="DC82" s="992"/>
      <c r="DD82" s="992"/>
      <c r="DE82" s="992"/>
      <c r="DF82" s="993"/>
      <c r="DG82" s="991"/>
      <c r="DH82" s="992"/>
      <c r="DI82" s="992"/>
      <c r="DJ82" s="992"/>
      <c r="DK82" s="993"/>
      <c r="DL82" s="991"/>
      <c r="DM82" s="992"/>
      <c r="DN82" s="992"/>
      <c r="DO82" s="992"/>
      <c r="DP82" s="993"/>
      <c r="DQ82" s="991"/>
      <c r="DR82" s="992"/>
      <c r="DS82" s="992"/>
      <c r="DT82" s="992"/>
      <c r="DU82" s="993"/>
      <c r="DV82" s="981"/>
      <c r="DW82" s="982"/>
      <c r="DX82" s="982"/>
      <c r="DY82" s="982"/>
      <c r="DZ82" s="983"/>
      <c r="EA82" s="230"/>
    </row>
    <row r="83" spans="1:131" ht="26.25" customHeight="1" x14ac:dyDescent="0.15">
      <c r="A83" s="238">
        <v>16</v>
      </c>
      <c r="B83" s="1009"/>
      <c r="C83" s="1010"/>
      <c r="D83" s="1010"/>
      <c r="E83" s="1010"/>
      <c r="F83" s="1010"/>
      <c r="G83" s="1010"/>
      <c r="H83" s="1010"/>
      <c r="I83" s="1010"/>
      <c r="J83" s="1010"/>
      <c r="K83" s="1010"/>
      <c r="L83" s="1010"/>
      <c r="M83" s="1010"/>
      <c r="N83" s="1010"/>
      <c r="O83" s="1010"/>
      <c r="P83" s="1011"/>
      <c r="Q83" s="1012"/>
      <c r="R83" s="1006"/>
      <c r="S83" s="1006"/>
      <c r="T83" s="1006"/>
      <c r="U83" s="1006"/>
      <c r="V83" s="1006"/>
      <c r="W83" s="1006"/>
      <c r="X83" s="1006"/>
      <c r="Y83" s="1006"/>
      <c r="Z83" s="1006"/>
      <c r="AA83" s="1006"/>
      <c r="AB83" s="1006"/>
      <c r="AC83" s="1006"/>
      <c r="AD83" s="1006"/>
      <c r="AE83" s="1006"/>
      <c r="AF83" s="1006"/>
      <c r="AG83" s="1006"/>
      <c r="AH83" s="1006"/>
      <c r="AI83" s="1006"/>
      <c r="AJ83" s="1006"/>
      <c r="AK83" s="1006"/>
      <c r="AL83" s="1006"/>
      <c r="AM83" s="1006"/>
      <c r="AN83" s="1006"/>
      <c r="AO83" s="1006"/>
      <c r="AP83" s="1006"/>
      <c r="AQ83" s="1006"/>
      <c r="AR83" s="1006"/>
      <c r="AS83" s="1006"/>
      <c r="AT83" s="1006"/>
      <c r="AU83" s="1006"/>
      <c r="AV83" s="1006"/>
      <c r="AW83" s="1006"/>
      <c r="AX83" s="1006"/>
      <c r="AY83" s="1006"/>
      <c r="AZ83" s="1007"/>
      <c r="BA83" s="1007"/>
      <c r="BB83" s="1007"/>
      <c r="BC83" s="1007"/>
      <c r="BD83" s="1008"/>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0"/>
      <c r="CH83" s="991"/>
      <c r="CI83" s="992"/>
      <c r="CJ83" s="992"/>
      <c r="CK83" s="992"/>
      <c r="CL83" s="993"/>
      <c r="CM83" s="991"/>
      <c r="CN83" s="992"/>
      <c r="CO83" s="992"/>
      <c r="CP83" s="992"/>
      <c r="CQ83" s="993"/>
      <c r="CR83" s="991"/>
      <c r="CS83" s="992"/>
      <c r="CT83" s="992"/>
      <c r="CU83" s="992"/>
      <c r="CV83" s="993"/>
      <c r="CW83" s="991"/>
      <c r="CX83" s="992"/>
      <c r="CY83" s="992"/>
      <c r="CZ83" s="992"/>
      <c r="DA83" s="993"/>
      <c r="DB83" s="991"/>
      <c r="DC83" s="992"/>
      <c r="DD83" s="992"/>
      <c r="DE83" s="992"/>
      <c r="DF83" s="993"/>
      <c r="DG83" s="991"/>
      <c r="DH83" s="992"/>
      <c r="DI83" s="992"/>
      <c r="DJ83" s="992"/>
      <c r="DK83" s="993"/>
      <c r="DL83" s="991"/>
      <c r="DM83" s="992"/>
      <c r="DN83" s="992"/>
      <c r="DO83" s="992"/>
      <c r="DP83" s="993"/>
      <c r="DQ83" s="991"/>
      <c r="DR83" s="992"/>
      <c r="DS83" s="992"/>
      <c r="DT83" s="992"/>
      <c r="DU83" s="993"/>
      <c r="DV83" s="981"/>
      <c r="DW83" s="982"/>
      <c r="DX83" s="982"/>
      <c r="DY83" s="982"/>
      <c r="DZ83" s="983"/>
      <c r="EA83" s="230"/>
    </row>
    <row r="84" spans="1:131" ht="26.25" customHeight="1" x14ac:dyDescent="0.15">
      <c r="A84" s="238">
        <v>17</v>
      </c>
      <c r="B84" s="1009"/>
      <c r="C84" s="1010"/>
      <c r="D84" s="1010"/>
      <c r="E84" s="1010"/>
      <c r="F84" s="1010"/>
      <c r="G84" s="1010"/>
      <c r="H84" s="1010"/>
      <c r="I84" s="1010"/>
      <c r="J84" s="1010"/>
      <c r="K84" s="1010"/>
      <c r="L84" s="1010"/>
      <c r="M84" s="1010"/>
      <c r="N84" s="1010"/>
      <c r="O84" s="1010"/>
      <c r="P84" s="1011"/>
      <c r="Q84" s="1012"/>
      <c r="R84" s="1006"/>
      <c r="S84" s="1006"/>
      <c r="T84" s="1006"/>
      <c r="U84" s="1006"/>
      <c r="V84" s="1006"/>
      <c r="W84" s="1006"/>
      <c r="X84" s="1006"/>
      <c r="Y84" s="1006"/>
      <c r="Z84" s="1006"/>
      <c r="AA84" s="1006"/>
      <c r="AB84" s="1006"/>
      <c r="AC84" s="1006"/>
      <c r="AD84" s="1006"/>
      <c r="AE84" s="1006"/>
      <c r="AF84" s="1006"/>
      <c r="AG84" s="1006"/>
      <c r="AH84" s="1006"/>
      <c r="AI84" s="1006"/>
      <c r="AJ84" s="1006"/>
      <c r="AK84" s="1006"/>
      <c r="AL84" s="1006"/>
      <c r="AM84" s="1006"/>
      <c r="AN84" s="1006"/>
      <c r="AO84" s="1006"/>
      <c r="AP84" s="1006"/>
      <c r="AQ84" s="1006"/>
      <c r="AR84" s="1006"/>
      <c r="AS84" s="1006"/>
      <c r="AT84" s="1006"/>
      <c r="AU84" s="1006"/>
      <c r="AV84" s="1006"/>
      <c r="AW84" s="1006"/>
      <c r="AX84" s="1006"/>
      <c r="AY84" s="1006"/>
      <c r="AZ84" s="1007"/>
      <c r="BA84" s="1007"/>
      <c r="BB84" s="1007"/>
      <c r="BC84" s="1007"/>
      <c r="BD84" s="1008"/>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0"/>
      <c r="CH84" s="991"/>
      <c r="CI84" s="992"/>
      <c r="CJ84" s="992"/>
      <c r="CK84" s="992"/>
      <c r="CL84" s="993"/>
      <c r="CM84" s="991"/>
      <c r="CN84" s="992"/>
      <c r="CO84" s="992"/>
      <c r="CP84" s="992"/>
      <c r="CQ84" s="993"/>
      <c r="CR84" s="991"/>
      <c r="CS84" s="992"/>
      <c r="CT84" s="992"/>
      <c r="CU84" s="992"/>
      <c r="CV84" s="993"/>
      <c r="CW84" s="991"/>
      <c r="CX84" s="992"/>
      <c r="CY84" s="992"/>
      <c r="CZ84" s="992"/>
      <c r="DA84" s="993"/>
      <c r="DB84" s="991"/>
      <c r="DC84" s="992"/>
      <c r="DD84" s="992"/>
      <c r="DE84" s="992"/>
      <c r="DF84" s="993"/>
      <c r="DG84" s="991"/>
      <c r="DH84" s="992"/>
      <c r="DI84" s="992"/>
      <c r="DJ84" s="992"/>
      <c r="DK84" s="993"/>
      <c r="DL84" s="991"/>
      <c r="DM84" s="992"/>
      <c r="DN84" s="992"/>
      <c r="DO84" s="992"/>
      <c r="DP84" s="993"/>
      <c r="DQ84" s="991"/>
      <c r="DR84" s="992"/>
      <c r="DS84" s="992"/>
      <c r="DT84" s="992"/>
      <c r="DU84" s="993"/>
      <c r="DV84" s="981"/>
      <c r="DW84" s="982"/>
      <c r="DX84" s="982"/>
      <c r="DY84" s="982"/>
      <c r="DZ84" s="983"/>
      <c r="EA84" s="230"/>
    </row>
    <row r="85" spans="1:131" ht="26.25" customHeight="1" x14ac:dyDescent="0.15">
      <c r="A85" s="238">
        <v>18</v>
      </c>
      <c r="B85" s="1009"/>
      <c r="C85" s="1010"/>
      <c r="D85" s="1010"/>
      <c r="E85" s="1010"/>
      <c r="F85" s="1010"/>
      <c r="G85" s="1010"/>
      <c r="H85" s="1010"/>
      <c r="I85" s="1010"/>
      <c r="J85" s="1010"/>
      <c r="K85" s="1010"/>
      <c r="L85" s="1010"/>
      <c r="M85" s="1010"/>
      <c r="N85" s="1010"/>
      <c r="O85" s="1010"/>
      <c r="P85" s="1011"/>
      <c r="Q85" s="1012"/>
      <c r="R85" s="1006"/>
      <c r="S85" s="1006"/>
      <c r="T85" s="1006"/>
      <c r="U85" s="1006"/>
      <c r="V85" s="1006"/>
      <c r="W85" s="1006"/>
      <c r="X85" s="1006"/>
      <c r="Y85" s="1006"/>
      <c r="Z85" s="1006"/>
      <c r="AA85" s="1006"/>
      <c r="AB85" s="1006"/>
      <c r="AC85" s="1006"/>
      <c r="AD85" s="1006"/>
      <c r="AE85" s="1006"/>
      <c r="AF85" s="1006"/>
      <c r="AG85" s="1006"/>
      <c r="AH85" s="1006"/>
      <c r="AI85" s="1006"/>
      <c r="AJ85" s="1006"/>
      <c r="AK85" s="1006"/>
      <c r="AL85" s="1006"/>
      <c r="AM85" s="1006"/>
      <c r="AN85" s="1006"/>
      <c r="AO85" s="1006"/>
      <c r="AP85" s="1006"/>
      <c r="AQ85" s="1006"/>
      <c r="AR85" s="1006"/>
      <c r="AS85" s="1006"/>
      <c r="AT85" s="1006"/>
      <c r="AU85" s="1006"/>
      <c r="AV85" s="1006"/>
      <c r="AW85" s="1006"/>
      <c r="AX85" s="1006"/>
      <c r="AY85" s="1006"/>
      <c r="AZ85" s="1007"/>
      <c r="BA85" s="1007"/>
      <c r="BB85" s="1007"/>
      <c r="BC85" s="1007"/>
      <c r="BD85" s="1008"/>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0"/>
      <c r="CH85" s="991"/>
      <c r="CI85" s="992"/>
      <c r="CJ85" s="992"/>
      <c r="CK85" s="992"/>
      <c r="CL85" s="993"/>
      <c r="CM85" s="991"/>
      <c r="CN85" s="992"/>
      <c r="CO85" s="992"/>
      <c r="CP85" s="992"/>
      <c r="CQ85" s="993"/>
      <c r="CR85" s="991"/>
      <c r="CS85" s="992"/>
      <c r="CT85" s="992"/>
      <c r="CU85" s="992"/>
      <c r="CV85" s="993"/>
      <c r="CW85" s="991"/>
      <c r="CX85" s="992"/>
      <c r="CY85" s="992"/>
      <c r="CZ85" s="992"/>
      <c r="DA85" s="993"/>
      <c r="DB85" s="991"/>
      <c r="DC85" s="992"/>
      <c r="DD85" s="992"/>
      <c r="DE85" s="992"/>
      <c r="DF85" s="993"/>
      <c r="DG85" s="991"/>
      <c r="DH85" s="992"/>
      <c r="DI85" s="992"/>
      <c r="DJ85" s="992"/>
      <c r="DK85" s="993"/>
      <c r="DL85" s="991"/>
      <c r="DM85" s="992"/>
      <c r="DN85" s="992"/>
      <c r="DO85" s="992"/>
      <c r="DP85" s="993"/>
      <c r="DQ85" s="991"/>
      <c r="DR85" s="992"/>
      <c r="DS85" s="992"/>
      <c r="DT85" s="992"/>
      <c r="DU85" s="993"/>
      <c r="DV85" s="981"/>
      <c r="DW85" s="982"/>
      <c r="DX85" s="982"/>
      <c r="DY85" s="982"/>
      <c r="DZ85" s="983"/>
      <c r="EA85" s="230"/>
    </row>
    <row r="86" spans="1:131" ht="26.25" customHeight="1" x14ac:dyDescent="0.15">
      <c r="A86" s="238">
        <v>19</v>
      </c>
      <c r="B86" s="1009"/>
      <c r="C86" s="1010"/>
      <c r="D86" s="1010"/>
      <c r="E86" s="1010"/>
      <c r="F86" s="1010"/>
      <c r="G86" s="1010"/>
      <c r="H86" s="1010"/>
      <c r="I86" s="1010"/>
      <c r="J86" s="1010"/>
      <c r="K86" s="1010"/>
      <c r="L86" s="1010"/>
      <c r="M86" s="1010"/>
      <c r="N86" s="1010"/>
      <c r="O86" s="1010"/>
      <c r="P86" s="1011"/>
      <c r="Q86" s="1012"/>
      <c r="R86" s="1006"/>
      <c r="S86" s="1006"/>
      <c r="T86" s="1006"/>
      <c r="U86" s="1006"/>
      <c r="V86" s="1006"/>
      <c r="W86" s="1006"/>
      <c r="X86" s="1006"/>
      <c r="Y86" s="1006"/>
      <c r="Z86" s="1006"/>
      <c r="AA86" s="1006"/>
      <c r="AB86" s="1006"/>
      <c r="AC86" s="1006"/>
      <c r="AD86" s="1006"/>
      <c r="AE86" s="1006"/>
      <c r="AF86" s="1006"/>
      <c r="AG86" s="1006"/>
      <c r="AH86" s="1006"/>
      <c r="AI86" s="1006"/>
      <c r="AJ86" s="1006"/>
      <c r="AK86" s="1006"/>
      <c r="AL86" s="1006"/>
      <c r="AM86" s="1006"/>
      <c r="AN86" s="1006"/>
      <c r="AO86" s="1006"/>
      <c r="AP86" s="1006"/>
      <c r="AQ86" s="1006"/>
      <c r="AR86" s="1006"/>
      <c r="AS86" s="1006"/>
      <c r="AT86" s="1006"/>
      <c r="AU86" s="1006"/>
      <c r="AV86" s="1006"/>
      <c r="AW86" s="1006"/>
      <c r="AX86" s="1006"/>
      <c r="AY86" s="1006"/>
      <c r="AZ86" s="1007"/>
      <c r="BA86" s="1007"/>
      <c r="BB86" s="1007"/>
      <c r="BC86" s="1007"/>
      <c r="BD86" s="1008"/>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0"/>
      <c r="CH86" s="991"/>
      <c r="CI86" s="992"/>
      <c r="CJ86" s="992"/>
      <c r="CK86" s="992"/>
      <c r="CL86" s="993"/>
      <c r="CM86" s="991"/>
      <c r="CN86" s="992"/>
      <c r="CO86" s="992"/>
      <c r="CP86" s="992"/>
      <c r="CQ86" s="993"/>
      <c r="CR86" s="991"/>
      <c r="CS86" s="992"/>
      <c r="CT86" s="992"/>
      <c r="CU86" s="992"/>
      <c r="CV86" s="993"/>
      <c r="CW86" s="991"/>
      <c r="CX86" s="992"/>
      <c r="CY86" s="992"/>
      <c r="CZ86" s="992"/>
      <c r="DA86" s="993"/>
      <c r="DB86" s="991"/>
      <c r="DC86" s="992"/>
      <c r="DD86" s="992"/>
      <c r="DE86" s="992"/>
      <c r="DF86" s="993"/>
      <c r="DG86" s="991"/>
      <c r="DH86" s="992"/>
      <c r="DI86" s="992"/>
      <c r="DJ86" s="992"/>
      <c r="DK86" s="993"/>
      <c r="DL86" s="991"/>
      <c r="DM86" s="992"/>
      <c r="DN86" s="992"/>
      <c r="DO86" s="992"/>
      <c r="DP86" s="993"/>
      <c r="DQ86" s="991"/>
      <c r="DR86" s="992"/>
      <c r="DS86" s="992"/>
      <c r="DT86" s="992"/>
      <c r="DU86" s="993"/>
      <c r="DV86" s="981"/>
      <c r="DW86" s="982"/>
      <c r="DX86" s="982"/>
      <c r="DY86" s="982"/>
      <c r="DZ86" s="983"/>
      <c r="EA86" s="230"/>
    </row>
    <row r="87" spans="1:131" ht="26.25" customHeight="1" x14ac:dyDescent="0.15">
      <c r="A87" s="244">
        <v>20</v>
      </c>
      <c r="B87" s="999"/>
      <c r="C87" s="1000"/>
      <c r="D87" s="1000"/>
      <c r="E87" s="1000"/>
      <c r="F87" s="1000"/>
      <c r="G87" s="1000"/>
      <c r="H87" s="1000"/>
      <c r="I87" s="1000"/>
      <c r="J87" s="1000"/>
      <c r="K87" s="1000"/>
      <c r="L87" s="1000"/>
      <c r="M87" s="1000"/>
      <c r="N87" s="1000"/>
      <c r="O87" s="1000"/>
      <c r="P87" s="1001"/>
      <c r="Q87" s="1002"/>
      <c r="R87" s="1003"/>
      <c r="S87" s="1003"/>
      <c r="T87" s="1003"/>
      <c r="U87" s="1003"/>
      <c r="V87" s="1003"/>
      <c r="W87" s="1003"/>
      <c r="X87" s="1003"/>
      <c r="Y87" s="1003"/>
      <c r="Z87" s="1003"/>
      <c r="AA87" s="1003"/>
      <c r="AB87" s="1003"/>
      <c r="AC87" s="1003"/>
      <c r="AD87" s="1003"/>
      <c r="AE87" s="1003"/>
      <c r="AF87" s="1003"/>
      <c r="AG87" s="1003"/>
      <c r="AH87" s="1003"/>
      <c r="AI87" s="1003"/>
      <c r="AJ87" s="1003"/>
      <c r="AK87" s="1003"/>
      <c r="AL87" s="1003"/>
      <c r="AM87" s="1003"/>
      <c r="AN87" s="1003"/>
      <c r="AO87" s="1003"/>
      <c r="AP87" s="1003"/>
      <c r="AQ87" s="1003"/>
      <c r="AR87" s="1003"/>
      <c r="AS87" s="1003"/>
      <c r="AT87" s="1003"/>
      <c r="AU87" s="1003"/>
      <c r="AV87" s="1003"/>
      <c r="AW87" s="1003"/>
      <c r="AX87" s="1003"/>
      <c r="AY87" s="1003"/>
      <c r="AZ87" s="1004"/>
      <c r="BA87" s="1004"/>
      <c r="BB87" s="1004"/>
      <c r="BC87" s="1004"/>
      <c r="BD87" s="1005"/>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0"/>
      <c r="CH87" s="991"/>
      <c r="CI87" s="992"/>
      <c r="CJ87" s="992"/>
      <c r="CK87" s="992"/>
      <c r="CL87" s="993"/>
      <c r="CM87" s="991"/>
      <c r="CN87" s="992"/>
      <c r="CO87" s="992"/>
      <c r="CP87" s="992"/>
      <c r="CQ87" s="993"/>
      <c r="CR87" s="991"/>
      <c r="CS87" s="992"/>
      <c r="CT87" s="992"/>
      <c r="CU87" s="992"/>
      <c r="CV87" s="993"/>
      <c r="CW87" s="991"/>
      <c r="CX87" s="992"/>
      <c r="CY87" s="992"/>
      <c r="CZ87" s="992"/>
      <c r="DA87" s="993"/>
      <c r="DB87" s="991"/>
      <c r="DC87" s="992"/>
      <c r="DD87" s="992"/>
      <c r="DE87" s="992"/>
      <c r="DF87" s="993"/>
      <c r="DG87" s="991"/>
      <c r="DH87" s="992"/>
      <c r="DI87" s="992"/>
      <c r="DJ87" s="992"/>
      <c r="DK87" s="993"/>
      <c r="DL87" s="991"/>
      <c r="DM87" s="992"/>
      <c r="DN87" s="992"/>
      <c r="DO87" s="992"/>
      <c r="DP87" s="993"/>
      <c r="DQ87" s="991"/>
      <c r="DR87" s="992"/>
      <c r="DS87" s="992"/>
      <c r="DT87" s="992"/>
      <c r="DU87" s="993"/>
      <c r="DV87" s="981"/>
      <c r="DW87" s="982"/>
      <c r="DX87" s="982"/>
      <c r="DY87" s="982"/>
      <c r="DZ87" s="983"/>
      <c r="EA87" s="230"/>
    </row>
    <row r="88" spans="1:131" ht="26.25" customHeight="1" thickBot="1" x14ac:dyDescent="0.2">
      <c r="A88" s="240" t="s">
        <v>376</v>
      </c>
      <c r="B88" s="984" t="s">
        <v>403</v>
      </c>
      <c r="C88" s="985"/>
      <c r="D88" s="985"/>
      <c r="E88" s="985"/>
      <c r="F88" s="985"/>
      <c r="G88" s="985"/>
      <c r="H88" s="985"/>
      <c r="I88" s="985"/>
      <c r="J88" s="985"/>
      <c r="K88" s="985"/>
      <c r="L88" s="985"/>
      <c r="M88" s="985"/>
      <c r="N88" s="985"/>
      <c r="O88" s="985"/>
      <c r="P88" s="986"/>
      <c r="Q88" s="997"/>
      <c r="R88" s="998"/>
      <c r="S88" s="998"/>
      <c r="T88" s="998"/>
      <c r="U88" s="998"/>
      <c r="V88" s="998"/>
      <c r="W88" s="998"/>
      <c r="X88" s="998"/>
      <c r="Y88" s="998"/>
      <c r="Z88" s="998"/>
      <c r="AA88" s="998"/>
      <c r="AB88" s="998"/>
      <c r="AC88" s="998"/>
      <c r="AD88" s="998"/>
      <c r="AE88" s="998"/>
      <c r="AF88" s="994">
        <f>SUM(AF68:AJ87)</f>
        <v>16638</v>
      </c>
      <c r="AG88" s="994"/>
      <c r="AH88" s="994"/>
      <c r="AI88" s="994"/>
      <c r="AJ88" s="994"/>
      <c r="AK88" s="998"/>
      <c r="AL88" s="998"/>
      <c r="AM88" s="998"/>
      <c r="AN88" s="998"/>
      <c r="AO88" s="998"/>
      <c r="AP88" s="994">
        <f>SUM(AP68:AT87)</f>
        <v>13870</v>
      </c>
      <c r="AQ88" s="994"/>
      <c r="AR88" s="994"/>
      <c r="AS88" s="994"/>
      <c r="AT88" s="994"/>
      <c r="AU88" s="994">
        <f>SUM(AU68:AY87)</f>
        <v>1130</v>
      </c>
      <c r="AV88" s="994"/>
      <c r="AW88" s="994"/>
      <c r="AX88" s="994"/>
      <c r="AY88" s="994"/>
      <c r="AZ88" s="995"/>
      <c r="BA88" s="995"/>
      <c r="BB88" s="995"/>
      <c r="BC88" s="995"/>
      <c r="BD88" s="996"/>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0"/>
      <c r="CH88" s="991"/>
      <c r="CI88" s="992"/>
      <c r="CJ88" s="992"/>
      <c r="CK88" s="992"/>
      <c r="CL88" s="993"/>
      <c r="CM88" s="991"/>
      <c r="CN88" s="992"/>
      <c r="CO88" s="992"/>
      <c r="CP88" s="992"/>
      <c r="CQ88" s="993"/>
      <c r="CR88" s="991"/>
      <c r="CS88" s="992"/>
      <c r="CT88" s="992"/>
      <c r="CU88" s="992"/>
      <c r="CV88" s="993"/>
      <c r="CW88" s="991"/>
      <c r="CX88" s="992"/>
      <c r="CY88" s="992"/>
      <c r="CZ88" s="992"/>
      <c r="DA88" s="993"/>
      <c r="DB88" s="991"/>
      <c r="DC88" s="992"/>
      <c r="DD88" s="992"/>
      <c r="DE88" s="992"/>
      <c r="DF88" s="993"/>
      <c r="DG88" s="991"/>
      <c r="DH88" s="992"/>
      <c r="DI88" s="992"/>
      <c r="DJ88" s="992"/>
      <c r="DK88" s="993"/>
      <c r="DL88" s="991"/>
      <c r="DM88" s="992"/>
      <c r="DN88" s="992"/>
      <c r="DO88" s="992"/>
      <c r="DP88" s="993"/>
      <c r="DQ88" s="991"/>
      <c r="DR88" s="992"/>
      <c r="DS88" s="992"/>
      <c r="DT88" s="992"/>
      <c r="DU88" s="993"/>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0"/>
      <c r="CH89" s="991"/>
      <c r="CI89" s="992"/>
      <c r="CJ89" s="992"/>
      <c r="CK89" s="992"/>
      <c r="CL89" s="993"/>
      <c r="CM89" s="991"/>
      <c r="CN89" s="992"/>
      <c r="CO89" s="992"/>
      <c r="CP89" s="992"/>
      <c r="CQ89" s="993"/>
      <c r="CR89" s="991"/>
      <c r="CS89" s="992"/>
      <c r="CT89" s="992"/>
      <c r="CU89" s="992"/>
      <c r="CV89" s="993"/>
      <c r="CW89" s="991"/>
      <c r="CX89" s="992"/>
      <c r="CY89" s="992"/>
      <c r="CZ89" s="992"/>
      <c r="DA89" s="993"/>
      <c r="DB89" s="991"/>
      <c r="DC89" s="992"/>
      <c r="DD89" s="992"/>
      <c r="DE89" s="992"/>
      <c r="DF89" s="993"/>
      <c r="DG89" s="991"/>
      <c r="DH89" s="992"/>
      <c r="DI89" s="992"/>
      <c r="DJ89" s="992"/>
      <c r="DK89" s="993"/>
      <c r="DL89" s="991"/>
      <c r="DM89" s="992"/>
      <c r="DN89" s="992"/>
      <c r="DO89" s="992"/>
      <c r="DP89" s="993"/>
      <c r="DQ89" s="991"/>
      <c r="DR89" s="992"/>
      <c r="DS89" s="992"/>
      <c r="DT89" s="992"/>
      <c r="DU89" s="993"/>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0"/>
      <c r="CH90" s="991"/>
      <c r="CI90" s="992"/>
      <c r="CJ90" s="992"/>
      <c r="CK90" s="992"/>
      <c r="CL90" s="993"/>
      <c r="CM90" s="991"/>
      <c r="CN90" s="992"/>
      <c r="CO90" s="992"/>
      <c r="CP90" s="992"/>
      <c r="CQ90" s="993"/>
      <c r="CR90" s="991"/>
      <c r="CS90" s="992"/>
      <c r="CT90" s="992"/>
      <c r="CU90" s="992"/>
      <c r="CV90" s="993"/>
      <c r="CW90" s="991"/>
      <c r="CX90" s="992"/>
      <c r="CY90" s="992"/>
      <c r="CZ90" s="992"/>
      <c r="DA90" s="993"/>
      <c r="DB90" s="991"/>
      <c r="DC90" s="992"/>
      <c r="DD90" s="992"/>
      <c r="DE90" s="992"/>
      <c r="DF90" s="993"/>
      <c r="DG90" s="991"/>
      <c r="DH90" s="992"/>
      <c r="DI90" s="992"/>
      <c r="DJ90" s="992"/>
      <c r="DK90" s="993"/>
      <c r="DL90" s="991"/>
      <c r="DM90" s="992"/>
      <c r="DN90" s="992"/>
      <c r="DO90" s="992"/>
      <c r="DP90" s="993"/>
      <c r="DQ90" s="991"/>
      <c r="DR90" s="992"/>
      <c r="DS90" s="992"/>
      <c r="DT90" s="992"/>
      <c r="DU90" s="993"/>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0"/>
      <c r="CH91" s="991"/>
      <c r="CI91" s="992"/>
      <c r="CJ91" s="992"/>
      <c r="CK91" s="992"/>
      <c r="CL91" s="993"/>
      <c r="CM91" s="991"/>
      <c r="CN91" s="992"/>
      <c r="CO91" s="992"/>
      <c r="CP91" s="992"/>
      <c r="CQ91" s="993"/>
      <c r="CR91" s="991"/>
      <c r="CS91" s="992"/>
      <c r="CT91" s="992"/>
      <c r="CU91" s="992"/>
      <c r="CV91" s="993"/>
      <c r="CW91" s="991"/>
      <c r="CX91" s="992"/>
      <c r="CY91" s="992"/>
      <c r="CZ91" s="992"/>
      <c r="DA91" s="993"/>
      <c r="DB91" s="991"/>
      <c r="DC91" s="992"/>
      <c r="DD91" s="992"/>
      <c r="DE91" s="992"/>
      <c r="DF91" s="993"/>
      <c r="DG91" s="991"/>
      <c r="DH91" s="992"/>
      <c r="DI91" s="992"/>
      <c r="DJ91" s="992"/>
      <c r="DK91" s="993"/>
      <c r="DL91" s="991"/>
      <c r="DM91" s="992"/>
      <c r="DN91" s="992"/>
      <c r="DO91" s="992"/>
      <c r="DP91" s="993"/>
      <c r="DQ91" s="991"/>
      <c r="DR91" s="992"/>
      <c r="DS91" s="992"/>
      <c r="DT91" s="992"/>
      <c r="DU91" s="993"/>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0"/>
      <c r="CH92" s="991"/>
      <c r="CI92" s="992"/>
      <c r="CJ92" s="992"/>
      <c r="CK92" s="992"/>
      <c r="CL92" s="993"/>
      <c r="CM92" s="991"/>
      <c r="CN92" s="992"/>
      <c r="CO92" s="992"/>
      <c r="CP92" s="992"/>
      <c r="CQ92" s="993"/>
      <c r="CR92" s="991"/>
      <c r="CS92" s="992"/>
      <c r="CT92" s="992"/>
      <c r="CU92" s="992"/>
      <c r="CV92" s="993"/>
      <c r="CW92" s="991"/>
      <c r="CX92" s="992"/>
      <c r="CY92" s="992"/>
      <c r="CZ92" s="992"/>
      <c r="DA92" s="993"/>
      <c r="DB92" s="991"/>
      <c r="DC92" s="992"/>
      <c r="DD92" s="992"/>
      <c r="DE92" s="992"/>
      <c r="DF92" s="993"/>
      <c r="DG92" s="991"/>
      <c r="DH92" s="992"/>
      <c r="DI92" s="992"/>
      <c r="DJ92" s="992"/>
      <c r="DK92" s="993"/>
      <c r="DL92" s="991"/>
      <c r="DM92" s="992"/>
      <c r="DN92" s="992"/>
      <c r="DO92" s="992"/>
      <c r="DP92" s="993"/>
      <c r="DQ92" s="991"/>
      <c r="DR92" s="992"/>
      <c r="DS92" s="992"/>
      <c r="DT92" s="992"/>
      <c r="DU92" s="993"/>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0"/>
      <c r="CH93" s="991"/>
      <c r="CI93" s="992"/>
      <c r="CJ93" s="992"/>
      <c r="CK93" s="992"/>
      <c r="CL93" s="993"/>
      <c r="CM93" s="991"/>
      <c r="CN93" s="992"/>
      <c r="CO93" s="992"/>
      <c r="CP93" s="992"/>
      <c r="CQ93" s="993"/>
      <c r="CR93" s="991"/>
      <c r="CS93" s="992"/>
      <c r="CT93" s="992"/>
      <c r="CU93" s="992"/>
      <c r="CV93" s="993"/>
      <c r="CW93" s="991"/>
      <c r="CX93" s="992"/>
      <c r="CY93" s="992"/>
      <c r="CZ93" s="992"/>
      <c r="DA93" s="993"/>
      <c r="DB93" s="991"/>
      <c r="DC93" s="992"/>
      <c r="DD93" s="992"/>
      <c r="DE93" s="992"/>
      <c r="DF93" s="993"/>
      <c r="DG93" s="991"/>
      <c r="DH93" s="992"/>
      <c r="DI93" s="992"/>
      <c r="DJ93" s="992"/>
      <c r="DK93" s="993"/>
      <c r="DL93" s="991"/>
      <c r="DM93" s="992"/>
      <c r="DN93" s="992"/>
      <c r="DO93" s="992"/>
      <c r="DP93" s="993"/>
      <c r="DQ93" s="991"/>
      <c r="DR93" s="992"/>
      <c r="DS93" s="992"/>
      <c r="DT93" s="992"/>
      <c r="DU93" s="993"/>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0"/>
      <c r="CH94" s="991"/>
      <c r="CI94" s="992"/>
      <c r="CJ94" s="992"/>
      <c r="CK94" s="992"/>
      <c r="CL94" s="993"/>
      <c r="CM94" s="991"/>
      <c r="CN94" s="992"/>
      <c r="CO94" s="992"/>
      <c r="CP94" s="992"/>
      <c r="CQ94" s="993"/>
      <c r="CR94" s="991"/>
      <c r="CS94" s="992"/>
      <c r="CT94" s="992"/>
      <c r="CU94" s="992"/>
      <c r="CV94" s="993"/>
      <c r="CW94" s="991"/>
      <c r="CX94" s="992"/>
      <c r="CY94" s="992"/>
      <c r="CZ94" s="992"/>
      <c r="DA94" s="993"/>
      <c r="DB94" s="991"/>
      <c r="DC94" s="992"/>
      <c r="DD94" s="992"/>
      <c r="DE94" s="992"/>
      <c r="DF94" s="993"/>
      <c r="DG94" s="991"/>
      <c r="DH94" s="992"/>
      <c r="DI94" s="992"/>
      <c r="DJ94" s="992"/>
      <c r="DK94" s="993"/>
      <c r="DL94" s="991"/>
      <c r="DM94" s="992"/>
      <c r="DN94" s="992"/>
      <c r="DO94" s="992"/>
      <c r="DP94" s="993"/>
      <c r="DQ94" s="991"/>
      <c r="DR94" s="992"/>
      <c r="DS94" s="992"/>
      <c r="DT94" s="992"/>
      <c r="DU94" s="993"/>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0"/>
      <c r="CH95" s="991"/>
      <c r="CI95" s="992"/>
      <c r="CJ95" s="992"/>
      <c r="CK95" s="992"/>
      <c r="CL95" s="993"/>
      <c r="CM95" s="991"/>
      <c r="CN95" s="992"/>
      <c r="CO95" s="992"/>
      <c r="CP95" s="992"/>
      <c r="CQ95" s="993"/>
      <c r="CR95" s="991"/>
      <c r="CS95" s="992"/>
      <c r="CT95" s="992"/>
      <c r="CU95" s="992"/>
      <c r="CV95" s="993"/>
      <c r="CW95" s="991"/>
      <c r="CX95" s="992"/>
      <c r="CY95" s="992"/>
      <c r="CZ95" s="992"/>
      <c r="DA95" s="993"/>
      <c r="DB95" s="991"/>
      <c r="DC95" s="992"/>
      <c r="DD95" s="992"/>
      <c r="DE95" s="992"/>
      <c r="DF95" s="993"/>
      <c r="DG95" s="991"/>
      <c r="DH95" s="992"/>
      <c r="DI95" s="992"/>
      <c r="DJ95" s="992"/>
      <c r="DK95" s="993"/>
      <c r="DL95" s="991"/>
      <c r="DM95" s="992"/>
      <c r="DN95" s="992"/>
      <c r="DO95" s="992"/>
      <c r="DP95" s="993"/>
      <c r="DQ95" s="991"/>
      <c r="DR95" s="992"/>
      <c r="DS95" s="992"/>
      <c r="DT95" s="992"/>
      <c r="DU95" s="993"/>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0"/>
      <c r="CH96" s="991"/>
      <c r="CI96" s="992"/>
      <c r="CJ96" s="992"/>
      <c r="CK96" s="992"/>
      <c r="CL96" s="993"/>
      <c r="CM96" s="991"/>
      <c r="CN96" s="992"/>
      <c r="CO96" s="992"/>
      <c r="CP96" s="992"/>
      <c r="CQ96" s="993"/>
      <c r="CR96" s="991"/>
      <c r="CS96" s="992"/>
      <c r="CT96" s="992"/>
      <c r="CU96" s="992"/>
      <c r="CV96" s="993"/>
      <c r="CW96" s="991"/>
      <c r="CX96" s="992"/>
      <c r="CY96" s="992"/>
      <c r="CZ96" s="992"/>
      <c r="DA96" s="993"/>
      <c r="DB96" s="991"/>
      <c r="DC96" s="992"/>
      <c r="DD96" s="992"/>
      <c r="DE96" s="992"/>
      <c r="DF96" s="993"/>
      <c r="DG96" s="991"/>
      <c r="DH96" s="992"/>
      <c r="DI96" s="992"/>
      <c r="DJ96" s="992"/>
      <c r="DK96" s="993"/>
      <c r="DL96" s="991"/>
      <c r="DM96" s="992"/>
      <c r="DN96" s="992"/>
      <c r="DO96" s="992"/>
      <c r="DP96" s="993"/>
      <c r="DQ96" s="991"/>
      <c r="DR96" s="992"/>
      <c r="DS96" s="992"/>
      <c r="DT96" s="992"/>
      <c r="DU96" s="993"/>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0"/>
      <c r="CH97" s="991"/>
      <c r="CI97" s="992"/>
      <c r="CJ97" s="992"/>
      <c r="CK97" s="992"/>
      <c r="CL97" s="993"/>
      <c r="CM97" s="991"/>
      <c r="CN97" s="992"/>
      <c r="CO97" s="992"/>
      <c r="CP97" s="992"/>
      <c r="CQ97" s="993"/>
      <c r="CR97" s="991"/>
      <c r="CS97" s="992"/>
      <c r="CT97" s="992"/>
      <c r="CU97" s="992"/>
      <c r="CV97" s="993"/>
      <c r="CW97" s="991"/>
      <c r="CX97" s="992"/>
      <c r="CY97" s="992"/>
      <c r="CZ97" s="992"/>
      <c r="DA97" s="993"/>
      <c r="DB97" s="991"/>
      <c r="DC97" s="992"/>
      <c r="DD97" s="992"/>
      <c r="DE97" s="992"/>
      <c r="DF97" s="993"/>
      <c r="DG97" s="991"/>
      <c r="DH97" s="992"/>
      <c r="DI97" s="992"/>
      <c r="DJ97" s="992"/>
      <c r="DK97" s="993"/>
      <c r="DL97" s="991"/>
      <c r="DM97" s="992"/>
      <c r="DN97" s="992"/>
      <c r="DO97" s="992"/>
      <c r="DP97" s="993"/>
      <c r="DQ97" s="991"/>
      <c r="DR97" s="992"/>
      <c r="DS97" s="992"/>
      <c r="DT97" s="992"/>
      <c r="DU97" s="993"/>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0"/>
      <c r="CH98" s="991"/>
      <c r="CI98" s="992"/>
      <c r="CJ98" s="992"/>
      <c r="CK98" s="992"/>
      <c r="CL98" s="993"/>
      <c r="CM98" s="991"/>
      <c r="CN98" s="992"/>
      <c r="CO98" s="992"/>
      <c r="CP98" s="992"/>
      <c r="CQ98" s="993"/>
      <c r="CR98" s="991"/>
      <c r="CS98" s="992"/>
      <c r="CT98" s="992"/>
      <c r="CU98" s="992"/>
      <c r="CV98" s="993"/>
      <c r="CW98" s="991"/>
      <c r="CX98" s="992"/>
      <c r="CY98" s="992"/>
      <c r="CZ98" s="992"/>
      <c r="DA98" s="993"/>
      <c r="DB98" s="991"/>
      <c r="DC98" s="992"/>
      <c r="DD98" s="992"/>
      <c r="DE98" s="992"/>
      <c r="DF98" s="993"/>
      <c r="DG98" s="991"/>
      <c r="DH98" s="992"/>
      <c r="DI98" s="992"/>
      <c r="DJ98" s="992"/>
      <c r="DK98" s="993"/>
      <c r="DL98" s="991"/>
      <c r="DM98" s="992"/>
      <c r="DN98" s="992"/>
      <c r="DO98" s="992"/>
      <c r="DP98" s="993"/>
      <c r="DQ98" s="991"/>
      <c r="DR98" s="992"/>
      <c r="DS98" s="992"/>
      <c r="DT98" s="992"/>
      <c r="DU98" s="993"/>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0"/>
      <c r="CH99" s="991"/>
      <c r="CI99" s="992"/>
      <c r="CJ99" s="992"/>
      <c r="CK99" s="992"/>
      <c r="CL99" s="993"/>
      <c r="CM99" s="991"/>
      <c r="CN99" s="992"/>
      <c r="CO99" s="992"/>
      <c r="CP99" s="992"/>
      <c r="CQ99" s="993"/>
      <c r="CR99" s="991"/>
      <c r="CS99" s="992"/>
      <c r="CT99" s="992"/>
      <c r="CU99" s="992"/>
      <c r="CV99" s="993"/>
      <c r="CW99" s="991"/>
      <c r="CX99" s="992"/>
      <c r="CY99" s="992"/>
      <c r="CZ99" s="992"/>
      <c r="DA99" s="993"/>
      <c r="DB99" s="991"/>
      <c r="DC99" s="992"/>
      <c r="DD99" s="992"/>
      <c r="DE99" s="992"/>
      <c r="DF99" s="993"/>
      <c r="DG99" s="991"/>
      <c r="DH99" s="992"/>
      <c r="DI99" s="992"/>
      <c r="DJ99" s="992"/>
      <c r="DK99" s="993"/>
      <c r="DL99" s="991"/>
      <c r="DM99" s="992"/>
      <c r="DN99" s="992"/>
      <c r="DO99" s="992"/>
      <c r="DP99" s="993"/>
      <c r="DQ99" s="991"/>
      <c r="DR99" s="992"/>
      <c r="DS99" s="992"/>
      <c r="DT99" s="992"/>
      <c r="DU99" s="993"/>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0"/>
      <c r="CH100" s="991"/>
      <c r="CI100" s="992"/>
      <c r="CJ100" s="992"/>
      <c r="CK100" s="992"/>
      <c r="CL100" s="993"/>
      <c r="CM100" s="991"/>
      <c r="CN100" s="992"/>
      <c r="CO100" s="992"/>
      <c r="CP100" s="992"/>
      <c r="CQ100" s="993"/>
      <c r="CR100" s="991"/>
      <c r="CS100" s="992"/>
      <c r="CT100" s="992"/>
      <c r="CU100" s="992"/>
      <c r="CV100" s="993"/>
      <c r="CW100" s="991"/>
      <c r="CX100" s="992"/>
      <c r="CY100" s="992"/>
      <c r="CZ100" s="992"/>
      <c r="DA100" s="993"/>
      <c r="DB100" s="991"/>
      <c r="DC100" s="992"/>
      <c r="DD100" s="992"/>
      <c r="DE100" s="992"/>
      <c r="DF100" s="993"/>
      <c r="DG100" s="991"/>
      <c r="DH100" s="992"/>
      <c r="DI100" s="992"/>
      <c r="DJ100" s="992"/>
      <c r="DK100" s="993"/>
      <c r="DL100" s="991"/>
      <c r="DM100" s="992"/>
      <c r="DN100" s="992"/>
      <c r="DO100" s="992"/>
      <c r="DP100" s="993"/>
      <c r="DQ100" s="991"/>
      <c r="DR100" s="992"/>
      <c r="DS100" s="992"/>
      <c r="DT100" s="992"/>
      <c r="DU100" s="993"/>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0"/>
      <c r="CH101" s="991"/>
      <c r="CI101" s="992"/>
      <c r="CJ101" s="992"/>
      <c r="CK101" s="992"/>
      <c r="CL101" s="993"/>
      <c r="CM101" s="991"/>
      <c r="CN101" s="992"/>
      <c r="CO101" s="992"/>
      <c r="CP101" s="992"/>
      <c r="CQ101" s="993"/>
      <c r="CR101" s="991"/>
      <c r="CS101" s="992"/>
      <c r="CT101" s="992"/>
      <c r="CU101" s="992"/>
      <c r="CV101" s="993"/>
      <c r="CW101" s="991"/>
      <c r="CX101" s="992"/>
      <c r="CY101" s="992"/>
      <c r="CZ101" s="992"/>
      <c r="DA101" s="993"/>
      <c r="DB101" s="991"/>
      <c r="DC101" s="992"/>
      <c r="DD101" s="992"/>
      <c r="DE101" s="992"/>
      <c r="DF101" s="993"/>
      <c r="DG101" s="991"/>
      <c r="DH101" s="992"/>
      <c r="DI101" s="992"/>
      <c r="DJ101" s="992"/>
      <c r="DK101" s="993"/>
      <c r="DL101" s="991"/>
      <c r="DM101" s="992"/>
      <c r="DN101" s="992"/>
      <c r="DO101" s="992"/>
      <c r="DP101" s="993"/>
      <c r="DQ101" s="991"/>
      <c r="DR101" s="992"/>
      <c r="DS101" s="992"/>
      <c r="DT101" s="992"/>
      <c r="DU101" s="993"/>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84" t="s">
        <v>404</v>
      </c>
      <c r="BS102" s="985"/>
      <c r="BT102" s="985"/>
      <c r="BU102" s="985"/>
      <c r="BV102" s="985"/>
      <c r="BW102" s="985"/>
      <c r="BX102" s="985"/>
      <c r="BY102" s="985"/>
      <c r="BZ102" s="985"/>
      <c r="CA102" s="985"/>
      <c r="CB102" s="985"/>
      <c r="CC102" s="985"/>
      <c r="CD102" s="985"/>
      <c r="CE102" s="985"/>
      <c r="CF102" s="985"/>
      <c r="CG102" s="986"/>
      <c r="CH102" s="987"/>
      <c r="CI102" s="988"/>
      <c r="CJ102" s="988"/>
      <c r="CK102" s="988"/>
      <c r="CL102" s="989"/>
      <c r="CM102" s="987"/>
      <c r="CN102" s="988"/>
      <c r="CO102" s="988"/>
      <c r="CP102" s="988"/>
      <c r="CQ102" s="989"/>
      <c r="CR102" s="973">
        <f>SUM(CR7:CV88)</f>
        <v>150</v>
      </c>
      <c r="CS102" s="974"/>
      <c r="CT102" s="974"/>
      <c r="CU102" s="974"/>
      <c r="CV102" s="975"/>
      <c r="CW102" s="973">
        <f t="shared" ref="CW102" si="0">SUM(CW7:DA88)</f>
        <v>16</v>
      </c>
      <c r="CX102" s="974"/>
      <c r="CY102" s="974"/>
      <c r="CZ102" s="974"/>
      <c r="DA102" s="975"/>
      <c r="DB102" s="973">
        <f t="shared" ref="DB102" si="1">SUM(DB7:DF88)</f>
        <v>0</v>
      </c>
      <c r="DC102" s="974"/>
      <c r="DD102" s="974"/>
      <c r="DE102" s="974"/>
      <c r="DF102" s="975"/>
      <c r="DG102" s="973">
        <f t="shared" ref="DG102" si="2">SUM(DG7:DK88)</f>
        <v>0</v>
      </c>
      <c r="DH102" s="974"/>
      <c r="DI102" s="974"/>
      <c r="DJ102" s="974"/>
      <c r="DK102" s="975"/>
      <c r="DL102" s="973">
        <f t="shared" ref="DL102" si="3">SUM(DL7:DP88)</f>
        <v>0</v>
      </c>
      <c r="DM102" s="974"/>
      <c r="DN102" s="974"/>
      <c r="DO102" s="974"/>
      <c r="DP102" s="975"/>
      <c r="DQ102" s="973">
        <f t="shared" ref="DQ102" si="4">SUM(DQ7:DU88)</f>
        <v>0</v>
      </c>
      <c r="DR102" s="974"/>
      <c r="DS102" s="974"/>
      <c r="DT102" s="974"/>
      <c r="DU102" s="975"/>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3287128</v>
      </c>
      <c r="AB110" s="925"/>
      <c r="AC110" s="925"/>
      <c r="AD110" s="925"/>
      <c r="AE110" s="926"/>
      <c r="AF110" s="927">
        <v>3624517</v>
      </c>
      <c r="AG110" s="925"/>
      <c r="AH110" s="925"/>
      <c r="AI110" s="925"/>
      <c r="AJ110" s="926"/>
      <c r="AK110" s="927">
        <v>3744731</v>
      </c>
      <c r="AL110" s="925"/>
      <c r="AM110" s="925"/>
      <c r="AN110" s="925"/>
      <c r="AO110" s="926"/>
      <c r="AP110" s="928">
        <v>25.7</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41518130</v>
      </c>
      <c r="BR110" s="878"/>
      <c r="BS110" s="878"/>
      <c r="BT110" s="878"/>
      <c r="BU110" s="878"/>
      <c r="BV110" s="878">
        <v>41697940</v>
      </c>
      <c r="BW110" s="878"/>
      <c r="BX110" s="878"/>
      <c r="BY110" s="878"/>
      <c r="BZ110" s="878"/>
      <c r="CA110" s="878">
        <v>41397012</v>
      </c>
      <c r="CB110" s="878"/>
      <c r="CC110" s="878"/>
      <c r="CD110" s="878"/>
      <c r="CE110" s="878"/>
      <c r="CF110" s="902">
        <v>283.60000000000002</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4746296</v>
      </c>
      <c r="BR112" s="853"/>
      <c r="BS112" s="853"/>
      <c r="BT112" s="853"/>
      <c r="BU112" s="853"/>
      <c r="BV112" s="853">
        <v>4124195</v>
      </c>
      <c r="BW112" s="853"/>
      <c r="BX112" s="853"/>
      <c r="BY112" s="853"/>
      <c r="BZ112" s="853"/>
      <c r="CA112" s="853">
        <v>3072626</v>
      </c>
      <c r="CB112" s="853"/>
      <c r="CC112" s="853"/>
      <c r="CD112" s="853"/>
      <c r="CE112" s="853"/>
      <c r="CF112" s="911">
        <v>21</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433837</v>
      </c>
      <c r="AB113" s="955"/>
      <c r="AC113" s="955"/>
      <c r="AD113" s="955"/>
      <c r="AE113" s="956"/>
      <c r="AF113" s="957">
        <v>413172</v>
      </c>
      <c r="AG113" s="955"/>
      <c r="AH113" s="955"/>
      <c r="AI113" s="955"/>
      <c r="AJ113" s="956"/>
      <c r="AK113" s="957">
        <v>754966</v>
      </c>
      <c r="AL113" s="955"/>
      <c r="AM113" s="955"/>
      <c r="AN113" s="955"/>
      <c r="AO113" s="956"/>
      <c r="AP113" s="958">
        <v>5.2</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1377029</v>
      </c>
      <c r="BR113" s="853"/>
      <c r="BS113" s="853"/>
      <c r="BT113" s="853"/>
      <c r="BU113" s="853"/>
      <c r="BV113" s="853">
        <v>1255630</v>
      </c>
      <c r="BW113" s="853"/>
      <c r="BX113" s="853"/>
      <c r="BY113" s="853"/>
      <c r="BZ113" s="853"/>
      <c r="CA113" s="853">
        <v>1130408</v>
      </c>
      <c r="CB113" s="853"/>
      <c r="CC113" s="853"/>
      <c r="CD113" s="853"/>
      <c r="CE113" s="853"/>
      <c r="CF113" s="911">
        <v>7.7</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254500</v>
      </c>
      <c r="AB114" s="816"/>
      <c r="AC114" s="816"/>
      <c r="AD114" s="816"/>
      <c r="AE114" s="817"/>
      <c r="AF114" s="818">
        <v>250040</v>
      </c>
      <c r="AG114" s="816"/>
      <c r="AH114" s="816"/>
      <c r="AI114" s="816"/>
      <c r="AJ114" s="817"/>
      <c r="AK114" s="818">
        <v>236915</v>
      </c>
      <c r="AL114" s="816"/>
      <c r="AM114" s="816"/>
      <c r="AN114" s="816"/>
      <c r="AO114" s="817"/>
      <c r="AP114" s="860">
        <v>1.6</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3356372</v>
      </c>
      <c r="BR114" s="853"/>
      <c r="BS114" s="853"/>
      <c r="BT114" s="853"/>
      <c r="BU114" s="853"/>
      <c r="BV114" s="853">
        <v>3322733</v>
      </c>
      <c r="BW114" s="853"/>
      <c r="BX114" s="853"/>
      <c r="BY114" s="853"/>
      <c r="BZ114" s="853"/>
      <c r="CA114" s="853">
        <v>3227369</v>
      </c>
      <c r="CB114" s="853"/>
      <c r="CC114" s="853"/>
      <c r="CD114" s="853"/>
      <c r="CE114" s="853"/>
      <c r="CF114" s="911">
        <v>22.1</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281</v>
      </c>
      <c r="AB115" s="955"/>
      <c r="AC115" s="955"/>
      <c r="AD115" s="955"/>
      <c r="AE115" s="956"/>
      <c r="AF115" s="957">
        <v>191</v>
      </c>
      <c r="AG115" s="955"/>
      <c r="AH115" s="955"/>
      <c r="AI115" s="955"/>
      <c r="AJ115" s="956"/>
      <c r="AK115" s="957">
        <v>119</v>
      </c>
      <c r="AL115" s="955"/>
      <c r="AM115" s="955"/>
      <c r="AN115" s="955"/>
      <c r="AO115" s="956"/>
      <c r="AP115" s="958">
        <v>0</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3975746</v>
      </c>
      <c r="AB117" s="939"/>
      <c r="AC117" s="939"/>
      <c r="AD117" s="939"/>
      <c r="AE117" s="940"/>
      <c r="AF117" s="941">
        <v>4287920</v>
      </c>
      <c r="AG117" s="939"/>
      <c r="AH117" s="939"/>
      <c r="AI117" s="939"/>
      <c r="AJ117" s="940"/>
      <c r="AK117" s="941">
        <v>4736731</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50997827</v>
      </c>
      <c r="BR119" s="881"/>
      <c r="BS119" s="881"/>
      <c r="BT119" s="881"/>
      <c r="BU119" s="881"/>
      <c r="BV119" s="881">
        <v>50400498</v>
      </c>
      <c r="BW119" s="881"/>
      <c r="BX119" s="881"/>
      <c r="BY119" s="881"/>
      <c r="BZ119" s="881"/>
      <c r="CA119" s="881">
        <v>48827415</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8422536</v>
      </c>
      <c r="BR120" s="878"/>
      <c r="BS120" s="878"/>
      <c r="BT120" s="878"/>
      <c r="BU120" s="878"/>
      <c r="BV120" s="878">
        <v>8815557</v>
      </c>
      <c r="BW120" s="878"/>
      <c r="BX120" s="878"/>
      <c r="BY120" s="878"/>
      <c r="BZ120" s="878"/>
      <c r="CA120" s="878">
        <v>7689312</v>
      </c>
      <c r="CB120" s="878"/>
      <c r="CC120" s="878"/>
      <c r="CD120" s="878"/>
      <c r="CE120" s="878"/>
      <c r="CF120" s="902">
        <v>52.7</v>
      </c>
      <c r="CG120" s="903"/>
      <c r="CH120" s="903"/>
      <c r="CI120" s="903"/>
      <c r="CJ120" s="903"/>
      <c r="CK120" s="904" t="s">
        <v>448</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3540362</v>
      </c>
      <c r="DH120" s="878"/>
      <c r="DI120" s="878"/>
      <c r="DJ120" s="878"/>
      <c r="DK120" s="878"/>
      <c r="DL120" s="878">
        <v>2795776</v>
      </c>
      <c r="DM120" s="878"/>
      <c r="DN120" s="878"/>
      <c r="DO120" s="878"/>
      <c r="DP120" s="878"/>
      <c r="DQ120" s="878">
        <v>2283713</v>
      </c>
      <c r="DR120" s="878"/>
      <c r="DS120" s="878"/>
      <c r="DT120" s="878"/>
      <c r="DU120" s="878"/>
      <c r="DV120" s="879">
        <v>15.6</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79554</v>
      </c>
      <c r="BR121" s="853"/>
      <c r="BS121" s="853"/>
      <c r="BT121" s="853"/>
      <c r="BU121" s="853"/>
      <c r="BV121" s="853">
        <v>63818</v>
      </c>
      <c r="BW121" s="853"/>
      <c r="BX121" s="853"/>
      <c r="BY121" s="853"/>
      <c r="BZ121" s="853"/>
      <c r="CA121" s="853">
        <v>55440</v>
      </c>
      <c r="CB121" s="853"/>
      <c r="CC121" s="853"/>
      <c r="CD121" s="853"/>
      <c r="CE121" s="853"/>
      <c r="CF121" s="911">
        <v>0.4</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904592</v>
      </c>
      <c r="DH121" s="853"/>
      <c r="DI121" s="853"/>
      <c r="DJ121" s="853"/>
      <c r="DK121" s="853"/>
      <c r="DL121" s="853">
        <v>906076</v>
      </c>
      <c r="DM121" s="853"/>
      <c r="DN121" s="853"/>
      <c r="DO121" s="853"/>
      <c r="DP121" s="853"/>
      <c r="DQ121" s="853">
        <v>788913</v>
      </c>
      <c r="DR121" s="853"/>
      <c r="DS121" s="853"/>
      <c r="DT121" s="853"/>
      <c r="DU121" s="853"/>
      <c r="DV121" s="830">
        <v>5.4</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34186949</v>
      </c>
      <c r="BR122" s="881"/>
      <c r="BS122" s="881"/>
      <c r="BT122" s="881"/>
      <c r="BU122" s="881"/>
      <c r="BV122" s="881">
        <v>33924244</v>
      </c>
      <c r="BW122" s="881"/>
      <c r="BX122" s="881"/>
      <c r="BY122" s="881"/>
      <c r="BZ122" s="881"/>
      <c r="CA122" s="881">
        <v>33373804</v>
      </c>
      <c r="CB122" s="881"/>
      <c r="CC122" s="881"/>
      <c r="CD122" s="881"/>
      <c r="CE122" s="881"/>
      <c r="CF122" s="882">
        <v>228.6</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42689039</v>
      </c>
      <c r="BR123" s="869"/>
      <c r="BS123" s="869"/>
      <c r="BT123" s="869"/>
      <c r="BU123" s="869"/>
      <c r="BV123" s="869">
        <v>42803619</v>
      </c>
      <c r="BW123" s="869"/>
      <c r="BX123" s="869"/>
      <c r="BY123" s="869"/>
      <c r="BZ123" s="869"/>
      <c r="CA123" s="869">
        <v>41118556</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55.5</v>
      </c>
      <c r="BR124" s="867"/>
      <c r="BS124" s="867"/>
      <c r="BT124" s="867"/>
      <c r="BU124" s="867"/>
      <c r="BV124" s="867">
        <v>52.3</v>
      </c>
      <c r="BW124" s="867"/>
      <c r="BX124" s="867"/>
      <c r="BY124" s="867"/>
      <c r="BZ124" s="867"/>
      <c r="CA124" s="867">
        <v>52.8</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v>301342</v>
      </c>
      <c r="DH124" s="800"/>
      <c r="DI124" s="800"/>
      <c r="DJ124" s="800"/>
      <c r="DK124" s="801"/>
      <c r="DL124" s="802">
        <v>422343</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281</v>
      </c>
      <c r="AB127" s="816"/>
      <c r="AC127" s="816"/>
      <c r="AD127" s="816"/>
      <c r="AE127" s="817"/>
      <c r="AF127" s="818">
        <v>191</v>
      </c>
      <c r="AG127" s="816"/>
      <c r="AH127" s="816"/>
      <c r="AI127" s="816"/>
      <c r="AJ127" s="817"/>
      <c r="AK127" s="818">
        <v>119</v>
      </c>
      <c r="AL127" s="816"/>
      <c r="AM127" s="816"/>
      <c r="AN127" s="816"/>
      <c r="AO127" s="817"/>
      <c r="AP127" s="860">
        <v>0</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29699</v>
      </c>
      <c r="AB128" s="837"/>
      <c r="AC128" s="837"/>
      <c r="AD128" s="837"/>
      <c r="AE128" s="838"/>
      <c r="AF128" s="839">
        <v>14891</v>
      </c>
      <c r="AG128" s="837"/>
      <c r="AH128" s="837"/>
      <c r="AI128" s="837"/>
      <c r="AJ128" s="838"/>
      <c r="AK128" s="839">
        <v>1326</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12.62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17613211</v>
      </c>
      <c r="AB129" s="816"/>
      <c r="AC129" s="816"/>
      <c r="AD129" s="816"/>
      <c r="AE129" s="817"/>
      <c r="AF129" s="818">
        <v>17330599</v>
      </c>
      <c r="AG129" s="816"/>
      <c r="AH129" s="816"/>
      <c r="AI129" s="816"/>
      <c r="AJ129" s="817"/>
      <c r="AK129" s="818">
        <v>17464616</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17.62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2667758</v>
      </c>
      <c r="AB130" s="816"/>
      <c r="AC130" s="816"/>
      <c r="AD130" s="816"/>
      <c r="AE130" s="817"/>
      <c r="AF130" s="818">
        <v>2817894</v>
      </c>
      <c r="AG130" s="816"/>
      <c r="AH130" s="816"/>
      <c r="AI130" s="816"/>
      <c r="AJ130" s="817"/>
      <c r="AK130" s="818">
        <v>2866713</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10.4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14945453</v>
      </c>
      <c r="AB131" s="800"/>
      <c r="AC131" s="800"/>
      <c r="AD131" s="800"/>
      <c r="AE131" s="801"/>
      <c r="AF131" s="802">
        <v>14512705</v>
      </c>
      <c r="AG131" s="800"/>
      <c r="AH131" s="800"/>
      <c r="AI131" s="800"/>
      <c r="AJ131" s="801"/>
      <c r="AK131" s="802">
        <v>14597903</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52.8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8.5530294730000005</v>
      </c>
      <c r="AB132" s="781"/>
      <c r="AC132" s="781"/>
      <c r="AD132" s="781"/>
      <c r="AE132" s="782"/>
      <c r="AF132" s="783">
        <v>10.026628390000001</v>
      </c>
      <c r="AG132" s="781"/>
      <c r="AH132" s="781"/>
      <c r="AI132" s="781"/>
      <c r="AJ132" s="782"/>
      <c r="AK132" s="783">
        <v>12.8010989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7.8</v>
      </c>
      <c r="AB133" s="760"/>
      <c r="AC133" s="760"/>
      <c r="AD133" s="760"/>
      <c r="AE133" s="761"/>
      <c r="AF133" s="759">
        <v>8.8000000000000007</v>
      </c>
      <c r="AG133" s="760"/>
      <c r="AH133" s="760"/>
      <c r="AI133" s="760"/>
      <c r="AJ133" s="761"/>
      <c r="AK133" s="759">
        <v>10.4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YtwpXUJYoi19vZFJ8hLfEzTHlLWrD1AcnXyv5Poc7P/1JEFhQrQHidk+EORwvkpqE44XRwLoFdDOPtCD3i9Gg==" saltValue="IZd0nE4c5gOvBWqLPz8k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uJCnoXhJo8deIpg33+CNSc3Ob/O5Dtx9TbCv0CTy2kjG/neHqNaa74uElwMY+aiSNUdW+VmH4VG+GsPEj4Uvg==" saltValue="mDoNay8Av16itYdlHE4O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jlIG/PBtJb+F2E8daPSNtKGRSeQVbY2qFvAX/14uff38Yv0Xt4HOxQ3TOLdT4S/tu2Zgfrk02sB497cFNzP5g==" saltValue="0IwdU3fUOlVJbv8hGAIz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4" t="s">
        <v>486</v>
      </c>
      <c r="AL9" s="1165"/>
      <c r="AM9" s="1165"/>
      <c r="AN9" s="1166"/>
      <c r="AO9" s="281">
        <v>4685124</v>
      </c>
      <c r="AP9" s="281">
        <v>82531</v>
      </c>
      <c r="AQ9" s="282">
        <v>88459</v>
      </c>
      <c r="AR9" s="283">
        <v>-6.7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4" t="s">
        <v>487</v>
      </c>
      <c r="AL10" s="1165"/>
      <c r="AM10" s="1165"/>
      <c r="AN10" s="1166"/>
      <c r="AO10" s="284">
        <v>726797</v>
      </c>
      <c r="AP10" s="284">
        <v>12803</v>
      </c>
      <c r="AQ10" s="285">
        <v>6814</v>
      </c>
      <c r="AR10" s="286">
        <v>87.9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4" t="s">
        <v>488</v>
      </c>
      <c r="AL11" s="1165"/>
      <c r="AM11" s="1165"/>
      <c r="AN11" s="1166"/>
      <c r="AO11" s="284" t="s">
        <v>489</v>
      </c>
      <c r="AP11" s="284" t="s">
        <v>489</v>
      </c>
      <c r="AQ11" s="285">
        <v>1610</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4" t="s">
        <v>490</v>
      </c>
      <c r="AL12" s="1165"/>
      <c r="AM12" s="1165"/>
      <c r="AN12" s="1166"/>
      <c r="AO12" s="284" t="s">
        <v>489</v>
      </c>
      <c r="AP12" s="284" t="s">
        <v>489</v>
      </c>
      <c r="AQ12" s="285">
        <v>24</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4" t="s">
        <v>491</v>
      </c>
      <c r="AL13" s="1165"/>
      <c r="AM13" s="1165"/>
      <c r="AN13" s="1166"/>
      <c r="AO13" s="284">
        <v>178605</v>
      </c>
      <c r="AP13" s="284">
        <v>3146</v>
      </c>
      <c r="AQ13" s="285">
        <v>3854</v>
      </c>
      <c r="AR13" s="286">
        <v>-18.399999999999999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4" t="s">
        <v>492</v>
      </c>
      <c r="AL14" s="1165"/>
      <c r="AM14" s="1165"/>
      <c r="AN14" s="1166"/>
      <c r="AO14" s="284">
        <v>146267</v>
      </c>
      <c r="AP14" s="284">
        <v>2577</v>
      </c>
      <c r="AQ14" s="285">
        <v>1979</v>
      </c>
      <c r="AR14" s="286">
        <v>30.2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7" t="s">
        <v>493</v>
      </c>
      <c r="AL15" s="1168"/>
      <c r="AM15" s="1168"/>
      <c r="AN15" s="1169"/>
      <c r="AO15" s="284">
        <v>-313356</v>
      </c>
      <c r="AP15" s="284">
        <v>-5520</v>
      </c>
      <c r="AQ15" s="285">
        <v>-5062</v>
      </c>
      <c r="AR15" s="286">
        <v>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7" t="s">
        <v>177</v>
      </c>
      <c r="AL16" s="1168"/>
      <c r="AM16" s="1168"/>
      <c r="AN16" s="1169"/>
      <c r="AO16" s="284">
        <v>5423437</v>
      </c>
      <c r="AP16" s="284">
        <v>95537</v>
      </c>
      <c r="AQ16" s="285">
        <v>97678</v>
      </c>
      <c r="AR16" s="286">
        <v>-2.2000000000000002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0" t="s">
        <v>498</v>
      </c>
      <c r="AL21" s="1171"/>
      <c r="AM21" s="1171"/>
      <c r="AN21" s="1172"/>
      <c r="AO21" s="297">
        <v>8.31</v>
      </c>
      <c r="AP21" s="298">
        <v>8.7899999999999991</v>
      </c>
      <c r="AQ21" s="299">
        <v>-0.48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0" t="s">
        <v>499</v>
      </c>
      <c r="AL22" s="1171"/>
      <c r="AM22" s="1171"/>
      <c r="AN22" s="1172"/>
      <c r="AO22" s="302">
        <v>97.8</v>
      </c>
      <c r="AP22" s="303">
        <v>97.7</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3" t="s">
        <v>500</v>
      </c>
      <c r="B26" s="1163"/>
      <c r="C26" s="1163"/>
      <c r="D26" s="1163"/>
      <c r="E26" s="1163"/>
      <c r="F26" s="1163"/>
      <c r="G26" s="1163"/>
      <c r="H26" s="1163"/>
      <c r="I26" s="1163"/>
      <c r="J26" s="1163"/>
      <c r="K26" s="1163"/>
      <c r="L26" s="1163"/>
      <c r="M26" s="1163"/>
      <c r="N26" s="1163"/>
      <c r="O26" s="1163"/>
      <c r="P26" s="1163"/>
      <c r="Q26" s="1163"/>
      <c r="R26" s="1163"/>
      <c r="S26" s="1163"/>
      <c r="T26" s="1163"/>
      <c r="U26" s="1163"/>
      <c r="V26" s="1163"/>
      <c r="W26" s="1163"/>
      <c r="X26" s="1163"/>
      <c r="Y26" s="1163"/>
      <c r="Z26" s="1163"/>
      <c r="AA26" s="1163"/>
      <c r="AB26" s="1163"/>
      <c r="AC26" s="1163"/>
      <c r="AD26" s="1163"/>
      <c r="AE26" s="1163"/>
      <c r="AF26" s="1163"/>
      <c r="AG26" s="1163"/>
      <c r="AH26" s="1163"/>
      <c r="AI26" s="1163"/>
      <c r="AJ26" s="1163"/>
      <c r="AK26" s="1163"/>
      <c r="AL26" s="1163"/>
      <c r="AM26" s="1163"/>
      <c r="AN26" s="1163"/>
      <c r="AO26" s="1163"/>
      <c r="AP26" s="1163"/>
      <c r="AQ26" s="1163"/>
      <c r="AR26" s="1163"/>
      <c r="AS26" s="1163"/>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4" t="s">
        <v>503</v>
      </c>
      <c r="AL32" s="1155"/>
      <c r="AM32" s="1155"/>
      <c r="AN32" s="1156"/>
      <c r="AO32" s="312">
        <v>3744731</v>
      </c>
      <c r="AP32" s="312">
        <v>65966</v>
      </c>
      <c r="AQ32" s="313">
        <v>63215</v>
      </c>
      <c r="AR32" s="314">
        <v>4.4000000000000004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4" t="s">
        <v>504</v>
      </c>
      <c r="AL33" s="1155"/>
      <c r="AM33" s="1155"/>
      <c r="AN33" s="1156"/>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4" t="s">
        <v>505</v>
      </c>
      <c r="AL34" s="1155"/>
      <c r="AM34" s="1155"/>
      <c r="AN34" s="1156"/>
      <c r="AO34" s="312" t="s">
        <v>489</v>
      </c>
      <c r="AP34" s="312" t="s">
        <v>489</v>
      </c>
      <c r="AQ34" s="313">
        <v>3</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4" t="s">
        <v>506</v>
      </c>
      <c r="AL35" s="1155"/>
      <c r="AM35" s="1155"/>
      <c r="AN35" s="1156"/>
      <c r="AO35" s="312">
        <v>754966</v>
      </c>
      <c r="AP35" s="312">
        <v>13299</v>
      </c>
      <c r="AQ35" s="313">
        <v>15084</v>
      </c>
      <c r="AR35" s="314">
        <v>-11.8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4" t="s">
        <v>507</v>
      </c>
      <c r="AL36" s="1155"/>
      <c r="AM36" s="1155"/>
      <c r="AN36" s="1156"/>
      <c r="AO36" s="312">
        <v>236915</v>
      </c>
      <c r="AP36" s="312">
        <v>4173</v>
      </c>
      <c r="AQ36" s="313">
        <v>1958</v>
      </c>
      <c r="AR36" s="314">
        <v>113.1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4" t="s">
        <v>508</v>
      </c>
      <c r="AL37" s="1155"/>
      <c r="AM37" s="1155"/>
      <c r="AN37" s="1156"/>
      <c r="AO37" s="312">
        <v>119</v>
      </c>
      <c r="AP37" s="312">
        <v>2</v>
      </c>
      <c r="AQ37" s="313">
        <v>529</v>
      </c>
      <c r="AR37" s="314">
        <v>-99.6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7" t="s">
        <v>509</v>
      </c>
      <c r="AL38" s="1158"/>
      <c r="AM38" s="1158"/>
      <c r="AN38" s="1159"/>
      <c r="AO38" s="315" t="s">
        <v>489</v>
      </c>
      <c r="AP38" s="315" t="s">
        <v>489</v>
      </c>
      <c r="AQ38" s="316">
        <v>2</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7" t="s">
        <v>510</v>
      </c>
      <c r="AL39" s="1158"/>
      <c r="AM39" s="1158"/>
      <c r="AN39" s="1159"/>
      <c r="AO39" s="312">
        <v>-1326</v>
      </c>
      <c r="AP39" s="312">
        <v>-23</v>
      </c>
      <c r="AQ39" s="313">
        <v>-3177</v>
      </c>
      <c r="AR39" s="314">
        <v>-99.3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4" t="s">
        <v>511</v>
      </c>
      <c r="AL40" s="1155"/>
      <c r="AM40" s="1155"/>
      <c r="AN40" s="1156"/>
      <c r="AO40" s="312">
        <v>-2866713</v>
      </c>
      <c r="AP40" s="312">
        <v>-50499</v>
      </c>
      <c r="AQ40" s="313">
        <v>-54547</v>
      </c>
      <c r="AR40" s="314">
        <v>-7.4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0" t="s">
        <v>287</v>
      </c>
      <c r="AL41" s="1161"/>
      <c r="AM41" s="1161"/>
      <c r="AN41" s="1162"/>
      <c r="AO41" s="312">
        <v>1868692</v>
      </c>
      <c r="AP41" s="312">
        <v>32918</v>
      </c>
      <c r="AQ41" s="313">
        <v>23067</v>
      </c>
      <c r="AR41" s="314">
        <v>42.7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7" t="s">
        <v>481</v>
      </c>
      <c r="AN49" s="1149" t="s">
        <v>514</v>
      </c>
      <c r="AO49" s="1150"/>
      <c r="AP49" s="1150"/>
      <c r="AQ49" s="1150"/>
      <c r="AR49" s="1151"/>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8"/>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4087471</v>
      </c>
      <c r="AN51" s="334">
        <v>68092</v>
      </c>
      <c r="AO51" s="335">
        <v>-32.799999999999997</v>
      </c>
      <c r="AP51" s="336">
        <v>71604</v>
      </c>
      <c r="AQ51" s="337">
        <v>-9.6</v>
      </c>
      <c r="AR51" s="338">
        <v>-23.2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3277365</v>
      </c>
      <c r="AN52" s="342">
        <v>54596</v>
      </c>
      <c r="AO52" s="343">
        <v>-31.4</v>
      </c>
      <c r="AP52" s="344">
        <v>45121</v>
      </c>
      <c r="AQ52" s="345">
        <v>11.7</v>
      </c>
      <c r="AR52" s="346">
        <v>-43.1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4484158</v>
      </c>
      <c r="AN53" s="334">
        <v>75729</v>
      </c>
      <c r="AO53" s="335">
        <v>11.2</v>
      </c>
      <c r="AP53" s="336">
        <v>67009</v>
      </c>
      <c r="AQ53" s="337">
        <v>-6.4</v>
      </c>
      <c r="AR53" s="338">
        <v>17.600000000000001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2524539</v>
      </c>
      <c r="AN54" s="342">
        <v>42635</v>
      </c>
      <c r="AO54" s="343">
        <v>-21.9</v>
      </c>
      <c r="AP54" s="344">
        <v>43028</v>
      </c>
      <c r="AQ54" s="345">
        <v>-4.5999999999999996</v>
      </c>
      <c r="AR54" s="346">
        <v>-17.3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4807451</v>
      </c>
      <c r="AN55" s="334">
        <v>82432</v>
      </c>
      <c r="AO55" s="335">
        <v>8.9</v>
      </c>
      <c r="AP55" s="336">
        <v>71871</v>
      </c>
      <c r="AQ55" s="337">
        <v>7.3</v>
      </c>
      <c r="AR55" s="338">
        <v>1.6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2970735</v>
      </c>
      <c r="AN56" s="342">
        <v>50939</v>
      </c>
      <c r="AO56" s="343">
        <v>19.5</v>
      </c>
      <c r="AP56" s="344">
        <v>38232</v>
      </c>
      <c r="AQ56" s="345">
        <v>-11.1</v>
      </c>
      <c r="AR56" s="346">
        <v>30.6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5539609</v>
      </c>
      <c r="AN57" s="334">
        <v>96244</v>
      </c>
      <c r="AO57" s="335">
        <v>16.8</v>
      </c>
      <c r="AP57" s="336">
        <v>71807</v>
      </c>
      <c r="AQ57" s="337">
        <v>-0.1</v>
      </c>
      <c r="AR57" s="338">
        <v>16.899999999999999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2485920</v>
      </c>
      <c r="AN58" s="342">
        <v>43190</v>
      </c>
      <c r="AO58" s="343">
        <v>-15.2</v>
      </c>
      <c r="AP58" s="344">
        <v>37333</v>
      </c>
      <c r="AQ58" s="345">
        <v>-2.4</v>
      </c>
      <c r="AR58" s="346">
        <v>-12.8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6002424</v>
      </c>
      <c r="AN59" s="334">
        <v>105736</v>
      </c>
      <c r="AO59" s="335">
        <v>9.9</v>
      </c>
      <c r="AP59" s="336">
        <v>80821</v>
      </c>
      <c r="AQ59" s="337">
        <v>12.6</v>
      </c>
      <c r="AR59" s="338">
        <v>-2.7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2044057</v>
      </c>
      <c r="AN60" s="342">
        <v>36007</v>
      </c>
      <c r="AO60" s="343">
        <v>-16.600000000000001</v>
      </c>
      <c r="AP60" s="344">
        <v>49586</v>
      </c>
      <c r="AQ60" s="345">
        <v>32.799999999999997</v>
      </c>
      <c r="AR60" s="346">
        <v>-49.4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4984223</v>
      </c>
      <c r="AN61" s="349">
        <v>85647</v>
      </c>
      <c r="AO61" s="350">
        <v>2.8</v>
      </c>
      <c r="AP61" s="351">
        <v>72622</v>
      </c>
      <c r="AQ61" s="352">
        <v>0.8</v>
      </c>
      <c r="AR61" s="338">
        <v>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2660523</v>
      </c>
      <c r="AN62" s="342">
        <v>45473</v>
      </c>
      <c r="AO62" s="343">
        <v>-13.1</v>
      </c>
      <c r="AP62" s="344">
        <v>42660</v>
      </c>
      <c r="AQ62" s="345">
        <v>5.3</v>
      </c>
      <c r="AR62" s="346">
        <v>-18.399999999999999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4JYlDlFfQ5OKsuYcCMgFf9VxJLHdWwazjSZfDsb0Z1D/A8WR1VF0QSykRoZkgEYJyYNf7ZsS3ZK4t6Q3mM/7w==" saltValue="qUBL1KbQYoRU3w7nBYBl4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HAAv1mxTeGUPbEQC91iM/tM9zq0PAYGw+xD7Mj9Ar8GZNjIelqQCNFpW3L/2+OrJXWuingNYoY4fT3aPWkKwsA==" saltValue="nco1Dai7zLUxbwxKjEq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8UcW+LLCyzND1NkAliMEalBlAq4blHmIyn2dGZmTlw+77r0eQKfXOvqPDx9UhWUpV5ywY5nw5bLkhLR8RZb6WQ==" saltValue="gJ2nt6y44R1RC33B+Efm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3" t="s">
        <v>3</v>
      </c>
      <c r="D47" s="1173"/>
      <c r="E47" s="1174"/>
      <c r="F47" s="11">
        <v>15.43</v>
      </c>
      <c r="G47" s="12">
        <v>15.15</v>
      </c>
      <c r="H47" s="12">
        <v>16.88</v>
      </c>
      <c r="I47" s="12">
        <v>14.75</v>
      </c>
      <c r="J47" s="13">
        <v>14.25</v>
      </c>
    </row>
    <row r="48" spans="2:10" ht="57.75" customHeight="1" x14ac:dyDescent="0.15">
      <c r="B48" s="14"/>
      <c r="C48" s="1175" t="s">
        <v>4</v>
      </c>
      <c r="D48" s="1175"/>
      <c r="E48" s="1176"/>
      <c r="F48" s="15">
        <v>10.050000000000001</v>
      </c>
      <c r="G48" s="16">
        <v>12.64</v>
      </c>
      <c r="H48" s="16">
        <v>14.66</v>
      </c>
      <c r="I48" s="16">
        <v>14.4</v>
      </c>
      <c r="J48" s="17">
        <v>11.21</v>
      </c>
    </row>
    <row r="49" spans="2:10" ht="57.75" customHeight="1" thickBot="1" x14ac:dyDescent="0.2">
      <c r="B49" s="18"/>
      <c r="C49" s="1177" t="s">
        <v>5</v>
      </c>
      <c r="D49" s="1177"/>
      <c r="E49" s="1178"/>
      <c r="F49" s="19" t="s">
        <v>533</v>
      </c>
      <c r="G49" s="20">
        <v>2.78</v>
      </c>
      <c r="H49" s="20">
        <v>4.68</v>
      </c>
      <c r="I49" s="20" t="s">
        <v>534</v>
      </c>
      <c r="J49" s="21" t="s">
        <v>535</v>
      </c>
    </row>
    <row r="50" spans="2:10" x14ac:dyDescent="0.15"/>
  </sheetData>
  <sheetProtection algorithmName="SHA-512" hashValue="GJUHZjjvMTn7967DJh58o23BQQhuavCHSCMQ/O0bdXDs7T+wkBdMetKOtbKqF4AxAISNNFlxs5hYzLL+q3laIg==" saltValue="3msHUEGbG9qcT3YG7/q5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福島県伊達市</cp:lastModifiedBy>
  <cp:lastPrinted>2025-03-12T04:12:01Z</cp:lastPrinted>
  <dcterms:created xsi:type="dcterms:W3CDTF">2025-02-19T00:57:05Z</dcterms:created>
  <dcterms:modified xsi:type="dcterms:W3CDTF">2025-08-22T04:14:05Z</dcterms:modified>
  <cp:category/>
</cp:coreProperties>
</file>