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charts/chart9.xml" ContentType="application/vnd.openxmlformats-officedocument.drawingml.chart+xml"/>
  <Override PartName="/xl/theme/themeOverride3.xml" ContentType="application/vnd.openxmlformats-officedocument.themeOverride+xml"/>
  <Override PartName="/xl/charts/chart10.xml" ContentType="application/vnd.openxmlformats-officedocument.drawingml.chart+xml"/>
  <Override PartName="/xl/theme/themeOverride4.xml" ContentType="application/vnd.openxmlformats-officedocument.themeOverride+xml"/>
  <Override PartName="/xl/charts/chart11.xml" ContentType="application/vnd.openxmlformats-officedocument.drawingml.chart+xml"/>
  <Override PartName="/xl/theme/themeOverride5.xml" ContentType="application/vnd.openxmlformats-officedocument.themeOverride+xml"/>
  <Override PartName="/xl/charts/chart12.xml" ContentType="application/vnd.openxmlformats-officedocument.drawingml.chart+xml"/>
  <Override PartName="/xl/theme/themeOverride6.xml" ContentType="application/vnd.openxmlformats-officedocument.themeOverride+xml"/>
  <Override PartName="/xl/charts/chart13.xml" ContentType="application/vnd.openxmlformats-officedocument.drawingml.chart+xml"/>
  <Override PartName="/xl/theme/themeOverride7.xml" ContentType="application/vnd.openxmlformats-officedocument.themeOverride+xml"/>
  <Override PartName="/xl/charts/chart14.xml" ContentType="application/vnd.openxmlformats-officedocument.drawingml.chart+xml"/>
  <Override PartName="/xl/theme/themeOverride8.xml" ContentType="application/vnd.openxmlformats-officedocument.themeOverride+xml"/>
  <Override PartName="/xl/charts/chart15.xml" ContentType="application/vnd.openxmlformats-officedocument.drawingml.chart+xml"/>
  <Override PartName="/xl/theme/themeOverride9.xml" ContentType="application/vnd.openxmlformats-officedocument.themeOverride+xml"/>
  <Override PartName="/xl/charts/chart16.xml" ContentType="application/vnd.openxmlformats-officedocument.drawingml.chart+xml"/>
  <Override PartName="/xl/theme/themeOverride10.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総務部_財政課（財政）\○財政係\●財政状況資料集\R６年度\070820_【分析欄記載依頼（9／5〆）】令和５年度財政状況資料集の作成について（\03県あて\"/>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BE35" i="10"/>
  <c r="BW34" i="10"/>
  <c r="BW35" i="10" s="1"/>
  <c r="BW36" i="10" s="1"/>
  <c r="BW37" i="10" s="1"/>
  <c r="BW38" i="10" s="1"/>
  <c r="BW39" i="10" s="1"/>
  <c r="BW40" i="10" s="1"/>
  <c r="BW41" i="10" s="1"/>
  <c r="BW42" i="10" s="1"/>
  <c r="BW43"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BE34" i="10" l="1"/>
  <c r="CO34" i="10" s="1"/>
  <c r="CO35" i="10" s="1"/>
  <c r="CO36" i="10" s="1"/>
</calcChain>
</file>

<file path=xl/sharedStrings.xml><?xml version="1.0" encoding="utf-8"?>
<sst xmlns="http://schemas.openxmlformats.org/spreadsheetml/2006/main" count="1126" uniqueCount="584">
  <si>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</si>
  <si>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</si>
  <si>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</si>
  <si>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</si>
  <si>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</si>
  <si>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</si>
  <si>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</si>
  <si>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</si>
  <si>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</si>
  <si>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</si>
  <si>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</si>
  <si>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</si>
  <si>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</si>
  <si>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</si>
  <si>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</si>
  <si>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</si>
  <si>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</si>
  <si>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</si>
  <si>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</si>
  <si>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</si>
  <si>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</si>
  <si>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</si>
  <si>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</si>
  <si>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</si>
  <si>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</si>
  <si>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</si>
  <si>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</si>
  <si>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</si>
  <si>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</si>
  <si>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</si>
  <si>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</si>
  <si>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</si>
  <si>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</si>
  <si>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</si>
  <si>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</si>
  <si>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</si>
  <si>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</si>
  <si>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</si>
  <si>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</si>
  <si>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</si>
  <si>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</si>
  <si>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</si>
  <si>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</si>
  <si>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</si>
  <si>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</si>
  <si>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</si>
  <si>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</si>
  <si>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</si>
  <si>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</si>
  <si>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</si>
  <si>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</si>
  <si>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</si>
  <si>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</si>
  <si>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</si>
  <si>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</si>
  <si>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</si>
  <si>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</si>
  <si>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</si>
  <si>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</si>
  <si>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</si>
  <si>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</si>
  <si>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</si>
  <si>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</si>
  <si>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</si>
  <si>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</si>
  <si>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</si>
  <si>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</si>
  <si>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</si>
  <si>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</si>
  <si>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</si>
  <si>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</si>
  <si>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</si>
  <si>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</si>
  <si>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</si>
  <si>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</si>
  <si>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</si>
  <si>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</si>
  <si>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</si>
  <si>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</si>
  <si>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</si>
  <si>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</si>
  <si>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</si>
  <si>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</si>
  <si>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</si>
  <si>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</si>
  <si>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</si>
  <si>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</si>
  <si>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</si>
  <si>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</si>
  <si>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</si>
  <si>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</si>
  <si>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</si>
  <si>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</si>
  <si>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</si>
  <si>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喜多方市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</si>
  <si>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</si>
  <si>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</si>
  <si>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</si>
  <si>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</si>
  <si>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</si>
  <si>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</si>
  <si>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</si>
  <si>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</si>
  <si>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</si>
  <si>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</si>
  <si>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</si>
  <si>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</si>
  <si>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</si>
  <si>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</si>
  <si>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</si>
  <si>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</si>
  <si>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</si>
  <si>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</si>
  <si>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</si>
  <si>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</si>
  <si>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</si>
  <si>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</si>
  <si>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</si>
  <si>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</si>
  <si>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</si>
  <si>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</si>
  <si>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</si>
  <si>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</si>
  <si>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</si>
  <si>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</si>
  <si>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</si>
  <si>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</si>
  <si>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</si>
  <si>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</si>
  <si>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</si>
  <si>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</si>
  <si>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</si>
  <si>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</si>
  <si>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</si>
  <si>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</si>
  <si>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</si>
  <si>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</si>
  <si>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</si>
  <si>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</si>
  <si>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</si>
  <si>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</si>
  <si>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</si>
  <si>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</si>
  <si>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</si>
  <si>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</si>
  <si>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</si>
  <si>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</si>
  <si>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</si>
  <si>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</si>
  <si>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</si>
  <si>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</si>
  <si>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</si>
  <si>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</si>
  <si>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</si>
  <si>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</si>
  <si>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</si>
  <si>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</si>
  <si>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</si>
  <si>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</si>
  <si>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</si>
  <si>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</si>
  <si>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</si>
  <si>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</si>
  <si>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</si>
  <si>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</si>
  <si>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</si>
  <si>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</si>
  <si>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</si>
  <si>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</si>
  <si>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</si>
  <si>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</si>
  <si>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</si>
  <si>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</si>
  <si>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</si>
  <si>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</si>
  <si>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</si>
  <si>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</si>
  <si>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</si>
  <si>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</si>
  <si>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</si>
  <si>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</si>
  <si>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</si>
  <si>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</si>
  <si>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</si>
  <si>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</si>
  <si>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</si>
  <si>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</si>
  <si>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</si>
  <si>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</si>
  <si>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</si>
  <si>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</si>
  <si>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</si>
  <si>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</si>
  <si>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</si>
  <si>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</si>
  <si>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</si>
  <si>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</si>
  <si>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</si>
  <si>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</si>
  <si>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</si>
  <si>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</si>
  <si>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</si>
  <si>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</si>
  <si>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福島県喜多方市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</si>
  <si>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</si>
  <si>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</si>
  <si>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</si>
  <si>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</si>
  <si>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</si>
  <si>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</si>
  <si>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</si>
  <si>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</si>
  <si>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</si>
  <si>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</si>
  <si>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</si>
  <si>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</si>
  <si>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</si>
  <si>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</si>
  <si>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</si>
  <si>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</si>
  <si>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</si>
  <si>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</si>
  <si>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</si>
  <si>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</si>
  <si>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</si>
  <si>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</si>
  <si>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</si>
  <si>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</si>
  <si>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</si>
  <si>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</si>
  <si>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</si>
  <si>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</si>
  <si>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</si>
  <si>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</si>
  <si>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</si>
  <si>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</si>
  <si>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</si>
  <si>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</si>
  <si>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</si>
  <si>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</si>
  <si>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</si>
  <si>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</si>
  <si>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</si>
  <si>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</si>
  <si>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</si>
  <si>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</si>
  <si>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</si>
  <si>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</si>
  <si>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</si>
  <si>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</si>
  <si>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</si>
  <si>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</si>
  <si>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</si>
  <si>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</si>
  <si>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</si>
  <si>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</si>
  <si>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</si>
  <si>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</si>
  <si>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</si>
  <si>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</si>
  <si>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</si>
  <si>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</si>
  <si>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</si>
  <si>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</si>
  <si>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</si>
  <si>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</si>
  <si>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</si>
  <si>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</si>
  <si>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</si>
  <si>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</si>
  <si>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</si>
  <si>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</si>
  <si>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</si>
  <si>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</si>
  <si>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</si>
  <si>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</si>
  <si>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</si>
  <si>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</si>
  <si>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</si>
  <si>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</si>
  <si>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</si>
  <si>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</si>
  <si>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</si>
  <si>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</si>
  <si>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</si>
  <si>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</si>
  <si>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</si>
  <si>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</si>
  <si>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</si>
  <si>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</si>
  <si>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</si>
  <si>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</si>
  <si>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</si>
  <si>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</si>
  <si>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</si>
  <si>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</si>
  <si>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</si>
  <si>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</si>
  <si>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</si>
  <si>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</si>
  <si>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</si>
  <si>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</si>
  <si>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</si>
  <si>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</si>
  <si>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</si>
  <si>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</si>
  <si>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</si>
  <si>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</si>
  <si>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</si>
  <si>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</si>
  <si>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</si>
  <si>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</si>
  <si>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</si>
  <si>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</si>
  <si>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</si>
  <si>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</si>
  <si>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</si>
  <si>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</si>
  <si>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</si>
  <si>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</si>
  <si>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</si>
  <si>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</si>
  <si>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</si>
  <si>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</si>
  <si>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</si>
  <si>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</si>
  <si>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</si>
  <si>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</si>
  <si>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</si>
  <si>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</si>
  <si>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</si>
  <si>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</si>
  <si>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</si>
  <si>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</si>
  <si>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</si>
  <si>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</si>
  <si>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</si>
  <si>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</si>
  <si>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</si>
  <si>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</si>
  <si>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</si>
  <si>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</si>
  <si>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</si>
  <si>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</si>
  <si>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</si>
  <si>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</si>
  <si>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</si>
  <si>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</si>
  <si>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</si>
  <si>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</si>
  <si>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</si>
  <si>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</si>
  <si>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</si>
  <si>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</si>
  <si>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福島県喜多方市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</si>
  <si>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</si>
  <si>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</si>
  <si>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</si>
  <si>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</si>
  <si>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</si>
  <si>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</si>
  <si>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</si>
  <si>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</si>
  <si>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</si>
  <si>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</si>
  <si>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</si>
  <si>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</si>
  <si>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</si>
  <si>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</si>
  <si>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</si>
  <si>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</si>
  <si>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</si>
  <si>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</si>
  <si>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</si>
  <si>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</si>
  <si>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</si>
  <si>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塩川駅西土地区画整理事業特別会計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</si>
  <si>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</si>
  <si>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</si>
  <si>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</si>
  <si>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</si>
  <si>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</si>
  <si>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</si>
  <si>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</si>
  <si>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</si>
  <si>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</si>
  <si>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</si>
  <si>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</si>
  <si>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</si>
  <si>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</si>
  <si>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</si>
  <si>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</si>
  <si>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</si>
  <si>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</si>
  <si>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</si>
  <si>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</si>
  <si>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</si>
  <si>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</si>
  <si>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</si>
  <si>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</si>
  <si>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</si>
  <si>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</si>
  <si>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</si>
  <si>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</si>
  <si>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</si>
  <si>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</si>
  <si>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</si>
  <si>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</si>
  <si>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</si>
  <si>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</si>
  <si>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</si>
  <si>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</si>
  <si>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</si>
  <si>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</si>
  <si>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</si>
  <si>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</si>
  <si>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</si>
  <si>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</si>
  <si>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</si>
  <si>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</si>
  <si>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</si>
  <si>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</si>
  <si>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</si>
  <si>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</si>
  <si>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</si>
  <si>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</si>
  <si>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</si>
  <si>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</si>
  <si>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</si>
  <si>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</si>
  <si>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</si>
  <si>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</si>
  <si>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</si>
  <si>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</si>
  <si>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</si>
  <si>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</si>
  <si>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</si>
  <si>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</si>
  <si>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</si>
  <si>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</si>
  <si>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</si>
  <si>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</si>
  <si>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</si>
  <si>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</si>
  <si>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</si>
  <si>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</si>
  <si>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</si>
  <si>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</si>
  <si>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</si>
  <si>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</si>
  <si>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</si>
  <si>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</si>
  <si>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</si>
  <si>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</si>
  <si>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</si>
  <si>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</si>
  <si>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</si>
  <si>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</si>
  <si>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</si>
  <si>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</si>
  <si>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</si>
  <si>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</si>
  <si>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</si>
  <si>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</si>
  <si>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</si>
  <si>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</si>
  <si>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</si>
  <si>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</si>
  <si>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</si>
  <si>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</si>
  <si>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</si>
  <si>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</si>
  <si>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</si>
  <si>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</si>
  <si>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</si>
  <si>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</si>
  <si>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</si>
  <si>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</si>
  <si>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</si>
  <si>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</si>
  <si>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</si>
  <si>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</si>
  <si>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</si>
  <si>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</si>
  <si>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</si>
  <si>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</si>
  <si>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</si>
  <si>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</si>
  <si>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</si>
  <si>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</si>
  <si>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</si>
  <si>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</si>
  <si>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</si>
  <si>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</si>
  <si>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</si>
  <si>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</si>
  <si>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</si>
  <si>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</si>
  <si>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</si>
  <si>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</si>
  <si>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</si>
  <si>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</si>
  <si>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</si>
  <si>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</si>
  <si>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</si>
  <si>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</si>
  <si>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</si>
  <si>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</si>
  <si>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</si>
  <si>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</si>
  <si>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</si>
  <si>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</si>
  <si>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</si>
  <si>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</si>
  <si>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</si>
  <si>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</si>
  <si>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</si>
  <si>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</si>
  <si>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</si>
  <si>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</si>
  <si>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</si>
  <si>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</si>
  <si>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</si>
  <si>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</si>
  <si>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</si>
  <si>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</si>
  <si>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</si>
  <si>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</si>
  <si>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</si>
  <si>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</si>
  <si>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</si>
  <si>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</si>
  <si>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</si>
  <si>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1.83</t>
  </si>
  <si>
    <t>▲ 4.01</t>
  </si>
  <si>
    <t>▲ 2.68</t>
  </si>
  <si>
    <t>▲ 9.04</t>
  </si>
  <si>
    <t>水道事業会計</t>
  </si>
  <si>
    <t>一般会計</t>
  </si>
  <si>
    <t>工業団地造成事業特別会計</t>
  </si>
  <si>
    <t>下水道事業会計</t>
  </si>
  <si>
    <t>介護保険事業特別会計</t>
  </si>
  <si>
    <t>国民健康保険事業特別会計</t>
  </si>
  <si>
    <t>後期高齢者医療事業特別会計</t>
  </si>
  <si>
    <t>公有林整備事業特別会計</t>
  </si>
  <si>
    <t>その他会計（赤字）</t>
  </si>
  <si>
    <t>その他会計（黒字）</t>
  </si>
  <si>
    <t>R01</t>
    <phoneticPr fontId="5"/>
  </si>
  <si>
    <t>R02</t>
    <phoneticPr fontId="5"/>
  </si>
  <si>
    <t>R03</t>
    <phoneticPr fontId="5"/>
  </si>
  <si>
    <t>R04</t>
    <phoneticPr fontId="5"/>
  </si>
  <si>
    <t>R05</t>
    <phoneticPr fontId="5"/>
  </si>
  <si>
    <t>-</t>
    <phoneticPr fontId="2"/>
  </si>
  <si>
    <t>財団法人喜多方市体育協会</t>
    <phoneticPr fontId="2"/>
  </si>
  <si>
    <t>喜多方市ふるさと振興株式会社</t>
    <phoneticPr fontId="2"/>
  </si>
  <si>
    <t>喜多方地方土地開発公社</t>
    <phoneticPr fontId="2"/>
  </si>
  <si>
    <t>ふるさとづくり基金</t>
    <rPh sb="7" eb="9">
      <t>キキン</t>
    </rPh>
    <phoneticPr fontId="5"/>
  </si>
  <si>
    <t>過疎地域持続的発展特別事業基金</t>
    <rPh sb="0" eb="4">
      <t>カソチイキ</t>
    </rPh>
    <rPh sb="4" eb="7">
      <t>ジゾクテキ</t>
    </rPh>
    <rPh sb="7" eb="11">
      <t>ハッテントクベツ</t>
    </rPh>
    <rPh sb="11" eb="13">
      <t>ジギョウ</t>
    </rPh>
    <rPh sb="13" eb="15">
      <t>キキン</t>
    </rPh>
    <phoneticPr fontId="2"/>
  </si>
  <si>
    <t>国営会津北部農業水利事業基金</t>
    <rPh sb="0" eb="2">
      <t>コクエイ</t>
    </rPh>
    <rPh sb="2" eb="4">
      <t>アイズ</t>
    </rPh>
    <rPh sb="4" eb="6">
      <t>ホクブ</t>
    </rPh>
    <rPh sb="6" eb="8">
      <t>ノウギョウ</t>
    </rPh>
    <rPh sb="8" eb="10">
      <t>スイリ</t>
    </rPh>
    <rPh sb="10" eb="12">
      <t>ジギョウ</t>
    </rPh>
    <rPh sb="12" eb="14">
      <t>キキン</t>
    </rPh>
    <phoneticPr fontId="2"/>
  </si>
  <si>
    <t>国営雄国山麓農業水利事業基金</t>
    <rPh sb="0" eb="2">
      <t>コクエイ</t>
    </rPh>
    <rPh sb="2" eb="4">
      <t>オグニ</t>
    </rPh>
    <rPh sb="4" eb="5">
      <t>ヤマ</t>
    </rPh>
    <rPh sb="5" eb="6">
      <t>フモト</t>
    </rPh>
    <rPh sb="6" eb="8">
      <t>ノウギョウ</t>
    </rPh>
    <rPh sb="8" eb="10">
      <t>スイリ</t>
    </rPh>
    <rPh sb="10" eb="12">
      <t>ジギョウ</t>
    </rPh>
    <rPh sb="12" eb="14">
      <t>キキン</t>
    </rPh>
    <phoneticPr fontId="2"/>
  </si>
  <si>
    <t>森林環境基金</t>
    <rPh sb="0" eb="4">
      <t>シンリンカンキョウ</t>
    </rPh>
    <rPh sb="4" eb="6">
      <t>キキン</t>
    </rPh>
    <phoneticPr fontId="2"/>
  </si>
  <si>
    <t>喜多方地方広域市町村圏組合</t>
    <rPh sb="0" eb="10">
      <t>キタカタチホウコウイキシチョウソン</t>
    </rPh>
    <rPh sb="10" eb="11">
      <t>ケン</t>
    </rPh>
    <rPh sb="11" eb="13">
      <t>クミアイ</t>
    </rPh>
    <phoneticPr fontId="10"/>
  </si>
  <si>
    <t>●一般会計</t>
    <rPh sb="1" eb="5">
      <t>イッパンカイケイ</t>
    </rPh>
    <phoneticPr fontId="10"/>
  </si>
  <si>
    <t>●喜多方プラザ特別会計</t>
    <rPh sb="1" eb="4">
      <t>キタカタ</t>
    </rPh>
    <rPh sb="7" eb="11">
      <t>トクベツカイケイ</t>
    </rPh>
    <phoneticPr fontId="10"/>
  </si>
  <si>
    <t>福島県市町村総合事務組合</t>
    <rPh sb="0" eb="6">
      <t>フクシマケンシチョウソン</t>
    </rPh>
    <rPh sb="6" eb="12">
      <t>ソウゴウジムクミアイ</t>
    </rPh>
    <phoneticPr fontId="10"/>
  </si>
  <si>
    <t>●消防補償等特別会計</t>
    <rPh sb="1" eb="3">
      <t>ショウボウ</t>
    </rPh>
    <rPh sb="3" eb="5">
      <t>ホショウ</t>
    </rPh>
    <rPh sb="5" eb="6">
      <t>ナド</t>
    </rPh>
    <rPh sb="6" eb="8">
      <t>トクベツ</t>
    </rPh>
    <rPh sb="8" eb="10">
      <t>カイケイ</t>
    </rPh>
    <phoneticPr fontId="10"/>
  </si>
  <si>
    <t>●消防賞じゅつ金特別会計</t>
    <rPh sb="1" eb="3">
      <t>ショウボウ</t>
    </rPh>
    <rPh sb="3" eb="4">
      <t>ショウ</t>
    </rPh>
    <rPh sb="7" eb="8">
      <t>キン</t>
    </rPh>
    <rPh sb="8" eb="12">
      <t>トクベツカイケイ</t>
    </rPh>
    <phoneticPr fontId="10"/>
  </si>
  <si>
    <t>●非常勤職員公務災害補償特別会計</t>
    <rPh sb="1" eb="4">
      <t>ヒジョウキン</t>
    </rPh>
    <rPh sb="4" eb="16">
      <t>ショクインコウムサイガイホショウトクベツカイケイ</t>
    </rPh>
    <phoneticPr fontId="10"/>
  </si>
  <si>
    <t>●自治会管理特別会計</t>
    <rPh sb="1" eb="4">
      <t>ジチカイ</t>
    </rPh>
    <rPh sb="4" eb="6">
      <t>カンリ</t>
    </rPh>
    <rPh sb="6" eb="10">
      <t>トクベツカイケイ</t>
    </rPh>
    <phoneticPr fontId="10"/>
  </si>
  <si>
    <t>福島県後期高齢者医療連合</t>
    <rPh sb="0" eb="3">
      <t>フクシマケン</t>
    </rPh>
    <rPh sb="3" eb="8">
      <t>コウキコウレイシャ</t>
    </rPh>
    <rPh sb="8" eb="12">
      <t>イリョウレンゴウ</t>
    </rPh>
    <phoneticPr fontId="10"/>
  </si>
  <si>
    <t>●後期高齢者医療特別会計</t>
    <rPh sb="1" eb="12">
      <t>コウキコウレイシャイリョウトクベツカイケイ</t>
    </rPh>
    <phoneticPr fontId="10"/>
  </si>
  <si>
    <t>福島県市民交通災害共済組合</t>
    <rPh sb="0" eb="3">
      <t>フクシマケン</t>
    </rPh>
    <rPh sb="3" eb="13">
      <t>シミンコウツウサイガイキョウサイクミアイ</t>
    </rPh>
    <phoneticPr fontId="10"/>
  </si>
  <si>
    <t>-</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</si>
  <si>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</si>
  <si>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</si>
  <si>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財政調整基金、減債基金の減少による充当可能基金の減少が大きいことにより、4.3ポイント上昇しており、類似団体と比べて非常に高い水準にある。一方で、有形固定資産減価償却率は類似団体よりも低くなっているが、全体的に償却が進んだことにより前年度に比べて1.3ポイント上昇している。
　今後は、減価償却率が高い施設の更新や統廃合等により有形固定資産減価償却率の上昇抑制を図りながら、公共施設等総合管理計画・個別施設計画に基づき、地方債の発行抑制を行うことや、充当可能基金の一定規模の確保等により将来負担比率の低下を図っていく必要がある。</t>
    <rPh sb="228" eb="229">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</si>
  <si>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</si>
  <si>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</si>
  <si>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</si>
  <si>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</si>
  <si>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</si>
  <si>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</si>
  <si>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低くなっており比率も減少傾向にあるものの、単年度では約０．３ポイント増となっている。これは、普通交付税や臨時財政対策債の減少により標準財政規模が減少したことが要因と考えられる。
　一方で、将来的には大規模事業のため発行した地方債の元利償還金の増加や人口減少に伴う普通交付税の減少などにより実質公債費比率の上昇が見込まれる。今後も、地方債の新規発行の抑制、債務負担行為等の必要性について十分に検討をしながら計画的に持続可能な財政運営を行っていく。</t>
    <rPh sb="64" eb="66">
      <t>フツウ</t>
    </rPh>
    <rPh sb="66" eb="69">
      <t>コウフゼイ</t>
    </rPh>
    <rPh sb="70" eb="72">
      <t>リンジ</t>
    </rPh>
    <rPh sb="72" eb="74">
      <t>ザイセイ</t>
    </rPh>
    <rPh sb="74" eb="76">
      <t>タイサク</t>
    </rPh>
    <rPh sb="76" eb="77">
      <t>サイ</t>
    </rPh>
    <rPh sb="78" eb="80">
      <t>ゲンショウ</t>
    </rPh>
    <rPh sb="83" eb="85">
      <t>ヒョウジュン</t>
    </rPh>
    <rPh sb="85" eb="87">
      <t>ザイセイ</t>
    </rPh>
    <rPh sb="87" eb="89">
      <t>キボ</t>
    </rPh>
    <rPh sb="90" eb="92">
      <t>ゲンショウ</t>
    </rPh>
    <rPh sb="97" eb="99">
      <t>ヨウイン</t>
    </rPh>
    <rPh sb="100" eb="101">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</si>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</sst>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4">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scheme val="minor"/>
    </font>
    <font>
      <sz val="11"/>
      <color theme="1"/>
      <name val="ＭＳ Ｐゴシック"/>
      <family val="3"/>
      <charset val="128"/>
    </font>
    <font>
      <sz val="11"/>
      <color theme="1"/>
      <name val="ＭＳ Ｐゴシック"/>
      <family val="2"/>
      <charset val="128"/>
    </font>
    <font>
      <sz val="11"/>
      <color rgb="FF000000"/>
      <name val="ＭＳ Ｐゴシック"/>
      <family val="3"/>
      <charset val="128"/>
    </font>
    <font>
      <sz val="14"/>
      <color rgb="FF000000"/>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FFFFFF"/>
        <bgColor rgb="FF000000"/>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38" fontId="39" fillId="0" borderId="0" applyFont="0" applyFill="0" applyBorder="0" applyAlignment="0" applyProtection="0">
      <alignment vertical="center"/>
    </xf>
    <xf numFmtId="38" fontId="17" fillId="0" borderId="0" applyFont="0" applyFill="0" applyBorder="0" applyAlignment="0" applyProtection="0">
      <alignment vertical="center"/>
    </xf>
    <xf numFmtId="0" fontId="40"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1" fillId="9" borderId="0" xfId="6" applyFont="1" applyFill="1" applyBorder="1" applyAlignment="1">
      <alignment vertical="center"/>
    </xf>
    <xf numFmtId="0" fontId="17" fillId="9" borderId="0" xfId="6" applyFont="1" applyFill="1" applyBorder="1" applyAlignment="1" applyProtection="1">
      <alignment vertical="center"/>
      <protection hidden="1"/>
    </xf>
    <xf numFmtId="0" fontId="42" fillId="0" borderId="0" xfId="16" applyFont="1" applyFill="1" applyBorder="1">
      <alignment vertical="center"/>
    </xf>
    <xf numFmtId="0" fontId="17" fillId="9" borderId="0" xfId="6" applyFont="1" applyFill="1" applyBorder="1" applyAlignment="1">
      <alignment vertical="center"/>
    </xf>
    <xf numFmtId="0" fontId="42" fillId="0" borderId="41" xfId="16" applyFont="1" applyFill="1" applyBorder="1">
      <alignment vertical="center"/>
    </xf>
    <xf numFmtId="0" fontId="42" fillId="0" borderId="12" xfId="16" applyFont="1" applyFill="1" applyBorder="1">
      <alignment vertical="center"/>
    </xf>
    <xf numFmtId="189" fontId="42" fillId="0" borderId="12" xfId="16" applyNumberFormat="1" applyFont="1" applyFill="1" applyBorder="1">
      <alignment vertical="center"/>
    </xf>
    <xf numFmtId="0" fontId="42" fillId="0" borderId="51" xfId="16" applyFont="1" applyFill="1" applyBorder="1">
      <alignment vertical="center"/>
    </xf>
    <xf numFmtId="0" fontId="42" fillId="0" borderId="65" xfId="16" applyFont="1" applyFill="1" applyBorder="1">
      <alignment vertical="center"/>
    </xf>
    <xf numFmtId="0" fontId="42" fillId="0" borderId="38" xfId="16" applyFont="1" applyFill="1" applyBorder="1">
      <alignment vertical="center"/>
    </xf>
    <xf numFmtId="0" fontId="42" fillId="0" borderId="37" xfId="16" applyFont="1" applyFill="1" applyBorder="1">
      <alignment vertical="center"/>
    </xf>
    <xf numFmtId="0" fontId="42" fillId="0" borderId="56" xfId="16" applyFont="1" applyFill="1" applyBorder="1">
      <alignment vertical="center"/>
    </xf>
    <xf numFmtId="0" fontId="42" fillId="0" borderId="40" xfId="16" applyFont="1" applyFill="1" applyBorder="1">
      <alignment vertical="center"/>
    </xf>
    <xf numFmtId="0" fontId="42" fillId="0" borderId="31" xfId="16" applyFont="1" applyFill="1" applyBorder="1">
      <alignment vertical="center"/>
    </xf>
    <xf numFmtId="0" fontId="43" fillId="0" borderId="41" xfId="16" applyFont="1" applyFill="1" applyBorder="1">
      <alignment vertical="center"/>
    </xf>
    <xf numFmtId="178" fontId="42" fillId="0" borderId="0" xfId="16" applyNumberFormat="1" applyFont="1" applyFill="1" applyBorder="1">
      <alignment vertical="center"/>
    </xf>
    <xf numFmtId="179" fontId="42" fillId="9" borderId="0" xfId="17" applyNumberFormat="1" applyFont="1" applyFill="1" applyBorder="1" applyAlignment="1">
      <alignment vertical="center" wrapText="1"/>
    </xf>
    <xf numFmtId="49" fontId="42" fillId="9" borderId="0" xfId="17" applyNumberFormat="1" applyFont="1" applyFill="1" applyBorder="1" applyAlignment="1">
      <alignment horizontal="center" vertical="center" wrapText="1"/>
    </xf>
    <xf numFmtId="49" fontId="42" fillId="9" borderId="0" xfId="17" applyNumberFormat="1" applyFont="1" applyFill="1" applyBorder="1" applyAlignment="1">
      <alignment horizontal="center" vertical="center"/>
    </xf>
    <xf numFmtId="178" fontId="42" fillId="0" borderId="65" xfId="16" applyNumberFormat="1" applyFont="1" applyFill="1" applyBorder="1">
      <alignment vertical="center"/>
    </xf>
    <xf numFmtId="178" fontId="42" fillId="0" borderId="38" xfId="16" applyNumberFormat="1" applyFont="1" applyFill="1" applyBorder="1">
      <alignment vertical="center"/>
    </xf>
    <xf numFmtId="191" fontId="42" fillId="0" borderId="0" xfId="16" applyNumberFormat="1" applyFont="1" applyFill="1" applyBorder="1">
      <alignment vertical="center"/>
    </xf>
    <xf numFmtId="178" fontId="42" fillId="0" borderId="37" xfId="16" applyNumberFormat="1" applyFont="1" applyFill="1" applyBorder="1">
      <alignment vertical="center"/>
    </xf>
    <xf numFmtId="178" fontId="42" fillId="0" borderId="56" xfId="16" applyNumberFormat="1" applyFont="1" applyFill="1" applyBorder="1">
      <alignment vertical="center"/>
    </xf>
    <xf numFmtId="189" fontId="42" fillId="0" borderId="56" xfId="16" applyNumberFormat="1" applyFont="1" applyFill="1" applyBorder="1">
      <alignment vertical="center"/>
    </xf>
    <xf numFmtId="178" fontId="42" fillId="0" borderId="40" xfId="16" applyNumberFormat="1" applyFont="1" applyFill="1" applyBorder="1">
      <alignment vertical="center"/>
    </xf>
    <xf numFmtId="0" fontId="43" fillId="0" borderId="65" xfId="16" applyFont="1" applyFill="1" applyBorder="1">
      <alignment vertical="center"/>
    </xf>
    <xf numFmtId="0" fontId="42" fillId="0" borderId="0" xfId="17" applyFont="1" applyFill="1" applyBorder="1">
      <alignment vertical="center"/>
    </xf>
    <xf numFmtId="189" fontId="42" fillId="0" borderId="0" xfId="17" applyNumberFormat="1" applyFont="1" applyFill="1" applyBorder="1">
      <alignment vertical="center"/>
    </xf>
    <xf numFmtId="178" fontId="17" fillId="0" borderId="0" xfId="18" applyNumberFormat="1" applyFont="1" applyFill="1" applyBorder="1" applyAlignment="1">
      <alignment vertical="center"/>
    </xf>
    <xf numFmtId="177" fontId="17" fillId="0" borderId="0" xfId="19" applyNumberFormat="1" applyFont="1" applyFill="1" applyBorder="1" applyAlignment="1">
      <alignment horizontal="right" vertical="center"/>
    </xf>
    <xf numFmtId="187" fontId="17" fillId="0" borderId="0" xfId="19" applyNumberFormat="1" applyFont="1" applyFill="1" applyBorder="1" applyAlignment="1">
      <alignment horizontal="right" vertical="center"/>
    </xf>
    <xf numFmtId="178" fontId="42" fillId="9" borderId="0" xfId="16" applyNumberFormat="1" applyFont="1" applyFill="1" applyBorder="1" applyAlignment="1">
      <alignment vertical="center" wrapText="1"/>
    </xf>
    <xf numFmtId="178" fontId="17" fillId="0" borderId="0" xfId="18" applyNumberFormat="1" applyFont="1" applyFill="1" applyBorder="1" applyAlignment="1">
      <alignment horizontal="center" vertical="center"/>
    </xf>
    <xf numFmtId="0" fontId="43" fillId="0" borderId="0" xfId="22" applyFont="1" applyFill="1" applyBorder="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42" fillId="0" borderId="0" xfId="16" applyFont="1" applyFill="1" applyBorder="1" applyAlignment="1">
      <alignment horizontal="center" vertical="center"/>
    </xf>
    <xf numFmtId="187" fontId="42" fillId="9" borderId="0" xfId="17" applyNumberFormat="1" applyFont="1" applyFill="1" applyBorder="1" applyAlignment="1">
      <alignment horizontal="center" vertical="center" wrapText="1"/>
    </xf>
    <xf numFmtId="187" fontId="42" fillId="9" borderId="34" xfId="17" applyNumberFormat="1" applyFont="1" applyFill="1" applyBorder="1" applyAlignment="1">
      <alignment horizontal="center" vertical="center"/>
    </xf>
    <xf numFmtId="178" fontId="17" fillId="0" borderId="0" xfId="16" applyNumberFormat="1" applyFont="1" applyFill="1" applyBorder="1" applyAlignment="1">
      <alignment horizontal="center" vertical="center"/>
    </xf>
    <xf numFmtId="187" fontId="42" fillId="0" borderId="0" xfId="16" applyNumberFormat="1" applyFont="1" applyFill="1" applyBorder="1" applyAlignment="1">
      <alignment horizontal="center" vertical="center"/>
    </xf>
    <xf numFmtId="179" fontId="42" fillId="9" borderId="34" xfId="17" applyNumberFormat="1" applyFont="1" applyFill="1" applyBorder="1" applyAlignment="1">
      <alignment horizontal="center" vertical="center" wrapText="1"/>
    </xf>
    <xf numFmtId="0" fontId="42" fillId="0" borderId="34" xfId="16" applyFont="1" applyFill="1" applyBorder="1" applyAlignment="1">
      <alignment horizontal="center" vertical="center"/>
    </xf>
    <xf numFmtId="187" fontId="42" fillId="9" borderId="0" xfId="17" applyNumberFormat="1" applyFont="1" applyFill="1" applyBorder="1" applyAlignment="1">
      <alignment horizontal="center" vertical="center"/>
    </xf>
    <xf numFmtId="0" fontId="42" fillId="0" borderId="41" xfId="16" applyFont="1" applyFill="1" applyBorder="1" applyAlignment="1" applyProtection="1">
      <alignment horizontal="left" vertical="top" wrapText="1"/>
      <protection locked="0"/>
    </xf>
    <xf numFmtId="0" fontId="42" fillId="0" borderId="12" xfId="16" applyFont="1" applyFill="1" applyBorder="1" applyAlignment="1" applyProtection="1">
      <alignment horizontal="left" vertical="top" wrapText="1"/>
      <protection locked="0"/>
    </xf>
    <xf numFmtId="0" fontId="42" fillId="0" borderId="51" xfId="16" applyFont="1" applyFill="1" applyBorder="1" applyAlignment="1" applyProtection="1">
      <alignment horizontal="left" vertical="top" wrapText="1"/>
      <protection locked="0"/>
    </xf>
    <xf numFmtId="0" fontId="42" fillId="0" borderId="65" xfId="16" applyFont="1" applyFill="1" applyBorder="1" applyAlignment="1" applyProtection="1">
      <alignment horizontal="left" vertical="top" wrapText="1"/>
      <protection locked="0"/>
    </xf>
    <xf numFmtId="0" fontId="42" fillId="0" borderId="0" xfId="16" applyFont="1" applyFill="1" applyBorder="1" applyAlignment="1" applyProtection="1">
      <alignment horizontal="left" vertical="top" wrapText="1"/>
      <protection locked="0"/>
    </xf>
    <xf numFmtId="0" fontId="42" fillId="0" borderId="38" xfId="16" applyFont="1" applyFill="1" applyBorder="1" applyAlignment="1" applyProtection="1">
      <alignment horizontal="left" vertical="top" wrapText="1"/>
      <protection locked="0"/>
    </xf>
    <xf numFmtId="0" fontId="42" fillId="0" borderId="37" xfId="16" applyFont="1" applyFill="1" applyBorder="1" applyAlignment="1" applyProtection="1">
      <alignment horizontal="left" vertical="top" wrapText="1"/>
      <protection locked="0"/>
    </xf>
    <xf numFmtId="0" fontId="42" fillId="0" borderId="56" xfId="16" applyFont="1" applyFill="1" applyBorder="1" applyAlignment="1" applyProtection="1">
      <alignment horizontal="left" vertical="top" wrapText="1"/>
      <protection locked="0"/>
    </xf>
    <xf numFmtId="0" fontId="42" fillId="0" borderId="40" xfId="16" applyFont="1" applyFill="1" applyBorder="1" applyAlignment="1" applyProtection="1">
      <alignment horizontal="left" vertical="top" wrapText="1"/>
      <protection locked="0"/>
    </xf>
    <xf numFmtId="179" fontId="42" fillId="9" borderId="0" xfId="17" applyNumberFormat="1" applyFont="1" applyFill="1" applyBorder="1" applyAlignment="1">
      <alignment horizontal="center" vertical="center" wrapText="1"/>
    </xf>
    <xf numFmtId="0" fontId="42" fillId="0" borderId="39" xfId="16" applyFont="1" applyFill="1" applyBorder="1" applyAlignment="1">
      <alignment horizontal="center" vertical="center"/>
    </xf>
    <xf numFmtId="0" fontId="42" fillId="0" borderId="31" xfId="16" applyFont="1" applyFill="1" applyBorder="1" applyAlignment="1">
      <alignment horizontal="center" vertical="center"/>
    </xf>
    <xf numFmtId="0" fontId="42" fillId="0" borderId="42" xfId="16" applyFont="1" applyFill="1" applyBorder="1" applyAlignment="1">
      <alignment horizontal="center" vertical="center"/>
    </xf>
    <xf numFmtId="179" fontId="42" fillId="0" borderId="0" xfId="17" applyNumberFormat="1" applyFont="1" applyFill="1" applyBorder="1" applyAlignment="1">
      <alignment horizontal="center" vertical="center" wrapText="1"/>
    </xf>
  </cellXfs>
  <cellStyles count="23">
    <cellStyle name="桁区切り 2" xfId="20"/>
    <cellStyle name="桁区切り 2 2" xfId="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10.xml.rels>&#65279;<?xml version="1.0" encoding="utf-8" standalone="yes"?>
<Relationships xmlns="http://schemas.openxmlformats.org/package/2006/relationships">
  <Relationship Id="rId1" Type="http://schemas.openxmlformats.org/officeDocument/2006/relationships/themeOverride" Target="../theme/themeOverride4.xml" />
</Relationships>
</file>

<file path=xl/charts/_rels/chart11.xml.rels>&#65279;<?xml version="1.0" encoding="utf-8" standalone="yes"?>
<Relationships xmlns="http://schemas.openxmlformats.org/package/2006/relationships">
  <Relationship Id="rId1" Type="http://schemas.openxmlformats.org/officeDocument/2006/relationships/themeOverride" Target="../theme/themeOverride5.xml" />
</Relationships>
</file>

<file path=xl/charts/_rels/chart12.xml.rels>&#65279;<?xml version="1.0" encoding="utf-8" standalone="yes"?>
<Relationships xmlns="http://schemas.openxmlformats.org/package/2006/relationships">
  <Relationship Id="rId1" Type="http://schemas.openxmlformats.org/officeDocument/2006/relationships/themeOverride" Target="../theme/themeOverride6.xml" />
</Relationships>
</file>

<file path=xl/charts/_rels/chart13.xml.rels>&#65279;<?xml version="1.0" encoding="utf-8" standalone="yes"?>
<Relationships xmlns="http://schemas.openxmlformats.org/package/2006/relationships">
  <Relationship Id="rId1" Type="http://schemas.openxmlformats.org/officeDocument/2006/relationships/themeOverride" Target="../theme/themeOverride7.xml" />
</Relationships>
</file>

<file path=xl/charts/_rels/chart14.xml.rels>&#65279;<?xml version="1.0" encoding="utf-8" standalone="yes"?>
<Relationships xmlns="http://schemas.openxmlformats.org/package/2006/relationships">
  <Relationship Id="rId1" Type="http://schemas.openxmlformats.org/officeDocument/2006/relationships/themeOverride" Target="../theme/themeOverride8.xml" />
</Relationships>
</file>

<file path=xl/charts/_rels/chart15.xml.rels>&#65279;<?xml version="1.0" encoding="utf-8" standalone="yes"?>
<Relationships xmlns="http://schemas.openxmlformats.org/package/2006/relationships">
  <Relationship Id="rId1" Type="http://schemas.openxmlformats.org/officeDocument/2006/relationships/themeOverride" Target="../theme/themeOverride9.xml" />
</Relationships>
</file>

<file path=xl/charts/_rels/chart16.xml.rels>&#65279;<?xml version="1.0" encoding="utf-8" standalone="yes"?>
<Relationships xmlns="http://schemas.openxmlformats.org/package/2006/relationships">
  <Relationship Id="rId1" Type="http://schemas.openxmlformats.org/officeDocument/2006/relationships/themeOverride" Target="../theme/themeOverride10.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_rels/chart9.xml.rels>&#65279;<?xml version="1.0" encoding="utf-8" standalone="yes"?>
<Relationships xmlns="http://schemas.openxmlformats.org/package/2006/relationships">
  <Relationship Id="rId1" Type="http://schemas.openxmlformats.org/officeDocument/2006/relationships/themeOverride" Target="../theme/themeOverride3.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2FE1-41A9-B8C8-D190947519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58425</c:v>
                </c:pt>
                <c:pt idx="1">
                  <c:v>68867</c:v>
                </c:pt>
                <c:pt idx="2">
                  <c:v>82789</c:v>
                </c:pt>
                <c:pt idx="3">
                  <c:v>65647</c:v>
                </c:pt>
                <c:pt idx="4">
                  <c:v>72753</c:v>
                </c:pt>
              </c:numCache>
            </c:numRef>
          </c:val>
          <c:smooth val="0"/>
          <c:extLst>
            <c:ext xmlns:c16="http://schemas.microsoft.com/office/drawing/2014/chart" uri="{C3380CC4-5D6E-409C-BE32-E72D297353CC}">
              <c16:uniqueId val="{00000001-2FE1-41A9-B8C8-D190947519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{52DB4DFD-09DC-4CA1-9B2C-34E8EC08597E}</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CFC-4173-8B00-690BBB291E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{6A28E8D8-F476-4728-9306-CF2601B45939}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FC-4173-8B00-690BBB291E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{BF66C1FA-4647-4CFA-8E65-76EB76A226C7}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FC-4173-8B00-690BBB291E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{984434A2-A793-47BE-A6CB-52D8A80559BC}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FC-4173-8B00-690BBB291E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{798D2E13-886E-4CBB-A0E4-591BE583F6A8}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FC-4173-8B00-690BBB291ECB}"/>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{126735C2-46B9-45E6-B7D1-A82282363CD5}</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CFC-4173-8B00-690BBB291ECB}"/>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{081FD7DF-B11A-4EC0-A239-DD2E34D6996C}</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CFC-4173-8B00-690BBB291ECB}"/>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{F57469B9-636F-4DDD-A61A-E9FB7DD1A13A}</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CFC-4173-8B00-690BBB291ECB}"/>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{D905D293-B5DE-474C-AB4F-3C4E20B77521}</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CFC-4173-8B00-690BBB291E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8.6</c:v>
                </c:pt>
                <c:pt idx="8">
                  <c:v>7.5</c:v>
                </c:pt>
                <c:pt idx="16">
                  <c:v>6.8</c:v>
                </c:pt>
                <c:pt idx="24">
                  <c:v>6.3</c:v>
                </c:pt>
                <c:pt idx="32">
                  <c:v>6.6</c:v>
                </c:pt>
              </c:numCache>
            </c:numRef>
          </c:xVal>
          <c:yVal>
            <c:numRef>
              <c:f>[1]公会計指標分析・財政指標組合せ分析表!$BP$73:$DC$73</c:f>
              <c:numCache>
                <c:formatCode>General</c:formatCode>
                <c:ptCount val="40"/>
                <c:pt idx="0">
                  <c:v>52.8</c:v>
                </c:pt>
                <c:pt idx="8">
                  <c:v>50.7</c:v>
                </c:pt>
                <c:pt idx="16">
                  <c:v>53.1</c:v>
                </c:pt>
                <c:pt idx="24">
                  <c:v>61</c:v>
                </c:pt>
                <c:pt idx="32">
                  <c:v>65.3</c:v>
                </c:pt>
              </c:numCache>
            </c:numRef>
          </c:yVal>
          <c:smooth val="0"/>
          <c:extLst>
            <c:ext xmlns:c16="http://schemas.microsoft.com/office/drawing/2014/chart" uri="{C3380CC4-5D6E-409C-BE32-E72D297353CC}">
              <c16:uniqueId val="{00000009-1CFC-4173-8B00-690BBB291ECB}"/>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{D0A5AF32-61B9-49A7-ACE8-1284963C480B}</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CFC-4173-8B00-690BBB291E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{6F1FD867-B619-4868-BC1C-F88BD4143DAE}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FC-4173-8B00-690BBB291E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{8D4D5F97-E5E7-4A68-8DB8-CCF6013622A1}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FC-4173-8B00-690BBB291E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{BB61906F-E257-4CC2-BEC9-EDA4EC4A8CBD}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FC-4173-8B00-690BBB291E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{50A01C6B-C632-49D2-BAF1-40D326DA0D9D}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FC-4173-8B00-690BBB291ECB}"/>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{8EE3C4B6-E361-4302-8C46-6E9E27368171}</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CFC-4173-8B00-690BBB291ECB}"/>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{ED5842D4-B79E-4A9D-9A65-3B9544352584}</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CFC-4173-8B00-690BBB291ECB}"/>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{E4AC0C6A-282E-4A87-BCBE-201BF0D992C1}</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CFC-4173-8B00-690BBB291ECB}"/>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{372E40A3-0744-4723-8B0F-143F5B970021}</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CFC-4173-8B00-690BBB291E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9.5</c:v>
                </c:pt>
                <c:pt idx="8">
                  <c:v>9.1999999999999993</c:v>
                </c:pt>
                <c:pt idx="16">
                  <c:v>8.9</c:v>
                </c:pt>
                <c:pt idx="24">
                  <c:v>8.9</c:v>
                </c:pt>
                <c:pt idx="32">
                  <c:v>9</c:v>
                </c:pt>
              </c:numCache>
            </c:numRef>
          </c:xVal>
          <c:yVal>
            <c:numRef>
              <c:f>[1]公会計指標分析・財政指標組合せ分析表!$BP$77:$DC$77</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1CFC-4173-8B00-690BBB291ECB}"/>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{66620512-D41C-4BBA-BAE7-46FCE52ADD11}</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CF9-4FAD-B334-6DF5913810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{EE69119A-B4DE-4B24-8199-8E63777E4EC7}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F9-4FAD-B334-6DF5913810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{47CC70BE-ECC1-493A-ACA0-37162F0BF27E}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F9-4FAD-B334-6DF5913810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{8AEF10F6-CE21-41DC-98E4-73A2DCA7DF95}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F9-4FAD-B334-6DF5913810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{AEA9D76E-E101-4889-89F0-0877C9058B81}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F9-4FAD-B334-6DF591381057}"/>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{AE83A590-2ECE-4791-918E-2B1714F309AC}</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CF9-4FAD-B334-6DF591381057}"/>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{C12AA026-92DA-4485-8CA8-8713F66EFAC3}</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CF9-4FAD-B334-6DF591381057}"/>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{3FDCB49F-295D-4EE0-AE2A-FB307AD6A52C}</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CF9-4FAD-B334-6DF591381057}"/>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{B13594EC-9663-4C2B-964C-EBD6D98BA594}</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CF9-4FAD-B334-6DF5913810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40.6</c:v>
                </c:pt>
                <c:pt idx="8">
                  <c:v>42.4</c:v>
                </c:pt>
                <c:pt idx="16">
                  <c:v>44</c:v>
                </c:pt>
                <c:pt idx="24">
                  <c:v>45.9</c:v>
                </c:pt>
                <c:pt idx="32">
                  <c:v>47.2</c:v>
                </c:pt>
              </c:numCache>
            </c:numRef>
          </c:xVal>
          <c:yVal>
            <c:numRef>
              <c:f>[1]公会計指標分析・財政指標組合せ分析表!$BP$51:$DC$51</c:f>
              <c:numCache>
                <c:formatCode>General</c:formatCode>
                <c:ptCount val="40"/>
                <c:pt idx="0">
                  <c:v>52.8</c:v>
                </c:pt>
                <c:pt idx="8">
                  <c:v>50.7</c:v>
                </c:pt>
                <c:pt idx="16">
                  <c:v>53.1</c:v>
                </c:pt>
                <c:pt idx="24">
                  <c:v>61</c:v>
                </c:pt>
                <c:pt idx="32">
                  <c:v>65.3</c:v>
                </c:pt>
              </c:numCache>
            </c:numRef>
          </c:yVal>
          <c:smooth val="0"/>
          <c:extLst>
            <c:ext xmlns:c16="http://schemas.microsoft.com/office/drawing/2014/chart" uri="{C3380CC4-5D6E-409C-BE32-E72D297353CC}">
              <c16:uniqueId val="{00000009-9CF9-4FAD-B334-6DF591381057}"/>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{A3210D8B-8D32-4210-9D10-74DDA0EFEEFB}</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CF9-4FAD-B334-6DF5913810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{9607805F-BF8B-48E5-A69E-0E87359E65BF}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F9-4FAD-B334-6DF5913810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{8B2309C7-8A94-4C5B-9865-E2EBDD9D6A0E}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F9-4FAD-B334-6DF5913810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{65D2F153-1117-4CAC-B684-23C69C37D5FF}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F9-4FAD-B334-6DF5913810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{6DFD90DD-A337-489F-87E1-63C28DE2D32C}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F9-4FAD-B334-6DF591381057}"/>
                </c:ext>
              </c:extLst>
            </c:dLbl>
            <c:dLbl>
              <c:idx val="8"/>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{56BDC8C6-DB22-4289-B0EE-553825A6D45A}</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CF9-4FAD-B334-6DF591381057}"/>
                </c:ext>
              </c:extLst>
            </c:dLbl>
            <c:dLbl>
              <c:idx val="16"/>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{F6F0E361-B0AF-47E1-BAFA-0F227B2E016D}</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CF9-4FAD-B334-6DF591381057}"/>
                </c:ext>
              </c:extLst>
            </c:dLbl>
            <c:dLbl>
              <c:idx val="24"/>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{A2309382-1B9F-41B9-B83F-4E2036B9BBCC}</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CF9-4FAD-B334-6DF591381057}"/>
                </c:ext>
              </c:extLst>
            </c:dLbl>
            <c:dLbl>
              <c:idx val="32"/>
              <c:tx>
                <c:strRef>
                  <c:f>[1]公会計指標分析・財政指標組合せ分析表!$CV$50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{9EA971E0-0FE5-4A49-AB01-8C3B4D63CA39}</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CF9-4FAD-B334-6DF5913810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c:v>
                </c:pt>
                <c:pt idx="8">
                  <c:v>61.7</c:v>
                </c:pt>
                <c:pt idx="16">
                  <c:v>62.5</c:v>
                </c:pt>
                <c:pt idx="24">
                  <c:v>64.3</c:v>
                </c:pt>
                <c:pt idx="32">
                  <c:v>64.7</c:v>
                </c:pt>
              </c:numCache>
            </c:numRef>
          </c:xVal>
          <c:yVal>
            <c:numRef>
              <c:f>[1]公会計指標分析・財政指標組合せ分析表!$BP$55:$DC$55</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CF9-4FAD-B334-6DF591381057}"/>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{848E4090-9268-484C-BE21-CB5469F50B96}</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8F3-4AAE-8346-26B4190640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{D9CA86BB-A383-46AA-8A13-2F9EC407748B}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F3-4AAE-8346-26B4190640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{4F58C2C4-E63E-43AC-ABE9-5319E6E97579}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F3-4AAE-8346-26B4190640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{D09C2C07-C529-412E-9B85-5532D0782C63}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F3-4AAE-8346-26B4190640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{4E2769C2-0C2F-4334-ADFB-1DF4D552102E}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F3-4AAE-8346-26B41906408D}"/>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{9A3C0EB9-92B9-46BE-9E08-0AE13EB8111C}</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8F3-4AAE-8346-26B41906408D}"/>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{BC192A9E-95C8-498A-B6B4-EC347286A57E}</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8F3-4AAE-8346-26B41906408D}"/>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{7F0D5223-A7C5-40F2-936A-F76518AD6B6B}</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8F3-4AAE-8346-26B41906408D}"/>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{E8F01E79-36B9-4BCF-A5BF-E680409FF2FE}</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8F3-4AAE-8346-26B4190640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8.6</c:v>
                </c:pt>
                <c:pt idx="8">
                  <c:v>7.5</c:v>
                </c:pt>
                <c:pt idx="16">
                  <c:v>6.8</c:v>
                </c:pt>
                <c:pt idx="24">
                  <c:v>6.3</c:v>
                </c:pt>
                <c:pt idx="32">
                  <c:v>6.6</c:v>
                </c:pt>
              </c:numCache>
            </c:numRef>
          </c:xVal>
          <c:yVal>
            <c:numRef>
              <c:f>[1]公会計指標分析・財政指標組合せ分析表!$BP$73:$DC$73</c:f>
              <c:numCache>
                <c:formatCode>General</c:formatCode>
                <c:ptCount val="40"/>
                <c:pt idx="0">
                  <c:v>52.8</c:v>
                </c:pt>
                <c:pt idx="8">
                  <c:v>50.7</c:v>
                </c:pt>
                <c:pt idx="16">
                  <c:v>53.1</c:v>
                </c:pt>
                <c:pt idx="24">
                  <c:v>61</c:v>
                </c:pt>
                <c:pt idx="32">
                  <c:v>65.3</c:v>
                </c:pt>
              </c:numCache>
            </c:numRef>
          </c:yVal>
          <c:smooth val="0"/>
          <c:extLst>
            <c:ext xmlns:c16="http://schemas.microsoft.com/office/drawing/2014/chart" uri="{C3380CC4-5D6E-409C-BE32-E72D297353CC}">
              <c16:uniqueId val="{00000009-98F3-4AAE-8346-26B41906408D}"/>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{7AADD80A-646A-44F2-8027-CC464DCA886C}</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8F3-4AAE-8346-26B41906408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{F0D9B178-66D2-47BF-ABDE-9B839EA011BA}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F3-4AAE-8346-26B4190640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{6105A5EE-0E7F-4438-989F-AB7307182E58}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F3-4AAE-8346-26B4190640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{FA45C4A0-9A88-4C21-B8D0-BB304751D966}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F3-4AAE-8346-26B4190640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{767E3A29-58E4-4BDA-BA51-8489E6016032}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F3-4AAE-8346-26B41906408D}"/>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{4997E656-F808-49EB-B7B6-CE0F6F300ADA}</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8F3-4AAE-8346-26B41906408D}"/>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{B47FAA3C-FF12-49B2-9F3D-E9011C485D2E}</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8F3-4AAE-8346-26B41906408D}"/>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{052BC5DA-7A2E-4402-98BF-C9EAA722C4A0}</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8F3-4AAE-8346-26B41906408D}"/>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{7535A769-443D-4CCF-BB6B-10CBBCE32BA2}</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8F3-4AAE-8346-26B4190640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9.5</c:v>
                </c:pt>
                <c:pt idx="8">
                  <c:v>9.1999999999999993</c:v>
                </c:pt>
                <c:pt idx="16">
                  <c:v>8.9</c:v>
                </c:pt>
                <c:pt idx="24">
                  <c:v>8.9</c:v>
                </c:pt>
                <c:pt idx="32">
                  <c:v>9</c:v>
                </c:pt>
              </c:numCache>
            </c:numRef>
          </c:xVal>
          <c:yVal>
            <c:numRef>
              <c:f>[1]公会計指標分析・財政指標組合せ分析表!$BP$77:$DC$77</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8F3-4AAE-8346-26B41906408D}"/>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{7BD3B80C-DD81-4BCA-8255-3B14961A1D09}</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A1D-478C-A29B-97FB94D13A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{8B1666DE-09DF-4B62-A01A-0C8915827FAD}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1D-478C-A29B-97FB94D13A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{9D475CE5-3784-40FD-8E69-E6620EFAB833}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1D-478C-A29B-97FB94D13A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{9DAE1439-140E-48DE-A249-745BE1A36D10}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1D-478C-A29B-97FB94D13A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{439EC72D-5310-4FF5-B776-0BC16B16E07A}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1D-478C-A29B-97FB94D13A9C}"/>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{05D68AB2-0C14-451A-A503-15444874E582}</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A1D-478C-A29B-97FB94D13A9C}"/>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{D7EFF3F1-C6F9-4419-9C84-E16D2B9490C5}</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A1D-478C-A29B-97FB94D13A9C}"/>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{470FC717-4219-4842-9C11-189F2CFF974A}</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A1D-478C-A29B-97FB94D13A9C}"/>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{3CE4B670-D8A5-43E2-9EC4-245D01D9CD57}</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A1D-478C-A29B-97FB94D13A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40.6</c:v>
                </c:pt>
                <c:pt idx="8">
                  <c:v>42.4</c:v>
                </c:pt>
                <c:pt idx="16">
                  <c:v>44</c:v>
                </c:pt>
                <c:pt idx="24">
                  <c:v>45.9</c:v>
                </c:pt>
                <c:pt idx="32">
                  <c:v>47.2</c:v>
                </c:pt>
              </c:numCache>
            </c:numRef>
          </c:xVal>
          <c:yVal>
            <c:numRef>
              <c:f>[1]公会計指標分析・財政指標組合せ分析表!$BP$51:$DC$51</c:f>
              <c:numCache>
                <c:formatCode>General</c:formatCode>
                <c:ptCount val="40"/>
                <c:pt idx="0">
                  <c:v>52.8</c:v>
                </c:pt>
                <c:pt idx="8">
                  <c:v>50.7</c:v>
                </c:pt>
                <c:pt idx="16">
                  <c:v>53.1</c:v>
                </c:pt>
                <c:pt idx="24">
                  <c:v>61</c:v>
                </c:pt>
                <c:pt idx="32">
                  <c:v>65.3</c:v>
                </c:pt>
              </c:numCache>
            </c:numRef>
          </c:yVal>
          <c:smooth val="0"/>
          <c:extLst>
            <c:ext xmlns:c16="http://schemas.microsoft.com/office/drawing/2014/chart" uri="{C3380CC4-5D6E-409C-BE32-E72D297353CC}">
              <c16:uniqueId val="{00000009-9A1D-478C-A29B-97FB94D13A9C}"/>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{AA588CC3-9E41-4ED7-8A8F-0584FEABEFDA}</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A1D-478C-A29B-97FB94D13A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{1C921785-BA78-4421-B106-815E7B83516C}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1D-478C-A29B-97FB94D13A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{27D9FCB0-710A-4C8B-9602-A181015122E9}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1D-478C-A29B-97FB94D13A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{369CDA34-04E5-4E98-8781-BBCA8F044760}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1D-478C-A29B-97FB94D13A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{75E4273F-6FC4-47BC-B5A2-27642D5F0CB5}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1D-478C-A29B-97FB94D13A9C}"/>
                </c:ext>
              </c:extLst>
            </c:dLbl>
            <c:dLbl>
              <c:idx val="8"/>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{596B2ED8-E62F-4750-A600-C1828B81013F}</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A1D-478C-A29B-97FB94D13A9C}"/>
                </c:ext>
              </c:extLst>
            </c:dLbl>
            <c:dLbl>
              <c:idx val="16"/>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{A5F686BC-1C77-44ED-8ADE-F761A6D31AC4}</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A1D-478C-A29B-97FB94D13A9C}"/>
                </c:ext>
              </c:extLst>
            </c:dLbl>
            <c:dLbl>
              <c:idx val="24"/>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{235C639A-756A-481B-A7B1-F0AE014CC1DB}</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A1D-478C-A29B-97FB94D13A9C}"/>
                </c:ext>
              </c:extLst>
            </c:dLbl>
            <c:dLbl>
              <c:idx val="32"/>
              <c:tx>
                <c:strRef>
                  <c:f>[1]公会計指標分析・財政指標組合せ分析表!$CV$50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{2CACF913-F29A-4923-A6D6-3867198057B6}</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A1D-478C-A29B-97FB94D13A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c:v>
                </c:pt>
                <c:pt idx="8">
                  <c:v>61.7</c:v>
                </c:pt>
                <c:pt idx="16">
                  <c:v>62.5</c:v>
                </c:pt>
                <c:pt idx="24">
                  <c:v>64.3</c:v>
                </c:pt>
                <c:pt idx="32">
                  <c:v>64.7</c:v>
                </c:pt>
              </c:numCache>
            </c:numRef>
          </c:xVal>
          <c:yVal>
            <c:numRef>
              <c:f>[1]公会計指標分析・財政指標組合せ分析表!$BP$55:$DC$55</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A1D-478C-A29B-97FB94D13A9C}"/>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{4729D5D2-5480-406E-AF29-030C880D43AA}</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750-4677-8257-FC17DD2914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{45EB1AAD-9C11-47E8-B3BA-F14E5DB40171}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50-4677-8257-FC17DD2914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{6252D2C4-5537-412B-B009-58EA08BD412B}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50-4677-8257-FC17DD2914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{4D38C6C4-696A-485D-98E6-6419DC4E7FCB}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50-4677-8257-FC17DD2914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{C7BAEC75-4A8E-4750-8F70-D06C92A3ECBB}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50-4677-8257-FC17DD29146E}"/>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{B9F18574-F94F-4FB5-BD63-24EC362D6A70}</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750-4677-8257-FC17DD29146E}"/>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{DB3DD59C-6CF9-4F0A-9382-FCD3C3935161}</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750-4677-8257-FC17DD29146E}"/>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{A7F763B7-E807-40BE-919D-E54BEDF701B6}</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750-4677-8257-FC17DD29146E}"/>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{EC69968B-99E9-49B9-9573-9126A9FFF771}</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750-4677-8257-FC17DD2914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8.6</c:v>
                </c:pt>
                <c:pt idx="8">
                  <c:v>7.5</c:v>
                </c:pt>
                <c:pt idx="16">
                  <c:v>6.8</c:v>
                </c:pt>
                <c:pt idx="24">
                  <c:v>6.3</c:v>
                </c:pt>
                <c:pt idx="32">
                  <c:v>6.6</c:v>
                </c:pt>
              </c:numCache>
            </c:numRef>
          </c:xVal>
          <c:yVal>
            <c:numRef>
              <c:f>[1]公会計指標分析・財政指標組合せ分析表!$BP$73:$DC$73</c:f>
              <c:numCache>
                <c:formatCode>General</c:formatCode>
                <c:ptCount val="40"/>
                <c:pt idx="0">
                  <c:v>52.8</c:v>
                </c:pt>
                <c:pt idx="8">
                  <c:v>50.7</c:v>
                </c:pt>
                <c:pt idx="16">
                  <c:v>53.1</c:v>
                </c:pt>
                <c:pt idx="24">
                  <c:v>61</c:v>
                </c:pt>
                <c:pt idx="32">
                  <c:v>65.3</c:v>
                </c:pt>
              </c:numCache>
            </c:numRef>
          </c:yVal>
          <c:smooth val="0"/>
          <c:extLst>
            <c:ext xmlns:c16="http://schemas.microsoft.com/office/drawing/2014/chart" uri="{C3380CC4-5D6E-409C-BE32-E72D297353CC}">
              <c16:uniqueId val="{00000009-7750-4677-8257-FC17DD29146E}"/>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{C66B4074-9E7B-4A2D-AA3F-EE8693C3B9A4}</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750-4677-8257-FC17DD2914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{F5E14EDD-6E12-47E0-B544-352C4BB85605}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50-4677-8257-FC17DD2914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{8CF790AA-7C19-4562-B39E-B0DF9BB19FB9}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50-4677-8257-FC17DD2914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{FA18E730-28E5-4179-A752-31D70F4EE2C9}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50-4677-8257-FC17DD2914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{F9C0C3EF-3B48-45C4-A90F-9FB885BC7B19}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50-4677-8257-FC17DD29146E}"/>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{4B1089C2-FC82-4059-98D1-66A4401F2847}</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750-4677-8257-FC17DD29146E}"/>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{6E391B3F-6B7D-4777-B2D9-283E7B6C71C8}</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750-4677-8257-FC17DD29146E}"/>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{48491A00-09CB-4603-AC22-34E5356B619A}</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750-4677-8257-FC17DD29146E}"/>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{3C6FF892-59DC-47DE-A86C-9C6972B8A3A7}</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750-4677-8257-FC17DD2914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9.5</c:v>
                </c:pt>
                <c:pt idx="8">
                  <c:v>9.1999999999999993</c:v>
                </c:pt>
                <c:pt idx="16">
                  <c:v>8.9</c:v>
                </c:pt>
                <c:pt idx="24">
                  <c:v>8.9</c:v>
                </c:pt>
                <c:pt idx="32">
                  <c:v>9</c:v>
                </c:pt>
              </c:numCache>
            </c:numRef>
          </c:xVal>
          <c:yVal>
            <c:numRef>
              <c:f>[1]公会計指標分析・財政指標組合せ分析表!$BP$77:$DC$77</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750-4677-8257-FC17DD29146E}"/>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{52B7D0D5-34E8-4D68-9D37-9D68ADF9952C}</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DED-41E3-870D-93DD5D0A27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{4102CA2C-E23B-4763-82FA-1FC26567BC87}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ED-41E3-870D-93DD5D0A27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{B1C53EDC-ADEC-4402-A3DB-2A2D4F01E42C}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ED-41E3-870D-93DD5D0A27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{C4246875-2A00-4B5D-A962-715995A449D1}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ED-41E3-870D-93DD5D0A27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{6FCA02F8-70BF-4F25-838D-4C825903F05F}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ED-41E3-870D-93DD5D0A278E}"/>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{544E9445-236C-48DE-8E09-627ED97228AF}</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DED-41E3-870D-93DD5D0A278E}"/>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{7C75E547-FA09-457D-AF57-FEFF62BB21BC}</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DED-41E3-870D-93DD5D0A278E}"/>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{A928B2DA-ED12-4D34-9AAA-C252E8816433}</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DED-41E3-870D-93DD5D0A278E}"/>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{43C7A0D2-292E-4DE8-B2F2-D569854CFEB5}</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DED-41E3-870D-93DD5D0A27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40.6</c:v>
                </c:pt>
                <c:pt idx="8">
                  <c:v>42.4</c:v>
                </c:pt>
                <c:pt idx="16">
                  <c:v>44</c:v>
                </c:pt>
                <c:pt idx="24">
                  <c:v>45.9</c:v>
                </c:pt>
                <c:pt idx="32">
                  <c:v>47.2</c:v>
                </c:pt>
              </c:numCache>
            </c:numRef>
          </c:xVal>
          <c:yVal>
            <c:numRef>
              <c:f>[1]公会計指標分析・財政指標組合せ分析表!$BP$51:$DC$51</c:f>
              <c:numCache>
                <c:formatCode>General</c:formatCode>
                <c:ptCount val="40"/>
                <c:pt idx="0">
                  <c:v>52.8</c:v>
                </c:pt>
                <c:pt idx="8">
                  <c:v>50.7</c:v>
                </c:pt>
                <c:pt idx="16">
                  <c:v>53.1</c:v>
                </c:pt>
                <c:pt idx="24">
                  <c:v>61</c:v>
                </c:pt>
                <c:pt idx="32">
                  <c:v>65.3</c:v>
                </c:pt>
              </c:numCache>
            </c:numRef>
          </c:yVal>
          <c:smooth val="0"/>
          <c:extLst>
            <c:ext xmlns:c16="http://schemas.microsoft.com/office/drawing/2014/chart" uri="{C3380CC4-5D6E-409C-BE32-E72D297353CC}">
              <c16:uniqueId val="{00000009-3DED-41E3-870D-93DD5D0A278E}"/>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{9B2974FE-7488-478B-B39B-5C8326A16BF8}</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DED-41E3-870D-93DD5D0A27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{6ED77BF5-EC28-4A4B-8F7E-E7F88497E7DF}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ED-41E3-870D-93DD5D0A27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{CD2B4C1F-52F5-423A-891A-F57640EE06EB}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ED-41E3-870D-93DD5D0A27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{9CFDBABA-F6B3-45D4-9E1B-393422186294}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ED-41E3-870D-93DD5D0A27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{34A40CD6-1CBA-4457-B4D5-AD31847854EB}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ED-41E3-870D-93DD5D0A278E}"/>
                </c:ext>
              </c:extLst>
            </c:dLbl>
            <c:dLbl>
              <c:idx val="8"/>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{53B5154D-427C-4827-BE00-B8ABEA8BE2DE}</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DED-41E3-870D-93DD5D0A278E}"/>
                </c:ext>
              </c:extLst>
            </c:dLbl>
            <c:dLbl>
              <c:idx val="16"/>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{F2E0E3B4-C77F-463F-9F3B-DD0A7B1B239B}</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DED-41E3-870D-93DD5D0A278E}"/>
                </c:ext>
              </c:extLst>
            </c:dLbl>
            <c:dLbl>
              <c:idx val="24"/>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{113C59BC-DAAB-452A-AA81-02758AE61CAE}</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DED-41E3-870D-93DD5D0A278E}"/>
                </c:ext>
              </c:extLst>
            </c:dLbl>
            <c:dLbl>
              <c:idx val="32"/>
              <c:tx>
                <c:strRef>
                  <c:f>[1]公会計指標分析・財政指標組合せ分析表!$CV$50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{2A9FC443-2D4A-465A-992B-C57767773F99}</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DED-41E3-870D-93DD5D0A27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c:v>
                </c:pt>
                <c:pt idx="8">
                  <c:v>61.7</c:v>
                </c:pt>
                <c:pt idx="16">
                  <c:v>62.5</c:v>
                </c:pt>
                <c:pt idx="24">
                  <c:v>64.3</c:v>
                </c:pt>
                <c:pt idx="32">
                  <c:v>64.7</c:v>
                </c:pt>
              </c:numCache>
            </c:numRef>
          </c:xVal>
          <c:yVal>
            <c:numRef>
              <c:f>[1]公会計指標分析・財政指標組合せ分析表!$BP$55:$DC$55</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3DED-41E3-870D-93DD5D0A278E}"/>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{E32DF573-6ACD-4BBF-BC80-195A1E24F3DD}</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0B4-4EB2-BFA2-C145FA1959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{D79C302A-5DEE-4336-8481-32E660ECB578}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B4-4EB2-BFA2-C145FA1959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{A42E9618-A88E-475E-A7F0-BADF125F25E7}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B4-4EB2-BFA2-C145FA1959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{E263A416-862C-40B2-8ABF-F0725577D638}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B4-4EB2-BFA2-C145FA1959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{496626BB-6321-423E-8523-05DE932C97E2}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B4-4EB2-BFA2-C145FA195908}"/>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{2B402705-84C6-48A7-9C22-5490949E0E5F}</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0B4-4EB2-BFA2-C145FA195908}"/>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{BB9C9D3C-8C99-4097-9595-24C5BA883A04}</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0B4-4EB2-BFA2-C145FA195908}"/>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{14018709-0743-413D-BA3F-CCAF2BA596BF}</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0B4-4EB2-BFA2-C145FA195908}"/>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{87DCE2EF-9F1A-46E0-9869-B78BA4A9F366}</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0B4-4EB2-BFA2-C145FA1959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8.6</c:v>
                </c:pt>
                <c:pt idx="8">
                  <c:v>7.5</c:v>
                </c:pt>
                <c:pt idx="16">
                  <c:v>6.8</c:v>
                </c:pt>
                <c:pt idx="24">
                  <c:v>6.3</c:v>
                </c:pt>
                <c:pt idx="32">
                  <c:v>6.6</c:v>
                </c:pt>
              </c:numCache>
            </c:numRef>
          </c:xVal>
          <c:yVal>
            <c:numRef>
              <c:f>[1]公会計指標分析・財政指標組合せ分析表!$BP$73:$DC$73</c:f>
              <c:numCache>
                <c:formatCode>General</c:formatCode>
                <c:ptCount val="40"/>
                <c:pt idx="0">
                  <c:v>52.8</c:v>
                </c:pt>
                <c:pt idx="8">
                  <c:v>50.7</c:v>
                </c:pt>
                <c:pt idx="16">
                  <c:v>53.1</c:v>
                </c:pt>
                <c:pt idx="24">
                  <c:v>61</c:v>
                </c:pt>
                <c:pt idx="32">
                  <c:v>65.3</c:v>
                </c:pt>
              </c:numCache>
            </c:numRef>
          </c:yVal>
          <c:smooth val="0"/>
          <c:extLst>
            <c:ext xmlns:c16="http://schemas.microsoft.com/office/drawing/2014/chart" uri="{C3380CC4-5D6E-409C-BE32-E72D297353CC}">
              <c16:uniqueId val="{00000009-F0B4-4EB2-BFA2-C145FA19590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{C83589C8-AC19-43AF-9FCC-36F604C240CE}</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0B4-4EB2-BFA2-C145FA1959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{323D947B-6BF3-4A26-9359-E961FB7A39D7}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B4-4EB2-BFA2-C145FA1959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{A1E8F34A-39E3-4E80-963D-96ED4C86BC47}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B4-4EB2-BFA2-C145FA1959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{1E4960F4-B6BA-4307-9D9E-798AE44F18FA}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B4-4EB2-BFA2-C145FA1959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{44BB0DD6-F198-4515-AC86-12F12D5A4D77}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B4-4EB2-BFA2-C145FA195908}"/>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{3B38DCB3-23B9-42D6-B690-A8675647DAD3}</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0B4-4EB2-BFA2-C145FA195908}"/>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{E7BB056A-2D76-4657-B432-F09A538D72FF}</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0B4-4EB2-BFA2-C145FA195908}"/>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{781F82E3-0C56-4EFB-9345-46D2D74B8B47}</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0B4-4EB2-BFA2-C145FA195908}"/>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{5AAAEA11-7C1E-4CE2-BEC7-6AFD1B53368E}</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0B4-4EB2-BFA2-C145FA1959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9.5</c:v>
                </c:pt>
                <c:pt idx="8">
                  <c:v>9.1999999999999993</c:v>
                </c:pt>
                <c:pt idx="16">
                  <c:v>8.9</c:v>
                </c:pt>
                <c:pt idx="24">
                  <c:v>8.9</c:v>
                </c:pt>
                <c:pt idx="32">
                  <c:v>9</c:v>
                </c:pt>
              </c:numCache>
            </c:numRef>
          </c:xVal>
          <c:yVal>
            <c:numRef>
              <c:f>[1]公会計指標分析・財政指標組合せ分析表!$BP$77:$DC$77</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F0B4-4EB2-BFA2-C145FA195908}"/>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2.2799999999999998</c:v>
                </c:pt>
                <c:pt idx="1">
                  <c:v>2.72</c:v>
                </c:pt>
                <c:pt idx="2">
                  <c:v>4.78</c:v>
                </c:pt>
                <c:pt idx="3">
                  <c:v>4.53</c:v>
                </c:pt>
                <c:pt idx="4">
                  <c:v>2.0299999999999998</c:v>
                </c:pt>
              </c:numCache>
            </c:numRef>
          </c:val>
          <c:extLst>
            <c:ext xmlns:c16="http://schemas.microsoft.com/office/drawing/2014/chart" uri="{C3380CC4-5D6E-409C-BE32-E72D297353CC}">
              <c16:uniqueId val="{00000000-5E2D-4A83-A434-CE899920E4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17.600000000000001</c:v>
                </c:pt>
                <c:pt idx="1">
                  <c:v>12.74</c:v>
                </c:pt>
                <c:pt idx="2">
                  <c:v>14.03</c:v>
                </c:pt>
                <c:pt idx="3">
                  <c:v>12.16</c:v>
                </c:pt>
                <c:pt idx="4">
                  <c:v>5.73</c:v>
                </c:pt>
              </c:numCache>
            </c:numRef>
          </c:val>
          <c:extLst>
            <c:ext xmlns:c16="http://schemas.microsoft.com/office/drawing/2014/chart" uri="{C3380CC4-5D6E-409C-BE32-E72D297353CC}">
              <c16:uniqueId val="{00000001-5E2D-4A83-A434-CE899920E43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-1.83</c:v>
                </c:pt>
                <c:pt idx="1">
                  <c:v>-4.01</c:v>
                </c:pt>
                <c:pt idx="2">
                  <c:v>3.83</c:v>
                </c:pt>
                <c:pt idx="3">
                  <c:v>-2.68</c:v>
                </c:pt>
                <c:pt idx="4">
                  <c:v>-9.0399999999999991</c:v>
                </c:pt>
              </c:numCache>
            </c:numRef>
          </c:val>
          <c:smooth val="0"/>
          <c:extLst>
            <c:ext xmlns:c16="http://schemas.microsoft.com/office/drawing/2014/chart" uri="{C3380CC4-5D6E-409C-BE32-E72D297353CC}">
              <c16:uniqueId val="{00000002-5E2D-4A83-A434-CE899920E43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0.37</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738-4336-9726-4E5A9F7218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38-4336-9726-4E5A9F72182C}"/>
            </c:ext>
          </c:extLst>
        </c:ser>
        <c:ser>
          <c:idx val="2"/>
          <c:order val="2"/>
          <c:tx>
            <c:strRef>
              <c:f>データシート!$A$29</c:f>
              <c:strCache>
                <c:ptCount val="1"/>
                <c:pt idx="0">
                  <c:v>公有林整備事業特別会計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738-4336-9726-4E5A9F72182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738-4336-9726-4E5A9F72182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2.37</c:v>
                </c:pt>
                <c:pt idx="2">
                  <c:v>#N/A</c:v>
                </c:pt>
                <c:pt idx="3">
                  <c:v>1.1200000000000001</c:v>
                </c:pt>
                <c:pt idx="4">
                  <c:v>#N/A</c:v>
                </c:pt>
                <c:pt idx="5">
                  <c:v>0.39</c:v>
                </c:pt>
                <c:pt idx="6">
                  <c:v>#N/A</c:v>
                </c:pt>
                <c:pt idx="7">
                  <c:v>0.42</c:v>
                </c:pt>
                <c:pt idx="8">
                  <c:v>#N/A</c:v>
                </c:pt>
                <c:pt idx="9">
                  <c:v>0.21</c:v>
                </c:pt>
              </c:numCache>
            </c:numRef>
          </c:val>
          <c:extLst>
            <c:ext xmlns:c16="http://schemas.microsoft.com/office/drawing/2014/chart" uri="{C3380CC4-5D6E-409C-BE32-E72D297353CC}">
              <c16:uniqueId val="{00000004-8738-4336-9726-4E5A9F72182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0.89</c:v>
                </c:pt>
                <c:pt idx="2">
                  <c:v>#N/A</c:v>
                </c:pt>
                <c:pt idx="3">
                  <c:v>0.93</c:v>
                </c:pt>
                <c:pt idx="4">
                  <c:v>#N/A</c:v>
                </c:pt>
                <c:pt idx="5">
                  <c:v>1.51</c:v>
                </c:pt>
                <c:pt idx="6">
                  <c:v>#N/A</c:v>
                </c:pt>
                <c:pt idx="7">
                  <c:v>0.79</c:v>
                </c:pt>
                <c:pt idx="8">
                  <c:v>#N/A</c:v>
                </c:pt>
                <c:pt idx="9">
                  <c:v>0.89</c:v>
                </c:pt>
              </c:numCache>
            </c:numRef>
          </c:val>
          <c:extLst>
            <c:ext xmlns:c16="http://schemas.microsoft.com/office/drawing/2014/chart" uri="{C3380CC4-5D6E-409C-BE32-E72D297353CC}">
              <c16:uniqueId val="{00000005-8738-4336-9726-4E5A9F72182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0.52</c:v>
                </c:pt>
                <c:pt idx="4">
                  <c:v>#N/A</c:v>
                </c:pt>
                <c:pt idx="5">
                  <c:v>0.7</c:v>
                </c:pt>
                <c:pt idx="6">
                  <c:v>#N/A</c:v>
                </c:pt>
                <c:pt idx="7">
                  <c:v>0.9</c:v>
                </c:pt>
                <c:pt idx="8">
                  <c:v>#N/A</c:v>
                </c:pt>
                <c:pt idx="9">
                  <c:v>1.04</c:v>
                </c:pt>
              </c:numCache>
            </c:numRef>
          </c:val>
          <c:extLst>
            <c:ext xmlns:c16="http://schemas.microsoft.com/office/drawing/2014/chart" uri="{C3380CC4-5D6E-409C-BE32-E72D297353CC}">
              <c16:uniqueId val="{00000006-8738-4336-9726-4E5A9F72182C}"/>
            </c:ext>
          </c:extLst>
        </c:ser>
        <c:ser>
          <c:idx val="7"/>
          <c:order val="7"/>
          <c:tx>
            <c:strRef>
              <c:f>データシート!$A$34</c:f>
              <c:strCache>
                <c:ptCount val="1"/>
                <c:pt idx="0">
                  <c:v>工業団地造成事業特別会計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1.29</c:v>
                </c:pt>
                <c:pt idx="8">
                  <c:v>#N/A</c:v>
                </c:pt>
                <c:pt idx="9">
                  <c:v>1.3</c:v>
                </c:pt>
              </c:numCache>
            </c:numRef>
          </c:val>
          <c:extLst>
            <c:ext xmlns:c16="http://schemas.microsoft.com/office/drawing/2014/chart" uri="{C3380CC4-5D6E-409C-BE32-E72D297353CC}">
              <c16:uniqueId val="{00000007-8738-4336-9726-4E5A9F72182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2.27</c:v>
                </c:pt>
                <c:pt idx="2">
                  <c:v>#N/A</c:v>
                </c:pt>
                <c:pt idx="3">
                  <c:v>2.71</c:v>
                </c:pt>
                <c:pt idx="4">
                  <c:v>#N/A</c:v>
                </c:pt>
                <c:pt idx="5">
                  <c:v>4.7699999999999996</c:v>
                </c:pt>
                <c:pt idx="6">
                  <c:v>#N/A</c:v>
                </c:pt>
                <c:pt idx="7">
                  <c:v>4.53</c:v>
                </c:pt>
                <c:pt idx="8">
                  <c:v>#N/A</c:v>
                </c:pt>
                <c:pt idx="9">
                  <c:v>2.02</c:v>
                </c:pt>
              </c:numCache>
            </c:numRef>
          </c:val>
          <c:extLst>
            <c:ext xmlns:c16="http://schemas.microsoft.com/office/drawing/2014/chart" uri="{C3380CC4-5D6E-409C-BE32-E72D297353CC}">
              <c16:uniqueId val="{00000008-8738-4336-9726-4E5A9F72182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5.96</c:v>
                </c:pt>
                <c:pt idx="2">
                  <c:v>#N/A</c:v>
                </c:pt>
                <c:pt idx="3">
                  <c:v>7.16</c:v>
                </c:pt>
                <c:pt idx="4">
                  <c:v>#N/A</c:v>
                </c:pt>
                <c:pt idx="5">
                  <c:v>8.26</c:v>
                </c:pt>
                <c:pt idx="6">
                  <c:v>#N/A</c:v>
                </c:pt>
                <c:pt idx="7">
                  <c:v>8.59</c:v>
                </c:pt>
                <c:pt idx="8">
                  <c:v>#N/A</c:v>
                </c:pt>
                <c:pt idx="9">
                  <c:v>7.13</c:v>
                </c:pt>
              </c:numCache>
            </c:numRef>
          </c:val>
          <c:extLst>
            <c:ext xmlns:c16="http://schemas.microsoft.com/office/drawing/2014/chart" uri="{C3380CC4-5D6E-409C-BE32-E72D297353CC}">
              <c16:uniqueId val="{00000009-8738-4336-9726-4E5A9F7218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2215</c:v>
                </c:pt>
                <c:pt idx="5">
                  <c:v>2230</c:v>
                </c:pt>
                <c:pt idx="8">
                  <c:v>2237</c:v>
                </c:pt>
                <c:pt idx="11">
                  <c:v>2242</c:v>
                </c:pt>
                <c:pt idx="14">
                  <c:v>2209</c:v>
                </c:pt>
              </c:numCache>
            </c:numRef>
          </c:val>
          <c:extLst>
            <c:ext xmlns:c16="http://schemas.microsoft.com/office/drawing/2014/chart" uri="{C3380CC4-5D6E-409C-BE32-E72D297353CC}">
              <c16:uniqueId val="{00000000-182B-429B-A946-6A1988EF1F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2B-429B-A946-6A1988EF1F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41</c:v>
                </c:pt>
                <c:pt idx="3">
                  <c:v>5</c:v>
                </c:pt>
                <c:pt idx="6">
                  <c:v>31</c:v>
                </c:pt>
                <c:pt idx="9">
                  <c:v>22</c:v>
                </c:pt>
                <c:pt idx="12">
                  <c:v>61</c:v>
                </c:pt>
              </c:numCache>
            </c:numRef>
          </c:val>
          <c:extLst>
            <c:ext xmlns:c16="http://schemas.microsoft.com/office/drawing/2014/chart" uri="{C3380CC4-5D6E-409C-BE32-E72D297353CC}">
              <c16:uniqueId val="{00000002-182B-429B-A946-6A1988EF1F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151</c:v>
                </c:pt>
                <c:pt idx="3">
                  <c:v>175</c:v>
                </c:pt>
                <c:pt idx="6">
                  <c:v>148</c:v>
                </c:pt>
                <c:pt idx="9">
                  <c:v>191</c:v>
                </c:pt>
                <c:pt idx="12">
                  <c:v>209</c:v>
                </c:pt>
              </c:numCache>
            </c:numRef>
          </c:val>
          <c:extLst>
            <c:ext xmlns:c16="http://schemas.microsoft.com/office/drawing/2014/chart" uri="{C3380CC4-5D6E-409C-BE32-E72D297353CC}">
              <c16:uniqueId val="{00000003-182B-429B-A946-6A1988EF1F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869</c:v>
                </c:pt>
                <c:pt idx="3">
                  <c:v>576</c:v>
                </c:pt>
                <c:pt idx="6">
                  <c:v>566</c:v>
                </c:pt>
                <c:pt idx="9">
                  <c:v>538</c:v>
                </c:pt>
                <c:pt idx="12">
                  <c:v>499</c:v>
                </c:pt>
              </c:numCache>
            </c:numRef>
          </c:val>
          <c:extLst>
            <c:ext xmlns:c16="http://schemas.microsoft.com/office/drawing/2014/chart" uri="{C3380CC4-5D6E-409C-BE32-E72D297353CC}">
              <c16:uniqueId val="{00000004-182B-429B-A946-6A1988EF1F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2B-429B-A946-6A1988EF1F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2B-429B-A946-6A1988EF1F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2227</c:v>
                </c:pt>
                <c:pt idx="3">
                  <c:v>2281</c:v>
                </c:pt>
                <c:pt idx="6">
                  <c:v>2350</c:v>
                </c:pt>
                <c:pt idx="9">
                  <c:v>2388</c:v>
                </c:pt>
                <c:pt idx="12">
                  <c:v>2348</c:v>
                </c:pt>
              </c:numCache>
            </c:numRef>
          </c:val>
          <c:extLst>
            <c:ext xmlns:c16="http://schemas.microsoft.com/office/drawing/2014/chart" uri="{C3380CC4-5D6E-409C-BE32-E72D297353CC}">
              <c16:uniqueId val="{00000007-182B-429B-A946-6A1988EF1F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1073</c:v>
                </c:pt>
                <c:pt idx="2">
                  <c:v>#N/A</c:v>
                </c:pt>
                <c:pt idx="3">
                  <c:v>#N/A</c:v>
                </c:pt>
                <c:pt idx="4">
                  <c:v>807</c:v>
                </c:pt>
                <c:pt idx="5">
                  <c:v>#N/A</c:v>
                </c:pt>
                <c:pt idx="6">
                  <c:v>#N/A</c:v>
                </c:pt>
                <c:pt idx="7">
                  <c:v>858</c:v>
                </c:pt>
                <c:pt idx="8">
                  <c:v>#N/A</c:v>
                </c:pt>
                <c:pt idx="9">
                  <c:v>#N/A</c:v>
                </c:pt>
                <c:pt idx="10">
                  <c:v>897</c:v>
                </c:pt>
                <c:pt idx="11">
                  <c:v>#N/A</c:v>
                </c:pt>
                <c:pt idx="12">
                  <c:v>#N/A</c:v>
                </c:pt>
                <c:pt idx="13">
                  <c:v>908</c:v>
                </c:pt>
                <c:pt idx="14">
                  <c:v>#N/A</c:v>
                </c:pt>
              </c:numCache>
            </c:numRef>
          </c:val>
          <c:smooth val="0"/>
          <c:extLst>
            <c:ext xmlns:c16="http://schemas.microsoft.com/office/drawing/2014/chart" uri="{C3380CC4-5D6E-409C-BE32-E72D297353CC}">
              <c16:uniqueId val="{00000008-182B-429B-A946-6A1988EF1F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26665</c:v>
                </c:pt>
                <c:pt idx="5">
                  <c:v>26993</c:v>
                </c:pt>
                <c:pt idx="8">
                  <c:v>27047</c:v>
                </c:pt>
                <c:pt idx="11">
                  <c:v>25725</c:v>
                </c:pt>
                <c:pt idx="14">
                  <c:v>26103</c:v>
                </c:pt>
              </c:numCache>
            </c:numRef>
          </c:val>
          <c:extLst>
            <c:ext xmlns:c16="http://schemas.microsoft.com/office/drawing/2014/chart" uri="{C3380CC4-5D6E-409C-BE32-E72D297353CC}">
              <c16:uniqueId val="{00000000-893D-416D-A129-09329C2669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222</c:v>
                </c:pt>
                <c:pt idx="5">
                  <c:v>253</c:v>
                </c:pt>
                <c:pt idx="8">
                  <c:v>204</c:v>
                </c:pt>
                <c:pt idx="11">
                  <c:v>174</c:v>
                </c:pt>
                <c:pt idx="14">
                  <c:v>190</c:v>
                </c:pt>
              </c:numCache>
            </c:numRef>
          </c:val>
          <c:extLst>
            <c:ext xmlns:c16="http://schemas.microsoft.com/office/drawing/2014/chart" uri="{C3380CC4-5D6E-409C-BE32-E72D297353CC}">
              <c16:uniqueId val="{00000001-893D-416D-A129-09329C2669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7232</c:v>
                </c:pt>
                <c:pt idx="5">
                  <c:v>5919</c:v>
                </c:pt>
                <c:pt idx="8">
                  <c:v>5607</c:v>
                </c:pt>
                <c:pt idx="11">
                  <c:v>4620</c:v>
                </c:pt>
                <c:pt idx="14">
                  <c:v>3500</c:v>
                </c:pt>
              </c:numCache>
            </c:numRef>
          </c:val>
          <c:extLst>
            <c:ext xmlns:c16="http://schemas.microsoft.com/office/drawing/2014/chart" uri="{C3380CC4-5D6E-409C-BE32-E72D297353CC}">
              <c16:uniqueId val="{00000002-893D-416D-A129-09329C2669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3D-416D-A129-09329C2669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3D-416D-A129-09329C2669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3D-416D-A129-09329C2669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4339</c:v>
                </c:pt>
                <c:pt idx="3">
                  <c:v>4188</c:v>
                </c:pt>
                <c:pt idx="6">
                  <c:v>4068</c:v>
                </c:pt>
                <c:pt idx="9">
                  <c:v>4001</c:v>
                </c:pt>
                <c:pt idx="12">
                  <c:v>3959</c:v>
                </c:pt>
              </c:numCache>
            </c:numRef>
          </c:val>
          <c:extLst>
            <c:ext xmlns:c16="http://schemas.microsoft.com/office/drawing/2014/chart" uri="{C3380CC4-5D6E-409C-BE32-E72D297353CC}">
              <c16:uniqueId val="{00000006-893D-416D-A129-09329C2669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2299</c:v>
                </c:pt>
                <c:pt idx="3">
                  <c:v>2342</c:v>
                </c:pt>
                <c:pt idx="6">
                  <c:v>3098</c:v>
                </c:pt>
                <c:pt idx="9">
                  <c:v>2983</c:v>
                </c:pt>
                <c:pt idx="12">
                  <c:v>2881</c:v>
                </c:pt>
              </c:numCache>
            </c:numRef>
          </c:val>
          <c:extLst>
            <c:ext xmlns:c16="http://schemas.microsoft.com/office/drawing/2014/chart" uri="{C3380CC4-5D6E-409C-BE32-E72D297353CC}">
              <c16:uniqueId val="{00000007-893D-416D-A129-09329C2669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8784</c:v>
                </c:pt>
                <c:pt idx="3">
                  <c:v>7450</c:v>
                </c:pt>
                <c:pt idx="6">
                  <c:v>6299</c:v>
                </c:pt>
                <c:pt idx="9">
                  <c:v>5212</c:v>
                </c:pt>
                <c:pt idx="12">
                  <c:v>5421</c:v>
                </c:pt>
              </c:numCache>
            </c:numRef>
          </c:val>
          <c:extLst>
            <c:ext xmlns:c16="http://schemas.microsoft.com/office/drawing/2014/chart" uri="{C3380CC4-5D6E-409C-BE32-E72D297353CC}">
              <c16:uniqueId val="{00000008-893D-416D-A129-09329C2669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c:v>
                </c:pt>
                <c:pt idx="3">
                  <c:v>13</c:v>
                </c:pt>
                <c:pt idx="6">
                  <c:v>8</c:v>
                </c:pt>
                <c:pt idx="9">
                  <c:v>6</c:v>
                </c:pt>
                <c:pt idx="12">
                  <c:v>4</c:v>
                </c:pt>
              </c:numCache>
            </c:numRef>
          </c:val>
          <c:extLst>
            <c:ext xmlns:c16="http://schemas.microsoft.com/office/drawing/2014/chart" uri="{C3380CC4-5D6E-409C-BE32-E72D297353CC}">
              <c16:uniqueId val="{00000009-893D-416D-A129-09329C2669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25515</c:v>
                </c:pt>
                <c:pt idx="3">
                  <c:v>25889</c:v>
                </c:pt>
                <c:pt idx="6">
                  <c:v>26664</c:v>
                </c:pt>
                <c:pt idx="9">
                  <c:v>26384</c:v>
                </c:pt>
                <c:pt idx="12">
                  <c:v>26156</c:v>
                </c:pt>
              </c:numCache>
            </c:numRef>
          </c:val>
          <c:extLst>
            <c:ext xmlns:c16="http://schemas.microsoft.com/office/drawing/2014/chart" uri="{C3380CC4-5D6E-409C-BE32-E72D297353CC}">
              <c16:uniqueId val="{0000000A-893D-416D-A129-09329C2669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6836</c:v>
                </c:pt>
                <c:pt idx="2">
                  <c:v>#N/A</c:v>
                </c:pt>
                <c:pt idx="3">
                  <c:v>#N/A</c:v>
                </c:pt>
                <c:pt idx="4">
                  <c:v>6716</c:v>
                </c:pt>
                <c:pt idx="5">
                  <c:v>#N/A</c:v>
                </c:pt>
                <c:pt idx="6">
                  <c:v>#N/A</c:v>
                </c:pt>
                <c:pt idx="7">
                  <c:v>7279</c:v>
                </c:pt>
                <c:pt idx="8">
                  <c:v>#N/A</c:v>
                </c:pt>
                <c:pt idx="9">
                  <c:v>#N/A</c:v>
                </c:pt>
                <c:pt idx="10">
                  <c:v>8067</c:v>
                </c:pt>
                <c:pt idx="11">
                  <c:v>#N/A</c:v>
                </c:pt>
                <c:pt idx="12">
                  <c:v>#N/A</c:v>
                </c:pt>
                <c:pt idx="13">
                  <c:v>8627</c:v>
                </c:pt>
                <c:pt idx="14">
                  <c:v>#N/A</c:v>
                </c:pt>
              </c:numCache>
            </c:numRef>
          </c:val>
          <c:smooth val="0"/>
          <c:extLst>
            <c:ext xmlns:c16="http://schemas.microsoft.com/office/drawing/2014/chart" uri="{C3380CC4-5D6E-409C-BE32-E72D297353CC}">
              <c16:uniqueId val="{0000000B-893D-416D-A129-09329C2669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2231</c:v>
                </c:pt>
                <c:pt idx="1">
                  <c:v>1877</c:v>
                </c:pt>
                <c:pt idx="2">
                  <c:v>879</c:v>
                </c:pt>
              </c:numCache>
            </c:numRef>
          </c:val>
          <c:extLst>
            <c:ext xmlns:c16="http://schemas.microsoft.com/office/drawing/2014/chart" uri="{C3380CC4-5D6E-409C-BE32-E72D297353CC}">
              <c16:uniqueId val="{00000000-7577-4902-9911-13BF60E244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1470</c:v>
                </c:pt>
                <c:pt idx="1">
                  <c:v>850</c:v>
                </c:pt>
                <c:pt idx="2">
                  <c:v>820</c:v>
                </c:pt>
              </c:numCache>
            </c:numRef>
          </c:val>
          <c:extLst>
            <c:ext xmlns:c16="http://schemas.microsoft.com/office/drawing/2014/chart" uri="{C3380CC4-5D6E-409C-BE32-E72D297353CC}">
              <c16:uniqueId val="{00000001-7577-4902-9911-13BF60E244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1385</c:v>
                </c:pt>
                <c:pt idx="1">
                  <c:v>1406</c:v>
                </c:pt>
                <c:pt idx="2">
                  <c:v>1434</c:v>
                </c:pt>
              </c:numCache>
            </c:numRef>
          </c:val>
          <c:extLst>
            <c:ext xmlns:c16="http://schemas.microsoft.com/office/drawing/2014/chart" uri="{C3380CC4-5D6E-409C-BE32-E72D297353CC}">
              <c16:uniqueId val="{00000002-7577-4902-9911-13BF60E244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{7057564F-22F9-468E-8ED9-6D3A84DDBA76}</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1AC-4176-BDF1-9AECE149EF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{842BD9CD-1941-4E52-8209-B122179219F9}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AC-4176-BDF1-9AECE149EF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{664E34A2-9198-4151-BEAC-63519DBFF05D}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AC-4176-BDF1-9AECE149EF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{2577058F-E531-4767-98E1-B7E7E4394715}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AC-4176-BDF1-9AECE149EF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{71A031F0-4E52-4AD2-8955-17AF538A2BD9}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AC-4176-BDF1-9AECE149EFD1}"/>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{773E4CA9-3D33-427A-A117-37FAC4352456}</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1AC-4176-BDF1-9AECE149EFD1}"/>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{6C0114B1-84FC-42CD-86DE-86F1AA18E531}</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1AC-4176-BDF1-9AECE149EFD1}"/>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{A84BAD68-3DE0-4F65-8E82-18C0EFA65D4B}</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1AC-4176-BDF1-9AECE149EFD1}"/>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{0ADE7527-E0F2-49D3-98B1-EE2754666C38}</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1AC-4176-BDF1-9AECE149EF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40.6</c:v>
                </c:pt>
                <c:pt idx="8">
                  <c:v>42.4</c:v>
                </c:pt>
                <c:pt idx="16">
                  <c:v>44</c:v>
                </c:pt>
                <c:pt idx="24">
                  <c:v>45.9</c:v>
                </c:pt>
                <c:pt idx="32">
                  <c:v>47.2</c:v>
                </c:pt>
              </c:numCache>
            </c:numRef>
          </c:xVal>
          <c:yVal>
            <c:numRef>
              <c:f>[1]公会計指標分析・財政指標組合せ分析表!$BP$51:$DC$51</c:f>
              <c:numCache>
                <c:formatCode>General</c:formatCode>
                <c:ptCount val="40"/>
                <c:pt idx="0">
                  <c:v>52.8</c:v>
                </c:pt>
                <c:pt idx="8">
                  <c:v>50.7</c:v>
                </c:pt>
                <c:pt idx="16">
                  <c:v>53.1</c:v>
                </c:pt>
                <c:pt idx="24">
                  <c:v>61</c:v>
                </c:pt>
                <c:pt idx="32">
                  <c:v>65.3</c:v>
                </c:pt>
              </c:numCache>
            </c:numRef>
          </c:yVal>
          <c:smooth val="0"/>
          <c:extLst>
            <c:ext xmlns:c16="http://schemas.microsoft.com/office/drawing/2014/chart" uri="{C3380CC4-5D6E-409C-BE32-E72D297353CC}">
              <c16:uniqueId val="{00000009-71AC-4176-BDF1-9AECE149EFD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{07096462-1388-40CB-AAB3-35B3A5D9FF78}</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1AC-4176-BDF1-9AECE149EF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{B1A5048C-EB85-4B74-8525-60EE88D80429}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AC-4176-BDF1-9AECE149EF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{9E11CE20-215E-4F79-9D35-4E4AA81C0D33}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AC-4176-BDF1-9AECE149EF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{11E8CFF1-4771-43F8-A9BF-0707ADAA8911}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AC-4176-BDF1-9AECE149EF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{9F1BD221-82DF-44FD-8375-0347F0054AAF}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AC-4176-BDF1-9AECE149EFD1}"/>
                </c:ext>
              </c:extLst>
            </c:dLbl>
            <c:dLbl>
              <c:idx val="8"/>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{27F3A9F4-7D5F-41D9-9D49-F41E80BEBA4A}</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1AC-4176-BDF1-9AECE149EFD1}"/>
                </c:ext>
              </c:extLst>
            </c:dLbl>
            <c:dLbl>
              <c:idx val="16"/>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{56EECB37-3854-4DE9-AC44-7F536591C40E}</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1AC-4176-BDF1-9AECE149EFD1}"/>
                </c:ext>
              </c:extLst>
            </c:dLbl>
            <c:dLbl>
              <c:idx val="24"/>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{FD801E54-B085-487F-9A22-3944CDE4AF80}</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1AC-4176-BDF1-9AECE149EFD1}"/>
                </c:ext>
              </c:extLst>
            </c:dLbl>
            <c:dLbl>
              <c:idx val="32"/>
              <c:tx>
                <c:strRef>
                  <c:f>[1]公会計指標分析・財政指標組合せ分析表!$CV$50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{B8939799-9F99-4E6F-8C26-8C6E5655A6F1}</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1AC-4176-BDF1-9AECE149EF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c:v>
                </c:pt>
                <c:pt idx="8">
                  <c:v>61.7</c:v>
                </c:pt>
                <c:pt idx="16">
                  <c:v>62.5</c:v>
                </c:pt>
                <c:pt idx="24">
                  <c:v>64.3</c:v>
                </c:pt>
                <c:pt idx="32">
                  <c:v>64.7</c:v>
                </c:pt>
              </c:numCache>
            </c:numRef>
          </c:xVal>
          <c:yVal>
            <c:numRef>
              <c:f>[1]公会計指標分析・財政指標組合せ分析表!$BP$55:$DC$55</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1AC-4176-BDF1-9AECE149EFD1}"/>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{9151BF1B-7DFF-4AAA-88C5-8064AD9FB466}</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620-41DF-80E0-138991261F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{C260ED38-1401-446F-9106-3D479BD8E1C1}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20-41DF-80E0-138991261F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{FF9B4924-F326-4CE3-A3DD-B19928A0F612}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20-41DF-80E0-138991261F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{AE7EB039-5899-4E8B-A34F-962BC93D6147}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20-41DF-80E0-138991261F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{6BA528EF-6739-4F8E-8DE5-9D8C9107459B}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20-41DF-80E0-138991261FDE}"/>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{E167590B-DA9A-4FF5-AEE3-60D86159F83E}</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620-41DF-80E0-138991261FDE}"/>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{D6BA4535-6FCD-42DA-85FF-C8DB28913E71}</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620-41DF-80E0-138991261FDE}"/>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{5F22CCBD-15E0-4276-8CF5-92B187BD81CC}</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620-41DF-80E0-138991261FDE}"/>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{146943E8-143A-4F58-A612-807662FC0AF2}</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620-41DF-80E0-138991261F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8.6</c:v>
                </c:pt>
                <c:pt idx="8">
                  <c:v>7.5</c:v>
                </c:pt>
                <c:pt idx="16">
                  <c:v>6.8</c:v>
                </c:pt>
                <c:pt idx="24">
                  <c:v>6.3</c:v>
                </c:pt>
                <c:pt idx="32">
                  <c:v>6.6</c:v>
                </c:pt>
              </c:numCache>
            </c:numRef>
          </c:xVal>
          <c:yVal>
            <c:numRef>
              <c:f>[1]公会計指標分析・財政指標組合せ分析表!$BP$73:$DC$73</c:f>
              <c:numCache>
                <c:formatCode>General</c:formatCode>
                <c:ptCount val="40"/>
                <c:pt idx="0">
                  <c:v>52.8</c:v>
                </c:pt>
                <c:pt idx="8">
                  <c:v>50.7</c:v>
                </c:pt>
                <c:pt idx="16">
                  <c:v>53.1</c:v>
                </c:pt>
                <c:pt idx="24">
                  <c:v>61</c:v>
                </c:pt>
                <c:pt idx="32">
                  <c:v>65.3</c:v>
                </c:pt>
              </c:numCache>
            </c:numRef>
          </c:yVal>
          <c:smooth val="0"/>
          <c:extLst>
            <c:ext xmlns:c16="http://schemas.microsoft.com/office/drawing/2014/chart" uri="{C3380CC4-5D6E-409C-BE32-E72D297353CC}">
              <c16:uniqueId val="{00000009-A620-41DF-80E0-138991261FDE}"/>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{9BE7A504-283B-4C84-AE14-2D500F3F284F}</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620-41DF-80E0-138991261F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{3E0E3A52-0546-4D16-9A3D-124BFE780034}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20-41DF-80E0-138991261F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{869B692F-EAFE-49F7-B95A-BA73E7C9D31E}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20-41DF-80E0-138991261F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{82E318E3-0B63-4164-A6B1-1BEBEDC44D54}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20-41DF-80E0-138991261F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{AD948A23-0244-42B6-A418-4D3AF712A6A1}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20-41DF-80E0-138991261FDE}"/>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{C452C181-A4F4-4128-B734-7950617ED5B7}</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620-41DF-80E0-138991261FDE}"/>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{8D9C28D1-B2FD-42D3-BE20-8884940DA1FF}</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620-41DF-80E0-138991261FDE}"/>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{DF123675-EC41-4D55-9FB8-6339EAC09D8C}</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620-41DF-80E0-138991261FDE}"/>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{F798D7C3-6F2F-4E54-8491-A2759D621F89}</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620-41DF-80E0-138991261F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9.5</c:v>
                </c:pt>
                <c:pt idx="8">
                  <c:v>9.1999999999999993</c:v>
                </c:pt>
                <c:pt idx="16">
                  <c:v>8.9</c:v>
                </c:pt>
                <c:pt idx="24">
                  <c:v>8.9</c:v>
                </c:pt>
                <c:pt idx="32">
                  <c:v>9</c:v>
                </c:pt>
              </c:numCache>
            </c:numRef>
          </c:xVal>
          <c:yVal>
            <c:numRef>
              <c:f>[1]公会計指標分析・財政指標組合せ分析表!$BP$77:$DC$77</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A620-41DF-80E0-138991261FDE}"/>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{60A746E5-DCE0-4227-8235-E9FEE9CF900A}</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F11-4E56-965E-85B52856E7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{9FC31910-C088-45BF-BFE0-A3F03305650E}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11-4E56-965E-85B52856E7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{4F53413B-CDB3-4FEB-83FD-6014F9E2A0B8}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11-4E56-965E-85B52856E7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{53DCDEC7-4EFA-4316-8AC8-58A85CA3DDE3}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11-4E56-965E-85B52856E7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{099153D4-D5AB-4B2B-AEDF-F7B255C98E92}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11-4E56-965E-85B52856E70D}"/>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{7566220B-5F53-4795-9C2E-7CFD8AF658EA}</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F11-4E56-965E-85B52856E70D}"/>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{B5E77BF4-E1F5-4D68-AF5D-4781492C9C9C}</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F11-4E56-965E-85B52856E70D}"/>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{2DEAF6B7-4ACC-4228-B28A-AA38B19F619C}</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F11-4E56-965E-85B52856E70D}"/>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{2E775F56-DE62-478C-9329-B67CA6E78C3B}</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F11-4E56-965E-85B52856E7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40.6</c:v>
                </c:pt>
                <c:pt idx="8">
                  <c:v>42.4</c:v>
                </c:pt>
                <c:pt idx="16">
                  <c:v>44</c:v>
                </c:pt>
                <c:pt idx="24">
                  <c:v>45.9</c:v>
                </c:pt>
                <c:pt idx="32">
                  <c:v>47.2</c:v>
                </c:pt>
              </c:numCache>
            </c:numRef>
          </c:xVal>
          <c:yVal>
            <c:numRef>
              <c:f>[1]公会計指標分析・財政指標組合せ分析表!$BP$51:$DC$51</c:f>
              <c:numCache>
                <c:formatCode>General</c:formatCode>
                <c:ptCount val="40"/>
                <c:pt idx="0">
                  <c:v>52.8</c:v>
                </c:pt>
                <c:pt idx="8">
                  <c:v>50.7</c:v>
                </c:pt>
                <c:pt idx="16">
                  <c:v>53.1</c:v>
                </c:pt>
                <c:pt idx="24">
                  <c:v>61</c:v>
                </c:pt>
                <c:pt idx="32">
                  <c:v>65.3</c:v>
                </c:pt>
              </c:numCache>
            </c:numRef>
          </c:yVal>
          <c:smooth val="0"/>
          <c:extLst>
            <c:ext xmlns:c16="http://schemas.microsoft.com/office/drawing/2014/chart" uri="{C3380CC4-5D6E-409C-BE32-E72D297353CC}">
              <c16:uniqueId val="{00000009-DF11-4E56-965E-85B52856E70D}"/>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{426723B4-E19F-4465-BDFA-9939AA3817B5}</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F11-4E56-965E-85B52856E7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{3C950AC5-F278-4CC7-B87E-CF69AAB46E16}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11-4E56-965E-85B52856E7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{72E78DCC-E1B4-4A06-B5A0-EA060E7B2BDD}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11-4E56-965E-85B52856E7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{CB5239F5-E5AA-4001-9AED-C5725C0D13BE}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11-4E56-965E-85B52856E7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{7E075CA4-E216-4830-8BF7-2ADDCCBD8FF2}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11-4E56-965E-85B52856E70D}"/>
                </c:ext>
              </c:extLst>
            </c:dLbl>
            <c:dLbl>
              <c:idx val="8"/>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{E395BC40-97DA-4164-B9AC-FEAFD60E3066}</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F11-4E56-965E-85B52856E70D}"/>
                </c:ext>
              </c:extLst>
            </c:dLbl>
            <c:dLbl>
              <c:idx val="16"/>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{6FD5780C-A6D5-4A06-BD10-F35E9B8AA7FC}</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F11-4E56-965E-85B52856E70D}"/>
                </c:ext>
              </c:extLst>
            </c:dLbl>
            <c:dLbl>
              <c:idx val="24"/>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{FB88C667-7C01-496F-A849-BA3C2147D17D}</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F11-4E56-965E-85B52856E70D}"/>
                </c:ext>
              </c:extLst>
            </c:dLbl>
            <c:dLbl>
              <c:idx val="32"/>
              <c:tx>
                <c:strRef>
                  <c:f>[1]公会計指標分析・財政指標組合せ分析表!$CV$50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{A218829B-503D-4656-89A2-1F44B348C5EB}</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F11-4E56-965E-85B52856E7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c:v>
                </c:pt>
                <c:pt idx="8">
                  <c:v>61.7</c:v>
                </c:pt>
                <c:pt idx="16">
                  <c:v>62.5</c:v>
                </c:pt>
                <c:pt idx="24">
                  <c:v>64.3</c:v>
                </c:pt>
                <c:pt idx="32">
                  <c:v>64.7</c:v>
                </c:pt>
              </c:numCache>
            </c:numRef>
          </c:xVal>
          <c:yVal>
            <c:numRef>
              <c:f>[1]公会計指標分析・財政指標組合せ分析表!$BP$55:$DC$55</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DF11-4E56-965E-85B52856E70D}"/>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8" Type="http://schemas.openxmlformats.org/officeDocument/2006/relationships/chart" Target="../charts/chart14.xml" />
  <Relationship Id="rId3" Type="http://schemas.openxmlformats.org/officeDocument/2006/relationships/chart" Target="../charts/chart9.xml" />
  <Relationship Id="rId7" Type="http://schemas.openxmlformats.org/officeDocument/2006/relationships/chart" Target="../charts/chart13.xml" />
  <Relationship Id="rId2" Type="http://schemas.openxmlformats.org/officeDocument/2006/relationships/chart" Target="../charts/chart8.xml" />
  <Relationship Id="rId1" Type="http://schemas.openxmlformats.org/officeDocument/2006/relationships/chart" Target="../charts/chart7.xml" />
  <Relationship Id="rId6" Type="http://schemas.openxmlformats.org/officeDocument/2006/relationships/chart" Target="../charts/chart12.xml" />
  <Relationship Id="rId5" Type="http://schemas.openxmlformats.org/officeDocument/2006/relationships/chart" Target="../charts/chart11.xml" />
  <Relationship Id="rId10" Type="http://schemas.openxmlformats.org/officeDocument/2006/relationships/chart" Target="../charts/chart16.xml" />
  <Relationship Id="rId4" Type="http://schemas.openxmlformats.org/officeDocument/2006/relationships/chart" Target="../charts/chart10.xml" />
  <Relationship Id="rId9" Type="http://schemas.openxmlformats.org/officeDocument/2006/relationships/chart" Target="../charts/chart15.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喜多方地方広域市町村圏組合が発行した地方債に充当したと認められる負担金の支出額や、債務負担行為に基づく支出額が増加したものの、公営企業債の元利償還金に対する繰入金や、道路整備事業等の公共事業のために発行した市債の元利償還金の支出額が減少したことにより、元利償還金等は減少し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満期一括償還の地方債は存在しない。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将来負担比率の分子は、前年度と比べて増加している。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主な要因は、市債の発行額の減や償還が進んだことにより地方債残高は減少しているものの、財政調整基金、減債基金の減少による充当可能基金の減少が大きいことにより、将来負担額の減少額と比べ充当可能財源等の減少額が大きいた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福島県喜多方市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過疎地域持続的発展特別事業基金、国営会津北部農業水利事業基金等への積立により、その他特定目的基金の残高は微増したものの、令和４年８月３日に発生した豪雨災害への対応や、各種事業実施の歳出増加への対応のため財政調整基金を取り崩したこと、公債費の償還に充てるために減債基金を取り崩したことで、基金全体残高の合計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想定される人口減少に伴う税収の減少等に対応できるよう、財政調整基金の適正な規模への回復を目指していくとともに、今後増加していくことが見込まれる公共施設の維持管理や、退職者の増加に対応していくための特定目的基金の設置・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国営会津北部農業水利事業基金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：農業基盤整備や農業用排水路の維持管理等に係る農家の負担軽減および農業振興を図る事業を実施するため。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：デマンド交通の運行等、住民の日常的な移動のための交通手段の確保を図る事業等を実施するため。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上ノ山墓地公園管理基金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：上ノ山墓地公園の管理にかかる経費に要するため、墓地永代管理手数料及び墓地使用料から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百万円積み立てたことにより、前年度と比較して残高が増加した。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国営会津北部農業水利事業基金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：国営会津北部地区土地改良事業負担金に要するため、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百万円を積み立てたことにより、前年度と比較して残高が増加した。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：森林整備に関する施策、森林整備を担うべき人材の育成及び確保、森林の有する公益的機能に関する普及啓発等の経費に要するため、森林環境譲与税から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百万円積み立てたことにより、前年度と比較して残高が増加した。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ふるさと創生事業基金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：ふるさと創生事業補助金、協働のまちづくり事業推進事業補助金の経費に要するため、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百万円取崩したことにより前年度と比較して残高が減少した。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：デマンド交通の運行等、地域の公共交通の確保に係る経費に要するため、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百万円取崩したことにより前年度と比較して残高が減少した。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：ふるさと納税寄附金を財源として令和７年度に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百万円の積立、令和８年度～令和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年度に毎年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百万円の積立を見込んでいる。また、令和７年度に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百万円、令和８年度～令和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年度に毎年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百万円を繰入れ、地域の特色を活かした産業づくり事業等、ふるさとづくりに係る各種事業に充てるために活用する予定である。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国営会津北部農業水利事業基金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：一般財源から令和７年度に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百万円の積立を見込んでいる。また、令和８年度に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百万円を繰入れ、国営会津北部地区土地改良事業負担金の財源として活用する予定である。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令和５年度は、一般寄附等により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百万円等を積み立てたが、令和４年８月３日に発生した豪雨災害への対応や各種事業実施の歳出増加への対応により、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百万円の繰入れを行ったため、前年度と比べて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適正な規模への回復を目指すとともに、今後見込まれる人口減少に伴う税収の減少等や普通建設事業費の増加等による財源不足を調整するために活用していく。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令和５年度は、地方財政法第７条に基づき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百万円を積み立てたが、公債費の償還に充てるための繰入れを行ったため、残高は前年度に比べて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都市再生整備計画事業（塩川駅周辺地区）や、ひとづくり・交流拠点複合施設整備事業等、市債を活用した大規模事業を実施する予定があり、償還額が増大していくことが見込まれるため、計画的に活用し償還に必要な財源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有形固定資産減価償却率は、類似団体平均を</a:t>
          </a:r>
          <a:r>
            <a:rPr kumimoji="1" lang="en-US" altLang="ja-JP" sz="1100">
              <a:latin typeface="ＭＳ Ｐゴシック" panose="020B0600070205080204" pitchFamily="50" charset="-128"/>
              <a:ea typeface="ＭＳ Ｐゴシック" panose="020B0600070205080204" pitchFamily="50" charset="-128"/>
            </a:rPr>
            <a:t>17.5</a:t>
          </a:r>
          <a:r>
            <a:rPr kumimoji="1" lang="ja-JP" altLang="en-US" sz="1100">
              <a:latin typeface="ＭＳ Ｐゴシック" panose="020B0600070205080204" pitchFamily="50" charset="-128"/>
              <a:ea typeface="ＭＳ Ｐゴシック" panose="020B0600070205080204" pitchFamily="50" charset="-128"/>
            </a:rPr>
            <a:t>％、福島県平均を</a:t>
          </a:r>
          <a:r>
            <a:rPr kumimoji="1" lang="en-US" altLang="ja-JP" sz="1100">
              <a:latin typeface="ＭＳ Ｐゴシック" panose="020B0600070205080204" pitchFamily="50" charset="-128"/>
              <a:ea typeface="ＭＳ Ｐゴシック" panose="020B0600070205080204" pitchFamily="50" charset="-128"/>
            </a:rPr>
            <a:t>13.7</a:t>
          </a:r>
          <a:r>
            <a:rPr kumimoji="1" lang="ja-JP" altLang="en-US" sz="1100">
              <a:latin typeface="ＭＳ Ｐゴシック" panose="020B0600070205080204" pitchFamily="50" charset="-128"/>
              <a:ea typeface="ＭＳ Ｐゴシック" panose="020B0600070205080204" pitchFamily="50" charset="-128"/>
            </a:rPr>
            <a:t>％下回っており、低い水準にある。特に平成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年度の市町村合併に伴い道路台帳を再整備した道路、平成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年度に整備した庁舎、令和元年度にＶ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Ｌｏｗ災害情報連携システム事業、令和３年度に喜多方地方広域市町村圏組合消防庁舎を整備した消防施設が低い水準となっている。</a:t>
          </a:r>
        </a:p>
        <a:p>
          <a:r>
            <a:rPr kumimoji="1" lang="ja-JP" altLang="en-US" sz="1100">
              <a:latin typeface="ＭＳ Ｐゴシック" panose="020B0600070205080204" pitchFamily="50" charset="-128"/>
              <a:ea typeface="ＭＳ Ｐゴシック" panose="020B0600070205080204" pitchFamily="50" charset="-128"/>
            </a:rPr>
            <a:t>　一方で、他施設については、類似団体平均、福島県平均より水準が高い傾向にあり、有形固定資産減価償却率の上昇につながっている。個別施設計画の見直しに合わせて、各施設の実態を精査しながら、公共施設の最適化に努め、有形固定資産減価償却率の上昇を抑え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7832</xdr:rowOff>
    </xdr:from>
    <xdr:to>
      <xdr:col>23</xdr:col>
      <xdr:colOff>136525</xdr:colOff>
      <xdr:row>29</xdr:row>
      <xdr:rowOff>109432</xdr:rowOff>
    </xdr:to>
    <xdr:sp macro="" textlink="">
      <xdr:nvSpPr>
        <xdr:cNvPr id="81" name="楕円 80"/>
        <xdr:cNvSpPr/>
      </xdr:nvSpPr>
      <xdr:spPr>
        <a:xfrm>
          <a:off x="47117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30709</xdr:rowOff>
    </xdr:from>
    <xdr:ext cx="405111" cy="259045"/>
    <xdr:sp macro="" textlink="">
      <xdr:nvSpPr>
        <xdr:cNvPr id="82" name="有形固定資産減価償却率該当値テキスト"/>
        <xdr:cNvSpPr txBox="1"/>
      </xdr:nvSpPr>
      <xdr:spPr>
        <a:xfrm>
          <a:off x="4813300" y="5602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155892</xdr:rowOff>
    </xdr:from>
    <xdr:to>
      <xdr:col>19</xdr:col>
      <xdr:colOff>187325</xdr:colOff>
      <xdr:row>29</xdr:row>
      <xdr:rowOff>86042</xdr:rowOff>
    </xdr:to>
    <xdr:sp macro="" textlink="">
      <xdr:nvSpPr>
        <xdr:cNvPr id="83" name="楕円 82"/>
        <xdr:cNvSpPr/>
      </xdr:nvSpPr>
      <xdr:spPr>
        <a:xfrm>
          <a:off x="4000500" y="57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35242</xdr:rowOff>
    </xdr:from>
    <xdr:to>
      <xdr:col>23</xdr:col>
      <xdr:colOff>85725</xdr:colOff>
      <xdr:row>29</xdr:row>
      <xdr:rowOff>58632</xdr:rowOff>
    </xdr:to>
    <xdr:cxnSp macro="">
      <xdr:nvCxnSpPr>
        <xdr:cNvPr id="84" name="直線コネクタ 83"/>
        <xdr:cNvCxnSpPr/>
      </xdr:nvCxnSpPr>
      <xdr:spPr>
        <a:xfrm>
          <a:off x="4051300" y="5778817"/>
          <a:ext cx="7112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121708</xdr:rowOff>
    </xdr:from>
    <xdr:to>
      <xdr:col>15</xdr:col>
      <xdr:colOff>187325</xdr:colOff>
      <xdr:row>29</xdr:row>
      <xdr:rowOff>51858</xdr:rowOff>
    </xdr:to>
    <xdr:sp macro="" textlink="">
      <xdr:nvSpPr>
        <xdr:cNvPr id="85" name="楕円 84"/>
        <xdr:cNvSpPr/>
      </xdr:nvSpPr>
      <xdr:spPr>
        <a:xfrm>
          <a:off x="3238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1058</xdr:rowOff>
    </xdr:from>
    <xdr:to>
      <xdr:col>19</xdr:col>
      <xdr:colOff>136525</xdr:colOff>
      <xdr:row>29</xdr:row>
      <xdr:rowOff>35242</xdr:rowOff>
    </xdr:to>
    <xdr:cxnSp macro="">
      <xdr:nvCxnSpPr>
        <xdr:cNvPr id="86" name="直線コネクタ 85"/>
        <xdr:cNvCxnSpPr/>
      </xdr:nvCxnSpPr>
      <xdr:spPr>
        <a:xfrm>
          <a:off x="3289300" y="5744633"/>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92922</xdr:rowOff>
    </xdr:from>
    <xdr:to>
      <xdr:col>11</xdr:col>
      <xdr:colOff>187325</xdr:colOff>
      <xdr:row>29</xdr:row>
      <xdr:rowOff>23072</xdr:rowOff>
    </xdr:to>
    <xdr:sp macro="" textlink="">
      <xdr:nvSpPr>
        <xdr:cNvPr id="87" name="楕円 86"/>
        <xdr:cNvSpPr/>
      </xdr:nvSpPr>
      <xdr:spPr>
        <a:xfrm>
          <a:off x="2476500" y="56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143722</xdr:rowOff>
    </xdr:from>
    <xdr:to>
      <xdr:col>15</xdr:col>
      <xdr:colOff>136525</xdr:colOff>
      <xdr:row>29</xdr:row>
      <xdr:rowOff>1058</xdr:rowOff>
    </xdr:to>
    <xdr:cxnSp macro="">
      <xdr:nvCxnSpPr>
        <xdr:cNvPr id="88" name="直線コネクタ 87"/>
        <xdr:cNvCxnSpPr/>
      </xdr:nvCxnSpPr>
      <xdr:spPr>
        <a:xfrm>
          <a:off x="2527300" y="571584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60537</xdr:rowOff>
    </xdr:from>
    <xdr:to>
      <xdr:col>7</xdr:col>
      <xdr:colOff>187325</xdr:colOff>
      <xdr:row>28</xdr:row>
      <xdr:rowOff>162137</xdr:rowOff>
    </xdr:to>
    <xdr:sp macro="" textlink="">
      <xdr:nvSpPr>
        <xdr:cNvPr id="89" name="楕円 88"/>
        <xdr:cNvSpPr/>
      </xdr:nvSpPr>
      <xdr:spPr>
        <a:xfrm>
          <a:off x="1714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111337</xdr:rowOff>
    </xdr:from>
    <xdr:to>
      <xdr:col>11</xdr:col>
      <xdr:colOff>136525</xdr:colOff>
      <xdr:row>28</xdr:row>
      <xdr:rowOff>143722</xdr:rowOff>
    </xdr:to>
    <xdr:cxnSp macro="">
      <xdr:nvCxnSpPr>
        <xdr:cNvPr id="90" name="直線コネクタ 89"/>
        <xdr:cNvCxnSpPr/>
      </xdr:nvCxnSpPr>
      <xdr:spPr>
        <a:xfrm>
          <a:off x="1765300" y="568346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102569</xdr:rowOff>
    </xdr:from>
    <xdr:ext cx="405111" cy="259045"/>
    <xdr:sp macro="" textlink="">
      <xdr:nvSpPr>
        <xdr:cNvPr id="95" name="n_1mainValue有形固定資産減価償却率"/>
        <xdr:cNvSpPr txBox="1"/>
      </xdr:nvSpPr>
      <xdr:spPr>
        <a:xfrm>
          <a:off x="3836044" y="550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68385</xdr:rowOff>
    </xdr:from>
    <xdr:ext cx="405111" cy="259045"/>
    <xdr:sp macro="" textlink="">
      <xdr:nvSpPr>
        <xdr:cNvPr id="96" name="n_2mainValue有形固定資産減価償却率"/>
        <xdr:cNvSpPr txBox="1"/>
      </xdr:nvSpPr>
      <xdr:spPr>
        <a:xfrm>
          <a:off x="3086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39599</xdr:rowOff>
    </xdr:from>
    <xdr:ext cx="405111" cy="259045"/>
    <xdr:sp macro="" textlink="">
      <xdr:nvSpPr>
        <xdr:cNvPr id="97" name="n_3mainValue有形固定資産減価償却率"/>
        <xdr:cNvSpPr txBox="1"/>
      </xdr:nvSpPr>
      <xdr:spPr>
        <a:xfrm>
          <a:off x="2324744" y="54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7214</xdr:rowOff>
    </xdr:from>
    <xdr:ext cx="405111" cy="259045"/>
    <xdr:sp macro="" textlink="">
      <xdr:nvSpPr>
        <xdr:cNvPr id="98" name="n_4mainValue有形固定資産減価償却率"/>
        <xdr:cNvSpPr txBox="1"/>
      </xdr:nvSpPr>
      <xdr:spPr>
        <a:xfrm>
          <a:off x="1562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[ 1,109.2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85.5</a:t>
          </a:r>
          <a:r>
            <a:rPr kumimoji="1" lang="ja-JP" altLang="en-US" sz="1100">
              <a:latin typeface="ＭＳ Ｐゴシック" panose="020B0600070205080204" pitchFamily="50" charset="-128"/>
              <a:ea typeface="ＭＳ Ｐゴシック" panose="020B0600070205080204" pitchFamily="50" charset="-128"/>
            </a:rPr>
            <a:t>ポイント増加、類似団体平均を</a:t>
          </a:r>
          <a:r>
            <a:rPr kumimoji="1" lang="en-US" altLang="ja-JP" sz="1100">
              <a:latin typeface="ＭＳ Ｐゴシック" panose="020B0600070205080204" pitchFamily="50" charset="-128"/>
              <a:ea typeface="ＭＳ Ｐゴシック" panose="020B0600070205080204" pitchFamily="50" charset="-128"/>
            </a:rPr>
            <a:t>562.2</a:t>
          </a:r>
          <a:r>
            <a:rPr kumimoji="1" lang="ja-JP" altLang="en-US" sz="1100">
              <a:latin typeface="ＭＳ Ｐゴシック" panose="020B0600070205080204" pitchFamily="50" charset="-128"/>
              <a:ea typeface="ＭＳ Ｐゴシック" panose="020B0600070205080204" pitchFamily="50" charset="-128"/>
            </a:rPr>
            <a:t>ポイント上回っており、比率は大きく高まっている。これは、普通交付税交付額の減少に加え、大規模な災害等への対応や、歳入歳出の調整として財政調整基金及び減債基金を繰り入れたことにより、充当可能基金残高が大きく減少し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今後は定員規模の適正化等により人件費の適正化を図るとともに、既存施設のあり方検討や予算編成時における内容の総点検など、経常的な経費の見直しを図る。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163082</xdr:rowOff>
    </xdr:from>
    <xdr:to>
      <xdr:col>76</xdr:col>
      <xdr:colOff>73025</xdr:colOff>
      <xdr:row>34</xdr:row>
      <xdr:rowOff>93232</xdr:rowOff>
    </xdr:to>
    <xdr:sp macro="" textlink="">
      <xdr:nvSpPr>
        <xdr:cNvPr id="143" name="楕円 142"/>
        <xdr:cNvSpPr/>
      </xdr:nvSpPr>
      <xdr:spPr>
        <a:xfrm>
          <a:off x="14744700" y="659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78009</xdr:rowOff>
    </xdr:from>
    <xdr:ext cx="560923" cy="259045"/>
    <xdr:sp macro="" textlink="">
      <xdr:nvSpPr>
        <xdr:cNvPr id="144" name="債務償還比率該当値テキスト"/>
        <xdr:cNvSpPr txBox="1"/>
      </xdr:nvSpPr>
      <xdr:spPr>
        <a:xfrm>
          <a:off x="14846300" y="65073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60530</xdr:rowOff>
    </xdr:from>
    <xdr:to>
      <xdr:col>72</xdr:col>
      <xdr:colOff>123825</xdr:colOff>
      <xdr:row>33</xdr:row>
      <xdr:rowOff>162130</xdr:rowOff>
    </xdr:to>
    <xdr:sp macro="" textlink="">
      <xdr:nvSpPr>
        <xdr:cNvPr id="145" name="楕円 144"/>
        <xdr:cNvSpPr/>
      </xdr:nvSpPr>
      <xdr:spPr>
        <a:xfrm>
          <a:off x="14033500" y="64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111330</xdr:rowOff>
    </xdr:from>
    <xdr:to>
      <xdr:col>76</xdr:col>
      <xdr:colOff>22225</xdr:colOff>
      <xdr:row>34</xdr:row>
      <xdr:rowOff>42432</xdr:rowOff>
    </xdr:to>
    <xdr:cxnSp macro="">
      <xdr:nvCxnSpPr>
        <xdr:cNvPr id="146" name="直線コネクタ 145"/>
        <xdr:cNvCxnSpPr/>
      </xdr:nvCxnSpPr>
      <xdr:spPr>
        <a:xfrm>
          <a:off x="14084300" y="6540705"/>
          <a:ext cx="711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152986</xdr:rowOff>
    </xdr:from>
    <xdr:to>
      <xdr:col>68</xdr:col>
      <xdr:colOff>123825</xdr:colOff>
      <xdr:row>32</xdr:row>
      <xdr:rowOff>83136</xdr:rowOff>
    </xdr:to>
    <xdr:sp macro="" textlink="">
      <xdr:nvSpPr>
        <xdr:cNvPr id="147" name="楕円 146"/>
        <xdr:cNvSpPr/>
      </xdr:nvSpPr>
      <xdr:spPr>
        <a:xfrm>
          <a:off x="13271500" y="62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32336</xdr:rowOff>
    </xdr:from>
    <xdr:to>
      <xdr:col>72</xdr:col>
      <xdr:colOff>73025</xdr:colOff>
      <xdr:row>33</xdr:row>
      <xdr:rowOff>111330</xdr:rowOff>
    </xdr:to>
    <xdr:cxnSp macro="">
      <xdr:nvCxnSpPr>
        <xdr:cNvPr id="148" name="直線コネクタ 147"/>
        <xdr:cNvCxnSpPr/>
      </xdr:nvCxnSpPr>
      <xdr:spPr>
        <a:xfrm>
          <a:off x="13322300" y="6290261"/>
          <a:ext cx="762000" cy="2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141662</xdr:rowOff>
    </xdr:from>
    <xdr:to>
      <xdr:col>64</xdr:col>
      <xdr:colOff>123825</xdr:colOff>
      <xdr:row>33</xdr:row>
      <xdr:rowOff>71812</xdr:rowOff>
    </xdr:to>
    <xdr:sp macro="" textlink="">
      <xdr:nvSpPr>
        <xdr:cNvPr id="149" name="楕円 148"/>
        <xdr:cNvSpPr/>
      </xdr:nvSpPr>
      <xdr:spPr>
        <a:xfrm>
          <a:off x="12509500" y="63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32336</xdr:rowOff>
    </xdr:from>
    <xdr:to>
      <xdr:col>68</xdr:col>
      <xdr:colOff>73025</xdr:colOff>
      <xdr:row>33</xdr:row>
      <xdr:rowOff>21012</xdr:rowOff>
    </xdr:to>
    <xdr:cxnSp macro="">
      <xdr:nvCxnSpPr>
        <xdr:cNvPr id="150" name="直線コネクタ 149"/>
        <xdr:cNvCxnSpPr/>
      </xdr:nvCxnSpPr>
      <xdr:spPr>
        <a:xfrm flipV="1">
          <a:off x="12560300" y="6290261"/>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3916</xdr:rowOff>
    </xdr:from>
    <xdr:to>
      <xdr:col>60</xdr:col>
      <xdr:colOff>123825</xdr:colOff>
      <xdr:row>33</xdr:row>
      <xdr:rowOff>105516</xdr:rowOff>
    </xdr:to>
    <xdr:sp macro="" textlink="">
      <xdr:nvSpPr>
        <xdr:cNvPr id="151" name="楕円 150"/>
        <xdr:cNvSpPr/>
      </xdr:nvSpPr>
      <xdr:spPr>
        <a:xfrm>
          <a:off x="11747500" y="643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21012</xdr:rowOff>
    </xdr:from>
    <xdr:to>
      <xdr:col>64</xdr:col>
      <xdr:colOff>73025</xdr:colOff>
      <xdr:row>33</xdr:row>
      <xdr:rowOff>54716</xdr:rowOff>
    </xdr:to>
    <xdr:cxnSp macro="">
      <xdr:nvCxnSpPr>
        <xdr:cNvPr id="152" name="直線コネクタ 151"/>
        <xdr:cNvCxnSpPr/>
      </xdr:nvCxnSpPr>
      <xdr:spPr>
        <a:xfrm flipV="1">
          <a:off x="11798300" y="6450387"/>
          <a:ext cx="7620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153257</xdr:rowOff>
    </xdr:from>
    <xdr:ext cx="560923" cy="259045"/>
    <xdr:sp macro="" textlink="">
      <xdr:nvSpPr>
        <xdr:cNvPr id="157" name="n_1mainValue債務償還比率"/>
        <xdr:cNvSpPr txBox="1"/>
      </xdr:nvSpPr>
      <xdr:spPr>
        <a:xfrm>
          <a:off x="13791138" y="65826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74263</xdr:rowOff>
    </xdr:from>
    <xdr:ext cx="469744" cy="259045"/>
    <xdr:sp macro="" textlink="">
      <xdr:nvSpPr>
        <xdr:cNvPr id="158" name="n_2mainValue債務償還比率"/>
        <xdr:cNvSpPr txBox="1"/>
      </xdr:nvSpPr>
      <xdr:spPr>
        <a:xfrm>
          <a:off x="13087427" y="63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62938</xdr:rowOff>
    </xdr:from>
    <xdr:ext cx="469744" cy="259045"/>
    <xdr:sp macro="" textlink="">
      <xdr:nvSpPr>
        <xdr:cNvPr id="159" name="n_3mainValue債務償還比率"/>
        <xdr:cNvSpPr txBox="1"/>
      </xdr:nvSpPr>
      <xdr:spPr>
        <a:xfrm>
          <a:off x="12325427" y="649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96643</xdr:rowOff>
    </xdr:from>
    <xdr:ext cx="469744" cy="259045"/>
    <xdr:sp macro="" textlink="">
      <xdr:nvSpPr>
        <xdr:cNvPr id="160" name="n_4mainValue債務償還比率"/>
        <xdr:cNvSpPr txBox="1"/>
      </xdr:nvSpPr>
      <xdr:spPr>
        <a:xfrm>
          <a:off x="11563427" y="652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47625</xdr:colOff>
      <xdr:row>44</xdr:row>
      <xdr:rowOff>47625</xdr:rowOff>
    </xdr:from>
    <xdr:to>
      <xdr:col>37</xdr:col>
      <xdr:colOff>57151</xdr:colOff>
      <xdr:row>60</xdr:row>
      <xdr:rowOff>119496</xdr:rowOff>
    </xdr:to>
    <xdr:graphicFrame macro="">
      <xdr:nvGraphicFramePr>
        <xdr:cNvPr id="167"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168"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169" name="正方形/長方形 16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70" name="正方形/長方形 16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71" name="正方形/長方形 17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2" name="正方形/長方形 17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3" name="正方形/長方形 17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4" name="正方形/長方形 17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5" name="正方形/長方形 17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6" name="正方形/長方形 17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7" name="正方形/長方形 17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8" name="正方形/長方形 17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9" name="正方形/長方形 17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0" name="正方形/長方形 17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1" name="正方形/長方形 18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2" name="正方形/長方形 18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3" name="正方形/長方形 18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84" name="正方形/長方形 18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185" name="角丸四角形 18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186" name="正方形/長方形 18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187" name="正方形/長方形 18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188" name="正方形/長方形 18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189" name="直線コネクタ 18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190" name="楕円 18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191" name="フローチャート: 判断 19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192" name="直線コネクタ 19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193" name="直線コネクタ 19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194" name="直線コネクタ 19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195" name="直線コネクタ 19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196" name="テキスト ボックス 19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197" name="テキスト ボックス 19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198" name="テキスト ボックス 197"/>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199" name="テキスト ボックス 198"/>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200" name="テキスト ボックス 199"/>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201" name="正方形/長方形 20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202" name="正方形/長方形 20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203" name="正方形/長方形 20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204" name="正方形/長方形 20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205" name="正方形/長方形 20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206" name="正方形/長方形 20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207" name="正方形/長方形 20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208" name="正方形/長方形 20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209" name="正方形/長方形 20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210" name="正方形/長方形 20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211" name="正方形/長方形 21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212" name="正方形/長方形 21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213" name="テキスト ボックス 21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有形固定資産減価償却率は、類似団体平均を</a:t>
          </a:r>
          <a:r>
            <a:rPr kumimoji="1" lang="en-US" altLang="ja-JP" sz="1100">
              <a:latin typeface="ＭＳ Ｐゴシック" panose="020B0600070205080204" pitchFamily="50" charset="-128"/>
              <a:ea typeface="ＭＳ Ｐゴシック" panose="020B0600070205080204" pitchFamily="50" charset="-128"/>
            </a:rPr>
            <a:t>17.5</a:t>
          </a:r>
          <a:r>
            <a:rPr kumimoji="1" lang="ja-JP" altLang="en-US" sz="1100">
              <a:latin typeface="ＭＳ Ｐゴシック" panose="020B0600070205080204" pitchFamily="50" charset="-128"/>
              <a:ea typeface="ＭＳ Ｐゴシック" panose="020B0600070205080204" pitchFamily="50" charset="-128"/>
            </a:rPr>
            <a:t>％、福島県平均を</a:t>
          </a:r>
          <a:r>
            <a:rPr kumimoji="1" lang="en-US" altLang="ja-JP" sz="1100">
              <a:latin typeface="ＭＳ Ｐゴシック" panose="020B0600070205080204" pitchFamily="50" charset="-128"/>
              <a:ea typeface="ＭＳ Ｐゴシック" panose="020B0600070205080204" pitchFamily="50" charset="-128"/>
            </a:rPr>
            <a:t>13.7</a:t>
          </a:r>
          <a:r>
            <a:rPr kumimoji="1" lang="ja-JP" altLang="en-US" sz="1100">
              <a:latin typeface="ＭＳ Ｐゴシック" panose="020B0600070205080204" pitchFamily="50" charset="-128"/>
              <a:ea typeface="ＭＳ Ｐゴシック" panose="020B0600070205080204" pitchFamily="50" charset="-128"/>
            </a:rPr>
            <a:t>％下回っており、低い水準にある。特に平成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年度の市町村合併に伴い道路台帳を再整備した道路、平成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年度に整備した庁舎、令和元年度にＶ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Ｌｏｗ災害情報連携システム事業、令和３年度に喜多方地方広域市町村圏組合消防庁舎を整備した消防施設が低い水準となっている。</a:t>
          </a:r>
        </a:p>
        <a:p>
          <a:r>
            <a:rPr kumimoji="1" lang="ja-JP" altLang="en-US" sz="1100">
              <a:latin typeface="ＭＳ Ｐゴシック" panose="020B0600070205080204" pitchFamily="50" charset="-128"/>
              <a:ea typeface="ＭＳ Ｐゴシック" panose="020B0600070205080204" pitchFamily="50" charset="-128"/>
            </a:rPr>
            <a:t>　一方で、他施設については、類似団体平均、福島県平均より水準が高い傾向にあり、有形固定資産減価償却率の上昇につながっている。個別施設計画の見直しに合わせて、各施設の実態を精査しながら、公共施設の最適化に努め、有形固定資産減価償却率の上昇を抑えていく。</a:t>
          </a:r>
        </a:p>
      </xdr:txBody>
    </xdr:sp>
    <xdr:clientData/>
  </xdr:twoCellAnchor>
  <xdr:oneCellAnchor>
    <xdr:from>
      <xdr:col>4</xdr:col>
      <xdr:colOff>174625</xdr:colOff>
      <xdr:row>23</xdr:row>
      <xdr:rowOff>47625</xdr:rowOff>
    </xdr:from>
    <xdr:ext cx="349839" cy="225703"/>
    <xdr:sp macro="" textlink="">
      <xdr:nvSpPr>
        <xdr:cNvPr id="214" name="テキスト ボックス 21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215" name="直線コネクタ 21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216" name="テキスト ボックス 215"/>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217" name="直線コネクタ 21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218" name="テキスト ボックス 217"/>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219" name="直線コネクタ 21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220" name="テキスト ボックス 21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221" name="直線コネクタ 22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222" name="テキスト ボックス 22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223" name="直線コネクタ 22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224" name="テキスト ボックス 22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225" name="直線コネクタ 22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226" name="テキスト ボックス 225"/>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227" name="直線コネクタ 22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228" name="テキスト ボックス 227"/>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22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230" name="直線コネクタ 229"/>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231"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232" name="直線コネクタ 231"/>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233"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234" name="直線コネクタ 233"/>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235" name="有形固定資産減価償却率平均値テキスト"/>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236" name="フローチャート: 判断 235"/>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237" name="フローチャート: 判断 236"/>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238" name="フローチャート: 判断 237"/>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239" name="フローチャート: 判断 238"/>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240" name="フローチャート: 判断 239"/>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241" name="テキスト ボックス 24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242" name="テキスト ボックス 24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243" name="テキスト ボックス 24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244" name="テキスト ボックス 24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245" name="テキスト ボックス 24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7832</xdr:rowOff>
    </xdr:from>
    <xdr:to>
      <xdr:col>23</xdr:col>
      <xdr:colOff>136525</xdr:colOff>
      <xdr:row>29</xdr:row>
      <xdr:rowOff>109432</xdr:rowOff>
    </xdr:to>
    <xdr:sp macro="" textlink="">
      <xdr:nvSpPr>
        <xdr:cNvPr id="246" name="楕円 245"/>
        <xdr:cNvSpPr/>
      </xdr:nvSpPr>
      <xdr:spPr>
        <a:xfrm>
          <a:off x="47117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30709</xdr:rowOff>
    </xdr:from>
    <xdr:ext cx="405111" cy="259045"/>
    <xdr:sp macro="" textlink="">
      <xdr:nvSpPr>
        <xdr:cNvPr id="247" name="有形固定資産減価償却率該当値テキスト"/>
        <xdr:cNvSpPr txBox="1"/>
      </xdr:nvSpPr>
      <xdr:spPr>
        <a:xfrm>
          <a:off x="4813300" y="5602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155892</xdr:rowOff>
    </xdr:from>
    <xdr:to>
      <xdr:col>19</xdr:col>
      <xdr:colOff>187325</xdr:colOff>
      <xdr:row>29</xdr:row>
      <xdr:rowOff>86042</xdr:rowOff>
    </xdr:to>
    <xdr:sp macro="" textlink="">
      <xdr:nvSpPr>
        <xdr:cNvPr id="248" name="楕円 247"/>
        <xdr:cNvSpPr/>
      </xdr:nvSpPr>
      <xdr:spPr>
        <a:xfrm>
          <a:off x="4000500" y="57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35242</xdr:rowOff>
    </xdr:from>
    <xdr:to>
      <xdr:col>23</xdr:col>
      <xdr:colOff>85725</xdr:colOff>
      <xdr:row>29</xdr:row>
      <xdr:rowOff>58632</xdr:rowOff>
    </xdr:to>
    <xdr:cxnSp macro="">
      <xdr:nvCxnSpPr>
        <xdr:cNvPr id="249" name="直線コネクタ 248"/>
        <xdr:cNvCxnSpPr/>
      </xdr:nvCxnSpPr>
      <xdr:spPr>
        <a:xfrm>
          <a:off x="4051300" y="5778817"/>
          <a:ext cx="7112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121708</xdr:rowOff>
    </xdr:from>
    <xdr:to>
      <xdr:col>15</xdr:col>
      <xdr:colOff>187325</xdr:colOff>
      <xdr:row>29</xdr:row>
      <xdr:rowOff>51858</xdr:rowOff>
    </xdr:to>
    <xdr:sp macro="" textlink="">
      <xdr:nvSpPr>
        <xdr:cNvPr id="250" name="楕円 249"/>
        <xdr:cNvSpPr/>
      </xdr:nvSpPr>
      <xdr:spPr>
        <a:xfrm>
          <a:off x="3238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1058</xdr:rowOff>
    </xdr:from>
    <xdr:to>
      <xdr:col>19</xdr:col>
      <xdr:colOff>136525</xdr:colOff>
      <xdr:row>29</xdr:row>
      <xdr:rowOff>35242</xdr:rowOff>
    </xdr:to>
    <xdr:cxnSp macro="">
      <xdr:nvCxnSpPr>
        <xdr:cNvPr id="251" name="直線コネクタ 250"/>
        <xdr:cNvCxnSpPr/>
      </xdr:nvCxnSpPr>
      <xdr:spPr>
        <a:xfrm>
          <a:off x="3289300" y="5744633"/>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92922</xdr:rowOff>
    </xdr:from>
    <xdr:to>
      <xdr:col>11</xdr:col>
      <xdr:colOff>187325</xdr:colOff>
      <xdr:row>29</xdr:row>
      <xdr:rowOff>23072</xdr:rowOff>
    </xdr:to>
    <xdr:sp macro="" textlink="">
      <xdr:nvSpPr>
        <xdr:cNvPr id="252" name="楕円 251"/>
        <xdr:cNvSpPr/>
      </xdr:nvSpPr>
      <xdr:spPr>
        <a:xfrm>
          <a:off x="2476500" y="56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143722</xdr:rowOff>
    </xdr:from>
    <xdr:to>
      <xdr:col>15</xdr:col>
      <xdr:colOff>136525</xdr:colOff>
      <xdr:row>29</xdr:row>
      <xdr:rowOff>1058</xdr:rowOff>
    </xdr:to>
    <xdr:cxnSp macro="">
      <xdr:nvCxnSpPr>
        <xdr:cNvPr id="253" name="直線コネクタ 252"/>
        <xdr:cNvCxnSpPr/>
      </xdr:nvCxnSpPr>
      <xdr:spPr>
        <a:xfrm>
          <a:off x="2527300" y="571584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60537</xdr:rowOff>
    </xdr:from>
    <xdr:to>
      <xdr:col>7</xdr:col>
      <xdr:colOff>187325</xdr:colOff>
      <xdr:row>28</xdr:row>
      <xdr:rowOff>162137</xdr:rowOff>
    </xdr:to>
    <xdr:sp macro="" textlink="">
      <xdr:nvSpPr>
        <xdr:cNvPr id="254" name="楕円 253"/>
        <xdr:cNvSpPr/>
      </xdr:nvSpPr>
      <xdr:spPr>
        <a:xfrm>
          <a:off x="1714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111337</xdr:rowOff>
    </xdr:from>
    <xdr:to>
      <xdr:col>11</xdr:col>
      <xdr:colOff>136525</xdr:colOff>
      <xdr:row>28</xdr:row>
      <xdr:rowOff>143722</xdr:rowOff>
    </xdr:to>
    <xdr:cxnSp macro="">
      <xdr:nvCxnSpPr>
        <xdr:cNvPr id="255" name="直線コネクタ 254"/>
        <xdr:cNvCxnSpPr/>
      </xdr:nvCxnSpPr>
      <xdr:spPr>
        <a:xfrm>
          <a:off x="1765300" y="568346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256" name="n_1ave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257" name="n_2aveValue有形固定資産減価償却率"/>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258" name="n_3aveValue有形固定資産減価償却率"/>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259" name="n_4aveValue有形固定資産減価償却率"/>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102569</xdr:rowOff>
    </xdr:from>
    <xdr:ext cx="405111" cy="259045"/>
    <xdr:sp macro="" textlink="">
      <xdr:nvSpPr>
        <xdr:cNvPr id="260" name="n_1mainValue有形固定資産減価償却率"/>
        <xdr:cNvSpPr txBox="1"/>
      </xdr:nvSpPr>
      <xdr:spPr>
        <a:xfrm>
          <a:off x="3836044" y="550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68385</xdr:rowOff>
    </xdr:from>
    <xdr:ext cx="405111" cy="259045"/>
    <xdr:sp macro="" textlink="">
      <xdr:nvSpPr>
        <xdr:cNvPr id="261" name="n_2mainValue有形固定資産減価償却率"/>
        <xdr:cNvSpPr txBox="1"/>
      </xdr:nvSpPr>
      <xdr:spPr>
        <a:xfrm>
          <a:off x="3086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39599</xdr:rowOff>
    </xdr:from>
    <xdr:ext cx="405111" cy="259045"/>
    <xdr:sp macro="" textlink="">
      <xdr:nvSpPr>
        <xdr:cNvPr id="262" name="n_3mainValue有形固定資産減価償却率"/>
        <xdr:cNvSpPr txBox="1"/>
      </xdr:nvSpPr>
      <xdr:spPr>
        <a:xfrm>
          <a:off x="2324744" y="54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7214</xdr:rowOff>
    </xdr:from>
    <xdr:ext cx="405111" cy="259045"/>
    <xdr:sp macro="" textlink="">
      <xdr:nvSpPr>
        <xdr:cNvPr id="263" name="n_4mainValue有形固定資産減価償却率"/>
        <xdr:cNvSpPr txBox="1"/>
      </xdr:nvSpPr>
      <xdr:spPr>
        <a:xfrm>
          <a:off x="1562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264" name="正方形/長方形 26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265" name="正方形/長方形 26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266" name="正方形/長方形 265"/>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[ 1,109.2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267" name="正方形/長方形 26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268" name="正方形/長方形 26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269" name="正方形/長方形 26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270" name="正方形/長方形 26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271" name="正方形/長方形 27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272" name="正方形/長方形 27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273" name="正方形/長方形 27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274" name="正方形/長方形 27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275" name="正方形/長方形 27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276" name="テキスト ボックス 27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85.5</a:t>
          </a:r>
          <a:r>
            <a:rPr kumimoji="1" lang="ja-JP" altLang="en-US" sz="1100">
              <a:latin typeface="ＭＳ Ｐゴシック" panose="020B0600070205080204" pitchFamily="50" charset="-128"/>
              <a:ea typeface="ＭＳ Ｐゴシック" panose="020B0600070205080204" pitchFamily="50" charset="-128"/>
            </a:rPr>
            <a:t>ポイント増加、類似団体平均を</a:t>
          </a:r>
          <a:r>
            <a:rPr kumimoji="1" lang="en-US" altLang="ja-JP" sz="1100">
              <a:latin typeface="ＭＳ Ｐゴシック" panose="020B0600070205080204" pitchFamily="50" charset="-128"/>
              <a:ea typeface="ＭＳ Ｐゴシック" panose="020B0600070205080204" pitchFamily="50" charset="-128"/>
            </a:rPr>
            <a:t>562.2</a:t>
          </a:r>
          <a:r>
            <a:rPr kumimoji="1" lang="ja-JP" altLang="en-US" sz="1100">
              <a:latin typeface="ＭＳ Ｐゴシック" panose="020B0600070205080204" pitchFamily="50" charset="-128"/>
              <a:ea typeface="ＭＳ Ｐゴシック" panose="020B0600070205080204" pitchFamily="50" charset="-128"/>
            </a:rPr>
            <a:t>ポイント上回っており、比率は大きく高まっている。これは、普通交付税交付額の減少に加え、大規模な災害等への対応や、歳入歳出の調整として財政調整基金及び減債基金を繰り入れたことにより、充当可能基金残高が大きく減少し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今後は定員規模の適正化等により人件費の適正化を図るとともに、既存施設のあり方検討や予算編成時における内容の総点検など、経常的な経費の見直しを図る。</a:t>
          </a:r>
        </a:p>
      </xdr:txBody>
    </xdr:sp>
    <xdr:clientData/>
  </xdr:twoCellAnchor>
  <xdr:oneCellAnchor>
    <xdr:from>
      <xdr:col>57</xdr:col>
      <xdr:colOff>111125</xdr:colOff>
      <xdr:row>23</xdr:row>
      <xdr:rowOff>47625</xdr:rowOff>
    </xdr:from>
    <xdr:ext cx="349839" cy="225703"/>
    <xdr:sp macro="" textlink="">
      <xdr:nvSpPr>
        <xdr:cNvPr id="277" name="テキスト ボックス 27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278" name="直線コネクタ 27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279" name="テキスト ボックス 27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280" name="直線コネクタ 27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281" name="テキスト ボックス 280"/>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282" name="直線コネクタ 28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283" name="テキスト ボックス 28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284" name="直線コネクタ 28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285" name="テキスト ボックス 28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286" name="直線コネクタ 28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287" name="テキスト ボックス 28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288" name="直線コネクタ 28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289" name="テキスト ボックス 288"/>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290" name="直線コネクタ 28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29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292" name="直線コネクタ 291"/>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293"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294" name="直線コネクタ 293"/>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295"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296" name="直線コネクタ 295"/>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297" name="債務償還比率平均値テキスト"/>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298" name="フローチャート: 判断 297"/>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299" name="フローチャート: 判断 298"/>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300" name="フローチャート: 判断 299"/>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301" name="フローチャート: 判断 300"/>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302" name="フローチャート: 判断 301"/>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303" name="テキスト ボックス 30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304" name="テキスト ボックス 30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305" name="テキスト ボックス 30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306" name="テキスト ボックス 30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307" name="テキスト ボックス 30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163082</xdr:rowOff>
    </xdr:from>
    <xdr:to>
      <xdr:col>76</xdr:col>
      <xdr:colOff>73025</xdr:colOff>
      <xdr:row>34</xdr:row>
      <xdr:rowOff>93232</xdr:rowOff>
    </xdr:to>
    <xdr:sp macro="" textlink="">
      <xdr:nvSpPr>
        <xdr:cNvPr id="308" name="楕円 307"/>
        <xdr:cNvSpPr/>
      </xdr:nvSpPr>
      <xdr:spPr>
        <a:xfrm>
          <a:off x="14744700" y="659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78009</xdr:rowOff>
    </xdr:from>
    <xdr:ext cx="560923" cy="259045"/>
    <xdr:sp macro="" textlink="">
      <xdr:nvSpPr>
        <xdr:cNvPr id="309" name="債務償還比率該当値テキスト"/>
        <xdr:cNvSpPr txBox="1"/>
      </xdr:nvSpPr>
      <xdr:spPr>
        <a:xfrm>
          <a:off x="14846300" y="65073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60530</xdr:rowOff>
    </xdr:from>
    <xdr:to>
      <xdr:col>72</xdr:col>
      <xdr:colOff>123825</xdr:colOff>
      <xdr:row>33</xdr:row>
      <xdr:rowOff>162130</xdr:rowOff>
    </xdr:to>
    <xdr:sp macro="" textlink="">
      <xdr:nvSpPr>
        <xdr:cNvPr id="310" name="楕円 309"/>
        <xdr:cNvSpPr/>
      </xdr:nvSpPr>
      <xdr:spPr>
        <a:xfrm>
          <a:off x="14033500" y="64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111330</xdr:rowOff>
    </xdr:from>
    <xdr:to>
      <xdr:col>76</xdr:col>
      <xdr:colOff>22225</xdr:colOff>
      <xdr:row>34</xdr:row>
      <xdr:rowOff>42432</xdr:rowOff>
    </xdr:to>
    <xdr:cxnSp macro="">
      <xdr:nvCxnSpPr>
        <xdr:cNvPr id="311" name="直線コネクタ 310"/>
        <xdr:cNvCxnSpPr/>
      </xdr:nvCxnSpPr>
      <xdr:spPr>
        <a:xfrm>
          <a:off x="14084300" y="6540705"/>
          <a:ext cx="711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152986</xdr:rowOff>
    </xdr:from>
    <xdr:to>
      <xdr:col>68</xdr:col>
      <xdr:colOff>123825</xdr:colOff>
      <xdr:row>32</xdr:row>
      <xdr:rowOff>83136</xdr:rowOff>
    </xdr:to>
    <xdr:sp macro="" textlink="">
      <xdr:nvSpPr>
        <xdr:cNvPr id="312" name="楕円 311"/>
        <xdr:cNvSpPr/>
      </xdr:nvSpPr>
      <xdr:spPr>
        <a:xfrm>
          <a:off x="13271500" y="62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32336</xdr:rowOff>
    </xdr:from>
    <xdr:to>
      <xdr:col>72</xdr:col>
      <xdr:colOff>73025</xdr:colOff>
      <xdr:row>33</xdr:row>
      <xdr:rowOff>111330</xdr:rowOff>
    </xdr:to>
    <xdr:cxnSp macro="">
      <xdr:nvCxnSpPr>
        <xdr:cNvPr id="313" name="直線コネクタ 312"/>
        <xdr:cNvCxnSpPr/>
      </xdr:nvCxnSpPr>
      <xdr:spPr>
        <a:xfrm>
          <a:off x="13322300" y="6290261"/>
          <a:ext cx="762000" cy="2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141662</xdr:rowOff>
    </xdr:from>
    <xdr:to>
      <xdr:col>64</xdr:col>
      <xdr:colOff>123825</xdr:colOff>
      <xdr:row>33</xdr:row>
      <xdr:rowOff>71812</xdr:rowOff>
    </xdr:to>
    <xdr:sp macro="" textlink="">
      <xdr:nvSpPr>
        <xdr:cNvPr id="314" name="楕円 313"/>
        <xdr:cNvSpPr/>
      </xdr:nvSpPr>
      <xdr:spPr>
        <a:xfrm>
          <a:off x="12509500" y="63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32336</xdr:rowOff>
    </xdr:from>
    <xdr:to>
      <xdr:col>68</xdr:col>
      <xdr:colOff>73025</xdr:colOff>
      <xdr:row>33</xdr:row>
      <xdr:rowOff>21012</xdr:rowOff>
    </xdr:to>
    <xdr:cxnSp macro="">
      <xdr:nvCxnSpPr>
        <xdr:cNvPr id="315" name="直線コネクタ 314"/>
        <xdr:cNvCxnSpPr/>
      </xdr:nvCxnSpPr>
      <xdr:spPr>
        <a:xfrm flipV="1">
          <a:off x="12560300" y="6290261"/>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3916</xdr:rowOff>
    </xdr:from>
    <xdr:to>
      <xdr:col>60</xdr:col>
      <xdr:colOff>123825</xdr:colOff>
      <xdr:row>33</xdr:row>
      <xdr:rowOff>105516</xdr:rowOff>
    </xdr:to>
    <xdr:sp macro="" textlink="">
      <xdr:nvSpPr>
        <xdr:cNvPr id="316" name="楕円 315"/>
        <xdr:cNvSpPr/>
      </xdr:nvSpPr>
      <xdr:spPr>
        <a:xfrm>
          <a:off x="11747500" y="643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21012</xdr:rowOff>
    </xdr:from>
    <xdr:to>
      <xdr:col>64</xdr:col>
      <xdr:colOff>73025</xdr:colOff>
      <xdr:row>33</xdr:row>
      <xdr:rowOff>54716</xdr:rowOff>
    </xdr:to>
    <xdr:cxnSp macro="">
      <xdr:nvCxnSpPr>
        <xdr:cNvPr id="317" name="直線コネクタ 316"/>
        <xdr:cNvCxnSpPr/>
      </xdr:nvCxnSpPr>
      <xdr:spPr>
        <a:xfrm flipV="1">
          <a:off x="11798300" y="6450387"/>
          <a:ext cx="7620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318" name="n_1aveValue債務償還比率"/>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319" name="n_2aveValue債務償還比率"/>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320" name="n_3aveValue債務償還比率"/>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321" name="n_4aveValue債務償還比率"/>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153257</xdr:rowOff>
    </xdr:from>
    <xdr:ext cx="560923" cy="259045"/>
    <xdr:sp macro="" textlink="">
      <xdr:nvSpPr>
        <xdr:cNvPr id="322" name="n_1mainValue債務償還比率"/>
        <xdr:cNvSpPr txBox="1"/>
      </xdr:nvSpPr>
      <xdr:spPr>
        <a:xfrm>
          <a:off x="13791138" y="65826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74263</xdr:rowOff>
    </xdr:from>
    <xdr:ext cx="469744" cy="259045"/>
    <xdr:sp macro="" textlink="">
      <xdr:nvSpPr>
        <xdr:cNvPr id="323" name="n_2mainValue債務償還比率"/>
        <xdr:cNvSpPr txBox="1"/>
      </xdr:nvSpPr>
      <xdr:spPr>
        <a:xfrm>
          <a:off x="13087427" y="63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62938</xdr:rowOff>
    </xdr:from>
    <xdr:ext cx="469744" cy="259045"/>
    <xdr:sp macro="" textlink="">
      <xdr:nvSpPr>
        <xdr:cNvPr id="324" name="n_3mainValue債務償還比率"/>
        <xdr:cNvSpPr txBox="1"/>
      </xdr:nvSpPr>
      <xdr:spPr>
        <a:xfrm>
          <a:off x="12325427" y="649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96643</xdr:rowOff>
    </xdr:from>
    <xdr:ext cx="469744" cy="259045"/>
    <xdr:sp macro="" textlink="">
      <xdr:nvSpPr>
        <xdr:cNvPr id="325" name="n_4mainValue債務償還比率"/>
        <xdr:cNvSpPr txBox="1"/>
      </xdr:nvSpPr>
      <xdr:spPr>
        <a:xfrm>
          <a:off x="11563427" y="652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326" name="正方形/長方形 3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327" name="正方形/長方形 3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328" name="テキスト ボックス 3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329" name="テキスト ボックス 3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330" name="テキスト ボックス 3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331" name="テキスト ボックス 3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47625</xdr:colOff>
      <xdr:row>44</xdr:row>
      <xdr:rowOff>47625</xdr:rowOff>
    </xdr:from>
    <xdr:to>
      <xdr:col>37</xdr:col>
      <xdr:colOff>57151</xdr:colOff>
      <xdr:row>60</xdr:row>
      <xdr:rowOff>119496</xdr:rowOff>
    </xdr:to>
    <xdr:graphicFrame macro="">
      <xdr:nvGraphicFramePr>
        <xdr:cNvPr id="33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3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334" name="正方形/長方形 33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335" name="正方形/長方形 33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336" name="正方形/長方形 33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337" name="正方形/長方形 33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338" name="正方形/長方形 33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339" name="正方形/長方形 33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340" name="正方形/長方形 33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341" name="正方形/長方形 34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342" name="正方形/長方形 34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343" name="正方形/長方形 34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344" name="正方形/長方形 34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345" name="正方形/長方形 34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346" name="正方形/長方形 34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347" name="正方形/長方形 34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348" name="正方形/長方形 34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349" name="正方形/長方形 34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50" name="角丸四角形 34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51" name="正方形/長方形 35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52" name="正方形/長方形 35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53" name="正方形/長方形 35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54" name="直線コネクタ 35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5" name="楕円 35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6" name="フローチャート: 判断 35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7" name="直線コネクタ 35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8" name="直線コネクタ 35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9" name="直線コネクタ 35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0" name="直線コネクタ 35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1" name="テキスト ボックス 36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2" name="テキスト ボックス 36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63" name="テキスト ボックス 36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4" name="テキスト ボックス 36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65" name="テキスト ボックス 36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6" name="正方形/長方形 36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7" name="正方形/長方形 36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68" name="正方形/長方形 36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69" name="正方形/長方形 36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70" name="正方形/長方形 36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371" name="正方形/長方形 37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372" name="正方形/長方形 37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373" name="正方形/長方形 37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374" name="正方形/長方形 37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375" name="正方形/長方形 37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376" name="正方形/長方形 37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377" name="正方形/長方形 37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378" name="テキスト ボックス 37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有形固定資産減価償却率は、類似団体平均を</a:t>
          </a:r>
          <a:r>
            <a:rPr kumimoji="1" lang="en-US" altLang="ja-JP" sz="1100">
              <a:latin typeface="ＭＳ Ｐゴシック" panose="020B0600070205080204" pitchFamily="50" charset="-128"/>
              <a:ea typeface="ＭＳ Ｐゴシック" panose="020B0600070205080204" pitchFamily="50" charset="-128"/>
            </a:rPr>
            <a:t>17.5</a:t>
          </a:r>
          <a:r>
            <a:rPr kumimoji="1" lang="ja-JP" altLang="en-US" sz="1100">
              <a:latin typeface="ＭＳ Ｐゴシック" panose="020B0600070205080204" pitchFamily="50" charset="-128"/>
              <a:ea typeface="ＭＳ Ｐゴシック" panose="020B0600070205080204" pitchFamily="50" charset="-128"/>
            </a:rPr>
            <a:t>％、福島県平均を</a:t>
          </a:r>
          <a:r>
            <a:rPr kumimoji="1" lang="en-US" altLang="ja-JP" sz="1100">
              <a:latin typeface="ＭＳ Ｐゴシック" panose="020B0600070205080204" pitchFamily="50" charset="-128"/>
              <a:ea typeface="ＭＳ Ｐゴシック" panose="020B0600070205080204" pitchFamily="50" charset="-128"/>
            </a:rPr>
            <a:t>13.7</a:t>
          </a:r>
          <a:r>
            <a:rPr kumimoji="1" lang="ja-JP" altLang="en-US" sz="1100">
              <a:latin typeface="ＭＳ Ｐゴシック" panose="020B0600070205080204" pitchFamily="50" charset="-128"/>
              <a:ea typeface="ＭＳ Ｐゴシック" panose="020B0600070205080204" pitchFamily="50" charset="-128"/>
            </a:rPr>
            <a:t>％下回っており、低い水準にある。特に平成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年度の市町村合併に伴い道路台帳を再整備した道路、平成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年度に整備した庁舎、令和元年度にＶ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Ｌｏｗ災害情報連携システム事業、令和３年度に喜多方地方広域市町村圏組合消防庁舎を整備した消防施設が低い水準となっている。</a:t>
          </a:r>
        </a:p>
        <a:p>
          <a:r>
            <a:rPr kumimoji="1" lang="ja-JP" altLang="en-US" sz="1100">
              <a:latin typeface="ＭＳ Ｐゴシック" panose="020B0600070205080204" pitchFamily="50" charset="-128"/>
              <a:ea typeface="ＭＳ Ｐゴシック" panose="020B0600070205080204" pitchFamily="50" charset="-128"/>
            </a:rPr>
            <a:t>　一方で、他施設については、類似団体平均、福島県平均より水準が高い傾向にあり、有形固定資産減価償却率の上昇につながっている。個別施設計画の見直しに合わせて、各施設の実態を精査しながら、公共施設の最適化に努め、有形固定資産減価償却率の上昇を抑えていく。</a:t>
          </a:r>
        </a:p>
      </xdr:txBody>
    </xdr:sp>
    <xdr:clientData/>
  </xdr:twoCellAnchor>
  <xdr:oneCellAnchor>
    <xdr:from>
      <xdr:col>4</xdr:col>
      <xdr:colOff>174625</xdr:colOff>
      <xdr:row>23</xdr:row>
      <xdr:rowOff>47625</xdr:rowOff>
    </xdr:from>
    <xdr:ext cx="349839" cy="225703"/>
    <xdr:sp macro="" textlink="">
      <xdr:nvSpPr>
        <xdr:cNvPr id="379" name="テキスト ボックス 37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380" name="直線コネクタ 37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381" name="テキスト ボックス 38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382" name="直線コネクタ 38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383" name="テキスト ボックス 38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384" name="直線コネクタ 38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385" name="テキスト ボックス 38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386" name="直線コネクタ 38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387" name="テキスト ボックス 38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388" name="直線コネクタ 38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389" name="テキスト ボックス 38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390" name="直線コネクタ 38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391" name="テキスト ボックス 39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392" name="直線コネクタ 39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393" name="テキスト ボックス 39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39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395" name="直線コネクタ 394"/>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396"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397" name="直線コネクタ 396"/>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398"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399" name="直線コネクタ 398"/>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400" name="有形固定資産減価償却率平均値テキスト"/>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401" name="フローチャート: 判断 400"/>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402" name="フローチャート: 判断 401"/>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403" name="フローチャート: 判断 402"/>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404" name="フローチャート: 判断 403"/>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405" name="フローチャート: 判断 404"/>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406" name="テキスト ボックス 40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407" name="テキスト ボックス 40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408" name="テキスト ボックス 40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409" name="テキスト ボックス 40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410" name="テキスト ボックス 40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7832</xdr:rowOff>
    </xdr:from>
    <xdr:to>
      <xdr:col>23</xdr:col>
      <xdr:colOff>136525</xdr:colOff>
      <xdr:row>29</xdr:row>
      <xdr:rowOff>109432</xdr:rowOff>
    </xdr:to>
    <xdr:sp macro="" textlink="">
      <xdr:nvSpPr>
        <xdr:cNvPr id="411" name="楕円 410"/>
        <xdr:cNvSpPr/>
      </xdr:nvSpPr>
      <xdr:spPr>
        <a:xfrm>
          <a:off x="47117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30709</xdr:rowOff>
    </xdr:from>
    <xdr:ext cx="405111" cy="259045"/>
    <xdr:sp macro="" textlink="">
      <xdr:nvSpPr>
        <xdr:cNvPr id="412" name="有形固定資産減価償却率該当値テキスト"/>
        <xdr:cNvSpPr txBox="1"/>
      </xdr:nvSpPr>
      <xdr:spPr>
        <a:xfrm>
          <a:off x="4813300" y="5602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155892</xdr:rowOff>
    </xdr:from>
    <xdr:to>
      <xdr:col>19</xdr:col>
      <xdr:colOff>187325</xdr:colOff>
      <xdr:row>29</xdr:row>
      <xdr:rowOff>86042</xdr:rowOff>
    </xdr:to>
    <xdr:sp macro="" textlink="">
      <xdr:nvSpPr>
        <xdr:cNvPr id="413" name="楕円 412"/>
        <xdr:cNvSpPr/>
      </xdr:nvSpPr>
      <xdr:spPr>
        <a:xfrm>
          <a:off x="4000500" y="57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35242</xdr:rowOff>
    </xdr:from>
    <xdr:to>
      <xdr:col>23</xdr:col>
      <xdr:colOff>85725</xdr:colOff>
      <xdr:row>29</xdr:row>
      <xdr:rowOff>58632</xdr:rowOff>
    </xdr:to>
    <xdr:cxnSp macro="">
      <xdr:nvCxnSpPr>
        <xdr:cNvPr id="414" name="直線コネクタ 413"/>
        <xdr:cNvCxnSpPr/>
      </xdr:nvCxnSpPr>
      <xdr:spPr>
        <a:xfrm>
          <a:off x="4051300" y="5778817"/>
          <a:ext cx="7112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121708</xdr:rowOff>
    </xdr:from>
    <xdr:to>
      <xdr:col>15</xdr:col>
      <xdr:colOff>187325</xdr:colOff>
      <xdr:row>29</xdr:row>
      <xdr:rowOff>51858</xdr:rowOff>
    </xdr:to>
    <xdr:sp macro="" textlink="">
      <xdr:nvSpPr>
        <xdr:cNvPr id="415" name="楕円 414"/>
        <xdr:cNvSpPr/>
      </xdr:nvSpPr>
      <xdr:spPr>
        <a:xfrm>
          <a:off x="3238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1058</xdr:rowOff>
    </xdr:from>
    <xdr:to>
      <xdr:col>19</xdr:col>
      <xdr:colOff>136525</xdr:colOff>
      <xdr:row>29</xdr:row>
      <xdr:rowOff>35242</xdr:rowOff>
    </xdr:to>
    <xdr:cxnSp macro="">
      <xdr:nvCxnSpPr>
        <xdr:cNvPr id="416" name="直線コネクタ 415"/>
        <xdr:cNvCxnSpPr/>
      </xdr:nvCxnSpPr>
      <xdr:spPr>
        <a:xfrm>
          <a:off x="3289300" y="5744633"/>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92922</xdr:rowOff>
    </xdr:from>
    <xdr:to>
      <xdr:col>11</xdr:col>
      <xdr:colOff>187325</xdr:colOff>
      <xdr:row>29</xdr:row>
      <xdr:rowOff>23072</xdr:rowOff>
    </xdr:to>
    <xdr:sp macro="" textlink="">
      <xdr:nvSpPr>
        <xdr:cNvPr id="417" name="楕円 416"/>
        <xdr:cNvSpPr/>
      </xdr:nvSpPr>
      <xdr:spPr>
        <a:xfrm>
          <a:off x="2476500" y="56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143722</xdr:rowOff>
    </xdr:from>
    <xdr:to>
      <xdr:col>15</xdr:col>
      <xdr:colOff>136525</xdr:colOff>
      <xdr:row>29</xdr:row>
      <xdr:rowOff>1058</xdr:rowOff>
    </xdr:to>
    <xdr:cxnSp macro="">
      <xdr:nvCxnSpPr>
        <xdr:cNvPr id="418" name="直線コネクタ 417"/>
        <xdr:cNvCxnSpPr/>
      </xdr:nvCxnSpPr>
      <xdr:spPr>
        <a:xfrm>
          <a:off x="2527300" y="571584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60537</xdr:rowOff>
    </xdr:from>
    <xdr:to>
      <xdr:col>7</xdr:col>
      <xdr:colOff>187325</xdr:colOff>
      <xdr:row>28</xdr:row>
      <xdr:rowOff>162137</xdr:rowOff>
    </xdr:to>
    <xdr:sp macro="" textlink="">
      <xdr:nvSpPr>
        <xdr:cNvPr id="419" name="楕円 418"/>
        <xdr:cNvSpPr/>
      </xdr:nvSpPr>
      <xdr:spPr>
        <a:xfrm>
          <a:off x="1714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111337</xdr:rowOff>
    </xdr:from>
    <xdr:to>
      <xdr:col>11</xdr:col>
      <xdr:colOff>136525</xdr:colOff>
      <xdr:row>28</xdr:row>
      <xdr:rowOff>143722</xdr:rowOff>
    </xdr:to>
    <xdr:cxnSp macro="">
      <xdr:nvCxnSpPr>
        <xdr:cNvPr id="420" name="直線コネクタ 419"/>
        <xdr:cNvCxnSpPr/>
      </xdr:nvCxnSpPr>
      <xdr:spPr>
        <a:xfrm>
          <a:off x="1765300" y="568346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421" name="n_1ave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422" name="n_2aveValue有形固定資産減価償却率"/>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423" name="n_3aveValue有形固定資産減価償却率"/>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424" name="n_4aveValue有形固定資産減価償却率"/>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102569</xdr:rowOff>
    </xdr:from>
    <xdr:ext cx="405111" cy="259045"/>
    <xdr:sp macro="" textlink="">
      <xdr:nvSpPr>
        <xdr:cNvPr id="425" name="n_1mainValue有形固定資産減価償却率"/>
        <xdr:cNvSpPr txBox="1"/>
      </xdr:nvSpPr>
      <xdr:spPr>
        <a:xfrm>
          <a:off x="3836044" y="550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68385</xdr:rowOff>
    </xdr:from>
    <xdr:ext cx="405111" cy="259045"/>
    <xdr:sp macro="" textlink="">
      <xdr:nvSpPr>
        <xdr:cNvPr id="426" name="n_2mainValue有形固定資産減価償却率"/>
        <xdr:cNvSpPr txBox="1"/>
      </xdr:nvSpPr>
      <xdr:spPr>
        <a:xfrm>
          <a:off x="3086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39599</xdr:rowOff>
    </xdr:from>
    <xdr:ext cx="405111" cy="259045"/>
    <xdr:sp macro="" textlink="">
      <xdr:nvSpPr>
        <xdr:cNvPr id="427" name="n_3mainValue有形固定資産減価償却率"/>
        <xdr:cNvSpPr txBox="1"/>
      </xdr:nvSpPr>
      <xdr:spPr>
        <a:xfrm>
          <a:off x="2324744" y="54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7214</xdr:rowOff>
    </xdr:from>
    <xdr:ext cx="405111" cy="259045"/>
    <xdr:sp macro="" textlink="">
      <xdr:nvSpPr>
        <xdr:cNvPr id="428" name="n_4mainValue有形固定資産減価償却率"/>
        <xdr:cNvSpPr txBox="1"/>
      </xdr:nvSpPr>
      <xdr:spPr>
        <a:xfrm>
          <a:off x="1562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429" name="正方形/長方形 42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430" name="正方形/長方形 42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431" name="正方形/長方形 43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[ 1,109.2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432" name="正方形/長方形 43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433" name="正方形/長方形 43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434" name="正方形/長方形 43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435" name="正方形/長方形 43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436" name="正方形/長方形 43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437" name="正方形/長方形 43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438" name="正方形/長方形 43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439" name="正方形/長方形 43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440" name="正方形/長方形 43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441" name="テキスト ボックス 44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85.5</a:t>
          </a:r>
          <a:r>
            <a:rPr kumimoji="1" lang="ja-JP" altLang="en-US" sz="1100">
              <a:latin typeface="ＭＳ Ｐゴシック" panose="020B0600070205080204" pitchFamily="50" charset="-128"/>
              <a:ea typeface="ＭＳ Ｐゴシック" panose="020B0600070205080204" pitchFamily="50" charset="-128"/>
            </a:rPr>
            <a:t>ポイント増加、類似団体平均を</a:t>
          </a:r>
          <a:r>
            <a:rPr kumimoji="1" lang="en-US" altLang="ja-JP" sz="1100">
              <a:latin typeface="ＭＳ Ｐゴシック" panose="020B0600070205080204" pitchFamily="50" charset="-128"/>
              <a:ea typeface="ＭＳ Ｐゴシック" panose="020B0600070205080204" pitchFamily="50" charset="-128"/>
            </a:rPr>
            <a:t>562.2</a:t>
          </a:r>
          <a:r>
            <a:rPr kumimoji="1" lang="ja-JP" altLang="en-US" sz="1100">
              <a:latin typeface="ＭＳ Ｐゴシック" panose="020B0600070205080204" pitchFamily="50" charset="-128"/>
              <a:ea typeface="ＭＳ Ｐゴシック" panose="020B0600070205080204" pitchFamily="50" charset="-128"/>
            </a:rPr>
            <a:t>ポイント上回っており、比率は大きく高まっている。これは、普通交付税交付額の減少に加え、大規模な災害等への対応や、歳入歳出の調整として財政調整基金及び減債基金を繰り入れたことにより、充当可能基金残高が大きく減少し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今後は定員規模の適正化等により人件費の適正化を図るとともに、既存施設のあり方検討や予算編成時における内容の総点検など、経常的な経費の見直しを図る。</a:t>
          </a:r>
        </a:p>
      </xdr:txBody>
    </xdr:sp>
    <xdr:clientData/>
  </xdr:twoCellAnchor>
  <xdr:oneCellAnchor>
    <xdr:from>
      <xdr:col>57</xdr:col>
      <xdr:colOff>111125</xdr:colOff>
      <xdr:row>23</xdr:row>
      <xdr:rowOff>47625</xdr:rowOff>
    </xdr:from>
    <xdr:ext cx="349839" cy="225703"/>
    <xdr:sp macro="" textlink="">
      <xdr:nvSpPr>
        <xdr:cNvPr id="442" name="テキスト ボックス 44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443" name="直線コネクタ 44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444" name="テキスト ボックス 44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445" name="直線コネクタ 44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446" name="テキスト ボックス 44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447" name="直線コネクタ 44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448" name="テキスト ボックス 44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449" name="直線コネクタ 44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450" name="テキスト ボックス 44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451" name="直線コネクタ 45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452" name="テキスト ボックス 45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453" name="直線コネクタ 45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454" name="テキスト ボックス 45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455" name="直線コネクタ 45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45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457" name="直線コネクタ 456"/>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458"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459" name="直線コネクタ 458"/>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46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461" name="直線コネクタ 46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462" name="債務償還比率平均値テキスト"/>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463" name="フローチャート: 判断 462"/>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464" name="フローチャート: 判断 463"/>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465" name="フローチャート: 判断 464"/>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466" name="フローチャート: 判断 465"/>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467" name="フローチャート: 判断 466"/>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468" name="テキスト ボックス 46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469" name="テキスト ボックス 46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470" name="テキスト ボックス 46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471" name="テキスト ボックス 47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472" name="テキスト ボックス 47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163082</xdr:rowOff>
    </xdr:from>
    <xdr:to>
      <xdr:col>76</xdr:col>
      <xdr:colOff>73025</xdr:colOff>
      <xdr:row>34</xdr:row>
      <xdr:rowOff>93232</xdr:rowOff>
    </xdr:to>
    <xdr:sp macro="" textlink="">
      <xdr:nvSpPr>
        <xdr:cNvPr id="473" name="楕円 472"/>
        <xdr:cNvSpPr/>
      </xdr:nvSpPr>
      <xdr:spPr>
        <a:xfrm>
          <a:off x="14744700" y="659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78009</xdr:rowOff>
    </xdr:from>
    <xdr:ext cx="560923" cy="259045"/>
    <xdr:sp macro="" textlink="">
      <xdr:nvSpPr>
        <xdr:cNvPr id="474" name="債務償還比率該当値テキスト"/>
        <xdr:cNvSpPr txBox="1"/>
      </xdr:nvSpPr>
      <xdr:spPr>
        <a:xfrm>
          <a:off x="14846300" y="65073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60530</xdr:rowOff>
    </xdr:from>
    <xdr:to>
      <xdr:col>72</xdr:col>
      <xdr:colOff>123825</xdr:colOff>
      <xdr:row>33</xdr:row>
      <xdr:rowOff>162130</xdr:rowOff>
    </xdr:to>
    <xdr:sp macro="" textlink="">
      <xdr:nvSpPr>
        <xdr:cNvPr id="475" name="楕円 474"/>
        <xdr:cNvSpPr/>
      </xdr:nvSpPr>
      <xdr:spPr>
        <a:xfrm>
          <a:off x="14033500" y="64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111330</xdr:rowOff>
    </xdr:from>
    <xdr:to>
      <xdr:col>76</xdr:col>
      <xdr:colOff>22225</xdr:colOff>
      <xdr:row>34</xdr:row>
      <xdr:rowOff>42432</xdr:rowOff>
    </xdr:to>
    <xdr:cxnSp macro="">
      <xdr:nvCxnSpPr>
        <xdr:cNvPr id="476" name="直線コネクタ 475"/>
        <xdr:cNvCxnSpPr/>
      </xdr:nvCxnSpPr>
      <xdr:spPr>
        <a:xfrm>
          <a:off x="14084300" y="6540705"/>
          <a:ext cx="711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152986</xdr:rowOff>
    </xdr:from>
    <xdr:to>
      <xdr:col>68</xdr:col>
      <xdr:colOff>123825</xdr:colOff>
      <xdr:row>32</xdr:row>
      <xdr:rowOff>83136</xdr:rowOff>
    </xdr:to>
    <xdr:sp macro="" textlink="">
      <xdr:nvSpPr>
        <xdr:cNvPr id="477" name="楕円 476"/>
        <xdr:cNvSpPr/>
      </xdr:nvSpPr>
      <xdr:spPr>
        <a:xfrm>
          <a:off x="13271500" y="62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32336</xdr:rowOff>
    </xdr:from>
    <xdr:to>
      <xdr:col>72</xdr:col>
      <xdr:colOff>73025</xdr:colOff>
      <xdr:row>33</xdr:row>
      <xdr:rowOff>111330</xdr:rowOff>
    </xdr:to>
    <xdr:cxnSp macro="">
      <xdr:nvCxnSpPr>
        <xdr:cNvPr id="478" name="直線コネクタ 477"/>
        <xdr:cNvCxnSpPr/>
      </xdr:nvCxnSpPr>
      <xdr:spPr>
        <a:xfrm>
          <a:off x="13322300" y="6290261"/>
          <a:ext cx="762000" cy="2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141662</xdr:rowOff>
    </xdr:from>
    <xdr:to>
      <xdr:col>64</xdr:col>
      <xdr:colOff>123825</xdr:colOff>
      <xdr:row>33</xdr:row>
      <xdr:rowOff>71812</xdr:rowOff>
    </xdr:to>
    <xdr:sp macro="" textlink="">
      <xdr:nvSpPr>
        <xdr:cNvPr id="479" name="楕円 478"/>
        <xdr:cNvSpPr/>
      </xdr:nvSpPr>
      <xdr:spPr>
        <a:xfrm>
          <a:off x="12509500" y="63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32336</xdr:rowOff>
    </xdr:from>
    <xdr:to>
      <xdr:col>68</xdr:col>
      <xdr:colOff>73025</xdr:colOff>
      <xdr:row>33</xdr:row>
      <xdr:rowOff>21012</xdr:rowOff>
    </xdr:to>
    <xdr:cxnSp macro="">
      <xdr:nvCxnSpPr>
        <xdr:cNvPr id="480" name="直線コネクタ 479"/>
        <xdr:cNvCxnSpPr/>
      </xdr:nvCxnSpPr>
      <xdr:spPr>
        <a:xfrm flipV="1">
          <a:off x="12560300" y="6290261"/>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3916</xdr:rowOff>
    </xdr:from>
    <xdr:to>
      <xdr:col>60</xdr:col>
      <xdr:colOff>123825</xdr:colOff>
      <xdr:row>33</xdr:row>
      <xdr:rowOff>105516</xdr:rowOff>
    </xdr:to>
    <xdr:sp macro="" textlink="">
      <xdr:nvSpPr>
        <xdr:cNvPr id="481" name="楕円 480"/>
        <xdr:cNvSpPr/>
      </xdr:nvSpPr>
      <xdr:spPr>
        <a:xfrm>
          <a:off x="11747500" y="643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21012</xdr:rowOff>
    </xdr:from>
    <xdr:to>
      <xdr:col>64</xdr:col>
      <xdr:colOff>73025</xdr:colOff>
      <xdr:row>33</xdr:row>
      <xdr:rowOff>54716</xdr:rowOff>
    </xdr:to>
    <xdr:cxnSp macro="">
      <xdr:nvCxnSpPr>
        <xdr:cNvPr id="482" name="直線コネクタ 481"/>
        <xdr:cNvCxnSpPr/>
      </xdr:nvCxnSpPr>
      <xdr:spPr>
        <a:xfrm flipV="1">
          <a:off x="11798300" y="6450387"/>
          <a:ext cx="7620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483" name="n_1aveValue債務償還比率"/>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484" name="n_2aveValue債務償還比率"/>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485" name="n_3aveValue債務償還比率"/>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486" name="n_4aveValue債務償還比率"/>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153257</xdr:rowOff>
    </xdr:from>
    <xdr:ext cx="560923" cy="259045"/>
    <xdr:sp macro="" textlink="">
      <xdr:nvSpPr>
        <xdr:cNvPr id="487" name="n_1mainValue債務償還比率"/>
        <xdr:cNvSpPr txBox="1"/>
      </xdr:nvSpPr>
      <xdr:spPr>
        <a:xfrm>
          <a:off x="13791138" y="65826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74263</xdr:rowOff>
    </xdr:from>
    <xdr:ext cx="469744" cy="259045"/>
    <xdr:sp macro="" textlink="">
      <xdr:nvSpPr>
        <xdr:cNvPr id="488" name="n_2mainValue債務償還比率"/>
        <xdr:cNvSpPr txBox="1"/>
      </xdr:nvSpPr>
      <xdr:spPr>
        <a:xfrm>
          <a:off x="13087427" y="63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62938</xdr:rowOff>
    </xdr:from>
    <xdr:ext cx="469744" cy="259045"/>
    <xdr:sp macro="" textlink="">
      <xdr:nvSpPr>
        <xdr:cNvPr id="489" name="n_3mainValue債務償還比率"/>
        <xdr:cNvSpPr txBox="1"/>
      </xdr:nvSpPr>
      <xdr:spPr>
        <a:xfrm>
          <a:off x="12325427" y="649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96643</xdr:rowOff>
    </xdr:from>
    <xdr:ext cx="469744" cy="259045"/>
    <xdr:sp macro="" textlink="">
      <xdr:nvSpPr>
        <xdr:cNvPr id="490" name="n_4mainValue債務償還比率"/>
        <xdr:cNvSpPr txBox="1"/>
      </xdr:nvSpPr>
      <xdr:spPr>
        <a:xfrm>
          <a:off x="11563427" y="652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491" name="正方形/長方形 4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492" name="正方形/長方形 4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493" name="テキスト ボックス 4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494" name="テキスト ボックス 4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495" name="テキスト ボックス 4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496" name="テキスト ボックス 4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47625</xdr:colOff>
      <xdr:row>44</xdr:row>
      <xdr:rowOff>47625</xdr:rowOff>
    </xdr:from>
    <xdr:to>
      <xdr:col>37</xdr:col>
      <xdr:colOff>57151</xdr:colOff>
      <xdr:row>60</xdr:row>
      <xdr:rowOff>119496</xdr:rowOff>
    </xdr:to>
    <xdr:graphicFrame macro="">
      <xdr:nvGraphicFramePr>
        <xdr:cNvPr id="497"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498"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99" name="正方形/長方形 49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00" name="正方形/長方形 49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501" name="正方形/長方形 50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502" name="正方形/長方形 50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503" name="正方形/長方形 50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504" name="正方形/長方形 50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505" name="正方形/長方形 50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506" name="正方形/長方形 50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507" name="正方形/長方形 50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508" name="正方形/長方形 50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509" name="正方形/長方形 50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510" name="正方形/長方形 50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511" name="正方形/長方形 51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512" name="正方形/長方形 51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513" name="正方形/長方形 51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514" name="正方形/長方形 51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515" name="角丸四角形 51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516" name="正方形/長方形 51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517" name="正方形/長方形 51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518" name="正方形/長方形 51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519" name="直線コネクタ 51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520" name="楕円 51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521" name="フローチャート: 判断 52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522" name="直線コネクタ 52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523" name="直線コネクタ 52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524" name="直線コネクタ 52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525" name="直線コネクタ 52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526" name="テキスト ボックス 52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527" name="テキスト ボックス 52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528" name="テキスト ボックス 527"/>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529" name="テキスト ボックス 528"/>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530" name="テキスト ボックス 529"/>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531" name="正方形/長方形 5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532" name="正方形/長方形 5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533" name="正方形/長方形 53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534" name="正方形/長方形 5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35" name="正方形/長方形 5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36" name="正方形/長方形 5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37" name="正方形/長方形 5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8" name="正方形/長方形 5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9" name="正方形/長方形 5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0" name="正方形/長方形 5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1" name="正方形/長方形 54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2" name="正方形/長方形 5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3" name="テキスト ボックス 54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有形固定資産減価償却率は、類似団体平均を</a:t>
          </a:r>
          <a:r>
            <a:rPr kumimoji="1" lang="en-US" altLang="ja-JP" sz="1100">
              <a:latin typeface="ＭＳ Ｐゴシック" panose="020B0600070205080204" pitchFamily="50" charset="-128"/>
              <a:ea typeface="ＭＳ Ｐゴシック" panose="020B0600070205080204" pitchFamily="50" charset="-128"/>
            </a:rPr>
            <a:t>17.5</a:t>
          </a:r>
          <a:r>
            <a:rPr kumimoji="1" lang="ja-JP" altLang="en-US" sz="1100">
              <a:latin typeface="ＭＳ Ｐゴシック" panose="020B0600070205080204" pitchFamily="50" charset="-128"/>
              <a:ea typeface="ＭＳ Ｐゴシック" panose="020B0600070205080204" pitchFamily="50" charset="-128"/>
            </a:rPr>
            <a:t>％、福島県平均を</a:t>
          </a:r>
          <a:r>
            <a:rPr kumimoji="1" lang="en-US" altLang="ja-JP" sz="1100">
              <a:latin typeface="ＭＳ Ｐゴシック" panose="020B0600070205080204" pitchFamily="50" charset="-128"/>
              <a:ea typeface="ＭＳ Ｐゴシック" panose="020B0600070205080204" pitchFamily="50" charset="-128"/>
            </a:rPr>
            <a:t>13.7</a:t>
          </a:r>
          <a:r>
            <a:rPr kumimoji="1" lang="ja-JP" altLang="en-US" sz="1100">
              <a:latin typeface="ＭＳ Ｐゴシック" panose="020B0600070205080204" pitchFamily="50" charset="-128"/>
              <a:ea typeface="ＭＳ Ｐゴシック" panose="020B0600070205080204" pitchFamily="50" charset="-128"/>
            </a:rPr>
            <a:t>％下回っており、低い水準にある。特に平成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年度の市町村合併に伴い道路台帳を再整備した道路、平成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年度に整備した庁舎、令和元年度にＶ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Ｌｏｗ災害情報連携システム事業、令和３年度に喜多方地方広域市町村圏組合消防庁舎を整備した消防施設が低い水準となっている。</a:t>
          </a:r>
        </a:p>
        <a:p>
          <a:r>
            <a:rPr kumimoji="1" lang="ja-JP" altLang="en-US" sz="1100">
              <a:latin typeface="ＭＳ Ｐゴシック" panose="020B0600070205080204" pitchFamily="50" charset="-128"/>
              <a:ea typeface="ＭＳ Ｐゴシック" panose="020B0600070205080204" pitchFamily="50" charset="-128"/>
            </a:rPr>
            <a:t>　一方で、他施設については、類似団体平均、福島県平均より水準が高い傾向にあり、有形固定資産減価償却率の上昇につながっている。個別施設計画の見直しに合わせて、各施設の実態を精査しながら、公共施設の最適化に努め、有形固定資産減価償却率の上昇を抑えていく。</a:t>
          </a:r>
        </a:p>
      </xdr:txBody>
    </xdr:sp>
    <xdr:clientData/>
  </xdr:twoCellAnchor>
  <xdr:oneCellAnchor>
    <xdr:from>
      <xdr:col>4</xdr:col>
      <xdr:colOff>174625</xdr:colOff>
      <xdr:row>23</xdr:row>
      <xdr:rowOff>47625</xdr:rowOff>
    </xdr:from>
    <xdr:ext cx="349839" cy="225703"/>
    <xdr:sp macro="" textlink="">
      <xdr:nvSpPr>
        <xdr:cNvPr id="544" name="テキスト ボックス 54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5" name="直線コネクタ 54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46" name="テキスト ボックス 545"/>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7" name="直線コネクタ 54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48" name="テキスト ボックス 547"/>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9" name="直線コネクタ 54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0" name="テキスト ボックス 54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1" name="直線コネクタ 55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2" name="テキスト ボックス 55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53" name="直線コネクタ 55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54" name="テキスト ボックス 55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55" name="直線コネクタ 55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556" name="テキスト ボックス 555"/>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57" name="直線コネクタ 55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558" name="テキスト ボックス 557"/>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55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560" name="直線コネクタ 559"/>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561"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562" name="直線コネクタ 561"/>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563"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564" name="直線コネクタ 563"/>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565" name="有形固定資産減価償却率平均値テキスト"/>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566" name="フローチャート: 判断 565"/>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567" name="フローチャート: 判断 566"/>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568" name="フローチャート: 判断 567"/>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569" name="フローチャート: 判断 568"/>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570" name="フローチャート: 判断 569"/>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571" name="テキスト ボックス 5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572" name="テキスト ボックス 5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573" name="テキスト ボックス 5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574" name="テキスト ボックス 5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575" name="テキスト ボックス 5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7832</xdr:rowOff>
    </xdr:from>
    <xdr:to>
      <xdr:col>23</xdr:col>
      <xdr:colOff>136525</xdr:colOff>
      <xdr:row>29</xdr:row>
      <xdr:rowOff>109432</xdr:rowOff>
    </xdr:to>
    <xdr:sp macro="" textlink="">
      <xdr:nvSpPr>
        <xdr:cNvPr id="576" name="楕円 575"/>
        <xdr:cNvSpPr/>
      </xdr:nvSpPr>
      <xdr:spPr>
        <a:xfrm>
          <a:off x="47117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30709</xdr:rowOff>
    </xdr:from>
    <xdr:ext cx="405111" cy="259045"/>
    <xdr:sp macro="" textlink="">
      <xdr:nvSpPr>
        <xdr:cNvPr id="577" name="有形固定資産減価償却率該当値テキスト"/>
        <xdr:cNvSpPr txBox="1"/>
      </xdr:nvSpPr>
      <xdr:spPr>
        <a:xfrm>
          <a:off x="4813300" y="5602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155892</xdr:rowOff>
    </xdr:from>
    <xdr:to>
      <xdr:col>19</xdr:col>
      <xdr:colOff>187325</xdr:colOff>
      <xdr:row>29</xdr:row>
      <xdr:rowOff>86042</xdr:rowOff>
    </xdr:to>
    <xdr:sp macro="" textlink="">
      <xdr:nvSpPr>
        <xdr:cNvPr id="578" name="楕円 577"/>
        <xdr:cNvSpPr/>
      </xdr:nvSpPr>
      <xdr:spPr>
        <a:xfrm>
          <a:off x="4000500" y="57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35242</xdr:rowOff>
    </xdr:from>
    <xdr:to>
      <xdr:col>23</xdr:col>
      <xdr:colOff>85725</xdr:colOff>
      <xdr:row>29</xdr:row>
      <xdr:rowOff>58632</xdr:rowOff>
    </xdr:to>
    <xdr:cxnSp macro="">
      <xdr:nvCxnSpPr>
        <xdr:cNvPr id="579" name="直線コネクタ 578"/>
        <xdr:cNvCxnSpPr/>
      </xdr:nvCxnSpPr>
      <xdr:spPr>
        <a:xfrm>
          <a:off x="4051300" y="5778817"/>
          <a:ext cx="7112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121708</xdr:rowOff>
    </xdr:from>
    <xdr:to>
      <xdr:col>15</xdr:col>
      <xdr:colOff>187325</xdr:colOff>
      <xdr:row>29</xdr:row>
      <xdr:rowOff>51858</xdr:rowOff>
    </xdr:to>
    <xdr:sp macro="" textlink="">
      <xdr:nvSpPr>
        <xdr:cNvPr id="580" name="楕円 579"/>
        <xdr:cNvSpPr/>
      </xdr:nvSpPr>
      <xdr:spPr>
        <a:xfrm>
          <a:off x="3238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1058</xdr:rowOff>
    </xdr:from>
    <xdr:to>
      <xdr:col>19</xdr:col>
      <xdr:colOff>136525</xdr:colOff>
      <xdr:row>29</xdr:row>
      <xdr:rowOff>35242</xdr:rowOff>
    </xdr:to>
    <xdr:cxnSp macro="">
      <xdr:nvCxnSpPr>
        <xdr:cNvPr id="581" name="直線コネクタ 580"/>
        <xdr:cNvCxnSpPr/>
      </xdr:nvCxnSpPr>
      <xdr:spPr>
        <a:xfrm>
          <a:off x="3289300" y="5744633"/>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92922</xdr:rowOff>
    </xdr:from>
    <xdr:to>
      <xdr:col>11</xdr:col>
      <xdr:colOff>187325</xdr:colOff>
      <xdr:row>29</xdr:row>
      <xdr:rowOff>23072</xdr:rowOff>
    </xdr:to>
    <xdr:sp macro="" textlink="">
      <xdr:nvSpPr>
        <xdr:cNvPr id="582" name="楕円 581"/>
        <xdr:cNvSpPr/>
      </xdr:nvSpPr>
      <xdr:spPr>
        <a:xfrm>
          <a:off x="2476500" y="56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143722</xdr:rowOff>
    </xdr:from>
    <xdr:to>
      <xdr:col>15</xdr:col>
      <xdr:colOff>136525</xdr:colOff>
      <xdr:row>29</xdr:row>
      <xdr:rowOff>1058</xdr:rowOff>
    </xdr:to>
    <xdr:cxnSp macro="">
      <xdr:nvCxnSpPr>
        <xdr:cNvPr id="583" name="直線コネクタ 582"/>
        <xdr:cNvCxnSpPr/>
      </xdr:nvCxnSpPr>
      <xdr:spPr>
        <a:xfrm>
          <a:off x="2527300" y="571584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60537</xdr:rowOff>
    </xdr:from>
    <xdr:to>
      <xdr:col>7</xdr:col>
      <xdr:colOff>187325</xdr:colOff>
      <xdr:row>28</xdr:row>
      <xdr:rowOff>162137</xdr:rowOff>
    </xdr:to>
    <xdr:sp macro="" textlink="">
      <xdr:nvSpPr>
        <xdr:cNvPr id="584" name="楕円 583"/>
        <xdr:cNvSpPr/>
      </xdr:nvSpPr>
      <xdr:spPr>
        <a:xfrm>
          <a:off x="1714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111337</xdr:rowOff>
    </xdr:from>
    <xdr:to>
      <xdr:col>11</xdr:col>
      <xdr:colOff>136525</xdr:colOff>
      <xdr:row>28</xdr:row>
      <xdr:rowOff>143722</xdr:rowOff>
    </xdr:to>
    <xdr:cxnSp macro="">
      <xdr:nvCxnSpPr>
        <xdr:cNvPr id="585" name="直線コネクタ 584"/>
        <xdr:cNvCxnSpPr/>
      </xdr:nvCxnSpPr>
      <xdr:spPr>
        <a:xfrm>
          <a:off x="1765300" y="568346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586" name="n_1ave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587" name="n_2aveValue有形固定資産減価償却率"/>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588" name="n_3aveValue有形固定資産減価償却率"/>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589" name="n_4aveValue有形固定資産減価償却率"/>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102569</xdr:rowOff>
    </xdr:from>
    <xdr:ext cx="405111" cy="259045"/>
    <xdr:sp macro="" textlink="">
      <xdr:nvSpPr>
        <xdr:cNvPr id="590" name="n_1mainValue有形固定資産減価償却率"/>
        <xdr:cNvSpPr txBox="1"/>
      </xdr:nvSpPr>
      <xdr:spPr>
        <a:xfrm>
          <a:off x="3836044" y="550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68385</xdr:rowOff>
    </xdr:from>
    <xdr:ext cx="405111" cy="259045"/>
    <xdr:sp macro="" textlink="">
      <xdr:nvSpPr>
        <xdr:cNvPr id="591" name="n_2mainValue有形固定資産減価償却率"/>
        <xdr:cNvSpPr txBox="1"/>
      </xdr:nvSpPr>
      <xdr:spPr>
        <a:xfrm>
          <a:off x="3086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39599</xdr:rowOff>
    </xdr:from>
    <xdr:ext cx="405111" cy="259045"/>
    <xdr:sp macro="" textlink="">
      <xdr:nvSpPr>
        <xdr:cNvPr id="592" name="n_3mainValue有形固定資産減価償却率"/>
        <xdr:cNvSpPr txBox="1"/>
      </xdr:nvSpPr>
      <xdr:spPr>
        <a:xfrm>
          <a:off x="2324744" y="54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7214</xdr:rowOff>
    </xdr:from>
    <xdr:ext cx="405111" cy="259045"/>
    <xdr:sp macro="" textlink="">
      <xdr:nvSpPr>
        <xdr:cNvPr id="593" name="n_4mainValue有形固定資産減価償却率"/>
        <xdr:cNvSpPr txBox="1"/>
      </xdr:nvSpPr>
      <xdr:spPr>
        <a:xfrm>
          <a:off x="1562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594" name="正方形/長方形 5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95" name="正方形/長方形 5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596" name="正方形/長方形 595"/>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[ 1,109.2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97" name="正方形/長方形 5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8" name="正方形/長方形 5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9" name="正方形/長方形 5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0" name="正方形/長方形 5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01" name="正方形/長方形 6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02" name="正方形/長方形 6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03" name="正方形/長方形 6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04" name="正方形/長方形 6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5" name="正方形/長方形 6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06" name="テキスト ボックス 6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85.5</a:t>
          </a:r>
          <a:r>
            <a:rPr kumimoji="1" lang="ja-JP" altLang="en-US" sz="1100">
              <a:latin typeface="ＭＳ Ｐゴシック" panose="020B0600070205080204" pitchFamily="50" charset="-128"/>
              <a:ea typeface="ＭＳ Ｐゴシック" panose="020B0600070205080204" pitchFamily="50" charset="-128"/>
            </a:rPr>
            <a:t>ポイント増加、類似団体平均を</a:t>
          </a:r>
          <a:r>
            <a:rPr kumimoji="1" lang="en-US" altLang="ja-JP" sz="1100">
              <a:latin typeface="ＭＳ Ｐゴシック" panose="020B0600070205080204" pitchFamily="50" charset="-128"/>
              <a:ea typeface="ＭＳ Ｐゴシック" panose="020B0600070205080204" pitchFamily="50" charset="-128"/>
            </a:rPr>
            <a:t>562.2</a:t>
          </a:r>
          <a:r>
            <a:rPr kumimoji="1" lang="ja-JP" altLang="en-US" sz="1100">
              <a:latin typeface="ＭＳ Ｐゴシック" panose="020B0600070205080204" pitchFamily="50" charset="-128"/>
              <a:ea typeface="ＭＳ Ｐゴシック" panose="020B0600070205080204" pitchFamily="50" charset="-128"/>
            </a:rPr>
            <a:t>ポイント上回っており、比率は大きく高まっている。これは、普通交付税交付額の減少に加え、大規模な災害等への対応や、歳入歳出の調整として財政調整基金及び減債基金を繰り入れたことにより、充当可能基金残高が大きく減少し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今後は定員規模の適正化等により人件費の適正化を図るとともに、既存施設のあり方検討や予算編成時における内容の総点検など、経常的な経費の見直しを図る。</a:t>
          </a:r>
        </a:p>
      </xdr:txBody>
    </xdr:sp>
    <xdr:clientData/>
  </xdr:twoCellAnchor>
  <xdr:oneCellAnchor>
    <xdr:from>
      <xdr:col>57</xdr:col>
      <xdr:colOff>111125</xdr:colOff>
      <xdr:row>23</xdr:row>
      <xdr:rowOff>47625</xdr:rowOff>
    </xdr:from>
    <xdr:ext cx="349839" cy="225703"/>
    <xdr:sp macro="" textlink="">
      <xdr:nvSpPr>
        <xdr:cNvPr id="607" name="テキスト ボックス 6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08" name="直線コネクタ 6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09" name="テキスト ボックス 6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10" name="直線コネクタ 6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611" name="テキスト ボックス 610"/>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12" name="直線コネクタ 6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13" name="テキスト ボックス 6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14" name="直線コネクタ 6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615" name="テキスト ボックス 6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616" name="直線コネクタ 6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617" name="テキスト ボックス 6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618" name="直線コネクタ 6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619" name="テキスト ボックス 618"/>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620" name="直線コネクタ 6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6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622" name="直線コネクタ 621"/>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623"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624" name="直線コネクタ 623"/>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625"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626" name="直線コネクタ 625"/>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627" name="債務償還比率平均値テキスト"/>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628" name="フローチャート: 判断 627"/>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629" name="フローチャート: 判断 628"/>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630" name="フローチャート: 判断 629"/>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631" name="フローチャート: 判断 630"/>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632" name="フローチャート: 判断 631"/>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633" name="テキスト ボックス 6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634" name="テキスト ボックス 6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635" name="テキスト ボックス 6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636" name="テキスト ボックス 6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637" name="テキスト ボックス 6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163082</xdr:rowOff>
    </xdr:from>
    <xdr:to>
      <xdr:col>76</xdr:col>
      <xdr:colOff>73025</xdr:colOff>
      <xdr:row>34</xdr:row>
      <xdr:rowOff>93232</xdr:rowOff>
    </xdr:to>
    <xdr:sp macro="" textlink="">
      <xdr:nvSpPr>
        <xdr:cNvPr id="638" name="楕円 637"/>
        <xdr:cNvSpPr/>
      </xdr:nvSpPr>
      <xdr:spPr>
        <a:xfrm>
          <a:off x="14744700" y="659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78009</xdr:rowOff>
    </xdr:from>
    <xdr:ext cx="560923" cy="259045"/>
    <xdr:sp macro="" textlink="">
      <xdr:nvSpPr>
        <xdr:cNvPr id="639" name="債務償還比率該当値テキスト"/>
        <xdr:cNvSpPr txBox="1"/>
      </xdr:nvSpPr>
      <xdr:spPr>
        <a:xfrm>
          <a:off x="14846300" y="65073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60530</xdr:rowOff>
    </xdr:from>
    <xdr:to>
      <xdr:col>72</xdr:col>
      <xdr:colOff>123825</xdr:colOff>
      <xdr:row>33</xdr:row>
      <xdr:rowOff>162130</xdr:rowOff>
    </xdr:to>
    <xdr:sp macro="" textlink="">
      <xdr:nvSpPr>
        <xdr:cNvPr id="640" name="楕円 639"/>
        <xdr:cNvSpPr/>
      </xdr:nvSpPr>
      <xdr:spPr>
        <a:xfrm>
          <a:off x="14033500" y="64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111330</xdr:rowOff>
    </xdr:from>
    <xdr:to>
      <xdr:col>76</xdr:col>
      <xdr:colOff>22225</xdr:colOff>
      <xdr:row>34</xdr:row>
      <xdr:rowOff>42432</xdr:rowOff>
    </xdr:to>
    <xdr:cxnSp macro="">
      <xdr:nvCxnSpPr>
        <xdr:cNvPr id="641" name="直線コネクタ 640"/>
        <xdr:cNvCxnSpPr/>
      </xdr:nvCxnSpPr>
      <xdr:spPr>
        <a:xfrm>
          <a:off x="14084300" y="6540705"/>
          <a:ext cx="711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152986</xdr:rowOff>
    </xdr:from>
    <xdr:to>
      <xdr:col>68</xdr:col>
      <xdr:colOff>123825</xdr:colOff>
      <xdr:row>32</xdr:row>
      <xdr:rowOff>83136</xdr:rowOff>
    </xdr:to>
    <xdr:sp macro="" textlink="">
      <xdr:nvSpPr>
        <xdr:cNvPr id="642" name="楕円 641"/>
        <xdr:cNvSpPr/>
      </xdr:nvSpPr>
      <xdr:spPr>
        <a:xfrm>
          <a:off x="13271500" y="62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32336</xdr:rowOff>
    </xdr:from>
    <xdr:to>
      <xdr:col>72</xdr:col>
      <xdr:colOff>73025</xdr:colOff>
      <xdr:row>33</xdr:row>
      <xdr:rowOff>111330</xdr:rowOff>
    </xdr:to>
    <xdr:cxnSp macro="">
      <xdr:nvCxnSpPr>
        <xdr:cNvPr id="643" name="直線コネクタ 642"/>
        <xdr:cNvCxnSpPr/>
      </xdr:nvCxnSpPr>
      <xdr:spPr>
        <a:xfrm>
          <a:off x="13322300" y="6290261"/>
          <a:ext cx="762000" cy="2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141662</xdr:rowOff>
    </xdr:from>
    <xdr:to>
      <xdr:col>64</xdr:col>
      <xdr:colOff>123825</xdr:colOff>
      <xdr:row>33</xdr:row>
      <xdr:rowOff>71812</xdr:rowOff>
    </xdr:to>
    <xdr:sp macro="" textlink="">
      <xdr:nvSpPr>
        <xdr:cNvPr id="644" name="楕円 643"/>
        <xdr:cNvSpPr/>
      </xdr:nvSpPr>
      <xdr:spPr>
        <a:xfrm>
          <a:off x="12509500" y="63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32336</xdr:rowOff>
    </xdr:from>
    <xdr:to>
      <xdr:col>68</xdr:col>
      <xdr:colOff>73025</xdr:colOff>
      <xdr:row>33</xdr:row>
      <xdr:rowOff>21012</xdr:rowOff>
    </xdr:to>
    <xdr:cxnSp macro="">
      <xdr:nvCxnSpPr>
        <xdr:cNvPr id="645" name="直線コネクタ 644"/>
        <xdr:cNvCxnSpPr/>
      </xdr:nvCxnSpPr>
      <xdr:spPr>
        <a:xfrm flipV="1">
          <a:off x="12560300" y="6290261"/>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3916</xdr:rowOff>
    </xdr:from>
    <xdr:to>
      <xdr:col>60</xdr:col>
      <xdr:colOff>123825</xdr:colOff>
      <xdr:row>33</xdr:row>
      <xdr:rowOff>105516</xdr:rowOff>
    </xdr:to>
    <xdr:sp macro="" textlink="">
      <xdr:nvSpPr>
        <xdr:cNvPr id="646" name="楕円 645"/>
        <xdr:cNvSpPr/>
      </xdr:nvSpPr>
      <xdr:spPr>
        <a:xfrm>
          <a:off x="11747500" y="643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21012</xdr:rowOff>
    </xdr:from>
    <xdr:to>
      <xdr:col>64</xdr:col>
      <xdr:colOff>73025</xdr:colOff>
      <xdr:row>33</xdr:row>
      <xdr:rowOff>54716</xdr:rowOff>
    </xdr:to>
    <xdr:cxnSp macro="">
      <xdr:nvCxnSpPr>
        <xdr:cNvPr id="647" name="直線コネクタ 646"/>
        <xdr:cNvCxnSpPr/>
      </xdr:nvCxnSpPr>
      <xdr:spPr>
        <a:xfrm flipV="1">
          <a:off x="11798300" y="6450387"/>
          <a:ext cx="7620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648" name="n_1aveValue債務償還比率"/>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649" name="n_2aveValue債務償還比率"/>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650" name="n_3aveValue債務償還比率"/>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651" name="n_4aveValue債務償還比率"/>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153257</xdr:rowOff>
    </xdr:from>
    <xdr:ext cx="560923" cy="259045"/>
    <xdr:sp macro="" textlink="">
      <xdr:nvSpPr>
        <xdr:cNvPr id="652" name="n_1mainValue債務償還比率"/>
        <xdr:cNvSpPr txBox="1"/>
      </xdr:nvSpPr>
      <xdr:spPr>
        <a:xfrm>
          <a:off x="13791138" y="65826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74263</xdr:rowOff>
    </xdr:from>
    <xdr:ext cx="469744" cy="259045"/>
    <xdr:sp macro="" textlink="">
      <xdr:nvSpPr>
        <xdr:cNvPr id="653" name="n_2mainValue債務償還比率"/>
        <xdr:cNvSpPr txBox="1"/>
      </xdr:nvSpPr>
      <xdr:spPr>
        <a:xfrm>
          <a:off x="13087427" y="63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62938</xdr:rowOff>
    </xdr:from>
    <xdr:ext cx="469744" cy="259045"/>
    <xdr:sp macro="" textlink="">
      <xdr:nvSpPr>
        <xdr:cNvPr id="654" name="n_3mainValue債務償還比率"/>
        <xdr:cNvSpPr txBox="1"/>
      </xdr:nvSpPr>
      <xdr:spPr>
        <a:xfrm>
          <a:off x="12325427" y="649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96643</xdr:rowOff>
    </xdr:from>
    <xdr:ext cx="469744" cy="259045"/>
    <xdr:sp macro="" textlink="">
      <xdr:nvSpPr>
        <xdr:cNvPr id="655" name="n_4mainValue債務償還比率"/>
        <xdr:cNvSpPr txBox="1"/>
      </xdr:nvSpPr>
      <xdr:spPr>
        <a:xfrm>
          <a:off x="11563427" y="652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656" name="正方形/長方形 6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657" name="正方形/長方形 6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658" name="テキスト ボックス 65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659" name="テキスト ボックス 65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660" name="テキスト ボックス 6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661" name="テキスト ボックス 6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47625</xdr:colOff>
      <xdr:row>44</xdr:row>
      <xdr:rowOff>47625</xdr:rowOff>
    </xdr:from>
    <xdr:to>
      <xdr:col>37</xdr:col>
      <xdr:colOff>57151</xdr:colOff>
      <xdr:row>60</xdr:row>
      <xdr:rowOff>119496</xdr:rowOff>
    </xdr:to>
    <xdr:graphicFrame macro="">
      <xdr:nvGraphicFramePr>
        <xdr:cNvPr id="66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66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664" name="正方形/長方形 663"/>
        <xdr:cNvSpPr/>
      </xdr:nvSpPr>
      <xdr:spPr>
        <a:xfrm>
          <a:off x="355600" y="63500"/>
          <a:ext cx="12700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3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3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3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65" name="正方形/長方形 664"/>
        <xdr:cNvSpPr/>
      </xdr:nvSpPr>
      <xdr:spPr>
        <a:xfrm>
          <a:off x="17030700" y="190500"/>
          <a:ext cx="3930650" cy="558800"/>
        </a:xfrm>
        <a:prstGeom prst="rect">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66" name="正方形/長方形 665"/>
        <xdr:cNvSpPr/>
      </xdr:nvSpPr>
      <xdr:spPr>
        <a:xfrm>
          <a:off x="17056100" y="215900"/>
          <a:ext cx="3886200" cy="5080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667" name="正方形/長方形 666"/>
        <xdr:cNvSpPr/>
      </xdr:nvSpPr>
      <xdr:spPr>
        <a:xfrm>
          <a:off x="17081500" y="241300"/>
          <a:ext cx="3829050" cy="4445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福島県喜多方市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668" name="正方形/長方形 667"/>
        <xdr:cNvSpPr/>
      </xdr:nvSpPr>
      <xdr:spPr>
        <a:xfrm>
          <a:off x="14236700" y="190500"/>
          <a:ext cx="2660650" cy="558800"/>
        </a:xfrm>
        <a:prstGeom prst="rect">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669" name="正方形/長方形 668"/>
        <xdr:cNvSpPr/>
      </xdr:nvSpPr>
      <xdr:spPr>
        <a:xfrm>
          <a:off x="14262100" y="215900"/>
          <a:ext cx="2616200" cy="5080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670" name="正方形/長方形 669"/>
        <xdr:cNvSpPr/>
      </xdr:nvSpPr>
      <xdr:spPr>
        <a:xfrm>
          <a:off x="14287500" y="241300"/>
          <a:ext cx="2559050" cy="457200"/>
        </a:xfrm>
        <a:prstGeom prst="rect">
          <a:avLst/>
        </a:prstGeom>
        <a:solidFill>
          <a:srgbClr val="FF0000"/>
        </a:solidFill>
        <a:ln w="3175" cap="flat" cmpd="sng" algn="ctr">
          <a:solidFill>
            <a:srgbClr val="FFFFFF"/>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671" name="正方形/長方形 670"/>
        <xdr:cNvSpPr/>
      </xdr:nvSpPr>
      <xdr:spPr>
        <a:xfrm>
          <a:off x="482600" y="889000"/>
          <a:ext cx="10096500" cy="1778000"/>
        </a:xfrm>
        <a:prstGeom prst="rect">
          <a:avLst/>
        </a:prstGeom>
        <a:solidFill>
          <a:srgbClr val="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672" name="正方形/長方形 671"/>
        <xdr:cNvSpPr/>
      </xdr:nvSpPr>
      <xdr:spPr>
        <a:xfrm>
          <a:off x="609600" y="920750"/>
          <a:ext cx="13970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673" name="正方形/長方形 672"/>
        <xdr:cNvSpPr/>
      </xdr:nvSpPr>
      <xdr:spPr>
        <a:xfrm>
          <a:off x="1943100" y="920750"/>
          <a:ext cx="13335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44,344
44,019
554.63
29,671,703
29,234,149
311,170
15,330,635
26,156,325</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674" name="正方形/長方形 673"/>
        <xdr:cNvSpPr/>
      </xdr:nvSpPr>
      <xdr:spPr>
        <a:xfrm>
          <a:off x="3276600" y="920750"/>
          <a:ext cx="15240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(R6.1.1</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現在</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(R6.1.1</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現在</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675" name="正方形/長方形 674"/>
        <xdr:cNvSpPr/>
      </xdr:nvSpPr>
      <xdr:spPr>
        <a:xfrm>
          <a:off x="4800600" y="939800"/>
          <a:ext cx="2032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676" name="正方形/長方形 675"/>
        <xdr:cNvSpPr/>
      </xdr:nvSpPr>
      <xdr:spPr>
        <a:xfrm>
          <a:off x="6832600" y="939800"/>
          <a:ext cx="1270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
6.6
65.3</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677" name="正方形/長方形 676"/>
        <xdr:cNvSpPr/>
      </xdr:nvSpPr>
      <xdr:spPr>
        <a:xfrm>
          <a:off x="8166100" y="952500"/>
          <a:ext cx="635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678" name="正方形/長方形 677"/>
        <xdr:cNvSpPr/>
      </xdr:nvSpPr>
      <xdr:spPr>
        <a:xfrm>
          <a:off x="4800600" y="1714500"/>
          <a:ext cx="2032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市町村類型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年度毎</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679" name="正方形/長方形 678"/>
        <xdr:cNvSpPr/>
      </xdr:nvSpPr>
      <xdr:spPr>
        <a:xfrm>
          <a:off x="6896100" y="1714500"/>
          <a:ext cx="3683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R01  Ⅰ</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－１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R02  Ⅰ</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－１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R03  Ⅰ</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－１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R04  Ⅰ</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－１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R05  Ⅰ</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680" name="角丸四角形 679"/>
        <xdr:cNvSpPr/>
      </xdr:nvSpPr>
      <xdr:spPr>
        <a:xfrm>
          <a:off x="11074400" y="889000"/>
          <a:ext cx="1524000" cy="1270000"/>
        </a:xfrm>
        <a:prstGeom prst="roundRect">
          <a:avLst>
            <a:gd name="adj" fmla="val 0"/>
          </a:avLst>
        </a:prstGeom>
        <a:solidFill>
          <a:sysClr val="window" lastClr="FFFFFF"/>
        </a:solidFill>
        <a:ln w="19050" cap="flat" cmpd="sng" algn="ctr">
          <a:solidFill>
            <a:sysClr val="windowText" lastClr="000000"/>
          </a:solidFill>
          <a:prstDash val="solid"/>
          <a:miter lim="800000"/>
        </a:ln>
        <a:effectLst>
          <a:outerShdw dist="37357" dir="2700000" rotWithShape="0">
            <a:scrgbClr r="0" g="0" b="0"/>
          </a:outerShdw>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681" name="正方形/長方形 680"/>
        <xdr:cNvSpPr/>
      </xdr:nvSpPr>
      <xdr:spPr>
        <a:xfrm>
          <a:off x="11334750" y="952500"/>
          <a:ext cx="13335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682" name="正方形/長方形 681"/>
        <xdr:cNvSpPr/>
      </xdr:nvSpPr>
      <xdr:spPr>
        <a:xfrm>
          <a:off x="11334750" y="1219200"/>
          <a:ext cx="1333500" cy="5207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683" name="正方形/長方形 682"/>
        <xdr:cNvSpPr/>
      </xdr:nvSpPr>
      <xdr:spPr>
        <a:xfrm>
          <a:off x="11334750" y="1562100"/>
          <a:ext cx="1460500" cy="6477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684" name="直線コネクタ 683"/>
        <xdr:cNvCxnSpPr/>
      </xdr:nvCxnSpPr>
      <xdr:spPr>
        <a:xfrm flipH="1">
          <a:off x="11156950" y="1041400"/>
          <a:ext cx="209550" cy="0"/>
        </a:xfrm>
        <a:prstGeom prst="line">
          <a:avLst/>
        </a:prstGeom>
        <a:noFill/>
        <a:ln w="6350" cap="flat" cmpd="sng" algn="ctr">
          <a:solidFill>
            <a:srgbClr val="FF0000"/>
          </a:solidFill>
          <a:prstDash val="solid"/>
          <a:miter lim="800000"/>
        </a:ln>
        <a:effectLst/>
      </xdr:spPr>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685" name="楕円 684"/>
        <xdr:cNvSpPr/>
      </xdr:nvSpPr>
      <xdr:spPr>
        <a:xfrm>
          <a:off x="11210925" y="10033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686" name="フローチャート: 判断 685"/>
        <xdr:cNvSpPr/>
      </xdr:nvSpPr>
      <xdr:spPr>
        <a:xfrm>
          <a:off x="11210925" y="13081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687" name="直線コネクタ 686"/>
        <xdr:cNvCxnSpPr/>
      </xdr:nvCxnSpPr>
      <xdr:spPr>
        <a:xfrm>
          <a:off x="11255375" y="1562100"/>
          <a:ext cx="0" cy="139700"/>
        </a:xfrm>
        <a:prstGeom prst="line">
          <a:avLst/>
        </a:prstGeom>
        <a:noFill/>
        <a:ln w="31750" cap="flat" cmpd="sng" algn="ctr">
          <a:solidFill>
            <a:srgbClr val="808080"/>
          </a:solidFill>
          <a:prstDash val="solid"/>
          <a:miter lim="800000"/>
        </a:ln>
        <a:effectLst/>
      </xdr:spPr>
    </xdr:cxnSp>
    <xdr:clientData/>
  </xdr:twoCellAnchor>
  <xdr:twoCellAnchor>
    <xdr:from>
      <xdr:col>57</xdr:col>
      <xdr:colOff>22225</xdr:colOff>
      <xdr:row>5</xdr:row>
      <xdr:rowOff>28575</xdr:rowOff>
    </xdr:from>
    <xdr:to>
      <xdr:col>58</xdr:col>
      <xdr:colOff>3175</xdr:colOff>
      <xdr:row>5</xdr:row>
      <xdr:rowOff>28575</xdr:rowOff>
    </xdr:to>
    <xdr:cxnSp macro="">
      <xdr:nvCxnSpPr>
        <xdr:cNvPr id="688" name="直線コネクタ 687"/>
        <xdr:cNvCxnSpPr/>
      </xdr:nvCxnSpPr>
      <xdr:spPr>
        <a:xfrm>
          <a:off x="11176000" y="1562100"/>
          <a:ext cx="171450" cy="0"/>
        </a:xfrm>
        <a:prstGeom prst="line">
          <a:avLst/>
        </a:prstGeom>
        <a:noFill/>
        <a:ln w="15875" cap="flat" cmpd="sng" algn="ctr">
          <a:solidFill>
            <a:srgbClr val="000000"/>
          </a:solidFill>
          <a:prstDash val="solid"/>
          <a:miter lim="800000"/>
        </a:ln>
        <a:effectLst/>
      </xdr:spPr>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689" name="直線コネクタ 688"/>
        <xdr:cNvCxnSpPr/>
      </xdr:nvCxnSpPr>
      <xdr:spPr>
        <a:xfrm flipV="1">
          <a:off x="11255375" y="1800225"/>
          <a:ext cx="0" cy="139700"/>
        </a:xfrm>
        <a:prstGeom prst="line">
          <a:avLst/>
        </a:prstGeom>
        <a:noFill/>
        <a:ln w="31750" cap="flat" cmpd="sng" algn="ctr">
          <a:solidFill>
            <a:srgbClr val="808080"/>
          </a:solidFill>
          <a:prstDash val="solid"/>
          <a:miter lim="800000"/>
        </a:ln>
        <a:effectLst/>
      </xdr:spPr>
    </xdr:cxnSp>
    <xdr:clientData/>
  </xdr:twoCellAnchor>
  <xdr:twoCellAnchor>
    <xdr:from>
      <xdr:col>57</xdr:col>
      <xdr:colOff>22225</xdr:colOff>
      <xdr:row>7</xdr:row>
      <xdr:rowOff>66675</xdr:rowOff>
    </xdr:from>
    <xdr:to>
      <xdr:col>58</xdr:col>
      <xdr:colOff>3175</xdr:colOff>
      <xdr:row>7</xdr:row>
      <xdr:rowOff>66675</xdr:rowOff>
    </xdr:to>
    <xdr:cxnSp macro="">
      <xdr:nvCxnSpPr>
        <xdr:cNvPr id="690" name="直線コネクタ 689"/>
        <xdr:cNvCxnSpPr/>
      </xdr:nvCxnSpPr>
      <xdr:spPr>
        <a:xfrm>
          <a:off x="11176000" y="1943100"/>
          <a:ext cx="171450" cy="0"/>
        </a:xfrm>
        <a:prstGeom prst="line">
          <a:avLst/>
        </a:prstGeom>
        <a:noFill/>
        <a:ln w="15875" cap="flat" cmpd="sng" algn="ctr">
          <a:solidFill>
            <a:srgbClr val="000000"/>
          </a:solidFill>
          <a:prstDash val="solid"/>
          <a:miter lim="800000"/>
        </a:ln>
        <a:effectLst/>
      </xdr:spPr>
    </xdr:cxnSp>
    <xdr:clientData/>
  </xdr:twoCellAnchor>
  <xdr:oneCellAnchor>
    <xdr:from>
      <xdr:col>0</xdr:col>
      <xdr:colOff>419100</xdr:colOff>
      <xdr:row>12</xdr:row>
      <xdr:rowOff>34925</xdr:rowOff>
    </xdr:from>
    <xdr:ext cx="8896666" cy="259045"/>
    <xdr:sp macro="" textlink="">
      <xdr:nvSpPr>
        <xdr:cNvPr id="691" name="テキスト ボックス 690"/>
        <xdr:cNvSpPr txBox="1"/>
      </xdr:nvSpPr>
      <xdr:spPr>
        <a:xfrm>
          <a:off x="419100" y="2768600"/>
          <a:ext cx="8896666"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市町村類型とは、人口および産業構造等により全国の市町村を</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692" name="テキスト ボックス 691"/>
        <xdr:cNvSpPr txBox="1"/>
      </xdr:nvSpPr>
      <xdr:spPr>
        <a:xfrm>
          <a:off x="419100" y="3009900"/>
          <a:ext cx="6046335"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人口については、各調査対象年度の</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693" name="テキスト ボックス 692"/>
        <xdr:cNvSpPr txBox="1"/>
      </xdr:nvSpPr>
      <xdr:spPr>
        <a:xfrm>
          <a:off x="419100" y="3251200"/>
          <a:ext cx="8231805"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類似団体内順位、全国平均、各都道府県平均は、令和</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694" name="テキスト ボックス 693"/>
        <xdr:cNvSpPr txBox="1"/>
      </xdr:nvSpPr>
      <xdr:spPr>
        <a:xfrm>
          <a:off x="419100" y="3492500"/>
          <a:ext cx="4433650"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695" name="テキスト ボックス 694"/>
        <xdr:cNvSpPr txBox="1"/>
      </xdr:nvSpPr>
      <xdr:spPr>
        <a:xfrm>
          <a:off x="419100" y="3733800"/>
          <a:ext cx="184731"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696" name="正方形/長方形 695"/>
        <xdr:cNvSpPr/>
      </xdr:nvSpPr>
      <xdr:spPr>
        <a:xfrm>
          <a:off x="1270000" y="4254500"/>
          <a:ext cx="4241800" cy="3175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697" name="正方形/長方形 696"/>
        <xdr:cNvSpPr/>
      </xdr:nvSpPr>
      <xdr:spPr>
        <a:xfrm>
          <a:off x="1986139" y="4624642"/>
          <a:ext cx="1742721" cy="275717"/>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698" name="正方形/長方形 697"/>
        <xdr:cNvSpPr/>
      </xdr:nvSpPr>
      <xdr:spPr>
        <a:xfrm>
          <a:off x="3827139" y="4607971"/>
          <a:ext cx="854721" cy="309059"/>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[ 47.2</a:t>
          </a:r>
          <a:r>
            <a:rPr kumimoji="1" lang="ja-JP" altLang="en-US"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699" name="正方形/長方形 698"/>
        <xdr:cNvSpPr/>
      </xdr:nvSpPr>
      <xdr:spPr>
        <a:xfrm>
          <a:off x="5461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700" name="正方形/長方形 699"/>
        <xdr:cNvSpPr/>
      </xdr:nvSpPr>
      <xdr:spPr>
        <a:xfrm>
          <a:off x="5461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7/131</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701" name="正方形/長方形 700"/>
        <xdr:cNvSpPr/>
      </xdr:nvSpPr>
      <xdr:spPr>
        <a:xfrm>
          <a:off x="6985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702" name="正方形/長方形 701"/>
        <xdr:cNvSpPr/>
      </xdr:nvSpPr>
      <xdr:spPr>
        <a:xfrm>
          <a:off x="6985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64.8</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703" name="正方形/長方形 702"/>
        <xdr:cNvSpPr/>
      </xdr:nvSpPr>
      <xdr:spPr>
        <a:xfrm>
          <a:off x="8636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704" name="正方形/長方形 703"/>
        <xdr:cNvSpPr/>
      </xdr:nvSpPr>
      <xdr:spPr>
        <a:xfrm>
          <a:off x="8636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60.9</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705" name="正方形/長方形 704"/>
        <xdr:cNvSpPr/>
      </xdr:nvSpPr>
      <xdr:spPr>
        <a:xfrm>
          <a:off x="1270000" y="4953000"/>
          <a:ext cx="4241800" cy="2159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706" name="正方形/長方形 705"/>
        <xdr:cNvSpPr/>
      </xdr:nvSpPr>
      <xdr:spPr>
        <a:xfrm>
          <a:off x="5778500" y="4953000"/>
          <a:ext cx="4762500" cy="21590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707" name="正方形/長方形 706"/>
        <xdr:cNvSpPr/>
      </xdr:nvSpPr>
      <xdr:spPr>
        <a:xfrm>
          <a:off x="5778500" y="5016500"/>
          <a:ext cx="4572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1"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708" name="テキスト ボックス 707"/>
        <xdr:cNvSpPr txBox="1"/>
      </xdr:nvSpPr>
      <xdr:spPr>
        <a:xfrm>
          <a:off x="5854700" y="5245100"/>
          <a:ext cx="4559300" cy="1778000"/>
        </a:xfrm>
        <a:prstGeom prst="rect">
          <a:avLst/>
        </a:prstGeom>
        <a:solidFill>
          <a:sysClr val="window" lastClr="FFFFFF"/>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有形固定資産減価償却率は、類似団体平均を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％、福島県平均を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％下回っており、低い水準にある。特に平成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年度の市町村合併に伴い道路台帳を再整備した道路、平成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年度に整備した庁舎、令和元年度にＶ</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Ｌｏｗ災害情報連携システム事業、令和３年度に喜多方地方広域市町村圏組合消防庁舎を整備した消防施設が低い水準となっている。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で、他施設については、類似団体平均、福島県平均より水準が高い傾向にあり、有形固定資産減価償却率の上昇につながっている。個別施設計画の見直しに合わせて、各施設の実態を精査しながら、公共施設の最適化に努め、有形固定資産減価償却率の上昇を抑えていく。</a:t>
          </a:r>
        </a:p>
      </xdr:txBody>
    </xdr:sp>
    <xdr:clientData/>
  </xdr:twoCellAnchor>
  <xdr:oneCellAnchor>
    <xdr:from>
      <xdr:col>4</xdr:col>
      <xdr:colOff>174625</xdr:colOff>
      <xdr:row>23</xdr:row>
      <xdr:rowOff>47625</xdr:rowOff>
    </xdr:from>
    <xdr:ext cx="349839" cy="225703"/>
    <xdr:sp macro="" textlink="">
      <xdr:nvSpPr>
        <xdr:cNvPr id="709" name="テキスト ボックス 708"/>
        <xdr:cNvSpPr txBox="1"/>
      </xdr:nvSpPr>
      <xdr:spPr>
        <a:xfrm>
          <a:off x="1231900" y="4762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710" name="直線コネクタ 709"/>
        <xdr:cNvCxnSpPr/>
      </xdr:nvCxnSpPr>
      <xdr:spPr>
        <a:xfrm>
          <a:off x="1270000" y="7112000"/>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119536</xdr:colOff>
      <xdr:row>36</xdr:row>
      <xdr:rowOff>74474</xdr:rowOff>
    </xdr:from>
    <xdr:ext cx="410689" cy="225703"/>
    <xdr:sp macro="" textlink="">
      <xdr:nvSpPr>
        <xdr:cNvPr id="711" name="テキスト ボックス 710"/>
        <xdr:cNvSpPr txBox="1"/>
      </xdr:nvSpPr>
      <xdr:spPr>
        <a:xfrm>
          <a:off x="795811" y="7018199"/>
          <a:ext cx="410689"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712" name="直線コネクタ 711"/>
        <xdr:cNvCxnSpPr/>
      </xdr:nvCxnSpPr>
      <xdr:spPr>
        <a:xfrm>
          <a:off x="1270000" y="6752167"/>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119536</xdr:colOff>
      <xdr:row>34</xdr:row>
      <xdr:rowOff>57541</xdr:rowOff>
    </xdr:from>
    <xdr:ext cx="410689" cy="225703"/>
    <xdr:sp macro="" textlink="">
      <xdr:nvSpPr>
        <xdr:cNvPr id="713" name="テキスト ボックス 712"/>
        <xdr:cNvSpPr txBox="1"/>
      </xdr:nvSpPr>
      <xdr:spPr>
        <a:xfrm>
          <a:off x="795811" y="6658366"/>
          <a:ext cx="410689"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714" name="直線コネクタ 713"/>
        <xdr:cNvCxnSpPr/>
      </xdr:nvCxnSpPr>
      <xdr:spPr>
        <a:xfrm>
          <a:off x="1270000" y="6392333"/>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170831</xdr:colOff>
      <xdr:row>32</xdr:row>
      <xdr:rowOff>40607</xdr:rowOff>
    </xdr:from>
    <xdr:ext cx="359394" cy="225703"/>
    <xdr:sp macro="" textlink="">
      <xdr:nvSpPr>
        <xdr:cNvPr id="715" name="テキスト ボックス 714"/>
        <xdr:cNvSpPr txBox="1"/>
      </xdr:nvSpPr>
      <xdr:spPr>
        <a:xfrm>
          <a:off x="847106" y="6298532"/>
          <a:ext cx="35939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716" name="直線コネクタ 715"/>
        <xdr:cNvCxnSpPr/>
      </xdr:nvCxnSpPr>
      <xdr:spPr>
        <a:xfrm>
          <a:off x="1270000" y="6032500"/>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170831</xdr:colOff>
      <xdr:row>30</xdr:row>
      <xdr:rowOff>23674</xdr:rowOff>
    </xdr:from>
    <xdr:ext cx="359394" cy="225703"/>
    <xdr:sp macro="" textlink="">
      <xdr:nvSpPr>
        <xdr:cNvPr id="717" name="テキスト ボックス 716"/>
        <xdr:cNvSpPr txBox="1"/>
      </xdr:nvSpPr>
      <xdr:spPr>
        <a:xfrm>
          <a:off x="847106" y="5938699"/>
          <a:ext cx="35939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718" name="直線コネクタ 717"/>
        <xdr:cNvCxnSpPr/>
      </xdr:nvCxnSpPr>
      <xdr:spPr>
        <a:xfrm>
          <a:off x="1270000" y="5672667"/>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170831</xdr:colOff>
      <xdr:row>28</xdr:row>
      <xdr:rowOff>6741</xdr:rowOff>
    </xdr:from>
    <xdr:ext cx="359394" cy="225703"/>
    <xdr:sp macro="" textlink="">
      <xdr:nvSpPr>
        <xdr:cNvPr id="719" name="テキスト ボックス 718"/>
        <xdr:cNvSpPr txBox="1"/>
      </xdr:nvSpPr>
      <xdr:spPr>
        <a:xfrm>
          <a:off x="847106" y="5578866"/>
          <a:ext cx="35939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20" name="直線コネクタ 719"/>
        <xdr:cNvCxnSpPr/>
      </xdr:nvCxnSpPr>
      <xdr:spPr>
        <a:xfrm>
          <a:off x="1270000" y="5312833"/>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170831</xdr:colOff>
      <xdr:row>25</xdr:row>
      <xdr:rowOff>161257</xdr:rowOff>
    </xdr:from>
    <xdr:ext cx="359394" cy="225703"/>
    <xdr:sp macro="" textlink="">
      <xdr:nvSpPr>
        <xdr:cNvPr id="721" name="テキスト ボックス 720"/>
        <xdr:cNvSpPr txBox="1"/>
      </xdr:nvSpPr>
      <xdr:spPr>
        <a:xfrm>
          <a:off x="847106" y="5219032"/>
          <a:ext cx="35939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2" name="直線コネクタ 721"/>
        <xdr:cNvCxnSpPr/>
      </xdr:nvCxnSpPr>
      <xdr:spPr>
        <a:xfrm>
          <a:off x="1270000" y="4953000"/>
          <a:ext cx="4241800" cy="0"/>
        </a:xfrm>
        <a:prstGeom prst="line">
          <a:avLst/>
        </a:prstGeom>
        <a:noFill/>
        <a:ln w="6350" cap="flat" cmpd="sng" algn="ctr">
          <a:solidFill>
            <a:srgbClr val="C0C0C0"/>
          </a:solidFill>
          <a:prstDash val="solid"/>
          <a:miter lim="800000"/>
        </a:ln>
        <a:effectLst/>
      </xdr:spPr>
    </xdr:cxnSp>
    <xdr:clientData/>
  </xdr:twoCellAnchor>
  <xdr:oneCellAnchor>
    <xdr:from>
      <xdr:col>3</xdr:col>
      <xdr:colOff>31628</xdr:colOff>
      <xdr:row>23</xdr:row>
      <xdr:rowOff>144324</xdr:rowOff>
    </xdr:from>
    <xdr:ext cx="308097" cy="225703"/>
    <xdr:sp macro="" textlink="">
      <xdr:nvSpPr>
        <xdr:cNvPr id="723" name="テキスト ボックス 722"/>
        <xdr:cNvSpPr txBox="1"/>
      </xdr:nvSpPr>
      <xdr:spPr>
        <a:xfrm>
          <a:off x="898403" y="4859199"/>
          <a:ext cx="308097"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4" name="有形固定資産減価償却率グラフ枠"/>
        <xdr:cNvSpPr/>
      </xdr:nvSpPr>
      <xdr:spPr>
        <a:xfrm>
          <a:off x="1270000" y="4953000"/>
          <a:ext cx="4241800" cy="2159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25" name="直線コネクタ 724"/>
        <xdr:cNvCxnSpPr/>
      </xdr:nvCxnSpPr>
      <xdr:spPr>
        <a:xfrm flipV="1">
          <a:off x="4760595" y="5253461"/>
          <a:ext cx="1270" cy="1257618"/>
        </a:xfrm>
        <a:prstGeom prst="line">
          <a:avLst/>
        </a:prstGeom>
        <a:noFill/>
        <a:ln w="31750" cap="flat" cmpd="sng" algn="ctr">
          <a:solidFill>
            <a:srgbClr val="808080"/>
          </a:solidFill>
          <a:prstDash val="solid"/>
          <a:miter lim="800000"/>
        </a:ln>
        <a:effectLst/>
      </xdr:spPr>
    </xdr:cxnSp>
    <xdr:clientData/>
  </xdr:twoCellAnchor>
  <xdr:oneCellAnchor>
    <xdr:from>
      <xdr:col>23</xdr:col>
      <xdr:colOff>136525</xdr:colOff>
      <xdr:row>33</xdr:row>
      <xdr:rowOff>85531</xdr:rowOff>
    </xdr:from>
    <xdr:ext cx="405111" cy="259045"/>
    <xdr:sp macro="" textlink="">
      <xdr:nvSpPr>
        <xdr:cNvPr id="726" name="有形固定資産減価償却率最小値テキスト"/>
        <xdr:cNvSpPr txBox="1"/>
      </xdr:nvSpPr>
      <xdr:spPr>
        <a:xfrm>
          <a:off x="4813300" y="6514906"/>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86.6</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27" name="直線コネクタ 726"/>
        <xdr:cNvCxnSpPr/>
      </xdr:nvCxnSpPr>
      <xdr:spPr>
        <a:xfrm>
          <a:off x="4673600" y="6511079"/>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23</xdr:col>
      <xdr:colOff>136525</xdr:colOff>
      <xdr:row>24</xdr:row>
      <xdr:rowOff>142363</xdr:rowOff>
    </xdr:from>
    <xdr:ext cx="405111" cy="259045"/>
    <xdr:sp macro="" textlink="">
      <xdr:nvSpPr>
        <xdr:cNvPr id="728" name="有形固定資産減価償却率最大値テキスト"/>
        <xdr:cNvSpPr txBox="1"/>
      </xdr:nvSpPr>
      <xdr:spPr>
        <a:xfrm>
          <a:off x="4813300" y="5028688"/>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16.7</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29" name="直線コネクタ 728"/>
        <xdr:cNvCxnSpPr/>
      </xdr:nvCxnSpPr>
      <xdr:spPr>
        <a:xfrm>
          <a:off x="4673600" y="5253461"/>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23</xdr:col>
      <xdr:colOff>136525</xdr:colOff>
      <xdr:row>30</xdr:row>
      <xdr:rowOff>129663</xdr:rowOff>
    </xdr:from>
    <xdr:ext cx="405111" cy="259045"/>
    <xdr:sp macro="" textlink="">
      <xdr:nvSpPr>
        <xdr:cNvPr id="730" name="有形固定資産減価償却率平均値テキスト"/>
        <xdr:cNvSpPr txBox="1"/>
      </xdr:nvSpPr>
      <xdr:spPr>
        <a:xfrm>
          <a:off x="4813300" y="6044688"/>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64.7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31" name="フローチャート: 判断 730"/>
        <xdr:cNvSpPr/>
      </xdr:nvSpPr>
      <xdr:spPr>
        <a:xfrm>
          <a:off x="4711700" y="6066261"/>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32" name="フローチャート: 判断 731"/>
        <xdr:cNvSpPr/>
      </xdr:nvSpPr>
      <xdr:spPr>
        <a:xfrm>
          <a:off x="4000500" y="6059064"/>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3" name="フローチャート: 判断 732"/>
        <xdr:cNvSpPr/>
      </xdr:nvSpPr>
      <xdr:spPr>
        <a:xfrm>
          <a:off x="3238500" y="602667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34" name="フローチャート: 判断 733"/>
        <xdr:cNvSpPr/>
      </xdr:nvSpPr>
      <xdr:spPr>
        <a:xfrm>
          <a:off x="2476500" y="601228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35" name="フローチャート: 判断 734"/>
        <xdr:cNvSpPr/>
      </xdr:nvSpPr>
      <xdr:spPr>
        <a:xfrm>
          <a:off x="1714500" y="5999692"/>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22</xdr:col>
      <xdr:colOff>98425</xdr:colOff>
      <xdr:row>37</xdr:row>
      <xdr:rowOff>42724</xdr:rowOff>
    </xdr:from>
    <xdr:ext cx="762000" cy="225703"/>
    <xdr:sp macro="" textlink="">
      <xdr:nvSpPr>
        <xdr:cNvPr id="736" name="テキスト ボックス 735"/>
        <xdr:cNvSpPr txBox="1"/>
      </xdr:nvSpPr>
      <xdr:spPr>
        <a:xfrm>
          <a:off x="45847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R05</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149225</xdr:colOff>
      <xdr:row>37</xdr:row>
      <xdr:rowOff>42724</xdr:rowOff>
    </xdr:from>
    <xdr:ext cx="762000" cy="225703"/>
    <xdr:sp macro="" textlink="">
      <xdr:nvSpPr>
        <xdr:cNvPr id="737" name="テキスト ボックス 736"/>
        <xdr:cNvSpPr txBox="1"/>
      </xdr:nvSpPr>
      <xdr:spPr>
        <a:xfrm>
          <a:off x="3873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149225</xdr:colOff>
      <xdr:row>37</xdr:row>
      <xdr:rowOff>42724</xdr:rowOff>
    </xdr:from>
    <xdr:ext cx="762000" cy="225703"/>
    <xdr:sp macro="" textlink="">
      <xdr:nvSpPr>
        <xdr:cNvPr id="738" name="テキスト ボックス 737"/>
        <xdr:cNvSpPr txBox="1"/>
      </xdr:nvSpPr>
      <xdr:spPr>
        <a:xfrm>
          <a:off x="3111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xdr:col>
      <xdr:colOff>149225</xdr:colOff>
      <xdr:row>37</xdr:row>
      <xdr:rowOff>42724</xdr:rowOff>
    </xdr:from>
    <xdr:ext cx="762000" cy="225703"/>
    <xdr:sp macro="" textlink="">
      <xdr:nvSpPr>
        <xdr:cNvPr id="739" name="テキスト ボックス 738"/>
        <xdr:cNvSpPr txBox="1"/>
      </xdr:nvSpPr>
      <xdr:spPr>
        <a:xfrm>
          <a:off x="2349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xdr:col>
      <xdr:colOff>149225</xdr:colOff>
      <xdr:row>37</xdr:row>
      <xdr:rowOff>42724</xdr:rowOff>
    </xdr:from>
    <xdr:ext cx="762000" cy="225703"/>
    <xdr:sp macro="" textlink="">
      <xdr:nvSpPr>
        <xdr:cNvPr id="740" name="テキスト ボックス 739"/>
        <xdr:cNvSpPr txBox="1"/>
      </xdr:nvSpPr>
      <xdr:spPr>
        <a:xfrm>
          <a:off x="1587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34925</xdr:colOff>
      <xdr:row>29</xdr:row>
      <xdr:rowOff>7832</xdr:rowOff>
    </xdr:from>
    <xdr:to>
      <xdr:col>23</xdr:col>
      <xdr:colOff>136525</xdr:colOff>
      <xdr:row>29</xdr:row>
      <xdr:rowOff>109432</xdr:rowOff>
    </xdr:to>
    <xdr:sp macro="" textlink="">
      <xdr:nvSpPr>
        <xdr:cNvPr id="741" name="楕円 740"/>
        <xdr:cNvSpPr/>
      </xdr:nvSpPr>
      <xdr:spPr>
        <a:xfrm>
          <a:off x="4711700" y="5751407"/>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23</xdr:col>
      <xdr:colOff>136525</xdr:colOff>
      <xdr:row>28</xdr:row>
      <xdr:rowOff>30709</xdr:rowOff>
    </xdr:from>
    <xdr:ext cx="405111" cy="259045"/>
    <xdr:sp macro="" textlink="">
      <xdr:nvSpPr>
        <xdr:cNvPr id="742" name="有形固定資産減価償却率該当値テキスト"/>
        <xdr:cNvSpPr txBox="1"/>
      </xdr:nvSpPr>
      <xdr:spPr>
        <a:xfrm>
          <a:off x="4813300" y="5602834"/>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47.2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19</xdr:col>
      <xdr:colOff>85725</xdr:colOff>
      <xdr:row>28</xdr:row>
      <xdr:rowOff>155892</xdr:rowOff>
    </xdr:from>
    <xdr:to>
      <xdr:col>19</xdr:col>
      <xdr:colOff>187325</xdr:colOff>
      <xdr:row>29</xdr:row>
      <xdr:rowOff>86042</xdr:rowOff>
    </xdr:to>
    <xdr:sp macro="" textlink="">
      <xdr:nvSpPr>
        <xdr:cNvPr id="743" name="楕円 742"/>
        <xdr:cNvSpPr/>
      </xdr:nvSpPr>
      <xdr:spPr>
        <a:xfrm>
          <a:off x="4000500" y="5728017"/>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136525</xdr:colOff>
      <xdr:row>29</xdr:row>
      <xdr:rowOff>35242</xdr:rowOff>
    </xdr:from>
    <xdr:to>
      <xdr:col>23</xdr:col>
      <xdr:colOff>85725</xdr:colOff>
      <xdr:row>29</xdr:row>
      <xdr:rowOff>58632</xdr:rowOff>
    </xdr:to>
    <xdr:cxnSp macro="">
      <xdr:nvCxnSpPr>
        <xdr:cNvPr id="744" name="直線コネクタ 743"/>
        <xdr:cNvCxnSpPr/>
      </xdr:nvCxnSpPr>
      <xdr:spPr>
        <a:xfrm>
          <a:off x="4051300" y="5778817"/>
          <a:ext cx="711200" cy="23390"/>
        </a:xfrm>
        <a:prstGeom prst="line">
          <a:avLst/>
        </a:prstGeom>
        <a:noFill/>
        <a:ln w="6350" cap="flat" cmpd="sng" algn="ctr">
          <a:solidFill>
            <a:srgbClr val="FF0000"/>
          </a:solidFill>
          <a:prstDash val="solid"/>
          <a:miter lim="800000"/>
        </a:ln>
        <a:effectLst/>
      </xdr:spPr>
    </xdr:cxnSp>
    <xdr:clientData/>
  </xdr:twoCellAnchor>
  <xdr:twoCellAnchor>
    <xdr:from>
      <xdr:col>15</xdr:col>
      <xdr:colOff>85725</xdr:colOff>
      <xdr:row>28</xdr:row>
      <xdr:rowOff>121708</xdr:rowOff>
    </xdr:from>
    <xdr:to>
      <xdr:col>15</xdr:col>
      <xdr:colOff>187325</xdr:colOff>
      <xdr:row>29</xdr:row>
      <xdr:rowOff>51858</xdr:rowOff>
    </xdr:to>
    <xdr:sp macro="" textlink="">
      <xdr:nvSpPr>
        <xdr:cNvPr id="745" name="楕円 744"/>
        <xdr:cNvSpPr/>
      </xdr:nvSpPr>
      <xdr:spPr>
        <a:xfrm>
          <a:off x="3238500" y="569383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136525</xdr:colOff>
      <xdr:row>29</xdr:row>
      <xdr:rowOff>1058</xdr:rowOff>
    </xdr:from>
    <xdr:to>
      <xdr:col>19</xdr:col>
      <xdr:colOff>136525</xdr:colOff>
      <xdr:row>29</xdr:row>
      <xdr:rowOff>35242</xdr:rowOff>
    </xdr:to>
    <xdr:cxnSp macro="">
      <xdr:nvCxnSpPr>
        <xdr:cNvPr id="746" name="直線コネクタ 745"/>
        <xdr:cNvCxnSpPr/>
      </xdr:nvCxnSpPr>
      <xdr:spPr>
        <a:xfrm>
          <a:off x="3289300" y="5744633"/>
          <a:ext cx="762000" cy="34184"/>
        </a:xfrm>
        <a:prstGeom prst="line">
          <a:avLst/>
        </a:prstGeom>
        <a:noFill/>
        <a:ln w="6350" cap="flat" cmpd="sng" algn="ctr">
          <a:solidFill>
            <a:srgbClr val="FF0000"/>
          </a:solidFill>
          <a:prstDash val="solid"/>
          <a:miter lim="800000"/>
        </a:ln>
        <a:effectLst/>
      </xdr:spPr>
    </xdr:cxnSp>
    <xdr:clientData/>
  </xdr:twoCellAnchor>
  <xdr:twoCellAnchor>
    <xdr:from>
      <xdr:col>11</xdr:col>
      <xdr:colOff>85725</xdr:colOff>
      <xdr:row>28</xdr:row>
      <xdr:rowOff>92922</xdr:rowOff>
    </xdr:from>
    <xdr:to>
      <xdr:col>11</xdr:col>
      <xdr:colOff>187325</xdr:colOff>
      <xdr:row>29</xdr:row>
      <xdr:rowOff>23072</xdr:rowOff>
    </xdr:to>
    <xdr:sp macro="" textlink="">
      <xdr:nvSpPr>
        <xdr:cNvPr id="747" name="楕円 746"/>
        <xdr:cNvSpPr/>
      </xdr:nvSpPr>
      <xdr:spPr>
        <a:xfrm>
          <a:off x="2476500" y="5665047"/>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xdr:col>
      <xdr:colOff>136525</xdr:colOff>
      <xdr:row>28</xdr:row>
      <xdr:rowOff>143722</xdr:rowOff>
    </xdr:from>
    <xdr:to>
      <xdr:col>15</xdr:col>
      <xdr:colOff>136525</xdr:colOff>
      <xdr:row>29</xdr:row>
      <xdr:rowOff>1058</xdr:rowOff>
    </xdr:to>
    <xdr:cxnSp macro="">
      <xdr:nvCxnSpPr>
        <xdr:cNvPr id="748" name="直線コネクタ 747"/>
        <xdr:cNvCxnSpPr/>
      </xdr:nvCxnSpPr>
      <xdr:spPr>
        <a:xfrm>
          <a:off x="2527300" y="5715847"/>
          <a:ext cx="762000" cy="28786"/>
        </a:xfrm>
        <a:prstGeom prst="line">
          <a:avLst/>
        </a:prstGeom>
        <a:noFill/>
        <a:ln w="6350" cap="flat" cmpd="sng" algn="ctr">
          <a:solidFill>
            <a:srgbClr val="FF0000"/>
          </a:solidFill>
          <a:prstDash val="solid"/>
          <a:miter lim="800000"/>
        </a:ln>
        <a:effectLst/>
      </xdr:spPr>
    </xdr:cxnSp>
    <xdr:clientData/>
  </xdr:twoCellAnchor>
  <xdr:twoCellAnchor>
    <xdr:from>
      <xdr:col>7</xdr:col>
      <xdr:colOff>85725</xdr:colOff>
      <xdr:row>28</xdr:row>
      <xdr:rowOff>60537</xdr:rowOff>
    </xdr:from>
    <xdr:to>
      <xdr:col>7</xdr:col>
      <xdr:colOff>187325</xdr:colOff>
      <xdr:row>28</xdr:row>
      <xdr:rowOff>162137</xdr:rowOff>
    </xdr:to>
    <xdr:sp macro="" textlink="">
      <xdr:nvSpPr>
        <xdr:cNvPr id="749" name="楕円 748"/>
        <xdr:cNvSpPr/>
      </xdr:nvSpPr>
      <xdr:spPr>
        <a:xfrm>
          <a:off x="1714500" y="5632662"/>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xdr:col>
      <xdr:colOff>136525</xdr:colOff>
      <xdr:row>28</xdr:row>
      <xdr:rowOff>111337</xdr:rowOff>
    </xdr:from>
    <xdr:to>
      <xdr:col>11</xdr:col>
      <xdr:colOff>136525</xdr:colOff>
      <xdr:row>28</xdr:row>
      <xdr:rowOff>143722</xdr:rowOff>
    </xdr:to>
    <xdr:cxnSp macro="">
      <xdr:nvCxnSpPr>
        <xdr:cNvPr id="750" name="直線コネクタ 749"/>
        <xdr:cNvCxnSpPr/>
      </xdr:nvCxnSpPr>
      <xdr:spPr>
        <a:xfrm>
          <a:off x="1765300" y="5683462"/>
          <a:ext cx="762000" cy="32385"/>
        </a:xfrm>
        <a:prstGeom prst="line">
          <a:avLst/>
        </a:prstGeom>
        <a:noFill/>
        <a:ln w="6350" cap="flat" cmpd="sng" algn="ctr">
          <a:solidFill>
            <a:srgbClr val="FF0000"/>
          </a:solidFill>
          <a:prstDash val="solid"/>
          <a:miter lim="800000"/>
        </a:ln>
        <a:effectLst/>
      </xdr:spPr>
    </xdr:cxnSp>
    <xdr:clientData/>
  </xdr:twoCellAnchor>
  <xdr:oneCellAnchor>
    <xdr:from>
      <xdr:col>18</xdr:col>
      <xdr:colOff>111769</xdr:colOff>
      <xdr:row>31</xdr:row>
      <xdr:rowOff>65316</xdr:rowOff>
    </xdr:from>
    <xdr:ext cx="405111" cy="259045"/>
    <xdr:sp macro="" textlink="">
      <xdr:nvSpPr>
        <xdr:cNvPr id="751" name="n_1aveValue有形固定資産減価償却率"/>
        <xdr:cNvSpPr txBox="1"/>
      </xdr:nvSpPr>
      <xdr:spPr>
        <a:xfrm>
          <a:off x="3836044" y="615179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64.3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124469</xdr:colOff>
      <xdr:row>31</xdr:row>
      <xdr:rowOff>32931</xdr:rowOff>
    </xdr:from>
    <xdr:ext cx="405111" cy="259045"/>
    <xdr:sp macro="" textlink="">
      <xdr:nvSpPr>
        <xdr:cNvPr id="752" name="n_2aveValue有形固定資産減価償却率"/>
        <xdr:cNvSpPr txBox="1"/>
      </xdr:nvSpPr>
      <xdr:spPr>
        <a:xfrm>
          <a:off x="3086744" y="611940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62.5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xdr:col>
      <xdr:colOff>124469</xdr:colOff>
      <xdr:row>31</xdr:row>
      <xdr:rowOff>18538</xdr:rowOff>
    </xdr:from>
    <xdr:ext cx="405111" cy="259045"/>
    <xdr:sp macro="" textlink="">
      <xdr:nvSpPr>
        <xdr:cNvPr id="753" name="n_3aveValue有形固定資産減価償却率"/>
        <xdr:cNvSpPr txBox="1"/>
      </xdr:nvSpPr>
      <xdr:spPr>
        <a:xfrm>
          <a:off x="2324744" y="610501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61.7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xdr:col>
      <xdr:colOff>124469</xdr:colOff>
      <xdr:row>31</xdr:row>
      <xdr:rowOff>5944</xdr:rowOff>
    </xdr:from>
    <xdr:ext cx="405111" cy="259045"/>
    <xdr:sp macro="" textlink="">
      <xdr:nvSpPr>
        <xdr:cNvPr id="754" name="n_4aveValue有形固定資産減価償却率"/>
        <xdr:cNvSpPr txBox="1"/>
      </xdr:nvSpPr>
      <xdr:spPr>
        <a:xfrm>
          <a:off x="1562744" y="6092419"/>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61.0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111769</xdr:colOff>
      <xdr:row>27</xdr:row>
      <xdr:rowOff>102569</xdr:rowOff>
    </xdr:from>
    <xdr:ext cx="405111" cy="259045"/>
    <xdr:sp macro="" textlink="">
      <xdr:nvSpPr>
        <xdr:cNvPr id="755" name="n_1mainValue有形固定資産減価償却率"/>
        <xdr:cNvSpPr txBox="1"/>
      </xdr:nvSpPr>
      <xdr:spPr>
        <a:xfrm>
          <a:off x="3836044" y="5503244"/>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45.9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124469</xdr:colOff>
      <xdr:row>27</xdr:row>
      <xdr:rowOff>68385</xdr:rowOff>
    </xdr:from>
    <xdr:ext cx="405111" cy="259045"/>
    <xdr:sp macro="" textlink="">
      <xdr:nvSpPr>
        <xdr:cNvPr id="756" name="n_2mainValue有形固定資産減価償却率"/>
        <xdr:cNvSpPr txBox="1"/>
      </xdr:nvSpPr>
      <xdr:spPr>
        <a:xfrm>
          <a:off x="3086744" y="5469060"/>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44.0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xdr:col>
      <xdr:colOff>124469</xdr:colOff>
      <xdr:row>27</xdr:row>
      <xdr:rowOff>39599</xdr:rowOff>
    </xdr:from>
    <xdr:ext cx="405111" cy="259045"/>
    <xdr:sp macro="" textlink="">
      <xdr:nvSpPr>
        <xdr:cNvPr id="757" name="n_3mainValue有形固定資産減価償却率"/>
        <xdr:cNvSpPr txBox="1"/>
      </xdr:nvSpPr>
      <xdr:spPr>
        <a:xfrm>
          <a:off x="2324744" y="5440274"/>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42.4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xdr:col>
      <xdr:colOff>124469</xdr:colOff>
      <xdr:row>27</xdr:row>
      <xdr:rowOff>7214</xdr:rowOff>
    </xdr:from>
    <xdr:ext cx="405111" cy="259045"/>
    <xdr:sp macro="" textlink="">
      <xdr:nvSpPr>
        <xdr:cNvPr id="758" name="n_4mainValue有形固定資産減価償却率"/>
        <xdr:cNvSpPr txBox="1"/>
      </xdr:nvSpPr>
      <xdr:spPr>
        <a:xfrm>
          <a:off x="1562744" y="5407889"/>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40.6</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759" name="正方形/長方形 758"/>
        <xdr:cNvSpPr/>
      </xdr:nvSpPr>
      <xdr:spPr>
        <a:xfrm>
          <a:off x="11303000" y="4254500"/>
          <a:ext cx="4241800" cy="3175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760" name="正方形/長方形 759"/>
        <xdr:cNvSpPr/>
      </xdr:nvSpPr>
      <xdr:spPr>
        <a:xfrm>
          <a:off x="12373243" y="4624642"/>
          <a:ext cx="1034514" cy="275717"/>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761" name="正方形/長方形 760"/>
        <xdr:cNvSpPr/>
      </xdr:nvSpPr>
      <xdr:spPr>
        <a:xfrm>
          <a:off x="13758894" y="4607971"/>
          <a:ext cx="1057212" cy="309059"/>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[ 1,109.2</a:t>
          </a:r>
          <a:r>
            <a:rPr kumimoji="1" lang="ja-JP" altLang="en-US"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762" name="正方形/長方形 761"/>
        <xdr:cNvSpPr/>
      </xdr:nvSpPr>
      <xdr:spPr>
        <a:xfrm>
          <a:off x="15494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763" name="正方形/長方形 762"/>
        <xdr:cNvSpPr/>
      </xdr:nvSpPr>
      <xdr:spPr>
        <a:xfrm>
          <a:off x="15494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129/132</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764" name="正方形/長方形 763"/>
        <xdr:cNvSpPr/>
      </xdr:nvSpPr>
      <xdr:spPr>
        <a:xfrm>
          <a:off x="17018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765" name="正方形/長方形 764"/>
        <xdr:cNvSpPr/>
      </xdr:nvSpPr>
      <xdr:spPr>
        <a:xfrm>
          <a:off x="17018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509.7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766" name="正方形/長方形 765"/>
        <xdr:cNvSpPr/>
      </xdr:nvSpPr>
      <xdr:spPr>
        <a:xfrm>
          <a:off x="18669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767" name="正方形/長方形 766"/>
        <xdr:cNvSpPr/>
      </xdr:nvSpPr>
      <xdr:spPr>
        <a:xfrm>
          <a:off x="18669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383.3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768" name="正方形/長方形 767"/>
        <xdr:cNvSpPr/>
      </xdr:nvSpPr>
      <xdr:spPr>
        <a:xfrm>
          <a:off x="11303000" y="4953000"/>
          <a:ext cx="4241800" cy="2159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769" name="正方形/長方形 768"/>
        <xdr:cNvSpPr/>
      </xdr:nvSpPr>
      <xdr:spPr>
        <a:xfrm>
          <a:off x="15811500" y="4953000"/>
          <a:ext cx="4762500" cy="21590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770" name="正方形/長方形 769"/>
        <xdr:cNvSpPr/>
      </xdr:nvSpPr>
      <xdr:spPr>
        <a:xfrm>
          <a:off x="15811500" y="5016500"/>
          <a:ext cx="4572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1"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771" name="テキスト ボックス 770"/>
        <xdr:cNvSpPr txBox="1"/>
      </xdr:nvSpPr>
      <xdr:spPr>
        <a:xfrm>
          <a:off x="15887700" y="5245100"/>
          <a:ext cx="4559300" cy="1778000"/>
        </a:xfrm>
        <a:prstGeom prst="rect">
          <a:avLst/>
        </a:prstGeom>
        <a:solidFill>
          <a:sysClr val="window" lastClr="FFFFFF"/>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562.2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おり、比率は大きく高まっている。これは、普通交付税交付額の減少に加え、大規模な災害等への対応や、歳入歳出の調整として財政調整基金及び減債基金を繰り入れたことにより、充当可能基金残高が大きく減少しいるため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今後は定員規模の適正化等により人件費の適正化を図るとともに、既存施設のあり方検討や予算編成時における内容の総点検など、経常的な経費の見直しを図る。</a:t>
          </a:r>
        </a:p>
      </xdr:txBody>
    </xdr:sp>
    <xdr:clientData/>
  </xdr:twoCellAnchor>
  <xdr:oneCellAnchor>
    <xdr:from>
      <xdr:col>57</xdr:col>
      <xdr:colOff>111125</xdr:colOff>
      <xdr:row>23</xdr:row>
      <xdr:rowOff>47625</xdr:rowOff>
    </xdr:from>
    <xdr:ext cx="349839" cy="225703"/>
    <xdr:sp macro="" textlink="">
      <xdr:nvSpPr>
        <xdr:cNvPr id="772" name="テキスト ボックス 771"/>
        <xdr:cNvSpPr txBox="1"/>
      </xdr:nvSpPr>
      <xdr:spPr>
        <a:xfrm>
          <a:off x="11264900" y="4762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773" name="直線コネクタ 772"/>
        <xdr:cNvCxnSpPr/>
      </xdr:nvCxnSpPr>
      <xdr:spPr>
        <a:xfrm>
          <a:off x="11303000" y="7112000"/>
          <a:ext cx="4241800" cy="0"/>
        </a:xfrm>
        <a:prstGeom prst="line">
          <a:avLst/>
        </a:prstGeom>
        <a:noFill/>
        <a:ln w="6350" cap="flat" cmpd="sng" algn="ctr">
          <a:solidFill>
            <a:srgbClr val="C0C0C0"/>
          </a:solidFill>
          <a:prstDash val="solid"/>
          <a:miter lim="800000"/>
        </a:ln>
        <a:effectLst/>
      </xdr:spPr>
    </xdr:cxnSp>
    <xdr:clientData/>
  </xdr:twoCellAnchor>
  <xdr:oneCellAnchor>
    <xdr:from>
      <xdr:col>54</xdr:col>
      <xdr:colOff>174401</xdr:colOff>
      <xdr:row>36</xdr:row>
      <xdr:rowOff>74474</xdr:rowOff>
    </xdr:from>
    <xdr:ext cx="482824" cy="225703"/>
    <xdr:sp macro="" textlink="">
      <xdr:nvSpPr>
        <xdr:cNvPr id="774" name="テキスト ボックス 773"/>
        <xdr:cNvSpPr txBox="1"/>
      </xdr:nvSpPr>
      <xdr:spPr>
        <a:xfrm>
          <a:off x="10756676" y="7018199"/>
          <a:ext cx="48282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75" name="直線コネクタ 774"/>
        <xdr:cNvCxnSpPr/>
      </xdr:nvCxnSpPr>
      <xdr:spPr>
        <a:xfrm>
          <a:off x="11303000" y="6752167"/>
          <a:ext cx="4241800" cy="0"/>
        </a:xfrm>
        <a:prstGeom prst="line">
          <a:avLst/>
        </a:prstGeom>
        <a:noFill/>
        <a:ln w="6350" cap="flat" cmpd="sng" algn="ctr">
          <a:solidFill>
            <a:srgbClr val="C0C0C0"/>
          </a:solidFill>
          <a:prstDash val="solid"/>
          <a:miter lim="800000"/>
        </a:ln>
        <a:effectLst/>
      </xdr:spPr>
    </xdr:cxnSp>
    <xdr:clientData/>
  </xdr:twoCellAnchor>
  <xdr:oneCellAnchor>
    <xdr:from>
      <xdr:col>54</xdr:col>
      <xdr:colOff>174401</xdr:colOff>
      <xdr:row>34</xdr:row>
      <xdr:rowOff>57541</xdr:rowOff>
    </xdr:from>
    <xdr:ext cx="482824" cy="225703"/>
    <xdr:sp macro="" textlink="">
      <xdr:nvSpPr>
        <xdr:cNvPr id="776" name="テキスト ボックス 775"/>
        <xdr:cNvSpPr txBox="1"/>
      </xdr:nvSpPr>
      <xdr:spPr>
        <a:xfrm>
          <a:off x="10756676" y="6658366"/>
          <a:ext cx="48282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77" name="直線コネクタ 776"/>
        <xdr:cNvCxnSpPr/>
      </xdr:nvCxnSpPr>
      <xdr:spPr>
        <a:xfrm>
          <a:off x="11303000" y="6392333"/>
          <a:ext cx="4241800" cy="0"/>
        </a:xfrm>
        <a:prstGeom prst="line">
          <a:avLst/>
        </a:prstGeom>
        <a:noFill/>
        <a:ln w="6350" cap="flat" cmpd="sng" algn="ctr">
          <a:solidFill>
            <a:srgbClr val="C0C0C0"/>
          </a:solidFill>
          <a:prstDash val="solid"/>
          <a:miter lim="800000"/>
        </a:ln>
        <a:effectLst/>
      </xdr:spPr>
    </xdr:cxnSp>
    <xdr:clientData/>
  </xdr:twoCellAnchor>
  <xdr:oneCellAnchor>
    <xdr:from>
      <xdr:col>55</xdr:col>
      <xdr:colOff>56036</xdr:colOff>
      <xdr:row>32</xdr:row>
      <xdr:rowOff>40607</xdr:rowOff>
    </xdr:from>
    <xdr:ext cx="410689" cy="225703"/>
    <xdr:sp macro="" textlink="">
      <xdr:nvSpPr>
        <xdr:cNvPr id="778" name="テキスト ボックス 777"/>
        <xdr:cNvSpPr txBox="1"/>
      </xdr:nvSpPr>
      <xdr:spPr>
        <a:xfrm>
          <a:off x="10828811" y="6298532"/>
          <a:ext cx="410689"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79" name="直線コネクタ 778"/>
        <xdr:cNvCxnSpPr/>
      </xdr:nvCxnSpPr>
      <xdr:spPr>
        <a:xfrm>
          <a:off x="11303000" y="6032500"/>
          <a:ext cx="4241800" cy="0"/>
        </a:xfrm>
        <a:prstGeom prst="line">
          <a:avLst/>
        </a:prstGeom>
        <a:noFill/>
        <a:ln w="6350" cap="flat" cmpd="sng" algn="ctr">
          <a:solidFill>
            <a:srgbClr val="C0C0C0"/>
          </a:solidFill>
          <a:prstDash val="solid"/>
          <a:miter lim="800000"/>
        </a:ln>
        <a:effectLst/>
      </xdr:spPr>
    </xdr:cxnSp>
    <xdr:clientData/>
  </xdr:twoCellAnchor>
  <xdr:oneCellAnchor>
    <xdr:from>
      <xdr:col>55</xdr:col>
      <xdr:colOff>56036</xdr:colOff>
      <xdr:row>30</xdr:row>
      <xdr:rowOff>23674</xdr:rowOff>
    </xdr:from>
    <xdr:ext cx="410689" cy="225703"/>
    <xdr:sp macro="" textlink="">
      <xdr:nvSpPr>
        <xdr:cNvPr id="780" name="テキスト ボックス 779"/>
        <xdr:cNvSpPr txBox="1"/>
      </xdr:nvSpPr>
      <xdr:spPr>
        <a:xfrm>
          <a:off x="10828811" y="5938699"/>
          <a:ext cx="410689"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81" name="直線コネクタ 780"/>
        <xdr:cNvCxnSpPr/>
      </xdr:nvCxnSpPr>
      <xdr:spPr>
        <a:xfrm>
          <a:off x="11303000" y="5672667"/>
          <a:ext cx="4241800" cy="0"/>
        </a:xfrm>
        <a:prstGeom prst="line">
          <a:avLst/>
        </a:prstGeom>
        <a:noFill/>
        <a:ln w="6350" cap="flat" cmpd="sng" algn="ctr">
          <a:solidFill>
            <a:srgbClr val="C0C0C0"/>
          </a:solidFill>
          <a:prstDash val="solid"/>
          <a:miter lim="800000"/>
        </a:ln>
        <a:effectLst/>
      </xdr:spPr>
    </xdr:cxnSp>
    <xdr:clientData/>
  </xdr:twoCellAnchor>
  <xdr:oneCellAnchor>
    <xdr:from>
      <xdr:col>55</xdr:col>
      <xdr:colOff>56036</xdr:colOff>
      <xdr:row>28</xdr:row>
      <xdr:rowOff>6741</xdr:rowOff>
    </xdr:from>
    <xdr:ext cx="410689" cy="225703"/>
    <xdr:sp macro="" textlink="">
      <xdr:nvSpPr>
        <xdr:cNvPr id="782" name="テキスト ボックス 781"/>
        <xdr:cNvSpPr txBox="1"/>
      </xdr:nvSpPr>
      <xdr:spPr>
        <a:xfrm>
          <a:off x="10828811" y="5578866"/>
          <a:ext cx="410689"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83" name="直線コネクタ 782"/>
        <xdr:cNvCxnSpPr/>
      </xdr:nvCxnSpPr>
      <xdr:spPr>
        <a:xfrm>
          <a:off x="11303000" y="5312833"/>
          <a:ext cx="4241800" cy="0"/>
        </a:xfrm>
        <a:prstGeom prst="line">
          <a:avLst/>
        </a:prstGeom>
        <a:noFill/>
        <a:ln w="6350" cap="flat" cmpd="sng" algn="ctr">
          <a:solidFill>
            <a:srgbClr val="C0C0C0"/>
          </a:solidFill>
          <a:prstDash val="solid"/>
          <a:miter lim="800000"/>
        </a:ln>
        <a:effectLst/>
      </xdr:spPr>
    </xdr:cxnSp>
    <xdr:clientData/>
  </xdr:twoCellAnchor>
  <xdr:oneCellAnchor>
    <xdr:from>
      <xdr:col>55</xdr:col>
      <xdr:colOff>158628</xdr:colOff>
      <xdr:row>25</xdr:row>
      <xdr:rowOff>161257</xdr:rowOff>
    </xdr:from>
    <xdr:ext cx="308097" cy="225703"/>
    <xdr:sp macro="" textlink="">
      <xdr:nvSpPr>
        <xdr:cNvPr id="784" name="テキスト ボックス 783"/>
        <xdr:cNvSpPr txBox="1"/>
      </xdr:nvSpPr>
      <xdr:spPr>
        <a:xfrm>
          <a:off x="10931403" y="5219032"/>
          <a:ext cx="308097"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85" name="直線コネクタ 784"/>
        <xdr:cNvCxnSpPr/>
      </xdr:nvCxnSpPr>
      <xdr:spPr>
        <a:xfrm>
          <a:off x="11303000" y="4953000"/>
          <a:ext cx="4241800" cy="0"/>
        </a:xfrm>
        <a:prstGeom prst="line">
          <a:avLst/>
        </a:prstGeom>
        <a:noFill/>
        <a:ln w="6350" cap="flat" cmpd="sng" algn="ctr">
          <a:solidFill>
            <a:srgbClr val="C0C0C0"/>
          </a:solidFill>
          <a:prstDash val="solid"/>
          <a:miter lim="800000"/>
        </a:ln>
        <a:effectLst/>
      </xdr:spPr>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786" name="債務償還比率グラフ枠"/>
        <xdr:cNvSpPr/>
      </xdr:nvSpPr>
      <xdr:spPr>
        <a:xfrm>
          <a:off x="11303000" y="4953000"/>
          <a:ext cx="4241800" cy="2159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787" name="直線コネクタ 786"/>
        <xdr:cNvCxnSpPr/>
      </xdr:nvCxnSpPr>
      <xdr:spPr>
        <a:xfrm flipV="1">
          <a:off x="14793595" y="5312833"/>
          <a:ext cx="1269" cy="1411867"/>
        </a:xfrm>
        <a:prstGeom prst="line">
          <a:avLst/>
        </a:prstGeom>
        <a:noFill/>
        <a:ln w="31750" cap="flat" cmpd="sng" algn="ctr">
          <a:solidFill>
            <a:srgbClr val="808080"/>
          </a:solidFill>
          <a:prstDash val="solid"/>
          <a:miter lim="800000"/>
        </a:ln>
        <a:effectLst/>
      </xdr:spPr>
    </xdr:cxnSp>
    <xdr:clientData/>
  </xdr:twoCellAnchor>
  <xdr:oneCellAnchor>
    <xdr:from>
      <xdr:col>76</xdr:col>
      <xdr:colOff>73025</xdr:colOff>
      <xdr:row>34</xdr:row>
      <xdr:rowOff>127702</xdr:rowOff>
    </xdr:from>
    <xdr:ext cx="560923" cy="259045"/>
    <xdr:sp macro="" textlink="">
      <xdr:nvSpPr>
        <xdr:cNvPr id="788" name="債務償還比率最小値テキスト"/>
        <xdr:cNvSpPr txBox="1"/>
      </xdr:nvSpPr>
      <xdr:spPr>
        <a:xfrm>
          <a:off x="14846300" y="6728527"/>
          <a:ext cx="560923"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1,177.1</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789" name="直線コネクタ 788"/>
        <xdr:cNvCxnSpPr/>
      </xdr:nvCxnSpPr>
      <xdr:spPr>
        <a:xfrm>
          <a:off x="14706600" y="672470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76</xdr:col>
      <xdr:colOff>73025</xdr:colOff>
      <xdr:row>25</xdr:row>
      <xdr:rowOff>30285</xdr:rowOff>
    </xdr:from>
    <xdr:ext cx="340478" cy="259045"/>
    <xdr:sp macro="" textlink="">
      <xdr:nvSpPr>
        <xdr:cNvPr id="790" name="債務償還比率最大値テキスト"/>
        <xdr:cNvSpPr txBox="1"/>
      </xdr:nvSpPr>
      <xdr:spPr>
        <a:xfrm>
          <a:off x="14846300" y="5088060"/>
          <a:ext cx="340478"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791" name="直線コネクタ 790"/>
        <xdr:cNvCxnSpPr/>
      </xdr:nvCxnSpPr>
      <xdr:spPr>
        <a:xfrm>
          <a:off x="14706600" y="5312833"/>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76</xdr:col>
      <xdr:colOff>73025</xdr:colOff>
      <xdr:row>29</xdr:row>
      <xdr:rowOff>25981</xdr:rowOff>
    </xdr:from>
    <xdr:ext cx="469744" cy="259045"/>
    <xdr:sp macro="" textlink="">
      <xdr:nvSpPr>
        <xdr:cNvPr id="792" name="債務償還比率平均値テキスト"/>
        <xdr:cNvSpPr txBox="1"/>
      </xdr:nvSpPr>
      <xdr:spPr>
        <a:xfrm>
          <a:off x="14846300" y="5769556"/>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547.0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793" name="フローチャート: 判断 792"/>
        <xdr:cNvSpPr/>
      </xdr:nvSpPr>
      <xdr:spPr>
        <a:xfrm>
          <a:off x="14744700" y="591812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794" name="フローチャート: 判断 793"/>
        <xdr:cNvSpPr/>
      </xdr:nvSpPr>
      <xdr:spPr>
        <a:xfrm>
          <a:off x="14033500" y="592736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795" name="フローチャート: 判断 794"/>
        <xdr:cNvSpPr/>
      </xdr:nvSpPr>
      <xdr:spPr>
        <a:xfrm>
          <a:off x="13271500" y="5890422"/>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796" name="フローチャート: 判断 795"/>
        <xdr:cNvSpPr/>
      </xdr:nvSpPr>
      <xdr:spPr>
        <a:xfrm>
          <a:off x="12509500" y="6062663"/>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797" name="フローチャート: 判断 796"/>
        <xdr:cNvSpPr/>
      </xdr:nvSpPr>
      <xdr:spPr>
        <a:xfrm>
          <a:off x="11747500" y="612083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75</xdr:col>
      <xdr:colOff>34925</xdr:colOff>
      <xdr:row>37</xdr:row>
      <xdr:rowOff>42724</xdr:rowOff>
    </xdr:from>
    <xdr:ext cx="762000" cy="225703"/>
    <xdr:sp macro="" textlink="">
      <xdr:nvSpPr>
        <xdr:cNvPr id="798" name="テキスト ボックス 797"/>
        <xdr:cNvSpPr txBox="1"/>
      </xdr:nvSpPr>
      <xdr:spPr>
        <a:xfrm>
          <a:off x="146177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R05</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71</xdr:col>
      <xdr:colOff>85725</xdr:colOff>
      <xdr:row>37</xdr:row>
      <xdr:rowOff>42724</xdr:rowOff>
    </xdr:from>
    <xdr:ext cx="762000" cy="225703"/>
    <xdr:sp macro="" textlink="">
      <xdr:nvSpPr>
        <xdr:cNvPr id="799" name="テキスト ボックス 798"/>
        <xdr:cNvSpPr txBox="1"/>
      </xdr:nvSpPr>
      <xdr:spPr>
        <a:xfrm>
          <a:off x="13906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67</xdr:col>
      <xdr:colOff>85725</xdr:colOff>
      <xdr:row>37</xdr:row>
      <xdr:rowOff>42724</xdr:rowOff>
    </xdr:from>
    <xdr:ext cx="762000" cy="225703"/>
    <xdr:sp macro="" textlink="">
      <xdr:nvSpPr>
        <xdr:cNvPr id="800" name="テキスト ボックス 799"/>
        <xdr:cNvSpPr txBox="1"/>
      </xdr:nvSpPr>
      <xdr:spPr>
        <a:xfrm>
          <a:off x="13144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63</xdr:col>
      <xdr:colOff>85725</xdr:colOff>
      <xdr:row>37</xdr:row>
      <xdr:rowOff>42724</xdr:rowOff>
    </xdr:from>
    <xdr:ext cx="762000" cy="225703"/>
    <xdr:sp macro="" textlink="">
      <xdr:nvSpPr>
        <xdr:cNvPr id="801" name="テキスト ボックス 800"/>
        <xdr:cNvSpPr txBox="1"/>
      </xdr:nvSpPr>
      <xdr:spPr>
        <a:xfrm>
          <a:off x="12382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59</xdr:col>
      <xdr:colOff>85725</xdr:colOff>
      <xdr:row>37</xdr:row>
      <xdr:rowOff>42724</xdr:rowOff>
    </xdr:from>
    <xdr:ext cx="762000" cy="225703"/>
    <xdr:sp macro="" textlink="">
      <xdr:nvSpPr>
        <xdr:cNvPr id="802" name="テキスト ボックス 801"/>
        <xdr:cNvSpPr txBox="1"/>
      </xdr:nvSpPr>
      <xdr:spPr>
        <a:xfrm>
          <a:off x="11620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75</xdr:col>
      <xdr:colOff>161925</xdr:colOff>
      <xdr:row>33</xdr:row>
      <xdr:rowOff>163082</xdr:rowOff>
    </xdr:from>
    <xdr:to>
      <xdr:col>76</xdr:col>
      <xdr:colOff>73025</xdr:colOff>
      <xdr:row>34</xdr:row>
      <xdr:rowOff>93232</xdr:rowOff>
    </xdr:to>
    <xdr:sp macro="" textlink="">
      <xdr:nvSpPr>
        <xdr:cNvPr id="803" name="楕円 802"/>
        <xdr:cNvSpPr/>
      </xdr:nvSpPr>
      <xdr:spPr>
        <a:xfrm>
          <a:off x="14744700" y="6592457"/>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76</xdr:col>
      <xdr:colOff>73025</xdr:colOff>
      <xdr:row>33</xdr:row>
      <xdr:rowOff>78009</xdr:rowOff>
    </xdr:from>
    <xdr:ext cx="560923" cy="259045"/>
    <xdr:sp macro="" textlink="">
      <xdr:nvSpPr>
        <xdr:cNvPr id="804" name="債務償還比率該当値テキスト"/>
        <xdr:cNvSpPr txBox="1"/>
      </xdr:nvSpPr>
      <xdr:spPr>
        <a:xfrm>
          <a:off x="14846300" y="6507384"/>
          <a:ext cx="560923"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1,109.2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72</xdr:col>
      <xdr:colOff>22225</xdr:colOff>
      <xdr:row>33</xdr:row>
      <xdr:rowOff>60530</xdr:rowOff>
    </xdr:from>
    <xdr:to>
      <xdr:col>72</xdr:col>
      <xdr:colOff>123825</xdr:colOff>
      <xdr:row>33</xdr:row>
      <xdr:rowOff>162130</xdr:rowOff>
    </xdr:to>
    <xdr:sp macro="" textlink="">
      <xdr:nvSpPr>
        <xdr:cNvPr id="805" name="楕円 804"/>
        <xdr:cNvSpPr/>
      </xdr:nvSpPr>
      <xdr:spPr>
        <a:xfrm>
          <a:off x="14033500" y="648990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72</xdr:col>
      <xdr:colOff>73025</xdr:colOff>
      <xdr:row>33</xdr:row>
      <xdr:rowOff>111330</xdr:rowOff>
    </xdr:from>
    <xdr:to>
      <xdr:col>76</xdr:col>
      <xdr:colOff>22225</xdr:colOff>
      <xdr:row>34</xdr:row>
      <xdr:rowOff>42432</xdr:rowOff>
    </xdr:to>
    <xdr:cxnSp macro="">
      <xdr:nvCxnSpPr>
        <xdr:cNvPr id="806" name="直線コネクタ 805"/>
        <xdr:cNvCxnSpPr/>
      </xdr:nvCxnSpPr>
      <xdr:spPr>
        <a:xfrm>
          <a:off x="14084300" y="6540705"/>
          <a:ext cx="711200" cy="102552"/>
        </a:xfrm>
        <a:prstGeom prst="line">
          <a:avLst/>
        </a:prstGeom>
        <a:noFill/>
        <a:ln w="6350" cap="flat" cmpd="sng" algn="ctr">
          <a:solidFill>
            <a:srgbClr val="FF0000"/>
          </a:solidFill>
          <a:prstDash val="solid"/>
          <a:miter lim="800000"/>
        </a:ln>
        <a:effectLst/>
      </xdr:spPr>
    </xdr:cxnSp>
    <xdr:clientData/>
  </xdr:twoCellAnchor>
  <xdr:twoCellAnchor>
    <xdr:from>
      <xdr:col>68</xdr:col>
      <xdr:colOff>22225</xdr:colOff>
      <xdr:row>31</xdr:row>
      <xdr:rowOff>152986</xdr:rowOff>
    </xdr:from>
    <xdr:to>
      <xdr:col>68</xdr:col>
      <xdr:colOff>123825</xdr:colOff>
      <xdr:row>32</xdr:row>
      <xdr:rowOff>83136</xdr:rowOff>
    </xdr:to>
    <xdr:sp macro="" textlink="">
      <xdr:nvSpPr>
        <xdr:cNvPr id="807" name="楕円 806"/>
        <xdr:cNvSpPr/>
      </xdr:nvSpPr>
      <xdr:spPr>
        <a:xfrm>
          <a:off x="13271500" y="623946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68</xdr:col>
      <xdr:colOff>73025</xdr:colOff>
      <xdr:row>32</xdr:row>
      <xdr:rowOff>32336</xdr:rowOff>
    </xdr:from>
    <xdr:to>
      <xdr:col>72</xdr:col>
      <xdr:colOff>73025</xdr:colOff>
      <xdr:row>33</xdr:row>
      <xdr:rowOff>111330</xdr:rowOff>
    </xdr:to>
    <xdr:cxnSp macro="">
      <xdr:nvCxnSpPr>
        <xdr:cNvPr id="808" name="直線コネクタ 807"/>
        <xdr:cNvCxnSpPr/>
      </xdr:nvCxnSpPr>
      <xdr:spPr>
        <a:xfrm>
          <a:off x="13322300" y="6290261"/>
          <a:ext cx="762000" cy="250444"/>
        </a:xfrm>
        <a:prstGeom prst="line">
          <a:avLst/>
        </a:prstGeom>
        <a:noFill/>
        <a:ln w="6350" cap="flat" cmpd="sng" algn="ctr">
          <a:solidFill>
            <a:srgbClr val="FF0000"/>
          </a:solidFill>
          <a:prstDash val="solid"/>
          <a:miter lim="800000"/>
        </a:ln>
        <a:effectLst/>
      </xdr:spPr>
    </xdr:cxnSp>
    <xdr:clientData/>
  </xdr:twoCellAnchor>
  <xdr:twoCellAnchor>
    <xdr:from>
      <xdr:col>64</xdr:col>
      <xdr:colOff>22225</xdr:colOff>
      <xdr:row>32</xdr:row>
      <xdr:rowOff>141662</xdr:rowOff>
    </xdr:from>
    <xdr:to>
      <xdr:col>64</xdr:col>
      <xdr:colOff>123825</xdr:colOff>
      <xdr:row>33</xdr:row>
      <xdr:rowOff>71812</xdr:rowOff>
    </xdr:to>
    <xdr:sp macro="" textlink="">
      <xdr:nvSpPr>
        <xdr:cNvPr id="809" name="楕円 808"/>
        <xdr:cNvSpPr/>
      </xdr:nvSpPr>
      <xdr:spPr>
        <a:xfrm>
          <a:off x="12509500" y="6399587"/>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64</xdr:col>
      <xdr:colOff>73025</xdr:colOff>
      <xdr:row>32</xdr:row>
      <xdr:rowOff>32336</xdr:rowOff>
    </xdr:from>
    <xdr:to>
      <xdr:col>68</xdr:col>
      <xdr:colOff>73025</xdr:colOff>
      <xdr:row>33</xdr:row>
      <xdr:rowOff>21012</xdr:rowOff>
    </xdr:to>
    <xdr:cxnSp macro="">
      <xdr:nvCxnSpPr>
        <xdr:cNvPr id="810" name="直線コネクタ 809"/>
        <xdr:cNvCxnSpPr/>
      </xdr:nvCxnSpPr>
      <xdr:spPr>
        <a:xfrm flipV="1">
          <a:off x="12560300" y="6290261"/>
          <a:ext cx="762000" cy="160126"/>
        </a:xfrm>
        <a:prstGeom prst="line">
          <a:avLst/>
        </a:prstGeom>
        <a:noFill/>
        <a:ln w="6350" cap="flat" cmpd="sng" algn="ctr">
          <a:solidFill>
            <a:srgbClr val="FF0000"/>
          </a:solidFill>
          <a:prstDash val="solid"/>
          <a:miter lim="800000"/>
        </a:ln>
        <a:effectLst/>
      </xdr:spPr>
    </xdr:cxnSp>
    <xdr:clientData/>
  </xdr:twoCellAnchor>
  <xdr:twoCellAnchor>
    <xdr:from>
      <xdr:col>60</xdr:col>
      <xdr:colOff>22225</xdr:colOff>
      <xdr:row>33</xdr:row>
      <xdr:rowOff>3916</xdr:rowOff>
    </xdr:from>
    <xdr:to>
      <xdr:col>60</xdr:col>
      <xdr:colOff>123825</xdr:colOff>
      <xdr:row>33</xdr:row>
      <xdr:rowOff>105516</xdr:rowOff>
    </xdr:to>
    <xdr:sp macro="" textlink="">
      <xdr:nvSpPr>
        <xdr:cNvPr id="811" name="楕円 810"/>
        <xdr:cNvSpPr/>
      </xdr:nvSpPr>
      <xdr:spPr>
        <a:xfrm>
          <a:off x="11747500" y="643329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60</xdr:col>
      <xdr:colOff>73025</xdr:colOff>
      <xdr:row>33</xdr:row>
      <xdr:rowOff>21012</xdr:rowOff>
    </xdr:from>
    <xdr:to>
      <xdr:col>64</xdr:col>
      <xdr:colOff>73025</xdr:colOff>
      <xdr:row>33</xdr:row>
      <xdr:rowOff>54716</xdr:rowOff>
    </xdr:to>
    <xdr:cxnSp macro="">
      <xdr:nvCxnSpPr>
        <xdr:cNvPr id="812" name="直線コネクタ 811"/>
        <xdr:cNvCxnSpPr/>
      </xdr:nvCxnSpPr>
      <xdr:spPr>
        <a:xfrm flipV="1">
          <a:off x="11798300" y="6450387"/>
          <a:ext cx="762000" cy="33704"/>
        </a:xfrm>
        <a:prstGeom prst="line">
          <a:avLst/>
        </a:prstGeom>
        <a:noFill/>
        <a:ln w="6350" cap="flat" cmpd="sng" algn="ctr">
          <a:solidFill>
            <a:srgbClr val="FF0000"/>
          </a:solidFill>
          <a:prstDash val="solid"/>
          <a:miter lim="800000"/>
        </a:ln>
        <a:effectLst/>
      </xdr:spPr>
    </xdr:cxnSp>
    <xdr:clientData/>
  </xdr:twoCellAnchor>
  <xdr:oneCellAnchor>
    <xdr:from>
      <xdr:col>71</xdr:col>
      <xdr:colOff>15952</xdr:colOff>
      <xdr:row>28</xdr:row>
      <xdr:rowOff>130467</xdr:rowOff>
    </xdr:from>
    <xdr:ext cx="469744" cy="259045"/>
    <xdr:sp macro="" textlink="">
      <xdr:nvSpPr>
        <xdr:cNvPr id="813" name="n_1aveValue債務償還比率"/>
        <xdr:cNvSpPr txBox="1"/>
      </xdr:nvSpPr>
      <xdr:spPr>
        <a:xfrm>
          <a:off x="13836727" y="5702592"/>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554.7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67</xdr:col>
      <xdr:colOff>28652</xdr:colOff>
      <xdr:row>28</xdr:row>
      <xdr:rowOff>93524</xdr:rowOff>
    </xdr:from>
    <xdr:ext cx="469744" cy="259045"/>
    <xdr:sp macro="" textlink="">
      <xdr:nvSpPr>
        <xdr:cNvPr id="814" name="n_2aveValue債務償還比率"/>
        <xdr:cNvSpPr txBox="1"/>
      </xdr:nvSpPr>
      <xdr:spPr>
        <a:xfrm>
          <a:off x="13087427" y="5665649"/>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523.9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63</xdr:col>
      <xdr:colOff>28652</xdr:colOff>
      <xdr:row>29</xdr:row>
      <xdr:rowOff>94315</xdr:rowOff>
    </xdr:from>
    <xdr:ext cx="469744" cy="259045"/>
    <xdr:sp macro="" textlink="">
      <xdr:nvSpPr>
        <xdr:cNvPr id="815" name="n_3aveValue債務償還比率"/>
        <xdr:cNvSpPr txBox="1"/>
      </xdr:nvSpPr>
      <xdr:spPr>
        <a:xfrm>
          <a:off x="12325427" y="5837890"/>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667.5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59</xdr:col>
      <xdr:colOff>28652</xdr:colOff>
      <xdr:row>29</xdr:row>
      <xdr:rowOff>152488</xdr:rowOff>
    </xdr:from>
    <xdr:ext cx="469744" cy="259045"/>
    <xdr:sp macro="" textlink="">
      <xdr:nvSpPr>
        <xdr:cNvPr id="816" name="n_4aveValue債務償還比率"/>
        <xdr:cNvSpPr txBox="1"/>
      </xdr:nvSpPr>
      <xdr:spPr>
        <a:xfrm>
          <a:off x="11563427" y="5896063"/>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716.0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160863</xdr:colOff>
      <xdr:row>33</xdr:row>
      <xdr:rowOff>153257</xdr:rowOff>
    </xdr:from>
    <xdr:ext cx="560923" cy="259045"/>
    <xdr:sp macro="" textlink="">
      <xdr:nvSpPr>
        <xdr:cNvPr id="817" name="n_1mainValue債務償還比率"/>
        <xdr:cNvSpPr txBox="1"/>
      </xdr:nvSpPr>
      <xdr:spPr>
        <a:xfrm>
          <a:off x="13791138" y="6582632"/>
          <a:ext cx="560923"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1,023.7</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67</xdr:col>
      <xdr:colOff>28652</xdr:colOff>
      <xdr:row>32</xdr:row>
      <xdr:rowOff>74263</xdr:rowOff>
    </xdr:from>
    <xdr:ext cx="469744" cy="259045"/>
    <xdr:sp macro="" textlink="">
      <xdr:nvSpPr>
        <xdr:cNvPr id="818" name="n_2mainValue債務償還比率"/>
        <xdr:cNvSpPr txBox="1"/>
      </xdr:nvSpPr>
      <xdr:spPr>
        <a:xfrm>
          <a:off x="13087427" y="6332188"/>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814.9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63</xdr:col>
      <xdr:colOff>28652</xdr:colOff>
      <xdr:row>33</xdr:row>
      <xdr:rowOff>62938</xdr:rowOff>
    </xdr:from>
    <xdr:ext cx="469744" cy="259045"/>
    <xdr:sp macro="" textlink="">
      <xdr:nvSpPr>
        <xdr:cNvPr id="819" name="n_3mainValue債務償還比率"/>
        <xdr:cNvSpPr txBox="1"/>
      </xdr:nvSpPr>
      <xdr:spPr>
        <a:xfrm>
          <a:off x="12325427" y="6492313"/>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948.4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59</xdr:col>
      <xdr:colOff>28652</xdr:colOff>
      <xdr:row>33</xdr:row>
      <xdr:rowOff>96643</xdr:rowOff>
    </xdr:from>
    <xdr:ext cx="469744" cy="259045"/>
    <xdr:sp macro="" textlink="">
      <xdr:nvSpPr>
        <xdr:cNvPr id="820" name="n_4mainValue債務償還比率"/>
        <xdr:cNvSpPr txBox="1"/>
      </xdr:nvSpPr>
      <xdr:spPr>
        <a:xfrm>
          <a:off x="11563427" y="6526018"/>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976.5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821" name="正方形/長方形 820"/>
        <xdr:cNvSpPr/>
      </xdr:nvSpPr>
      <xdr:spPr>
        <a:xfrm>
          <a:off x="1270000" y="8001000"/>
          <a:ext cx="5905500" cy="3429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822" name="正方形/長方形 821"/>
        <xdr:cNvSpPr/>
      </xdr:nvSpPr>
      <xdr:spPr>
        <a:xfrm>
          <a:off x="1270000" y="11811000"/>
          <a:ext cx="5905500" cy="3429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823" name="テキスト ボックス 822"/>
        <xdr:cNvSpPr txBox="1"/>
      </xdr:nvSpPr>
      <xdr:spPr>
        <a:xfrm>
          <a:off x="914400" y="8255000"/>
          <a:ext cx="370358" cy="242374"/>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22225</xdr:colOff>
      <xdr:row>58</xdr:row>
      <xdr:rowOff>158750</xdr:rowOff>
    </xdr:from>
    <xdr:ext cx="370358" cy="242374"/>
    <xdr:sp macro="" textlink="">
      <xdr:nvSpPr>
        <xdr:cNvPr id="824" name="テキスト ボックス 823"/>
        <xdr:cNvSpPr txBox="1"/>
      </xdr:nvSpPr>
      <xdr:spPr>
        <a:xfrm>
          <a:off x="6985000" y="10922000"/>
          <a:ext cx="370358" cy="242374"/>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xdr:col>
      <xdr:colOff>47625</xdr:colOff>
      <xdr:row>65</xdr:row>
      <xdr:rowOff>28575</xdr:rowOff>
    </xdr:from>
    <xdr:ext cx="370358" cy="242374"/>
    <xdr:sp macro="" textlink="">
      <xdr:nvSpPr>
        <xdr:cNvPr id="825" name="テキスト ボックス 824"/>
        <xdr:cNvSpPr txBox="1"/>
      </xdr:nvSpPr>
      <xdr:spPr>
        <a:xfrm>
          <a:off x="914400" y="12039600"/>
          <a:ext cx="370358" cy="242374"/>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22225</xdr:colOff>
      <xdr:row>81</xdr:row>
      <xdr:rowOff>41275</xdr:rowOff>
    </xdr:from>
    <xdr:ext cx="370358" cy="242374"/>
    <xdr:sp macro="" textlink="">
      <xdr:nvSpPr>
        <xdr:cNvPr id="826" name="テキスト ボックス 825"/>
        <xdr:cNvSpPr txBox="1"/>
      </xdr:nvSpPr>
      <xdr:spPr>
        <a:xfrm>
          <a:off x="6985000" y="14795500"/>
          <a:ext cx="370358" cy="242374"/>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135890</xdr:rowOff>
    </xdr:from>
    <xdr:to>
      <xdr:col>24</xdr:col>
      <xdr:colOff>114300</xdr:colOff>
      <xdr:row>35</xdr:row>
      <xdr:rowOff>66040</xdr:rowOff>
    </xdr:to>
    <xdr:sp macro="" textlink="">
      <xdr:nvSpPr>
        <xdr:cNvPr id="73" name="楕円 72"/>
        <xdr:cNvSpPr/>
      </xdr:nvSpPr>
      <xdr:spPr>
        <a:xfrm>
          <a:off x="45847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158767</xdr:rowOff>
    </xdr:from>
    <xdr:ext cx="405111" cy="259045"/>
    <xdr:sp macro="" textlink="">
      <xdr:nvSpPr>
        <xdr:cNvPr id="74" name="【道路】&#10;有形固定資産減価償却率該当値テキスト"/>
        <xdr:cNvSpPr txBox="1"/>
      </xdr:nvSpPr>
      <xdr:spPr>
        <a:xfrm>
          <a:off x="4673600"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101600</xdr:rowOff>
    </xdr:from>
    <xdr:to>
      <xdr:col>20</xdr:col>
      <xdr:colOff>38100</xdr:colOff>
      <xdr:row>35</xdr:row>
      <xdr:rowOff>31750</xdr:rowOff>
    </xdr:to>
    <xdr:sp macro="" textlink="">
      <xdr:nvSpPr>
        <xdr:cNvPr id="75" name="楕円 74"/>
        <xdr:cNvSpPr/>
      </xdr:nvSpPr>
      <xdr:spPr>
        <a:xfrm>
          <a:off x="3746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152400</xdr:rowOff>
    </xdr:from>
    <xdr:to>
      <xdr:col>24</xdr:col>
      <xdr:colOff>63500</xdr:colOff>
      <xdr:row>35</xdr:row>
      <xdr:rowOff>15240</xdr:rowOff>
    </xdr:to>
    <xdr:cxnSp macro="">
      <xdr:nvCxnSpPr>
        <xdr:cNvPr id="76" name="直線コネクタ 75"/>
        <xdr:cNvCxnSpPr/>
      </xdr:nvCxnSpPr>
      <xdr:spPr>
        <a:xfrm>
          <a:off x="3797300" y="59817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65405</xdr:rowOff>
    </xdr:from>
    <xdr:to>
      <xdr:col>15</xdr:col>
      <xdr:colOff>101600</xdr:colOff>
      <xdr:row>34</xdr:row>
      <xdr:rowOff>167005</xdr:rowOff>
    </xdr:to>
    <xdr:sp macro="" textlink="">
      <xdr:nvSpPr>
        <xdr:cNvPr id="77" name="楕円 76"/>
        <xdr:cNvSpPr/>
      </xdr:nvSpPr>
      <xdr:spPr>
        <a:xfrm>
          <a:off x="2857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116205</xdr:rowOff>
    </xdr:from>
    <xdr:to>
      <xdr:col>19</xdr:col>
      <xdr:colOff>177800</xdr:colOff>
      <xdr:row>34</xdr:row>
      <xdr:rowOff>152400</xdr:rowOff>
    </xdr:to>
    <xdr:cxnSp macro="">
      <xdr:nvCxnSpPr>
        <xdr:cNvPr id="78" name="直線コネクタ 77"/>
        <xdr:cNvCxnSpPr/>
      </xdr:nvCxnSpPr>
      <xdr:spPr>
        <a:xfrm>
          <a:off x="2908300" y="5945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40640</xdr:rowOff>
    </xdr:from>
    <xdr:to>
      <xdr:col>10</xdr:col>
      <xdr:colOff>165100</xdr:colOff>
      <xdr:row>34</xdr:row>
      <xdr:rowOff>142240</xdr:rowOff>
    </xdr:to>
    <xdr:sp macro="" textlink="">
      <xdr:nvSpPr>
        <xdr:cNvPr id="79" name="楕円 78"/>
        <xdr:cNvSpPr/>
      </xdr:nvSpPr>
      <xdr:spPr>
        <a:xfrm>
          <a:off x="1968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91440</xdr:rowOff>
    </xdr:from>
    <xdr:to>
      <xdr:col>15</xdr:col>
      <xdr:colOff>50800</xdr:colOff>
      <xdr:row>34</xdr:row>
      <xdr:rowOff>116205</xdr:rowOff>
    </xdr:to>
    <xdr:cxnSp macro="">
      <xdr:nvCxnSpPr>
        <xdr:cNvPr id="80" name="直線コネクタ 79"/>
        <xdr:cNvCxnSpPr/>
      </xdr:nvCxnSpPr>
      <xdr:spPr>
        <a:xfrm>
          <a:off x="2019300" y="59207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164465</xdr:rowOff>
    </xdr:from>
    <xdr:to>
      <xdr:col>6</xdr:col>
      <xdr:colOff>38100</xdr:colOff>
      <xdr:row>34</xdr:row>
      <xdr:rowOff>94615</xdr:rowOff>
    </xdr:to>
    <xdr:sp macro="" textlink="">
      <xdr:nvSpPr>
        <xdr:cNvPr id="81" name="楕円 80"/>
        <xdr:cNvSpPr/>
      </xdr:nvSpPr>
      <xdr:spPr>
        <a:xfrm>
          <a:off x="1079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43815</xdr:rowOff>
    </xdr:from>
    <xdr:to>
      <xdr:col>10</xdr:col>
      <xdr:colOff>114300</xdr:colOff>
      <xdr:row>34</xdr:row>
      <xdr:rowOff>91440</xdr:rowOff>
    </xdr:to>
    <xdr:cxnSp macro="">
      <xdr:nvCxnSpPr>
        <xdr:cNvPr id="82" name="直線コネクタ 81"/>
        <xdr:cNvCxnSpPr/>
      </xdr:nvCxnSpPr>
      <xdr:spPr>
        <a:xfrm>
          <a:off x="1130300" y="58731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48277</xdr:rowOff>
    </xdr:from>
    <xdr:ext cx="405111" cy="259045"/>
    <xdr:sp macro="" textlink="">
      <xdr:nvSpPr>
        <xdr:cNvPr id="87" name="n_1mainValue【道路】&#10;有形固定資産減価償却率"/>
        <xdr:cNvSpPr txBox="1"/>
      </xdr:nvSpPr>
      <xdr:spPr>
        <a:xfrm>
          <a:off x="35820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12082</xdr:rowOff>
    </xdr:from>
    <xdr:ext cx="405111" cy="259045"/>
    <xdr:sp macro="" textlink="">
      <xdr:nvSpPr>
        <xdr:cNvPr id="88" name="n_2mainValue【道路】&#10;有形固定資産減価償却率"/>
        <xdr:cNvSpPr txBox="1"/>
      </xdr:nvSpPr>
      <xdr:spPr>
        <a:xfrm>
          <a:off x="27057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158767</xdr:rowOff>
    </xdr:from>
    <xdr:ext cx="405111" cy="259045"/>
    <xdr:sp macro="" textlink="">
      <xdr:nvSpPr>
        <xdr:cNvPr id="89" name="n_3mainValue【道路】&#10;有形固定資産減価償却率"/>
        <xdr:cNvSpPr txBox="1"/>
      </xdr:nvSpPr>
      <xdr:spPr>
        <a:xfrm>
          <a:off x="18167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111142</xdr:rowOff>
    </xdr:from>
    <xdr:ext cx="405111" cy="259045"/>
    <xdr:sp macro="" textlink="">
      <xdr:nvSpPr>
        <xdr:cNvPr id="90" name="n_4mainValue【道路】&#10;有形固定資産減価償却率"/>
        <xdr:cNvSpPr txBox="1"/>
      </xdr:nvSpPr>
      <xdr:spPr>
        <a:xfrm>
          <a:off x="927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55213</xdr:rowOff>
    </xdr:from>
    <xdr:to>
      <xdr:col>55</xdr:col>
      <xdr:colOff>50800</xdr:colOff>
      <xdr:row>39</xdr:row>
      <xdr:rowOff>156813</xdr:rowOff>
    </xdr:to>
    <xdr:sp macro="" textlink="">
      <xdr:nvSpPr>
        <xdr:cNvPr id="130" name="楕円 129"/>
        <xdr:cNvSpPr/>
      </xdr:nvSpPr>
      <xdr:spPr>
        <a:xfrm>
          <a:off x="10426700" y="67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33640</xdr:rowOff>
    </xdr:from>
    <xdr:ext cx="534377" cy="259045"/>
    <xdr:sp macro="" textlink="">
      <xdr:nvSpPr>
        <xdr:cNvPr id="131" name="【道路】&#10;一人当たり延長該当値テキスト"/>
        <xdr:cNvSpPr txBox="1"/>
      </xdr:nvSpPr>
      <xdr:spPr>
        <a:xfrm>
          <a:off x="10515600" y="67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62529</xdr:rowOff>
    </xdr:from>
    <xdr:to>
      <xdr:col>50</xdr:col>
      <xdr:colOff>165100</xdr:colOff>
      <xdr:row>39</xdr:row>
      <xdr:rowOff>164129</xdr:rowOff>
    </xdr:to>
    <xdr:sp macro="" textlink="">
      <xdr:nvSpPr>
        <xdr:cNvPr id="132" name="楕円 131"/>
        <xdr:cNvSpPr/>
      </xdr:nvSpPr>
      <xdr:spPr>
        <a:xfrm>
          <a:off x="9588500" y="67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106013</xdr:rowOff>
    </xdr:from>
    <xdr:to>
      <xdr:col>55</xdr:col>
      <xdr:colOff>0</xdr:colOff>
      <xdr:row>39</xdr:row>
      <xdr:rowOff>113329</xdr:rowOff>
    </xdr:to>
    <xdr:cxnSp macro="">
      <xdr:nvCxnSpPr>
        <xdr:cNvPr id="133" name="直線コネクタ 132"/>
        <xdr:cNvCxnSpPr/>
      </xdr:nvCxnSpPr>
      <xdr:spPr>
        <a:xfrm flipV="1">
          <a:off x="9639300" y="6792563"/>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73196</xdr:rowOff>
    </xdr:from>
    <xdr:to>
      <xdr:col>46</xdr:col>
      <xdr:colOff>38100</xdr:colOff>
      <xdr:row>40</xdr:row>
      <xdr:rowOff>3346</xdr:rowOff>
    </xdr:to>
    <xdr:sp macro="" textlink="">
      <xdr:nvSpPr>
        <xdr:cNvPr id="134" name="楕円 133"/>
        <xdr:cNvSpPr/>
      </xdr:nvSpPr>
      <xdr:spPr>
        <a:xfrm>
          <a:off x="8699500" y="67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113329</xdr:rowOff>
    </xdr:from>
    <xdr:to>
      <xdr:col>50</xdr:col>
      <xdr:colOff>114300</xdr:colOff>
      <xdr:row>39</xdr:row>
      <xdr:rowOff>123996</xdr:rowOff>
    </xdr:to>
    <xdr:cxnSp macro="">
      <xdr:nvCxnSpPr>
        <xdr:cNvPr id="135" name="直線コネクタ 134"/>
        <xdr:cNvCxnSpPr/>
      </xdr:nvCxnSpPr>
      <xdr:spPr>
        <a:xfrm flipV="1">
          <a:off x="8750300" y="6799879"/>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77463</xdr:rowOff>
    </xdr:from>
    <xdr:to>
      <xdr:col>41</xdr:col>
      <xdr:colOff>101600</xdr:colOff>
      <xdr:row>40</xdr:row>
      <xdr:rowOff>7613</xdr:rowOff>
    </xdr:to>
    <xdr:sp macro="" textlink="">
      <xdr:nvSpPr>
        <xdr:cNvPr id="136" name="楕円 135"/>
        <xdr:cNvSpPr/>
      </xdr:nvSpPr>
      <xdr:spPr>
        <a:xfrm>
          <a:off x="7810500" y="67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123996</xdr:rowOff>
    </xdr:from>
    <xdr:to>
      <xdr:col>45</xdr:col>
      <xdr:colOff>177800</xdr:colOff>
      <xdr:row>39</xdr:row>
      <xdr:rowOff>128263</xdr:rowOff>
    </xdr:to>
    <xdr:cxnSp macro="">
      <xdr:nvCxnSpPr>
        <xdr:cNvPr id="137" name="直線コネクタ 136"/>
        <xdr:cNvCxnSpPr/>
      </xdr:nvCxnSpPr>
      <xdr:spPr>
        <a:xfrm flipV="1">
          <a:off x="7861300" y="6810546"/>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84474</xdr:rowOff>
    </xdr:from>
    <xdr:to>
      <xdr:col>36</xdr:col>
      <xdr:colOff>165100</xdr:colOff>
      <xdr:row>40</xdr:row>
      <xdr:rowOff>14624</xdr:rowOff>
    </xdr:to>
    <xdr:sp macro="" textlink="">
      <xdr:nvSpPr>
        <xdr:cNvPr id="138" name="楕円 137"/>
        <xdr:cNvSpPr/>
      </xdr:nvSpPr>
      <xdr:spPr>
        <a:xfrm>
          <a:off x="6921500" y="67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128263</xdr:rowOff>
    </xdr:from>
    <xdr:to>
      <xdr:col>41</xdr:col>
      <xdr:colOff>50800</xdr:colOff>
      <xdr:row>39</xdr:row>
      <xdr:rowOff>135274</xdr:rowOff>
    </xdr:to>
    <xdr:cxnSp macro="">
      <xdr:nvCxnSpPr>
        <xdr:cNvPr id="139" name="直線コネクタ 138"/>
        <xdr:cNvCxnSpPr/>
      </xdr:nvCxnSpPr>
      <xdr:spPr>
        <a:xfrm flipV="1">
          <a:off x="6972300" y="6814813"/>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155256</xdr:rowOff>
    </xdr:from>
    <xdr:ext cx="534377" cy="259045"/>
    <xdr:sp macro="" textlink="">
      <xdr:nvSpPr>
        <xdr:cNvPr id="144" name="n_1mainValue【道路】&#10;一人当たり延長"/>
        <xdr:cNvSpPr txBox="1"/>
      </xdr:nvSpPr>
      <xdr:spPr>
        <a:xfrm>
          <a:off x="9359411" y="684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165923</xdr:rowOff>
    </xdr:from>
    <xdr:ext cx="534377" cy="259045"/>
    <xdr:sp macro="" textlink="">
      <xdr:nvSpPr>
        <xdr:cNvPr id="145" name="n_2mainValue【道路】&#10;一人当たり延長"/>
        <xdr:cNvSpPr txBox="1"/>
      </xdr:nvSpPr>
      <xdr:spPr>
        <a:xfrm>
          <a:off x="8483111" y="68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170190</xdr:rowOff>
    </xdr:from>
    <xdr:ext cx="534377" cy="259045"/>
    <xdr:sp macro="" textlink="">
      <xdr:nvSpPr>
        <xdr:cNvPr id="146" name="n_3mainValue【道路】&#10;一人当たり延長"/>
        <xdr:cNvSpPr txBox="1"/>
      </xdr:nvSpPr>
      <xdr:spPr>
        <a:xfrm>
          <a:off x="7594111" y="68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5751</xdr:rowOff>
    </xdr:from>
    <xdr:ext cx="534377" cy="259045"/>
    <xdr:sp macro="" textlink="">
      <xdr:nvSpPr>
        <xdr:cNvPr id="147" name="n_4mainValue【道路】&#10;一人当たり延長"/>
        <xdr:cNvSpPr txBox="1"/>
      </xdr:nvSpPr>
      <xdr:spPr>
        <a:xfrm>
          <a:off x="6705111" y="68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89" name="楕円 188"/>
        <xdr:cNvSpPr/>
      </xdr:nvSpPr>
      <xdr:spPr>
        <a:xfrm>
          <a:off x="4584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19430</xdr:rowOff>
    </xdr:from>
    <xdr:ext cx="405111" cy="259045"/>
    <xdr:sp macro="" textlink="">
      <xdr:nvSpPr>
        <xdr:cNvPr id="190" name="【橋りょう・トンネル】&#10;有形固定資産減価償却率該当値テキスト"/>
        <xdr:cNvSpPr txBox="1"/>
      </xdr:nvSpPr>
      <xdr:spPr>
        <a:xfrm>
          <a:off x="4673600" y="1030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91" name="楕円 190"/>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83276</xdr:rowOff>
    </xdr:to>
    <xdr:cxnSp macro="">
      <xdr:nvCxnSpPr>
        <xdr:cNvPr id="192" name="直線コネクタ 191"/>
        <xdr:cNvCxnSpPr/>
      </xdr:nvCxnSpPr>
      <xdr:spPr>
        <a:xfrm flipV="1">
          <a:off x="3797300" y="1050580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93" name="楕円 192"/>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83276</xdr:rowOff>
    </xdr:to>
    <xdr:cxnSp macro="">
      <xdr:nvCxnSpPr>
        <xdr:cNvPr id="194" name="直線コネクタ 193"/>
        <xdr:cNvCxnSpPr/>
      </xdr:nvCxnSpPr>
      <xdr:spPr>
        <a:xfrm>
          <a:off x="2908300" y="105139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95" name="楕円 194"/>
        <xdr:cNvSpPr/>
      </xdr:nvSpPr>
      <xdr:spPr>
        <a:xfrm>
          <a:off x="1968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26126</xdr:rowOff>
    </xdr:from>
    <xdr:to>
      <xdr:col>15</xdr:col>
      <xdr:colOff>50800</xdr:colOff>
      <xdr:row>61</xdr:row>
      <xdr:rowOff>55517</xdr:rowOff>
    </xdr:to>
    <xdr:cxnSp macro="">
      <xdr:nvCxnSpPr>
        <xdr:cNvPr id="196" name="直線コネクタ 195"/>
        <xdr:cNvCxnSpPr/>
      </xdr:nvCxnSpPr>
      <xdr:spPr>
        <a:xfrm>
          <a:off x="2019300" y="104845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136978</xdr:rowOff>
    </xdr:from>
    <xdr:to>
      <xdr:col>6</xdr:col>
      <xdr:colOff>38100</xdr:colOff>
      <xdr:row>61</xdr:row>
      <xdr:rowOff>67128</xdr:rowOff>
    </xdr:to>
    <xdr:sp macro="" textlink="">
      <xdr:nvSpPr>
        <xdr:cNvPr id="197" name="楕円 196"/>
        <xdr:cNvSpPr/>
      </xdr:nvSpPr>
      <xdr:spPr>
        <a:xfrm>
          <a:off x="1079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xdr:rowOff>
    </xdr:from>
    <xdr:to>
      <xdr:col>10</xdr:col>
      <xdr:colOff>114300</xdr:colOff>
      <xdr:row>61</xdr:row>
      <xdr:rowOff>26126</xdr:rowOff>
    </xdr:to>
    <xdr:cxnSp macro="">
      <xdr:nvCxnSpPr>
        <xdr:cNvPr id="198" name="直線コネクタ 197"/>
        <xdr:cNvCxnSpPr/>
      </xdr:nvCxnSpPr>
      <xdr:spPr>
        <a:xfrm>
          <a:off x="1130300" y="104747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125203</xdr:rowOff>
    </xdr:from>
    <xdr:ext cx="405111" cy="259045"/>
    <xdr:sp macro="" textlink="">
      <xdr:nvSpPr>
        <xdr:cNvPr id="203" name="n_1mainValue【橋りょう・トンネル】&#10;有形固定資産減価償却率"/>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204" name="n_2mainValue【橋りょう・トンネル】&#10;有形固定資産減価償却率"/>
        <xdr:cNvSpPr txBox="1"/>
      </xdr:nvSpPr>
      <xdr:spPr>
        <a:xfrm>
          <a:off x="2705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5" name="n_3mainValue【橋りょう・トンネル】&#10;有形固定資産減価償却率"/>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58255</xdr:rowOff>
    </xdr:from>
    <xdr:ext cx="405111" cy="259045"/>
    <xdr:sp macro="" textlink="">
      <xdr:nvSpPr>
        <xdr:cNvPr id="206" name="n_4mainValue【橋りょう・トンネル】&#10;有形固定資産減価償却率"/>
        <xdr:cNvSpPr txBox="1"/>
      </xdr:nvSpPr>
      <xdr:spPr>
        <a:xfrm>
          <a:off x="927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60092</xdr:rowOff>
    </xdr:from>
    <xdr:to>
      <xdr:col>55</xdr:col>
      <xdr:colOff>50800</xdr:colOff>
      <xdr:row>61</xdr:row>
      <xdr:rowOff>161692</xdr:rowOff>
    </xdr:to>
    <xdr:sp macro="" textlink="">
      <xdr:nvSpPr>
        <xdr:cNvPr id="246" name="楕円 245"/>
        <xdr:cNvSpPr/>
      </xdr:nvSpPr>
      <xdr:spPr>
        <a:xfrm>
          <a:off x="10426700" y="105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82969</xdr:rowOff>
    </xdr:from>
    <xdr:ext cx="599010" cy="259045"/>
    <xdr:sp macro="" textlink="">
      <xdr:nvSpPr>
        <xdr:cNvPr id="247" name="【橋りょう・トンネル】&#10;一人当たり有形固定資産（償却資産）額該当値テキスト"/>
        <xdr:cNvSpPr txBox="1"/>
      </xdr:nvSpPr>
      <xdr:spPr>
        <a:xfrm>
          <a:off x="10515600" y="103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95526</xdr:rowOff>
    </xdr:from>
    <xdr:to>
      <xdr:col>50</xdr:col>
      <xdr:colOff>165100</xdr:colOff>
      <xdr:row>62</xdr:row>
      <xdr:rowOff>25676</xdr:rowOff>
    </xdr:to>
    <xdr:sp macro="" textlink="">
      <xdr:nvSpPr>
        <xdr:cNvPr id="248" name="楕円 247"/>
        <xdr:cNvSpPr/>
      </xdr:nvSpPr>
      <xdr:spPr>
        <a:xfrm>
          <a:off x="9588500" y="105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110892</xdr:rowOff>
    </xdr:from>
    <xdr:to>
      <xdr:col>55</xdr:col>
      <xdr:colOff>0</xdr:colOff>
      <xdr:row>61</xdr:row>
      <xdr:rowOff>146326</xdr:rowOff>
    </xdr:to>
    <xdr:cxnSp macro="">
      <xdr:nvCxnSpPr>
        <xdr:cNvPr id="249" name="直線コネクタ 248"/>
        <xdr:cNvCxnSpPr/>
      </xdr:nvCxnSpPr>
      <xdr:spPr>
        <a:xfrm flipV="1">
          <a:off x="9639300" y="10569342"/>
          <a:ext cx="8382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104468</xdr:rowOff>
    </xdr:from>
    <xdr:to>
      <xdr:col>46</xdr:col>
      <xdr:colOff>38100</xdr:colOff>
      <xdr:row>62</xdr:row>
      <xdr:rowOff>34618</xdr:rowOff>
    </xdr:to>
    <xdr:sp macro="" textlink="">
      <xdr:nvSpPr>
        <xdr:cNvPr id="250" name="楕円 249"/>
        <xdr:cNvSpPr/>
      </xdr:nvSpPr>
      <xdr:spPr>
        <a:xfrm>
          <a:off x="8699500" y="1056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146326</xdr:rowOff>
    </xdr:from>
    <xdr:to>
      <xdr:col>50</xdr:col>
      <xdr:colOff>114300</xdr:colOff>
      <xdr:row>61</xdr:row>
      <xdr:rowOff>155268</xdr:rowOff>
    </xdr:to>
    <xdr:cxnSp macro="">
      <xdr:nvCxnSpPr>
        <xdr:cNvPr id="251" name="直線コネクタ 250"/>
        <xdr:cNvCxnSpPr/>
      </xdr:nvCxnSpPr>
      <xdr:spPr>
        <a:xfrm flipV="1">
          <a:off x="8750300" y="10604776"/>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101550</xdr:rowOff>
    </xdr:from>
    <xdr:to>
      <xdr:col>41</xdr:col>
      <xdr:colOff>101600</xdr:colOff>
      <xdr:row>62</xdr:row>
      <xdr:rowOff>31700</xdr:rowOff>
    </xdr:to>
    <xdr:sp macro="" textlink="">
      <xdr:nvSpPr>
        <xdr:cNvPr id="252" name="楕円 251"/>
        <xdr:cNvSpPr/>
      </xdr:nvSpPr>
      <xdr:spPr>
        <a:xfrm>
          <a:off x="7810500" y="105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152350</xdr:rowOff>
    </xdr:from>
    <xdr:to>
      <xdr:col>45</xdr:col>
      <xdr:colOff>177800</xdr:colOff>
      <xdr:row>61</xdr:row>
      <xdr:rowOff>155268</xdr:rowOff>
    </xdr:to>
    <xdr:cxnSp macro="">
      <xdr:nvCxnSpPr>
        <xdr:cNvPr id="253" name="直線コネクタ 252"/>
        <xdr:cNvCxnSpPr/>
      </xdr:nvCxnSpPr>
      <xdr:spPr>
        <a:xfrm>
          <a:off x="7861300" y="10610800"/>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121226</xdr:rowOff>
    </xdr:from>
    <xdr:to>
      <xdr:col>36</xdr:col>
      <xdr:colOff>165100</xdr:colOff>
      <xdr:row>62</xdr:row>
      <xdr:rowOff>51376</xdr:rowOff>
    </xdr:to>
    <xdr:sp macro="" textlink="">
      <xdr:nvSpPr>
        <xdr:cNvPr id="254" name="楕円 253"/>
        <xdr:cNvSpPr/>
      </xdr:nvSpPr>
      <xdr:spPr>
        <a:xfrm>
          <a:off x="6921500" y="105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152350</xdr:rowOff>
    </xdr:from>
    <xdr:to>
      <xdr:col>41</xdr:col>
      <xdr:colOff>50800</xdr:colOff>
      <xdr:row>62</xdr:row>
      <xdr:rowOff>576</xdr:rowOff>
    </xdr:to>
    <xdr:cxnSp macro="">
      <xdr:nvCxnSpPr>
        <xdr:cNvPr id="255" name="直線コネクタ 254"/>
        <xdr:cNvCxnSpPr/>
      </xdr:nvCxnSpPr>
      <xdr:spPr>
        <a:xfrm flipV="1">
          <a:off x="6972300" y="10610800"/>
          <a:ext cx="889000" cy="1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42203</xdr:rowOff>
    </xdr:from>
    <xdr:ext cx="599010" cy="259045"/>
    <xdr:sp macro="" textlink="">
      <xdr:nvSpPr>
        <xdr:cNvPr id="260" name="n_1mainValue【橋りょう・トンネル】&#10;一人当たり有形固定資産（償却資産）額"/>
        <xdr:cNvSpPr txBox="1"/>
      </xdr:nvSpPr>
      <xdr:spPr>
        <a:xfrm>
          <a:off x="9327095" y="1032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51145</xdr:rowOff>
    </xdr:from>
    <xdr:ext cx="599010" cy="259045"/>
    <xdr:sp macro="" textlink="">
      <xdr:nvSpPr>
        <xdr:cNvPr id="261" name="n_2mainValue【橋りょう・トンネル】&#10;一人当たり有形固定資産（償却資産）額"/>
        <xdr:cNvSpPr txBox="1"/>
      </xdr:nvSpPr>
      <xdr:spPr>
        <a:xfrm>
          <a:off x="8450795" y="103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48227</xdr:rowOff>
    </xdr:from>
    <xdr:ext cx="599010" cy="259045"/>
    <xdr:sp macro="" textlink="">
      <xdr:nvSpPr>
        <xdr:cNvPr id="262" name="n_3mainValue【橋りょう・トンネル】&#10;一人当たり有形固定資産（償却資産）額"/>
        <xdr:cNvSpPr txBox="1"/>
      </xdr:nvSpPr>
      <xdr:spPr>
        <a:xfrm>
          <a:off x="7561795" y="1033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67903</xdr:rowOff>
    </xdr:from>
    <xdr:ext cx="599010" cy="259045"/>
    <xdr:sp macro="" textlink="">
      <xdr:nvSpPr>
        <xdr:cNvPr id="263" name="n_4mainValue【橋りょう・トンネル】&#10;一人当たり有形固定資産（償却資産）額"/>
        <xdr:cNvSpPr txBox="1"/>
      </xdr:nvSpPr>
      <xdr:spPr>
        <a:xfrm>
          <a:off x="6672795" y="1035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304" name="楕円 303"/>
        <xdr:cNvSpPr/>
      </xdr:nvSpPr>
      <xdr:spPr>
        <a:xfrm>
          <a:off x="4584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25416</xdr:rowOff>
    </xdr:from>
    <xdr:ext cx="405111" cy="259045"/>
    <xdr:sp macro="" textlink="">
      <xdr:nvSpPr>
        <xdr:cNvPr id="305" name="【公営住宅】&#10;有形固定資産減価償却率該当値テキスト"/>
        <xdr:cNvSpPr txBox="1"/>
      </xdr:nvSpPr>
      <xdr:spPr>
        <a:xfrm>
          <a:off x="4673600"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166370</xdr:rowOff>
    </xdr:from>
    <xdr:to>
      <xdr:col>20</xdr:col>
      <xdr:colOff>38100</xdr:colOff>
      <xdr:row>83</xdr:row>
      <xdr:rowOff>96520</xdr:rowOff>
    </xdr:to>
    <xdr:sp macro="" textlink="">
      <xdr:nvSpPr>
        <xdr:cNvPr id="306" name="楕円 305"/>
        <xdr:cNvSpPr/>
      </xdr:nvSpPr>
      <xdr:spPr>
        <a:xfrm>
          <a:off x="3746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45720</xdr:rowOff>
    </xdr:from>
    <xdr:to>
      <xdr:col>24</xdr:col>
      <xdr:colOff>63500</xdr:colOff>
      <xdr:row>83</xdr:row>
      <xdr:rowOff>53339</xdr:rowOff>
    </xdr:to>
    <xdr:cxnSp macro="">
      <xdr:nvCxnSpPr>
        <xdr:cNvPr id="307" name="直線コネクタ 306"/>
        <xdr:cNvCxnSpPr/>
      </xdr:nvCxnSpPr>
      <xdr:spPr>
        <a:xfrm>
          <a:off x="3797300" y="142760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126364</xdr:rowOff>
    </xdr:from>
    <xdr:to>
      <xdr:col>15</xdr:col>
      <xdr:colOff>101600</xdr:colOff>
      <xdr:row>83</xdr:row>
      <xdr:rowOff>56514</xdr:rowOff>
    </xdr:to>
    <xdr:sp macro="" textlink="">
      <xdr:nvSpPr>
        <xdr:cNvPr id="308" name="楕円 307"/>
        <xdr:cNvSpPr/>
      </xdr:nvSpPr>
      <xdr:spPr>
        <a:xfrm>
          <a:off x="2857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5714</xdr:rowOff>
    </xdr:from>
    <xdr:to>
      <xdr:col>19</xdr:col>
      <xdr:colOff>177800</xdr:colOff>
      <xdr:row>83</xdr:row>
      <xdr:rowOff>45720</xdr:rowOff>
    </xdr:to>
    <xdr:cxnSp macro="">
      <xdr:nvCxnSpPr>
        <xdr:cNvPr id="309" name="直線コネクタ 308"/>
        <xdr:cNvCxnSpPr/>
      </xdr:nvCxnSpPr>
      <xdr:spPr>
        <a:xfrm>
          <a:off x="2908300" y="142360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126364</xdr:rowOff>
    </xdr:from>
    <xdr:to>
      <xdr:col>10</xdr:col>
      <xdr:colOff>165100</xdr:colOff>
      <xdr:row>83</xdr:row>
      <xdr:rowOff>56514</xdr:rowOff>
    </xdr:to>
    <xdr:sp macro="" textlink="">
      <xdr:nvSpPr>
        <xdr:cNvPr id="310" name="楕円 309"/>
        <xdr:cNvSpPr/>
      </xdr:nvSpPr>
      <xdr:spPr>
        <a:xfrm>
          <a:off x="1968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5714</xdr:rowOff>
    </xdr:from>
    <xdr:to>
      <xdr:col>15</xdr:col>
      <xdr:colOff>50800</xdr:colOff>
      <xdr:row>83</xdr:row>
      <xdr:rowOff>5714</xdr:rowOff>
    </xdr:to>
    <xdr:cxnSp macro="">
      <xdr:nvCxnSpPr>
        <xdr:cNvPr id="311" name="直線コネクタ 310"/>
        <xdr:cNvCxnSpPr/>
      </xdr:nvCxnSpPr>
      <xdr:spPr>
        <a:xfrm>
          <a:off x="2019300" y="14236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53975</xdr:rowOff>
    </xdr:from>
    <xdr:to>
      <xdr:col>6</xdr:col>
      <xdr:colOff>38100</xdr:colOff>
      <xdr:row>82</xdr:row>
      <xdr:rowOff>155575</xdr:rowOff>
    </xdr:to>
    <xdr:sp macro="" textlink="">
      <xdr:nvSpPr>
        <xdr:cNvPr id="312" name="楕円 311"/>
        <xdr:cNvSpPr/>
      </xdr:nvSpPr>
      <xdr:spPr>
        <a:xfrm>
          <a:off x="1079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104775</xdr:rowOff>
    </xdr:from>
    <xdr:to>
      <xdr:col>10</xdr:col>
      <xdr:colOff>114300</xdr:colOff>
      <xdr:row>83</xdr:row>
      <xdr:rowOff>5714</xdr:rowOff>
    </xdr:to>
    <xdr:cxnSp macro="">
      <xdr:nvCxnSpPr>
        <xdr:cNvPr id="313" name="直線コネクタ 312"/>
        <xdr:cNvCxnSpPr/>
      </xdr:nvCxnSpPr>
      <xdr:spPr>
        <a:xfrm>
          <a:off x="1130300" y="1416367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113047</xdr:rowOff>
    </xdr:from>
    <xdr:ext cx="405111" cy="259045"/>
    <xdr:sp macro="" textlink="">
      <xdr:nvSpPr>
        <xdr:cNvPr id="318" name="n_1mainValue【公営住宅】&#10;有形固定資産減価償却率"/>
        <xdr:cNvSpPr txBox="1"/>
      </xdr:nvSpPr>
      <xdr:spPr>
        <a:xfrm>
          <a:off x="35820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319" name="n_2mainValue【公営住宅】&#10;有形固定資産減価償却率"/>
        <xdr:cNvSpPr txBox="1"/>
      </xdr:nvSpPr>
      <xdr:spPr>
        <a:xfrm>
          <a:off x="2705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20" name="n_3mainValue【公営住宅】&#10;有形固定資産減価償却率"/>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652</xdr:rowOff>
    </xdr:from>
    <xdr:ext cx="405111" cy="259045"/>
    <xdr:sp macro="" textlink="">
      <xdr:nvSpPr>
        <xdr:cNvPr id="321" name="n_4mainValue【公営住宅】&#10;有形固定資産減価償却率"/>
        <xdr:cNvSpPr txBox="1"/>
      </xdr:nvSpPr>
      <xdr:spPr>
        <a:xfrm>
          <a:off x="927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103429</xdr:rowOff>
    </xdr:from>
    <xdr:to>
      <xdr:col>55</xdr:col>
      <xdr:colOff>50800</xdr:colOff>
      <xdr:row>86</xdr:row>
      <xdr:rowOff>33579</xdr:rowOff>
    </xdr:to>
    <xdr:sp macro="" textlink="">
      <xdr:nvSpPr>
        <xdr:cNvPr id="359" name="楕円 358"/>
        <xdr:cNvSpPr/>
      </xdr:nvSpPr>
      <xdr:spPr>
        <a:xfrm>
          <a:off x="10426700" y="1467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104525</xdr:rowOff>
    </xdr:from>
    <xdr:to>
      <xdr:col>50</xdr:col>
      <xdr:colOff>165100</xdr:colOff>
      <xdr:row>86</xdr:row>
      <xdr:rowOff>34675</xdr:rowOff>
    </xdr:to>
    <xdr:sp macro="" textlink="">
      <xdr:nvSpPr>
        <xdr:cNvPr id="361" name="楕円 360"/>
        <xdr:cNvSpPr/>
      </xdr:nvSpPr>
      <xdr:spPr>
        <a:xfrm>
          <a:off x="9588500" y="14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154229</xdr:rowOff>
    </xdr:from>
    <xdr:to>
      <xdr:col>55</xdr:col>
      <xdr:colOff>0</xdr:colOff>
      <xdr:row>85</xdr:row>
      <xdr:rowOff>155325</xdr:rowOff>
    </xdr:to>
    <xdr:cxnSp macro="">
      <xdr:nvCxnSpPr>
        <xdr:cNvPr id="362" name="直線コネクタ 361"/>
        <xdr:cNvCxnSpPr/>
      </xdr:nvCxnSpPr>
      <xdr:spPr>
        <a:xfrm flipV="1">
          <a:off x="9639300" y="14727479"/>
          <a:ext cx="8382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105212</xdr:rowOff>
    </xdr:from>
    <xdr:to>
      <xdr:col>46</xdr:col>
      <xdr:colOff>38100</xdr:colOff>
      <xdr:row>86</xdr:row>
      <xdr:rowOff>35362</xdr:rowOff>
    </xdr:to>
    <xdr:sp macro="" textlink="">
      <xdr:nvSpPr>
        <xdr:cNvPr id="363" name="楕円 362"/>
        <xdr:cNvSpPr/>
      </xdr:nvSpPr>
      <xdr:spPr>
        <a:xfrm>
          <a:off x="8699500" y="146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155325</xdr:rowOff>
    </xdr:from>
    <xdr:to>
      <xdr:col>50</xdr:col>
      <xdr:colOff>114300</xdr:colOff>
      <xdr:row>85</xdr:row>
      <xdr:rowOff>156012</xdr:rowOff>
    </xdr:to>
    <xdr:cxnSp macro="">
      <xdr:nvCxnSpPr>
        <xdr:cNvPr id="364" name="直線コネクタ 363"/>
        <xdr:cNvCxnSpPr/>
      </xdr:nvCxnSpPr>
      <xdr:spPr>
        <a:xfrm flipV="1">
          <a:off x="8750300" y="14728575"/>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105852</xdr:rowOff>
    </xdr:from>
    <xdr:to>
      <xdr:col>41</xdr:col>
      <xdr:colOff>101600</xdr:colOff>
      <xdr:row>86</xdr:row>
      <xdr:rowOff>36002</xdr:rowOff>
    </xdr:to>
    <xdr:sp macro="" textlink="">
      <xdr:nvSpPr>
        <xdr:cNvPr id="365" name="楕円 364"/>
        <xdr:cNvSpPr/>
      </xdr:nvSpPr>
      <xdr:spPr>
        <a:xfrm>
          <a:off x="7810500" y="146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156012</xdr:rowOff>
    </xdr:from>
    <xdr:to>
      <xdr:col>45</xdr:col>
      <xdr:colOff>177800</xdr:colOff>
      <xdr:row>85</xdr:row>
      <xdr:rowOff>156652</xdr:rowOff>
    </xdr:to>
    <xdr:cxnSp macro="">
      <xdr:nvCxnSpPr>
        <xdr:cNvPr id="366" name="直線コネクタ 365"/>
        <xdr:cNvCxnSpPr/>
      </xdr:nvCxnSpPr>
      <xdr:spPr>
        <a:xfrm flipV="1">
          <a:off x="7861300" y="14729262"/>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107086</xdr:rowOff>
    </xdr:from>
    <xdr:to>
      <xdr:col>36</xdr:col>
      <xdr:colOff>165100</xdr:colOff>
      <xdr:row>86</xdr:row>
      <xdr:rowOff>37236</xdr:rowOff>
    </xdr:to>
    <xdr:sp macro="" textlink="">
      <xdr:nvSpPr>
        <xdr:cNvPr id="367" name="楕円 366"/>
        <xdr:cNvSpPr/>
      </xdr:nvSpPr>
      <xdr:spPr>
        <a:xfrm>
          <a:off x="6921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156652</xdr:rowOff>
    </xdr:from>
    <xdr:to>
      <xdr:col>41</xdr:col>
      <xdr:colOff>50800</xdr:colOff>
      <xdr:row>85</xdr:row>
      <xdr:rowOff>157886</xdr:rowOff>
    </xdr:to>
    <xdr:cxnSp macro="">
      <xdr:nvCxnSpPr>
        <xdr:cNvPr id="368" name="直線コネクタ 367"/>
        <xdr:cNvCxnSpPr/>
      </xdr:nvCxnSpPr>
      <xdr:spPr>
        <a:xfrm flipV="1">
          <a:off x="6972300" y="14729902"/>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25802</xdr:rowOff>
    </xdr:from>
    <xdr:ext cx="469744" cy="259045"/>
    <xdr:sp macro="" textlink="">
      <xdr:nvSpPr>
        <xdr:cNvPr id="373" name="n_1mainValue【公営住宅】&#10;一人当たり面積"/>
        <xdr:cNvSpPr txBox="1"/>
      </xdr:nvSpPr>
      <xdr:spPr>
        <a:xfrm>
          <a:off x="9391727" y="1477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26489</xdr:rowOff>
    </xdr:from>
    <xdr:ext cx="469744" cy="259045"/>
    <xdr:sp macro="" textlink="">
      <xdr:nvSpPr>
        <xdr:cNvPr id="374" name="n_2mainValue【公営住宅】&#10;一人当たり面積"/>
        <xdr:cNvSpPr txBox="1"/>
      </xdr:nvSpPr>
      <xdr:spPr>
        <a:xfrm>
          <a:off x="8515427" y="1477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27129</xdr:rowOff>
    </xdr:from>
    <xdr:ext cx="469744" cy="259045"/>
    <xdr:sp macro="" textlink="">
      <xdr:nvSpPr>
        <xdr:cNvPr id="375" name="n_3mainValue【公営住宅】&#10;一人当たり面積"/>
        <xdr:cNvSpPr txBox="1"/>
      </xdr:nvSpPr>
      <xdr:spPr>
        <a:xfrm>
          <a:off x="7626427" y="1477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28363</xdr:rowOff>
    </xdr:from>
    <xdr:ext cx="469744" cy="259045"/>
    <xdr:sp macro="" textlink="">
      <xdr:nvSpPr>
        <xdr:cNvPr id="376" name="n_4mainValue【公営住宅】&#10;一人当たり面積"/>
        <xdr:cNvSpPr txBox="1"/>
      </xdr:nvSpPr>
      <xdr:spPr>
        <a:xfrm>
          <a:off x="67374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167459</xdr:rowOff>
    </xdr:from>
    <xdr:to>
      <xdr:col>85</xdr:col>
      <xdr:colOff>177800</xdr:colOff>
      <xdr:row>40</xdr:row>
      <xdr:rowOff>97609</xdr:rowOff>
    </xdr:to>
    <xdr:sp macro="" textlink="">
      <xdr:nvSpPr>
        <xdr:cNvPr id="434" name="楕円 433"/>
        <xdr:cNvSpPr/>
      </xdr:nvSpPr>
      <xdr:spPr>
        <a:xfrm>
          <a:off x="162687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145886</xdr:rowOff>
    </xdr:from>
    <xdr:ext cx="405111" cy="259045"/>
    <xdr:sp macro="" textlink="">
      <xdr:nvSpPr>
        <xdr:cNvPr id="435" name="【認定こども園・幼稚園・保育所】&#10;有形固定資産減価償却率該当値テキスト"/>
        <xdr:cNvSpPr txBox="1"/>
      </xdr:nvSpPr>
      <xdr:spPr>
        <a:xfrm>
          <a:off x="16357600"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80917</xdr:rowOff>
    </xdr:from>
    <xdr:to>
      <xdr:col>81</xdr:col>
      <xdr:colOff>101600</xdr:colOff>
      <xdr:row>41</xdr:row>
      <xdr:rowOff>11067</xdr:rowOff>
    </xdr:to>
    <xdr:sp macro="" textlink="">
      <xdr:nvSpPr>
        <xdr:cNvPr id="436" name="楕円 435"/>
        <xdr:cNvSpPr/>
      </xdr:nvSpPr>
      <xdr:spPr>
        <a:xfrm>
          <a:off x="15430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46809</xdr:rowOff>
    </xdr:from>
    <xdr:to>
      <xdr:col>85</xdr:col>
      <xdr:colOff>127000</xdr:colOff>
      <xdr:row>40</xdr:row>
      <xdr:rowOff>131717</xdr:rowOff>
    </xdr:to>
    <xdr:cxnSp macro="">
      <xdr:nvCxnSpPr>
        <xdr:cNvPr id="437" name="直線コネクタ 436"/>
        <xdr:cNvCxnSpPr/>
      </xdr:nvCxnSpPr>
      <xdr:spPr>
        <a:xfrm flipV="1">
          <a:off x="15481300" y="690480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53159</xdr:rowOff>
    </xdr:from>
    <xdr:to>
      <xdr:col>76</xdr:col>
      <xdr:colOff>165100</xdr:colOff>
      <xdr:row>40</xdr:row>
      <xdr:rowOff>154759</xdr:rowOff>
    </xdr:to>
    <xdr:sp macro="" textlink="">
      <xdr:nvSpPr>
        <xdr:cNvPr id="438" name="楕円 437"/>
        <xdr:cNvSpPr/>
      </xdr:nvSpPr>
      <xdr:spPr>
        <a:xfrm>
          <a:off x="14541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103959</xdr:rowOff>
    </xdr:from>
    <xdr:to>
      <xdr:col>81</xdr:col>
      <xdr:colOff>50800</xdr:colOff>
      <xdr:row>40</xdr:row>
      <xdr:rowOff>131717</xdr:rowOff>
    </xdr:to>
    <xdr:cxnSp macro="">
      <xdr:nvCxnSpPr>
        <xdr:cNvPr id="439" name="直線コネクタ 438"/>
        <xdr:cNvCxnSpPr/>
      </xdr:nvCxnSpPr>
      <xdr:spPr>
        <a:xfrm>
          <a:off x="14592300" y="69619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13970</xdr:rowOff>
    </xdr:from>
    <xdr:to>
      <xdr:col>72</xdr:col>
      <xdr:colOff>38100</xdr:colOff>
      <xdr:row>40</xdr:row>
      <xdr:rowOff>115570</xdr:rowOff>
    </xdr:to>
    <xdr:sp macro="" textlink="">
      <xdr:nvSpPr>
        <xdr:cNvPr id="440" name="楕円 439"/>
        <xdr:cNvSpPr/>
      </xdr:nvSpPr>
      <xdr:spPr>
        <a:xfrm>
          <a:off x="1365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64770</xdr:rowOff>
    </xdr:from>
    <xdr:to>
      <xdr:col>76</xdr:col>
      <xdr:colOff>114300</xdr:colOff>
      <xdr:row>40</xdr:row>
      <xdr:rowOff>103959</xdr:rowOff>
    </xdr:to>
    <xdr:cxnSp macro="">
      <xdr:nvCxnSpPr>
        <xdr:cNvPr id="441" name="直線コネクタ 440"/>
        <xdr:cNvCxnSpPr/>
      </xdr:nvCxnSpPr>
      <xdr:spPr>
        <a:xfrm>
          <a:off x="13703300" y="692277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46627</xdr:rowOff>
    </xdr:from>
    <xdr:to>
      <xdr:col>67</xdr:col>
      <xdr:colOff>101600</xdr:colOff>
      <xdr:row>39</xdr:row>
      <xdr:rowOff>148227</xdr:rowOff>
    </xdr:to>
    <xdr:sp macro="" textlink="">
      <xdr:nvSpPr>
        <xdr:cNvPr id="442" name="楕円 441"/>
        <xdr:cNvSpPr/>
      </xdr:nvSpPr>
      <xdr:spPr>
        <a:xfrm>
          <a:off x="12763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97427</xdr:rowOff>
    </xdr:from>
    <xdr:to>
      <xdr:col>71</xdr:col>
      <xdr:colOff>177800</xdr:colOff>
      <xdr:row>40</xdr:row>
      <xdr:rowOff>64770</xdr:rowOff>
    </xdr:to>
    <xdr:cxnSp macro="">
      <xdr:nvCxnSpPr>
        <xdr:cNvPr id="443" name="直線コネクタ 442"/>
        <xdr:cNvCxnSpPr/>
      </xdr:nvCxnSpPr>
      <xdr:spPr>
        <a:xfrm>
          <a:off x="12814300" y="6783977"/>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2194</xdr:rowOff>
    </xdr:from>
    <xdr:ext cx="405111" cy="259045"/>
    <xdr:sp macro="" textlink="">
      <xdr:nvSpPr>
        <xdr:cNvPr id="448" name="n_1mainValue【認定こども園・幼稚園・保育所】&#10;有形固定資産減価償却率"/>
        <xdr:cNvSpPr txBox="1"/>
      </xdr:nvSpPr>
      <xdr:spPr>
        <a:xfrm>
          <a:off x="152660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145886</xdr:rowOff>
    </xdr:from>
    <xdr:ext cx="405111" cy="259045"/>
    <xdr:sp macro="" textlink="">
      <xdr:nvSpPr>
        <xdr:cNvPr id="449" name="n_2mainValue【認定こども園・幼稚園・保育所】&#10;有形固定資産減価償却率"/>
        <xdr:cNvSpPr txBox="1"/>
      </xdr:nvSpPr>
      <xdr:spPr>
        <a:xfrm>
          <a:off x="14389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106697</xdr:rowOff>
    </xdr:from>
    <xdr:ext cx="405111" cy="259045"/>
    <xdr:sp macro="" textlink="">
      <xdr:nvSpPr>
        <xdr:cNvPr id="450" name="n_3mainValue【認定こども園・幼稚園・保育所】&#10;有形固定資産減価償却率"/>
        <xdr:cNvSpPr txBox="1"/>
      </xdr:nvSpPr>
      <xdr:spPr>
        <a:xfrm>
          <a:off x="13500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139354</xdr:rowOff>
    </xdr:from>
    <xdr:ext cx="405111" cy="259045"/>
    <xdr:sp macro="" textlink="">
      <xdr:nvSpPr>
        <xdr:cNvPr id="451" name="n_4mainValue【認定こども園・幼稚園・保育所】&#10;有形固定資産減価償却率"/>
        <xdr:cNvSpPr txBox="1"/>
      </xdr:nvSpPr>
      <xdr:spPr>
        <a:xfrm>
          <a:off x="12611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89408</xdr:rowOff>
    </xdr:from>
    <xdr:to>
      <xdr:col>116</xdr:col>
      <xdr:colOff>114300</xdr:colOff>
      <xdr:row>40</xdr:row>
      <xdr:rowOff>19558</xdr:rowOff>
    </xdr:to>
    <xdr:sp macro="" textlink="">
      <xdr:nvSpPr>
        <xdr:cNvPr id="489" name="楕円 488"/>
        <xdr:cNvSpPr/>
      </xdr:nvSpPr>
      <xdr:spPr>
        <a:xfrm>
          <a:off x="221107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67835</xdr:rowOff>
    </xdr:from>
    <xdr:ext cx="469744" cy="259045"/>
    <xdr:sp macro="" textlink="">
      <xdr:nvSpPr>
        <xdr:cNvPr id="490" name="【認定こども園・幼稚園・保育所】&#10;一人当たり面積該当値テキスト"/>
        <xdr:cNvSpPr txBox="1"/>
      </xdr:nvSpPr>
      <xdr:spPr>
        <a:xfrm>
          <a:off x="22199600" y="67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100838</xdr:rowOff>
    </xdr:from>
    <xdr:to>
      <xdr:col>112</xdr:col>
      <xdr:colOff>38100</xdr:colOff>
      <xdr:row>40</xdr:row>
      <xdr:rowOff>30988</xdr:rowOff>
    </xdr:to>
    <xdr:sp macro="" textlink="">
      <xdr:nvSpPr>
        <xdr:cNvPr id="491" name="楕円 490"/>
        <xdr:cNvSpPr/>
      </xdr:nvSpPr>
      <xdr:spPr>
        <a:xfrm>
          <a:off x="21272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140208</xdr:rowOff>
    </xdr:from>
    <xdr:to>
      <xdr:col>116</xdr:col>
      <xdr:colOff>63500</xdr:colOff>
      <xdr:row>39</xdr:row>
      <xdr:rowOff>151638</xdr:rowOff>
    </xdr:to>
    <xdr:cxnSp macro="">
      <xdr:nvCxnSpPr>
        <xdr:cNvPr id="492" name="直線コネクタ 491"/>
        <xdr:cNvCxnSpPr/>
      </xdr:nvCxnSpPr>
      <xdr:spPr>
        <a:xfrm flipV="1">
          <a:off x="21323300" y="682675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107696</xdr:rowOff>
    </xdr:from>
    <xdr:to>
      <xdr:col>107</xdr:col>
      <xdr:colOff>101600</xdr:colOff>
      <xdr:row>40</xdr:row>
      <xdr:rowOff>37846</xdr:rowOff>
    </xdr:to>
    <xdr:sp macro="" textlink="">
      <xdr:nvSpPr>
        <xdr:cNvPr id="493" name="楕円 492"/>
        <xdr:cNvSpPr/>
      </xdr:nvSpPr>
      <xdr:spPr>
        <a:xfrm>
          <a:off x="20383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151638</xdr:rowOff>
    </xdr:from>
    <xdr:to>
      <xdr:col>111</xdr:col>
      <xdr:colOff>177800</xdr:colOff>
      <xdr:row>39</xdr:row>
      <xdr:rowOff>158496</xdr:rowOff>
    </xdr:to>
    <xdr:cxnSp macro="">
      <xdr:nvCxnSpPr>
        <xdr:cNvPr id="494" name="直線コネクタ 493"/>
        <xdr:cNvCxnSpPr/>
      </xdr:nvCxnSpPr>
      <xdr:spPr>
        <a:xfrm flipV="1">
          <a:off x="20434300" y="683818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112268</xdr:rowOff>
    </xdr:from>
    <xdr:to>
      <xdr:col>102</xdr:col>
      <xdr:colOff>165100</xdr:colOff>
      <xdr:row>40</xdr:row>
      <xdr:rowOff>42418</xdr:rowOff>
    </xdr:to>
    <xdr:sp macro="" textlink="">
      <xdr:nvSpPr>
        <xdr:cNvPr id="495" name="楕円 494"/>
        <xdr:cNvSpPr/>
      </xdr:nvSpPr>
      <xdr:spPr>
        <a:xfrm>
          <a:off x="19494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158496</xdr:rowOff>
    </xdr:from>
    <xdr:to>
      <xdr:col>107</xdr:col>
      <xdr:colOff>50800</xdr:colOff>
      <xdr:row>39</xdr:row>
      <xdr:rowOff>163068</xdr:rowOff>
    </xdr:to>
    <xdr:cxnSp macro="">
      <xdr:nvCxnSpPr>
        <xdr:cNvPr id="496" name="直線コネクタ 495"/>
        <xdr:cNvCxnSpPr/>
      </xdr:nvCxnSpPr>
      <xdr:spPr>
        <a:xfrm flipV="1">
          <a:off x="19545300" y="68450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123698</xdr:rowOff>
    </xdr:from>
    <xdr:to>
      <xdr:col>98</xdr:col>
      <xdr:colOff>38100</xdr:colOff>
      <xdr:row>40</xdr:row>
      <xdr:rowOff>53848</xdr:rowOff>
    </xdr:to>
    <xdr:sp macro="" textlink="">
      <xdr:nvSpPr>
        <xdr:cNvPr id="497" name="楕円 496"/>
        <xdr:cNvSpPr/>
      </xdr:nvSpPr>
      <xdr:spPr>
        <a:xfrm>
          <a:off x="18605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163068</xdr:rowOff>
    </xdr:from>
    <xdr:to>
      <xdr:col>102</xdr:col>
      <xdr:colOff>114300</xdr:colOff>
      <xdr:row>40</xdr:row>
      <xdr:rowOff>3048</xdr:rowOff>
    </xdr:to>
    <xdr:cxnSp macro="">
      <xdr:nvCxnSpPr>
        <xdr:cNvPr id="498" name="直線コネクタ 497"/>
        <xdr:cNvCxnSpPr/>
      </xdr:nvCxnSpPr>
      <xdr:spPr>
        <a:xfrm flipV="1">
          <a:off x="18656300" y="68496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22115</xdr:rowOff>
    </xdr:from>
    <xdr:ext cx="469744" cy="259045"/>
    <xdr:sp macro="" textlink="">
      <xdr:nvSpPr>
        <xdr:cNvPr id="503" name="n_1mainValue【認定こども園・幼稚園・保育所】&#10;一人当たり面積"/>
        <xdr:cNvSpPr txBox="1"/>
      </xdr:nvSpPr>
      <xdr:spPr>
        <a:xfrm>
          <a:off x="210757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28973</xdr:rowOff>
    </xdr:from>
    <xdr:ext cx="469744" cy="259045"/>
    <xdr:sp macro="" textlink="">
      <xdr:nvSpPr>
        <xdr:cNvPr id="504" name="n_2mainValue【認定こども園・幼稚園・保育所】&#10;一人当たり面積"/>
        <xdr:cNvSpPr txBox="1"/>
      </xdr:nvSpPr>
      <xdr:spPr>
        <a:xfrm>
          <a:off x="20199427" y="68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33545</xdr:rowOff>
    </xdr:from>
    <xdr:ext cx="469744" cy="259045"/>
    <xdr:sp macro="" textlink="">
      <xdr:nvSpPr>
        <xdr:cNvPr id="505" name="n_3mainValue【認定こども園・幼稚園・保育所】&#10;一人当たり面積"/>
        <xdr:cNvSpPr txBox="1"/>
      </xdr:nvSpPr>
      <xdr:spPr>
        <a:xfrm>
          <a:off x="19310427"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44975</xdr:rowOff>
    </xdr:from>
    <xdr:ext cx="469744" cy="259045"/>
    <xdr:sp macro="" textlink="">
      <xdr:nvSpPr>
        <xdr:cNvPr id="506" name="n_4mainValue【認定こども園・幼稚園・保育所】&#10;一人当たり面積"/>
        <xdr:cNvSpPr txBox="1"/>
      </xdr:nvSpPr>
      <xdr:spPr>
        <a:xfrm>
          <a:off x="18421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9" name="楕円 548"/>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550" name="【学校施設】&#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89626</xdr:rowOff>
    </xdr:from>
    <xdr:to>
      <xdr:col>81</xdr:col>
      <xdr:colOff>101600</xdr:colOff>
      <xdr:row>61</xdr:row>
      <xdr:rowOff>19776</xdr:rowOff>
    </xdr:to>
    <xdr:sp macro="" textlink="">
      <xdr:nvSpPr>
        <xdr:cNvPr id="551" name="楕円 550"/>
        <xdr:cNvSpPr/>
      </xdr:nvSpPr>
      <xdr:spPr>
        <a:xfrm>
          <a:off x="15430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140426</xdr:rowOff>
    </xdr:from>
    <xdr:to>
      <xdr:col>85</xdr:col>
      <xdr:colOff>127000</xdr:colOff>
      <xdr:row>61</xdr:row>
      <xdr:rowOff>57150</xdr:rowOff>
    </xdr:to>
    <xdr:cxnSp macro="">
      <xdr:nvCxnSpPr>
        <xdr:cNvPr id="552" name="直線コネクタ 551"/>
        <xdr:cNvCxnSpPr/>
      </xdr:nvCxnSpPr>
      <xdr:spPr>
        <a:xfrm>
          <a:off x="15481300" y="1042742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553" name="楕円 552"/>
        <xdr:cNvSpPr/>
      </xdr:nvSpPr>
      <xdr:spPr>
        <a:xfrm>
          <a:off x="14541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140426</xdr:rowOff>
    </xdr:to>
    <xdr:cxnSp macro="">
      <xdr:nvCxnSpPr>
        <xdr:cNvPr id="554" name="直線コネクタ 553"/>
        <xdr:cNvCxnSpPr/>
      </xdr:nvCxnSpPr>
      <xdr:spPr>
        <a:xfrm>
          <a:off x="14592300" y="1034578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555" name="楕円 554"/>
        <xdr:cNvSpPr/>
      </xdr:nvSpPr>
      <xdr:spPr>
        <a:xfrm>
          <a:off x="13652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60</xdr:row>
      <xdr:rowOff>58783</xdr:rowOff>
    </xdr:to>
    <xdr:cxnSp macro="">
      <xdr:nvCxnSpPr>
        <xdr:cNvPr id="556" name="直線コネクタ 555"/>
        <xdr:cNvCxnSpPr/>
      </xdr:nvCxnSpPr>
      <xdr:spPr>
        <a:xfrm>
          <a:off x="13703300" y="1025107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159838</xdr:rowOff>
    </xdr:from>
    <xdr:to>
      <xdr:col>67</xdr:col>
      <xdr:colOff>101600</xdr:colOff>
      <xdr:row>60</xdr:row>
      <xdr:rowOff>89988</xdr:rowOff>
    </xdr:to>
    <xdr:sp macro="" textlink="">
      <xdr:nvSpPr>
        <xdr:cNvPr id="557" name="楕円 556"/>
        <xdr:cNvSpPr/>
      </xdr:nvSpPr>
      <xdr:spPr>
        <a:xfrm>
          <a:off x="12763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135527</xdr:rowOff>
    </xdr:from>
    <xdr:to>
      <xdr:col>71</xdr:col>
      <xdr:colOff>177800</xdr:colOff>
      <xdr:row>60</xdr:row>
      <xdr:rowOff>39188</xdr:rowOff>
    </xdr:to>
    <xdr:cxnSp macro="">
      <xdr:nvCxnSpPr>
        <xdr:cNvPr id="558" name="直線コネクタ 557"/>
        <xdr:cNvCxnSpPr/>
      </xdr:nvCxnSpPr>
      <xdr:spPr>
        <a:xfrm flipV="1">
          <a:off x="12814300" y="1025107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10903</xdr:rowOff>
    </xdr:from>
    <xdr:ext cx="405111" cy="259045"/>
    <xdr:sp macro="" textlink="">
      <xdr:nvSpPr>
        <xdr:cNvPr id="563" name="n_1mainValue【学校施設】&#10;有形固定資産減価償却率"/>
        <xdr:cNvSpPr txBox="1"/>
      </xdr:nvSpPr>
      <xdr:spPr>
        <a:xfrm>
          <a:off x="152660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64" name="n_2mainValue【学校施設】&#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565" name="n_3mainValue【学校施設】&#10;有形固定資産減価償却率"/>
        <xdr:cNvSpPr txBox="1"/>
      </xdr:nvSpPr>
      <xdr:spPr>
        <a:xfrm>
          <a:off x="13500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81115</xdr:rowOff>
    </xdr:from>
    <xdr:ext cx="405111" cy="259045"/>
    <xdr:sp macro="" textlink="">
      <xdr:nvSpPr>
        <xdr:cNvPr id="566" name="n_4mainValue【学校施設】&#10;有形固定資産減価償却率"/>
        <xdr:cNvSpPr txBox="1"/>
      </xdr:nvSpPr>
      <xdr:spPr>
        <a:xfrm>
          <a:off x="12611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85598</xdr:rowOff>
    </xdr:from>
    <xdr:to>
      <xdr:col>116</xdr:col>
      <xdr:colOff>114300</xdr:colOff>
      <xdr:row>62</xdr:row>
      <xdr:rowOff>15748</xdr:rowOff>
    </xdr:to>
    <xdr:sp macro="" textlink="">
      <xdr:nvSpPr>
        <xdr:cNvPr id="606" name="楕円 605"/>
        <xdr:cNvSpPr/>
      </xdr:nvSpPr>
      <xdr:spPr>
        <a:xfrm>
          <a:off x="22110700" y="105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108475</xdr:rowOff>
    </xdr:from>
    <xdr:ext cx="469744" cy="259045"/>
    <xdr:sp macro="" textlink="">
      <xdr:nvSpPr>
        <xdr:cNvPr id="607" name="【学校施設】&#10;一人当たり面積該当値テキスト"/>
        <xdr:cNvSpPr txBox="1"/>
      </xdr:nvSpPr>
      <xdr:spPr>
        <a:xfrm>
          <a:off x="22199600"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79311</xdr:rowOff>
    </xdr:from>
    <xdr:to>
      <xdr:col>112</xdr:col>
      <xdr:colOff>38100</xdr:colOff>
      <xdr:row>62</xdr:row>
      <xdr:rowOff>9461</xdr:rowOff>
    </xdr:to>
    <xdr:sp macro="" textlink="">
      <xdr:nvSpPr>
        <xdr:cNvPr id="608" name="楕円 607"/>
        <xdr:cNvSpPr/>
      </xdr:nvSpPr>
      <xdr:spPr>
        <a:xfrm>
          <a:off x="21272500" y="10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130111</xdr:rowOff>
    </xdr:from>
    <xdr:to>
      <xdr:col>116</xdr:col>
      <xdr:colOff>63500</xdr:colOff>
      <xdr:row>61</xdr:row>
      <xdr:rowOff>136398</xdr:rowOff>
    </xdr:to>
    <xdr:cxnSp macro="">
      <xdr:nvCxnSpPr>
        <xdr:cNvPr id="609" name="直線コネクタ 608"/>
        <xdr:cNvCxnSpPr/>
      </xdr:nvCxnSpPr>
      <xdr:spPr>
        <a:xfrm>
          <a:off x="21323300" y="10588561"/>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85407</xdr:rowOff>
    </xdr:from>
    <xdr:to>
      <xdr:col>107</xdr:col>
      <xdr:colOff>101600</xdr:colOff>
      <xdr:row>62</xdr:row>
      <xdr:rowOff>15557</xdr:rowOff>
    </xdr:to>
    <xdr:sp macro="" textlink="">
      <xdr:nvSpPr>
        <xdr:cNvPr id="610" name="楕円 609"/>
        <xdr:cNvSpPr/>
      </xdr:nvSpPr>
      <xdr:spPr>
        <a:xfrm>
          <a:off x="20383500" y="1054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130111</xdr:rowOff>
    </xdr:from>
    <xdr:to>
      <xdr:col>111</xdr:col>
      <xdr:colOff>177800</xdr:colOff>
      <xdr:row>61</xdr:row>
      <xdr:rowOff>136207</xdr:rowOff>
    </xdr:to>
    <xdr:cxnSp macro="">
      <xdr:nvCxnSpPr>
        <xdr:cNvPr id="611" name="直線コネクタ 610"/>
        <xdr:cNvCxnSpPr/>
      </xdr:nvCxnSpPr>
      <xdr:spPr>
        <a:xfrm flipV="1">
          <a:off x="20434300" y="1058856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93980</xdr:rowOff>
    </xdr:from>
    <xdr:to>
      <xdr:col>102</xdr:col>
      <xdr:colOff>165100</xdr:colOff>
      <xdr:row>62</xdr:row>
      <xdr:rowOff>24130</xdr:rowOff>
    </xdr:to>
    <xdr:sp macro="" textlink="">
      <xdr:nvSpPr>
        <xdr:cNvPr id="612" name="楕円 611"/>
        <xdr:cNvSpPr/>
      </xdr:nvSpPr>
      <xdr:spPr>
        <a:xfrm>
          <a:off x="19494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136207</xdr:rowOff>
    </xdr:from>
    <xdr:to>
      <xdr:col>107</xdr:col>
      <xdr:colOff>50800</xdr:colOff>
      <xdr:row>61</xdr:row>
      <xdr:rowOff>144780</xdr:rowOff>
    </xdr:to>
    <xdr:cxnSp macro="">
      <xdr:nvCxnSpPr>
        <xdr:cNvPr id="613" name="直線コネクタ 612"/>
        <xdr:cNvCxnSpPr/>
      </xdr:nvCxnSpPr>
      <xdr:spPr>
        <a:xfrm flipV="1">
          <a:off x="19545300" y="10594657"/>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139129</xdr:rowOff>
    </xdr:from>
    <xdr:to>
      <xdr:col>98</xdr:col>
      <xdr:colOff>38100</xdr:colOff>
      <xdr:row>62</xdr:row>
      <xdr:rowOff>69279</xdr:rowOff>
    </xdr:to>
    <xdr:sp macro="" textlink="">
      <xdr:nvSpPr>
        <xdr:cNvPr id="614" name="楕円 613"/>
        <xdr:cNvSpPr/>
      </xdr:nvSpPr>
      <xdr:spPr>
        <a:xfrm>
          <a:off x="18605500" y="105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144780</xdr:rowOff>
    </xdr:from>
    <xdr:to>
      <xdr:col>102</xdr:col>
      <xdr:colOff>114300</xdr:colOff>
      <xdr:row>62</xdr:row>
      <xdr:rowOff>18479</xdr:rowOff>
    </xdr:to>
    <xdr:cxnSp macro="">
      <xdr:nvCxnSpPr>
        <xdr:cNvPr id="615" name="直線コネクタ 614"/>
        <xdr:cNvCxnSpPr/>
      </xdr:nvCxnSpPr>
      <xdr:spPr>
        <a:xfrm flipV="1">
          <a:off x="18656300" y="10603230"/>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25988</xdr:rowOff>
    </xdr:from>
    <xdr:ext cx="469744" cy="259045"/>
    <xdr:sp macro="" textlink="">
      <xdr:nvSpPr>
        <xdr:cNvPr id="620" name="n_1mainValue【学校施設】&#10;一人当たり面積"/>
        <xdr:cNvSpPr txBox="1"/>
      </xdr:nvSpPr>
      <xdr:spPr>
        <a:xfrm>
          <a:off x="21075727" y="1031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32084</xdr:rowOff>
    </xdr:from>
    <xdr:ext cx="469744" cy="259045"/>
    <xdr:sp macro="" textlink="">
      <xdr:nvSpPr>
        <xdr:cNvPr id="621" name="n_2mainValue【学校施設】&#10;一人当たり面積"/>
        <xdr:cNvSpPr txBox="1"/>
      </xdr:nvSpPr>
      <xdr:spPr>
        <a:xfrm>
          <a:off x="20199427" y="103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40657</xdr:rowOff>
    </xdr:from>
    <xdr:ext cx="469744" cy="259045"/>
    <xdr:sp macro="" textlink="">
      <xdr:nvSpPr>
        <xdr:cNvPr id="622" name="n_3mainValue【学校施設】&#10;一人当たり面積"/>
        <xdr:cNvSpPr txBox="1"/>
      </xdr:nvSpPr>
      <xdr:spPr>
        <a:xfrm>
          <a:off x="19310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60406</xdr:rowOff>
    </xdr:from>
    <xdr:ext cx="469744" cy="259045"/>
    <xdr:sp macro="" textlink="">
      <xdr:nvSpPr>
        <xdr:cNvPr id="623" name="n_4mainValue【学校施設】&#10;一人当たり面積"/>
        <xdr:cNvSpPr txBox="1"/>
      </xdr:nvSpPr>
      <xdr:spPr>
        <a:xfrm>
          <a:off x="18421427"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104866</xdr:rowOff>
    </xdr:from>
    <xdr:to>
      <xdr:col>85</xdr:col>
      <xdr:colOff>177800</xdr:colOff>
      <xdr:row>85</xdr:row>
      <xdr:rowOff>35016</xdr:rowOff>
    </xdr:to>
    <xdr:sp macro="" textlink="">
      <xdr:nvSpPr>
        <xdr:cNvPr id="665" name="楕円 664"/>
        <xdr:cNvSpPr/>
      </xdr:nvSpPr>
      <xdr:spPr>
        <a:xfrm>
          <a:off x="162687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83293</xdr:rowOff>
    </xdr:from>
    <xdr:ext cx="405111" cy="259045"/>
    <xdr:sp macro="" textlink="">
      <xdr:nvSpPr>
        <xdr:cNvPr id="666" name="【児童館】&#10;有形固定資産減価償却率該当値テキスト"/>
        <xdr:cNvSpPr txBox="1"/>
      </xdr:nvSpPr>
      <xdr:spPr>
        <a:xfrm>
          <a:off x="16357600"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75474</xdr:rowOff>
    </xdr:from>
    <xdr:to>
      <xdr:col>81</xdr:col>
      <xdr:colOff>101600</xdr:colOff>
      <xdr:row>85</xdr:row>
      <xdr:rowOff>5624</xdr:rowOff>
    </xdr:to>
    <xdr:sp macro="" textlink="">
      <xdr:nvSpPr>
        <xdr:cNvPr id="667" name="楕円 666"/>
        <xdr:cNvSpPr/>
      </xdr:nvSpPr>
      <xdr:spPr>
        <a:xfrm>
          <a:off x="15430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126274</xdr:rowOff>
    </xdr:from>
    <xdr:to>
      <xdr:col>85</xdr:col>
      <xdr:colOff>127000</xdr:colOff>
      <xdr:row>84</xdr:row>
      <xdr:rowOff>155666</xdr:rowOff>
    </xdr:to>
    <xdr:cxnSp macro="">
      <xdr:nvCxnSpPr>
        <xdr:cNvPr id="668" name="直線コネクタ 667"/>
        <xdr:cNvCxnSpPr/>
      </xdr:nvCxnSpPr>
      <xdr:spPr>
        <a:xfrm>
          <a:off x="15481300" y="145280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47716</xdr:rowOff>
    </xdr:from>
    <xdr:to>
      <xdr:col>76</xdr:col>
      <xdr:colOff>165100</xdr:colOff>
      <xdr:row>84</xdr:row>
      <xdr:rowOff>149316</xdr:rowOff>
    </xdr:to>
    <xdr:sp macro="" textlink="">
      <xdr:nvSpPr>
        <xdr:cNvPr id="669" name="楕円 668"/>
        <xdr:cNvSpPr/>
      </xdr:nvSpPr>
      <xdr:spPr>
        <a:xfrm>
          <a:off x="14541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98516</xdr:rowOff>
    </xdr:from>
    <xdr:to>
      <xdr:col>81</xdr:col>
      <xdr:colOff>50800</xdr:colOff>
      <xdr:row>84</xdr:row>
      <xdr:rowOff>126274</xdr:rowOff>
    </xdr:to>
    <xdr:cxnSp macro="">
      <xdr:nvCxnSpPr>
        <xdr:cNvPr id="670" name="直線コネクタ 669"/>
        <xdr:cNvCxnSpPr/>
      </xdr:nvCxnSpPr>
      <xdr:spPr>
        <a:xfrm>
          <a:off x="14592300" y="145003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18324</xdr:rowOff>
    </xdr:from>
    <xdr:to>
      <xdr:col>72</xdr:col>
      <xdr:colOff>38100</xdr:colOff>
      <xdr:row>84</xdr:row>
      <xdr:rowOff>119924</xdr:rowOff>
    </xdr:to>
    <xdr:sp macro="" textlink="">
      <xdr:nvSpPr>
        <xdr:cNvPr id="671" name="楕円 670"/>
        <xdr:cNvSpPr/>
      </xdr:nvSpPr>
      <xdr:spPr>
        <a:xfrm>
          <a:off x="13652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69124</xdr:rowOff>
    </xdr:from>
    <xdr:to>
      <xdr:col>76</xdr:col>
      <xdr:colOff>114300</xdr:colOff>
      <xdr:row>84</xdr:row>
      <xdr:rowOff>98516</xdr:rowOff>
    </xdr:to>
    <xdr:cxnSp macro="">
      <xdr:nvCxnSpPr>
        <xdr:cNvPr id="672" name="直線コネクタ 671"/>
        <xdr:cNvCxnSpPr/>
      </xdr:nvCxnSpPr>
      <xdr:spPr>
        <a:xfrm>
          <a:off x="13703300" y="144709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62412</xdr:rowOff>
    </xdr:from>
    <xdr:to>
      <xdr:col>67</xdr:col>
      <xdr:colOff>101600</xdr:colOff>
      <xdr:row>84</xdr:row>
      <xdr:rowOff>164012</xdr:rowOff>
    </xdr:to>
    <xdr:sp macro="" textlink="">
      <xdr:nvSpPr>
        <xdr:cNvPr id="673" name="楕円 672"/>
        <xdr:cNvSpPr/>
      </xdr:nvSpPr>
      <xdr:spPr>
        <a:xfrm>
          <a:off x="12763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69124</xdr:rowOff>
    </xdr:from>
    <xdr:to>
      <xdr:col>71</xdr:col>
      <xdr:colOff>177800</xdr:colOff>
      <xdr:row>84</xdr:row>
      <xdr:rowOff>113212</xdr:rowOff>
    </xdr:to>
    <xdr:cxnSp macro="">
      <xdr:nvCxnSpPr>
        <xdr:cNvPr id="674" name="直線コネクタ 673"/>
        <xdr:cNvCxnSpPr/>
      </xdr:nvCxnSpPr>
      <xdr:spPr>
        <a:xfrm flipV="1">
          <a:off x="12814300" y="144709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168201</xdr:rowOff>
    </xdr:from>
    <xdr:ext cx="405111" cy="259045"/>
    <xdr:sp macro="" textlink="">
      <xdr:nvSpPr>
        <xdr:cNvPr id="679" name="n_1mainValue【児童館】&#10;有形固定資産減価償却率"/>
        <xdr:cNvSpPr txBox="1"/>
      </xdr:nvSpPr>
      <xdr:spPr>
        <a:xfrm>
          <a:off x="152660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140443</xdr:rowOff>
    </xdr:from>
    <xdr:ext cx="405111" cy="259045"/>
    <xdr:sp macro="" textlink="">
      <xdr:nvSpPr>
        <xdr:cNvPr id="680" name="n_2mainValue【児童館】&#10;有形固定資産減価償却率"/>
        <xdr:cNvSpPr txBox="1"/>
      </xdr:nvSpPr>
      <xdr:spPr>
        <a:xfrm>
          <a:off x="14389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111051</xdr:rowOff>
    </xdr:from>
    <xdr:ext cx="405111" cy="259045"/>
    <xdr:sp macro="" textlink="">
      <xdr:nvSpPr>
        <xdr:cNvPr id="681" name="n_3mainValue【児童館】&#10;有形固定資産減価償却率"/>
        <xdr:cNvSpPr txBox="1"/>
      </xdr:nvSpPr>
      <xdr:spPr>
        <a:xfrm>
          <a:off x="13500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155139</xdr:rowOff>
    </xdr:from>
    <xdr:ext cx="405111" cy="259045"/>
    <xdr:sp macro="" textlink="">
      <xdr:nvSpPr>
        <xdr:cNvPr id="682" name="n_4mainValue【児童館】&#10;有形固定資産減価償却率"/>
        <xdr:cNvSpPr txBox="1"/>
      </xdr:nvSpPr>
      <xdr:spPr>
        <a:xfrm>
          <a:off x="126117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722" name="楕円 721"/>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723" name="【児童館】&#10;一人当たり面積該当値テキスト"/>
        <xdr:cNvSpPr txBox="1"/>
      </xdr:nvSpPr>
      <xdr:spPr>
        <a:xfrm>
          <a:off x="22199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4" name="楕円 723"/>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45720</xdr:rowOff>
    </xdr:to>
    <xdr:cxnSp macro="">
      <xdr:nvCxnSpPr>
        <xdr:cNvPr id="725" name="直線コネクタ 724"/>
        <xdr:cNvCxnSpPr/>
      </xdr:nvCxnSpPr>
      <xdr:spPr>
        <a:xfrm>
          <a:off x="21323300" y="14782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6" name="楕円 725"/>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7" name="直線コネクタ 726"/>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728" name="楕円 727"/>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45720</xdr:rowOff>
    </xdr:to>
    <xdr:cxnSp macro="">
      <xdr:nvCxnSpPr>
        <xdr:cNvPr id="729" name="直線コネクタ 728"/>
        <xdr:cNvCxnSpPr/>
      </xdr:nvCxnSpPr>
      <xdr:spPr>
        <a:xfrm flipV="1">
          <a:off x="19545300" y="14782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730" name="楕円 729"/>
        <xdr:cNvSpPr/>
      </xdr:nvSpPr>
      <xdr:spPr>
        <a:xfrm>
          <a:off x="18605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45720</xdr:rowOff>
    </xdr:from>
    <xdr:to>
      <xdr:col>102</xdr:col>
      <xdr:colOff>114300</xdr:colOff>
      <xdr:row>86</xdr:row>
      <xdr:rowOff>45720</xdr:rowOff>
    </xdr:to>
    <xdr:cxnSp macro="">
      <xdr:nvCxnSpPr>
        <xdr:cNvPr id="731" name="直線コネクタ 730"/>
        <xdr:cNvCxnSpPr/>
      </xdr:nvCxnSpPr>
      <xdr:spPr>
        <a:xfrm>
          <a:off x="18656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6"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7"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738" name="n_3mainValue【児童館】&#10;一人当たり面積"/>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739" name="n_4mainValue【児童館】&#10;一人当たり面積"/>
        <xdr:cNvSpPr txBox="1"/>
      </xdr:nvSpPr>
      <xdr:spPr>
        <a:xfrm>
          <a:off x="18421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12064</xdr:rowOff>
    </xdr:from>
    <xdr:to>
      <xdr:col>85</xdr:col>
      <xdr:colOff>177800</xdr:colOff>
      <xdr:row>105</xdr:row>
      <xdr:rowOff>113664</xdr:rowOff>
    </xdr:to>
    <xdr:sp macro="" textlink="">
      <xdr:nvSpPr>
        <xdr:cNvPr id="780" name="楕円 779"/>
        <xdr:cNvSpPr/>
      </xdr:nvSpPr>
      <xdr:spPr>
        <a:xfrm>
          <a:off x="162687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161941</xdr:rowOff>
    </xdr:from>
    <xdr:ext cx="405111" cy="259045"/>
    <xdr:sp macro="" textlink="">
      <xdr:nvSpPr>
        <xdr:cNvPr id="781" name="【公民館】&#10;有形固定資産減価償却率該当値テキスト"/>
        <xdr:cNvSpPr txBox="1"/>
      </xdr:nvSpPr>
      <xdr:spPr>
        <a:xfrm>
          <a:off x="16357600"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33020</xdr:rowOff>
    </xdr:from>
    <xdr:to>
      <xdr:col>81</xdr:col>
      <xdr:colOff>101600</xdr:colOff>
      <xdr:row>105</xdr:row>
      <xdr:rowOff>134620</xdr:rowOff>
    </xdr:to>
    <xdr:sp macro="" textlink="">
      <xdr:nvSpPr>
        <xdr:cNvPr id="782" name="楕円 781"/>
        <xdr:cNvSpPr/>
      </xdr:nvSpPr>
      <xdr:spPr>
        <a:xfrm>
          <a:off x="15430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62864</xdr:rowOff>
    </xdr:from>
    <xdr:to>
      <xdr:col>85</xdr:col>
      <xdr:colOff>127000</xdr:colOff>
      <xdr:row>105</xdr:row>
      <xdr:rowOff>83820</xdr:rowOff>
    </xdr:to>
    <xdr:cxnSp macro="">
      <xdr:nvCxnSpPr>
        <xdr:cNvPr id="783" name="直線コネクタ 782"/>
        <xdr:cNvCxnSpPr/>
      </xdr:nvCxnSpPr>
      <xdr:spPr>
        <a:xfrm flipV="1">
          <a:off x="15481300" y="1806511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84" name="楕円 783"/>
        <xdr:cNvSpPr/>
      </xdr:nvSpPr>
      <xdr:spPr>
        <a:xfrm>
          <a:off x="1454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83820</xdr:rowOff>
    </xdr:to>
    <xdr:cxnSp macro="">
      <xdr:nvCxnSpPr>
        <xdr:cNvPr id="785" name="直線コネクタ 784"/>
        <xdr:cNvCxnSpPr/>
      </xdr:nvCxnSpPr>
      <xdr:spPr>
        <a:xfrm>
          <a:off x="14592300" y="179755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67311</xdr:rowOff>
    </xdr:from>
    <xdr:to>
      <xdr:col>72</xdr:col>
      <xdr:colOff>38100</xdr:colOff>
      <xdr:row>104</xdr:row>
      <xdr:rowOff>168911</xdr:rowOff>
    </xdr:to>
    <xdr:sp macro="" textlink="">
      <xdr:nvSpPr>
        <xdr:cNvPr id="786" name="楕円 785"/>
        <xdr:cNvSpPr/>
      </xdr:nvSpPr>
      <xdr:spPr>
        <a:xfrm>
          <a:off x="13652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118111</xdr:rowOff>
    </xdr:from>
    <xdr:to>
      <xdr:col>76</xdr:col>
      <xdr:colOff>114300</xdr:colOff>
      <xdr:row>104</xdr:row>
      <xdr:rowOff>144780</xdr:rowOff>
    </xdr:to>
    <xdr:cxnSp macro="">
      <xdr:nvCxnSpPr>
        <xdr:cNvPr id="787" name="直線コネクタ 786"/>
        <xdr:cNvCxnSpPr/>
      </xdr:nvCxnSpPr>
      <xdr:spPr>
        <a:xfrm>
          <a:off x="13703300" y="179489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61595</xdr:rowOff>
    </xdr:from>
    <xdr:to>
      <xdr:col>67</xdr:col>
      <xdr:colOff>101600</xdr:colOff>
      <xdr:row>105</xdr:row>
      <xdr:rowOff>163195</xdr:rowOff>
    </xdr:to>
    <xdr:sp macro="" textlink="">
      <xdr:nvSpPr>
        <xdr:cNvPr id="788" name="楕円 787"/>
        <xdr:cNvSpPr/>
      </xdr:nvSpPr>
      <xdr:spPr>
        <a:xfrm>
          <a:off x="12763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118111</xdr:rowOff>
    </xdr:from>
    <xdr:to>
      <xdr:col>71</xdr:col>
      <xdr:colOff>177800</xdr:colOff>
      <xdr:row>105</xdr:row>
      <xdr:rowOff>112395</xdr:rowOff>
    </xdr:to>
    <xdr:cxnSp macro="">
      <xdr:nvCxnSpPr>
        <xdr:cNvPr id="789" name="直線コネクタ 788"/>
        <xdr:cNvCxnSpPr/>
      </xdr:nvCxnSpPr>
      <xdr:spPr>
        <a:xfrm flipV="1">
          <a:off x="12814300" y="17948911"/>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125747</xdr:rowOff>
    </xdr:from>
    <xdr:ext cx="405111" cy="259045"/>
    <xdr:sp macro="" textlink="">
      <xdr:nvSpPr>
        <xdr:cNvPr id="794" name="n_1mainValue【公民館】&#10;有形固定資産減価償却率"/>
        <xdr:cNvSpPr txBox="1"/>
      </xdr:nvSpPr>
      <xdr:spPr>
        <a:xfrm>
          <a:off x="152660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795" name="n_2mainValue【公民館】&#10;有形固定資産減価償却率"/>
        <xdr:cNvSpPr txBox="1"/>
      </xdr:nvSpPr>
      <xdr:spPr>
        <a:xfrm>
          <a:off x="14389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13988</xdr:rowOff>
    </xdr:from>
    <xdr:ext cx="405111" cy="259045"/>
    <xdr:sp macro="" textlink="">
      <xdr:nvSpPr>
        <xdr:cNvPr id="796" name="n_3mainValue【公民館】&#10;有形固定資産減価償却率"/>
        <xdr:cNvSpPr txBox="1"/>
      </xdr:nvSpPr>
      <xdr:spPr>
        <a:xfrm>
          <a:off x="13500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154322</xdr:rowOff>
    </xdr:from>
    <xdr:ext cx="405111" cy="259045"/>
    <xdr:sp macro="" textlink="">
      <xdr:nvSpPr>
        <xdr:cNvPr id="797" name="n_4mainValue【公民館】&#10;有形固定資産減価償却率"/>
        <xdr:cNvSpPr txBox="1"/>
      </xdr:nvSpPr>
      <xdr:spPr>
        <a:xfrm>
          <a:off x="12611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8" name="【公民館】&#10;一人当たり面積平均値テキスト"/>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89081</xdr:rowOff>
    </xdr:from>
    <xdr:to>
      <xdr:col>116</xdr:col>
      <xdr:colOff>114300</xdr:colOff>
      <xdr:row>107</xdr:row>
      <xdr:rowOff>19231</xdr:rowOff>
    </xdr:to>
    <xdr:sp macro="" textlink="">
      <xdr:nvSpPr>
        <xdr:cNvPr id="839" name="楕円 838"/>
        <xdr:cNvSpPr/>
      </xdr:nvSpPr>
      <xdr:spPr>
        <a:xfrm>
          <a:off x="22110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111958</xdr:rowOff>
    </xdr:from>
    <xdr:ext cx="469744" cy="259045"/>
    <xdr:sp macro="" textlink="">
      <xdr:nvSpPr>
        <xdr:cNvPr id="840" name="【公民館】&#10;一人当たり面積該当値テキスト"/>
        <xdr:cNvSpPr txBox="1"/>
      </xdr:nvSpPr>
      <xdr:spPr>
        <a:xfrm>
          <a:off x="22199600" y="18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56424</xdr:rowOff>
    </xdr:from>
    <xdr:to>
      <xdr:col>112</xdr:col>
      <xdr:colOff>38100</xdr:colOff>
      <xdr:row>106</xdr:row>
      <xdr:rowOff>158024</xdr:rowOff>
    </xdr:to>
    <xdr:sp macro="" textlink="">
      <xdr:nvSpPr>
        <xdr:cNvPr id="841" name="楕円 840"/>
        <xdr:cNvSpPr/>
      </xdr:nvSpPr>
      <xdr:spPr>
        <a:xfrm>
          <a:off x="21272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107224</xdr:rowOff>
    </xdr:from>
    <xdr:to>
      <xdr:col>116</xdr:col>
      <xdr:colOff>63500</xdr:colOff>
      <xdr:row>106</xdr:row>
      <xdr:rowOff>139881</xdr:rowOff>
    </xdr:to>
    <xdr:cxnSp macro="">
      <xdr:nvCxnSpPr>
        <xdr:cNvPr id="842" name="直線コネクタ 841"/>
        <xdr:cNvCxnSpPr/>
      </xdr:nvCxnSpPr>
      <xdr:spPr>
        <a:xfrm>
          <a:off x="21323300" y="182809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103777</xdr:rowOff>
    </xdr:from>
    <xdr:to>
      <xdr:col>107</xdr:col>
      <xdr:colOff>101600</xdr:colOff>
      <xdr:row>107</xdr:row>
      <xdr:rowOff>33927</xdr:rowOff>
    </xdr:to>
    <xdr:sp macro="" textlink="">
      <xdr:nvSpPr>
        <xdr:cNvPr id="843" name="楕円 842"/>
        <xdr:cNvSpPr/>
      </xdr:nvSpPr>
      <xdr:spPr>
        <a:xfrm>
          <a:off x="2038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107224</xdr:rowOff>
    </xdr:from>
    <xdr:to>
      <xdr:col>111</xdr:col>
      <xdr:colOff>177800</xdr:colOff>
      <xdr:row>106</xdr:row>
      <xdr:rowOff>154577</xdr:rowOff>
    </xdr:to>
    <xdr:cxnSp macro="">
      <xdr:nvCxnSpPr>
        <xdr:cNvPr id="844" name="直線コネクタ 843"/>
        <xdr:cNvCxnSpPr/>
      </xdr:nvCxnSpPr>
      <xdr:spPr>
        <a:xfrm flipV="1">
          <a:off x="20434300" y="1828092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845" name="楕円 844"/>
        <xdr:cNvSpPr/>
      </xdr:nvSpPr>
      <xdr:spPr>
        <a:xfrm>
          <a:off x="19494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154577</xdr:rowOff>
    </xdr:from>
    <xdr:to>
      <xdr:col>107</xdr:col>
      <xdr:colOff>50800</xdr:colOff>
      <xdr:row>107</xdr:row>
      <xdr:rowOff>37012</xdr:rowOff>
    </xdr:to>
    <xdr:cxnSp macro="">
      <xdr:nvCxnSpPr>
        <xdr:cNvPr id="846" name="直線コネクタ 845"/>
        <xdr:cNvCxnSpPr/>
      </xdr:nvCxnSpPr>
      <xdr:spPr>
        <a:xfrm flipV="1">
          <a:off x="19545300" y="1832827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47" name="楕円 846"/>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37012</xdr:rowOff>
    </xdr:to>
    <xdr:cxnSp macro="">
      <xdr:nvCxnSpPr>
        <xdr:cNvPr id="848" name="直線コネクタ 847"/>
        <xdr:cNvCxnSpPr/>
      </xdr:nvCxnSpPr>
      <xdr:spPr>
        <a:xfrm>
          <a:off x="18656300" y="183642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9"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公民館】&#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2" name="n_4aveValue【公民館】&#10;一人当たり面積"/>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3101</xdr:rowOff>
    </xdr:from>
    <xdr:ext cx="469744" cy="259045"/>
    <xdr:sp macro="" textlink="">
      <xdr:nvSpPr>
        <xdr:cNvPr id="853" name="n_1mainValue【公民館】&#10;一人当たり面積"/>
        <xdr:cNvSpPr txBox="1"/>
      </xdr:nvSpPr>
      <xdr:spPr>
        <a:xfrm>
          <a:off x="21075727" y="1800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854" name="n_2mainValue【公民館】&#10;一人当たり面積"/>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78939</xdr:rowOff>
    </xdr:from>
    <xdr:ext cx="469744" cy="259045"/>
    <xdr:sp macro="" textlink="">
      <xdr:nvSpPr>
        <xdr:cNvPr id="855" name="n_3mainValue【公民館】&#10;一人当たり面積"/>
        <xdr:cNvSpPr txBox="1"/>
      </xdr:nvSpPr>
      <xdr:spPr>
        <a:xfrm>
          <a:off x="19310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86377</xdr:rowOff>
    </xdr:from>
    <xdr:ext cx="469744" cy="259045"/>
    <xdr:sp macro="" textlink="">
      <xdr:nvSpPr>
        <xdr:cNvPr id="856" name="n_4mainValue【公民館】&#10;一人当たり面積"/>
        <xdr:cNvSpPr txBox="1"/>
      </xdr:nvSpPr>
      <xdr:spPr>
        <a:xfrm>
          <a:off x="18421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類似団体と比較して、道路の有形固定資産減価償却率が特に低くなっており、類似団体平均を</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％、福島県平均を</a:t>
          </a:r>
          <a:r>
            <a:rPr kumimoji="1" lang="en-US" altLang="ja-JP" sz="1300">
              <a:latin typeface="ＭＳ Ｐゴシック" panose="020B0600070205080204" pitchFamily="50" charset="-128"/>
              <a:ea typeface="ＭＳ Ｐゴシック" panose="020B0600070205080204" pitchFamily="50" charset="-128"/>
            </a:rPr>
            <a:t>25.2</a:t>
          </a:r>
          <a:r>
            <a:rPr kumimoji="1" lang="ja-JP" altLang="en-US" sz="1300">
              <a:latin typeface="ＭＳ Ｐゴシック" panose="020B0600070205080204" pitchFamily="50" charset="-128"/>
              <a:ea typeface="ＭＳ Ｐゴシック" panose="020B0600070205080204" pitchFamily="50" charset="-128"/>
            </a:rPr>
            <a:t>％下回っている水準にある。これは、道路台帳上の供用開始年月日を取得年月日とみなしているが、平成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年度の市町村合併に伴い、市道認定路線を見直したことにより、道路台帳を再整備したため低くなっているものである。</a:t>
          </a:r>
        </a:p>
        <a:p>
          <a:r>
            <a:rPr kumimoji="1" lang="ja-JP" altLang="en-US" sz="1300">
              <a:latin typeface="ＭＳ Ｐゴシック" panose="020B0600070205080204" pitchFamily="50" charset="-128"/>
              <a:ea typeface="ＭＳ Ｐゴシック" panose="020B0600070205080204" pitchFamily="50" charset="-128"/>
            </a:rPr>
            <a:t>　また、類似団体と比較して、認定こども園・幼稚園・保育所、児童館の有形固定資産減価償却率が高くなっている。子育て施設の半数以上は、建築から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年以上経過し、老朽化が進行しているため、令和２年度に策定した個別施設計画において、計画的な改修や利用見込みのない施設の廃止を検討することが必要としている。</a:t>
          </a:r>
        </a:p>
        <a:p>
          <a:r>
            <a:rPr kumimoji="1" lang="ja-JP" altLang="en-US" sz="1300">
              <a:latin typeface="ＭＳ Ｐゴシック" panose="020B0600070205080204" pitchFamily="50" charset="-128"/>
              <a:ea typeface="ＭＳ Ｐゴシック" panose="020B0600070205080204" pitchFamily="50" charset="-128"/>
            </a:rPr>
            <a:t>　一方で、認定こども園・幼稚園・保育所、児童館の一人当たり面積は、類似団体平均を下回っており、計画的な修繕等により施設機能を確保していく。</a:t>
          </a:r>
        </a:p>
      </xdr:txBody>
    </xdr:sp>
    <xdr:clientData/>
  </xdr:twoCellAnchor>
  <xdr:twoCellAnchor>
    <xdr:from>
      <xdr:col>3</xdr:col>
      <xdr:colOff>63500</xdr:colOff>
      <xdr:row>0</xdr:row>
      <xdr:rowOff>127000</xdr:rowOff>
    </xdr:from>
    <xdr:to>
      <xdr:col>70</xdr:col>
      <xdr:colOff>0</xdr:colOff>
      <xdr:row>4</xdr:row>
      <xdr:rowOff>76200</xdr:rowOff>
    </xdr:to>
    <xdr:sp macro="" textlink="">
      <xdr:nvSpPr>
        <xdr:cNvPr id="860" name="正方形/長方形 859"/>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861" name="正方形/長方形 860"/>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862" name="正方形/長方形 861"/>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863" name="正方形/長方形 862"/>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864" name="正方形/長方形 863"/>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865" name="正方形/長方形 864"/>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66" name="正方形/長方形 865"/>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867" name="正方形/長方形 866"/>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868" name="正方形/長方形 867"/>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869" name="正方形/長方形 868"/>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870" name="正方形/長方形 869"/>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871" name="正方形/長方形 870"/>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872" name="正方形/長方形 871"/>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873" name="正方形/長方形 872"/>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874" name="正方形/長方形 873"/>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875" name="正方形/長方形 874"/>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876" name="角丸四角形 87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877" name="正方形/長方形 87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878" name="正方形/長方形 877"/>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879" name="正方形/長方形 878"/>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880" name="直線コネクタ 87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881" name="楕円 880"/>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882" name="フローチャート: 判断 881"/>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883" name="直線コネクタ 882"/>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884" name="直線コネクタ 883"/>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885" name="直線コネクタ 884"/>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886" name="直線コネクタ 885"/>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887" name="テキスト ボックス 886"/>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888" name="テキスト ボックス 887"/>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889" name="テキスト ボックス 888"/>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890" name="テキスト ボックス 889"/>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891" name="正方形/長方形 890"/>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892" name="正方形/長方形 891"/>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893" name="正方形/長方形 892"/>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894" name="正方形/長方形 893"/>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895" name="正方形/長方形 894"/>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896" name="正方形/長方形 895"/>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897" name="正方形/長方形 896"/>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898" name="正方形/長方形 897"/>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899" name="テキスト ボックス 898"/>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900" name="直線コネクタ 899"/>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901" name="テキスト ボックス 900"/>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902" name="直線コネクタ 90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903" name="テキスト ボックス 902"/>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904" name="直線コネクタ 90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905" name="テキスト ボックス 90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906" name="直線コネクタ 90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907" name="テキスト ボックス 90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908" name="直線コネクタ 90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909" name="テキスト ボックス 90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910" name="直線コネクタ 90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911" name="テキスト ボックス 91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912" name="直線コネクタ 91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913" name="テキスト ボックス 91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91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915" name="直線コネクタ 914"/>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916"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917" name="直線コネクタ 916"/>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918"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919" name="直線コネクタ 918"/>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920"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921" name="フローチャート: 判断 920"/>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922" name="フローチャート: 判断 921"/>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923" name="フローチャート: 判断 922"/>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924" name="フローチャート: 判断 923"/>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925" name="フローチャート: 判断 924"/>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926" name="テキスト ボックス 92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927" name="テキスト ボックス 92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928" name="テキスト ボックス 92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929" name="テキスト ボックス 92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930" name="テキスト ボックス 92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135890</xdr:rowOff>
    </xdr:from>
    <xdr:to>
      <xdr:col>24</xdr:col>
      <xdr:colOff>114300</xdr:colOff>
      <xdr:row>35</xdr:row>
      <xdr:rowOff>66040</xdr:rowOff>
    </xdr:to>
    <xdr:sp macro="" textlink="">
      <xdr:nvSpPr>
        <xdr:cNvPr id="931" name="楕円 930"/>
        <xdr:cNvSpPr/>
      </xdr:nvSpPr>
      <xdr:spPr>
        <a:xfrm>
          <a:off x="45847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158767</xdr:rowOff>
    </xdr:from>
    <xdr:ext cx="405111" cy="259045"/>
    <xdr:sp macro="" textlink="">
      <xdr:nvSpPr>
        <xdr:cNvPr id="932" name="【道路】&#10;有形固定資産減価償却率該当値テキスト"/>
        <xdr:cNvSpPr txBox="1"/>
      </xdr:nvSpPr>
      <xdr:spPr>
        <a:xfrm>
          <a:off x="4673600"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101600</xdr:rowOff>
    </xdr:from>
    <xdr:to>
      <xdr:col>20</xdr:col>
      <xdr:colOff>38100</xdr:colOff>
      <xdr:row>35</xdr:row>
      <xdr:rowOff>31750</xdr:rowOff>
    </xdr:to>
    <xdr:sp macro="" textlink="">
      <xdr:nvSpPr>
        <xdr:cNvPr id="933" name="楕円 932"/>
        <xdr:cNvSpPr/>
      </xdr:nvSpPr>
      <xdr:spPr>
        <a:xfrm>
          <a:off x="3746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152400</xdr:rowOff>
    </xdr:from>
    <xdr:to>
      <xdr:col>24</xdr:col>
      <xdr:colOff>63500</xdr:colOff>
      <xdr:row>35</xdr:row>
      <xdr:rowOff>15240</xdr:rowOff>
    </xdr:to>
    <xdr:cxnSp macro="">
      <xdr:nvCxnSpPr>
        <xdr:cNvPr id="934" name="直線コネクタ 933"/>
        <xdr:cNvCxnSpPr/>
      </xdr:nvCxnSpPr>
      <xdr:spPr>
        <a:xfrm>
          <a:off x="3797300" y="59817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65405</xdr:rowOff>
    </xdr:from>
    <xdr:to>
      <xdr:col>15</xdr:col>
      <xdr:colOff>101600</xdr:colOff>
      <xdr:row>34</xdr:row>
      <xdr:rowOff>167005</xdr:rowOff>
    </xdr:to>
    <xdr:sp macro="" textlink="">
      <xdr:nvSpPr>
        <xdr:cNvPr id="935" name="楕円 934"/>
        <xdr:cNvSpPr/>
      </xdr:nvSpPr>
      <xdr:spPr>
        <a:xfrm>
          <a:off x="2857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116205</xdr:rowOff>
    </xdr:from>
    <xdr:to>
      <xdr:col>19</xdr:col>
      <xdr:colOff>177800</xdr:colOff>
      <xdr:row>34</xdr:row>
      <xdr:rowOff>152400</xdr:rowOff>
    </xdr:to>
    <xdr:cxnSp macro="">
      <xdr:nvCxnSpPr>
        <xdr:cNvPr id="936" name="直線コネクタ 935"/>
        <xdr:cNvCxnSpPr/>
      </xdr:nvCxnSpPr>
      <xdr:spPr>
        <a:xfrm>
          <a:off x="2908300" y="5945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40640</xdr:rowOff>
    </xdr:from>
    <xdr:to>
      <xdr:col>10</xdr:col>
      <xdr:colOff>165100</xdr:colOff>
      <xdr:row>34</xdr:row>
      <xdr:rowOff>142240</xdr:rowOff>
    </xdr:to>
    <xdr:sp macro="" textlink="">
      <xdr:nvSpPr>
        <xdr:cNvPr id="937" name="楕円 936"/>
        <xdr:cNvSpPr/>
      </xdr:nvSpPr>
      <xdr:spPr>
        <a:xfrm>
          <a:off x="1968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91440</xdr:rowOff>
    </xdr:from>
    <xdr:to>
      <xdr:col>15</xdr:col>
      <xdr:colOff>50800</xdr:colOff>
      <xdr:row>34</xdr:row>
      <xdr:rowOff>116205</xdr:rowOff>
    </xdr:to>
    <xdr:cxnSp macro="">
      <xdr:nvCxnSpPr>
        <xdr:cNvPr id="938" name="直線コネクタ 937"/>
        <xdr:cNvCxnSpPr/>
      </xdr:nvCxnSpPr>
      <xdr:spPr>
        <a:xfrm>
          <a:off x="2019300" y="59207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164465</xdr:rowOff>
    </xdr:from>
    <xdr:to>
      <xdr:col>6</xdr:col>
      <xdr:colOff>38100</xdr:colOff>
      <xdr:row>34</xdr:row>
      <xdr:rowOff>94615</xdr:rowOff>
    </xdr:to>
    <xdr:sp macro="" textlink="">
      <xdr:nvSpPr>
        <xdr:cNvPr id="939" name="楕円 938"/>
        <xdr:cNvSpPr/>
      </xdr:nvSpPr>
      <xdr:spPr>
        <a:xfrm>
          <a:off x="1079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43815</xdr:rowOff>
    </xdr:from>
    <xdr:to>
      <xdr:col>10</xdr:col>
      <xdr:colOff>114300</xdr:colOff>
      <xdr:row>34</xdr:row>
      <xdr:rowOff>91440</xdr:rowOff>
    </xdr:to>
    <xdr:cxnSp macro="">
      <xdr:nvCxnSpPr>
        <xdr:cNvPr id="940" name="直線コネクタ 939"/>
        <xdr:cNvCxnSpPr/>
      </xdr:nvCxnSpPr>
      <xdr:spPr>
        <a:xfrm>
          <a:off x="1130300" y="58731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941"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942" name="n_2ave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943"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944"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48277</xdr:rowOff>
    </xdr:from>
    <xdr:ext cx="405111" cy="259045"/>
    <xdr:sp macro="" textlink="">
      <xdr:nvSpPr>
        <xdr:cNvPr id="945" name="n_1mainValue【道路】&#10;有形固定資産減価償却率"/>
        <xdr:cNvSpPr txBox="1"/>
      </xdr:nvSpPr>
      <xdr:spPr>
        <a:xfrm>
          <a:off x="35820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12082</xdr:rowOff>
    </xdr:from>
    <xdr:ext cx="405111" cy="259045"/>
    <xdr:sp macro="" textlink="">
      <xdr:nvSpPr>
        <xdr:cNvPr id="946" name="n_2mainValue【道路】&#10;有形固定資産減価償却率"/>
        <xdr:cNvSpPr txBox="1"/>
      </xdr:nvSpPr>
      <xdr:spPr>
        <a:xfrm>
          <a:off x="27057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158767</xdr:rowOff>
    </xdr:from>
    <xdr:ext cx="405111" cy="259045"/>
    <xdr:sp macro="" textlink="">
      <xdr:nvSpPr>
        <xdr:cNvPr id="947" name="n_3mainValue【道路】&#10;有形固定資産減価償却率"/>
        <xdr:cNvSpPr txBox="1"/>
      </xdr:nvSpPr>
      <xdr:spPr>
        <a:xfrm>
          <a:off x="18167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111142</xdr:rowOff>
    </xdr:from>
    <xdr:ext cx="405111" cy="259045"/>
    <xdr:sp macro="" textlink="">
      <xdr:nvSpPr>
        <xdr:cNvPr id="948" name="n_4mainValue【道路】&#10;有形固定資産減価償却率"/>
        <xdr:cNvSpPr txBox="1"/>
      </xdr:nvSpPr>
      <xdr:spPr>
        <a:xfrm>
          <a:off x="927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49" name="正方形/長方形 94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50" name="正方形/長方形 94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1" name="正方形/長方形 95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2" name="正方形/長方形 95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3" name="正方形/長方形 95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4" name="正方形/長方形 95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5" name="正方形/長方形 95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6" name="正方形/長方形 95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7" name="テキスト ボックス 95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8" name="直線コネクタ 95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9" name="直線コネクタ 95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0" name="テキスト ボックス 95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1" name="直線コネクタ 96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2" name="テキスト ボックス 96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3" name="直線コネクタ 96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64" name="テキスト ボックス 96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5" name="直線コネクタ 96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6" name="テキスト ボックス 96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7" name="直線コネクタ 96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8" name="テキスト ボックス 96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9" name="直線コネクタ 96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0" name="テキスト ボックス 96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972" name="直線コネクタ 971"/>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973"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974" name="直線コネクタ 973"/>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975"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976" name="直線コネクタ 975"/>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977" name="【道路】&#10;一人当たり延長平均値テキスト"/>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978" name="フローチャート: 判断 977"/>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979" name="フローチャート: 判断 978"/>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980" name="フローチャート: 判断 979"/>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981" name="フローチャート: 判断 980"/>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982" name="フローチャート: 判断 981"/>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983" name="テキスト ボックス 98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984" name="テキスト ボックス 98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985" name="テキスト ボックス 98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986" name="テキスト ボックス 98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987" name="テキスト ボックス 98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55213</xdr:rowOff>
    </xdr:from>
    <xdr:to>
      <xdr:col>55</xdr:col>
      <xdr:colOff>50800</xdr:colOff>
      <xdr:row>39</xdr:row>
      <xdr:rowOff>156813</xdr:rowOff>
    </xdr:to>
    <xdr:sp macro="" textlink="">
      <xdr:nvSpPr>
        <xdr:cNvPr id="988" name="楕円 987"/>
        <xdr:cNvSpPr/>
      </xdr:nvSpPr>
      <xdr:spPr>
        <a:xfrm>
          <a:off x="10426700" y="67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33640</xdr:rowOff>
    </xdr:from>
    <xdr:ext cx="534377" cy="259045"/>
    <xdr:sp macro="" textlink="">
      <xdr:nvSpPr>
        <xdr:cNvPr id="989" name="【道路】&#10;一人当たり延長該当値テキスト"/>
        <xdr:cNvSpPr txBox="1"/>
      </xdr:nvSpPr>
      <xdr:spPr>
        <a:xfrm>
          <a:off x="10515600" y="67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62529</xdr:rowOff>
    </xdr:from>
    <xdr:to>
      <xdr:col>50</xdr:col>
      <xdr:colOff>165100</xdr:colOff>
      <xdr:row>39</xdr:row>
      <xdr:rowOff>164129</xdr:rowOff>
    </xdr:to>
    <xdr:sp macro="" textlink="">
      <xdr:nvSpPr>
        <xdr:cNvPr id="990" name="楕円 989"/>
        <xdr:cNvSpPr/>
      </xdr:nvSpPr>
      <xdr:spPr>
        <a:xfrm>
          <a:off x="9588500" y="67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106013</xdr:rowOff>
    </xdr:from>
    <xdr:to>
      <xdr:col>55</xdr:col>
      <xdr:colOff>0</xdr:colOff>
      <xdr:row>39</xdr:row>
      <xdr:rowOff>113329</xdr:rowOff>
    </xdr:to>
    <xdr:cxnSp macro="">
      <xdr:nvCxnSpPr>
        <xdr:cNvPr id="991" name="直線コネクタ 990"/>
        <xdr:cNvCxnSpPr/>
      </xdr:nvCxnSpPr>
      <xdr:spPr>
        <a:xfrm flipV="1">
          <a:off x="9639300" y="6792563"/>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73196</xdr:rowOff>
    </xdr:from>
    <xdr:to>
      <xdr:col>46</xdr:col>
      <xdr:colOff>38100</xdr:colOff>
      <xdr:row>40</xdr:row>
      <xdr:rowOff>3346</xdr:rowOff>
    </xdr:to>
    <xdr:sp macro="" textlink="">
      <xdr:nvSpPr>
        <xdr:cNvPr id="992" name="楕円 991"/>
        <xdr:cNvSpPr/>
      </xdr:nvSpPr>
      <xdr:spPr>
        <a:xfrm>
          <a:off x="8699500" y="67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113329</xdr:rowOff>
    </xdr:from>
    <xdr:to>
      <xdr:col>50</xdr:col>
      <xdr:colOff>114300</xdr:colOff>
      <xdr:row>39</xdr:row>
      <xdr:rowOff>123996</xdr:rowOff>
    </xdr:to>
    <xdr:cxnSp macro="">
      <xdr:nvCxnSpPr>
        <xdr:cNvPr id="993" name="直線コネクタ 992"/>
        <xdr:cNvCxnSpPr/>
      </xdr:nvCxnSpPr>
      <xdr:spPr>
        <a:xfrm flipV="1">
          <a:off x="8750300" y="6799879"/>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77463</xdr:rowOff>
    </xdr:from>
    <xdr:to>
      <xdr:col>41</xdr:col>
      <xdr:colOff>101600</xdr:colOff>
      <xdr:row>40</xdr:row>
      <xdr:rowOff>7613</xdr:rowOff>
    </xdr:to>
    <xdr:sp macro="" textlink="">
      <xdr:nvSpPr>
        <xdr:cNvPr id="994" name="楕円 993"/>
        <xdr:cNvSpPr/>
      </xdr:nvSpPr>
      <xdr:spPr>
        <a:xfrm>
          <a:off x="7810500" y="67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123996</xdr:rowOff>
    </xdr:from>
    <xdr:to>
      <xdr:col>45</xdr:col>
      <xdr:colOff>177800</xdr:colOff>
      <xdr:row>39</xdr:row>
      <xdr:rowOff>128263</xdr:rowOff>
    </xdr:to>
    <xdr:cxnSp macro="">
      <xdr:nvCxnSpPr>
        <xdr:cNvPr id="995" name="直線コネクタ 994"/>
        <xdr:cNvCxnSpPr/>
      </xdr:nvCxnSpPr>
      <xdr:spPr>
        <a:xfrm flipV="1">
          <a:off x="7861300" y="6810546"/>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84474</xdr:rowOff>
    </xdr:from>
    <xdr:to>
      <xdr:col>36</xdr:col>
      <xdr:colOff>165100</xdr:colOff>
      <xdr:row>40</xdr:row>
      <xdr:rowOff>14624</xdr:rowOff>
    </xdr:to>
    <xdr:sp macro="" textlink="">
      <xdr:nvSpPr>
        <xdr:cNvPr id="996" name="楕円 995"/>
        <xdr:cNvSpPr/>
      </xdr:nvSpPr>
      <xdr:spPr>
        <a:xfrm>
          <a:off x="6921500" y="67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128263</xdr:rowOff>
    </xdr:from>
    <xdr:to>
      <xdr:col>41</xdr:col>
      <xdr:colOff>50800</xdr:colOff>
      <xdr:row>39</xdr:row>
      <xdr:rowOff>135274</xdr:rowOff>
    </xdr:to>
    <xdr:cxnSp macro="">
      <xdr:nvCxnSpPr>
        <xdr:cNvPr id="997" name="直線コネクタ 996"/>
        <xdr:cNvCxnSpPr/>
      </xdr:nvCxnSpPr>
      <xdr:spPr>
        <a:xfrm flipV="1">
          <a:off x="6972300" y="6814813"/>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998" name="n_1aveValue【道路】&#10;一人当たり延長"/>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999" name="n_2aveValue【道路】&#10;一人当たり延長"/>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000" name="n_3aveValue【道路】&#10;一人当たり延長"/>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001" name="n_4aveValue【道路】&#10;一人当たり延長"/>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155256</xdr:rowOff>
    </xdr:from>
    <xdr:ext cx="534377" cy="259045"/>
    <xdr:sp macro="" textlink="">
      <xdr:nvSpPr>
        <xdr:cNvPr id="1002" name="n_1mainValue【道路】&#10;一人当たり延長"/>
        <xdr:cNvSpPr txBox="1"/>
      </xdr:nvSpPr>
      <xdr:spPr>
        <a:xfrm>
          <a:off x="9359411" y="684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165923</xdr:rowOff>
    </xdr:from>
    <xdr:ext cx="534377" cy="259045"/>
    <xdr:sp macro="" textlink="">
      <xdr:nvSpPr>
        <xdr:cNvPr id="1003" name="n_2mainValue【道路】&#10;一人当たり延長"/>
        <xdr:cNvSpPr txBox="1"/>
      </xdr:nvSpPr>
      <xdr:spPr>
        <a:xfrm>
          <a:off x="8483111" y="68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170190</xdr:rowOff>
    </xdr:from>
    <xdr:ext cx="534377" cy="259045"/>
    <xdr:sp macro="" textlink="">
      <xdr:nvSpPr>
        <xdr:cNvPr id="1004" name="n_3mainValue【道路】&#10;一人当たり延長"/>
        <xdr:cNvSpPr txBox="1"/>
      </xdr:nvSpPr>
      <xdr:spPr>
        <a:xfrm>
          <a:off x="7594111" y="68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5751</xdr:rowOff>
    </xdr:from>
    <xdr:ext cx="534377" cy="259045"/>
    <xdr:sp macro="" textlink="">
      <xdr:nvSpPr>
        <xdr:cNvPr id="1005" name="n_4mainValue【道路】&#10;一人当たり延長"/>
        <xdr:cNvSpPr txBox="1"/>
      </xdr:nvSpPr>
      <xdr:spPr>
        <a:xfrm>
          <a:off x="6705111" y="68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006" name="正方形/長方形 10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007" name="正方形/長方形 10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8" name="正方形/長方形 10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09" name="正方形/長方形 10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10" name="正方形/長方形 10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11" name="正方形/長方形 10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12" name="正方形/長方形 10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13" name="正方形/長方形 10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14" name="テキスト ボックス 10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15" name="直線コネクタ 10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16" name="テキスト ボックス 101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17" name="直線コネクタ 101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018" name="テキスト ボックス 101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019" name="直線コネクタ 101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020" name="テキスト ボックス 101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021" name="直線コネクタ 102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022" name="テキスト ボックス 102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023" name="直線コネクタ 102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024" name="テキスト ボックス 102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025" name="直線コネクタ 102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026" name="テキスト ボックス 102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027" name="直線コネクタ 102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028" name="テキスト ボックス 102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029" name="直線コネクタ 10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03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031" name="直線コネクタ 1030"/>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032"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033" name="直線コネクタ 1032"/>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03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035" name="直線コネクタ 103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036" name="【橋りょう・トンネル】&#10;有形固定資産減価償却率平均値テキスト"/>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037" name="フローチャート: 判断 1036"/>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038" name="フローチャート: 判断 1037"/>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039" name="フローチャート: 判断 1038"/>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040" name="フローチャート: 判断 1039"/>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041" name="フローチャート: 判断 1040"/>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042" name="テキスト ボックス 10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043" name="テキスト ボックス 10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044" name="テキスト ボックス 10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045" name="テキスト ボックス 10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046" name="テキスト ボックス 10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047" name="楕円 1046"/>
        <xdr:cNvSpPr/>
      </xdr:nvSpPr>
      <xdr:spPr>
        <a:xfrm>
          <a:off x="4584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19430</xdr:rowOff>
    </xdr:from>
    <xdr:ext cx="405111" cy="259045"/>
    <xdr:sp macro="" textlink="">
      <xdr:nvSpPr>
        <xdr:cNvPr id="1048" name="【橋りょう・トンネル】&#10;有形固定資産減価償却率該当値テキスト"/>
        <xdr:cNvSpPr txBox="1"/>
      </xdr:nvSpPr>
      <xdr:spPr>
        <a:xfrm>
          <a:off x="4673600" y="1030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049" name="楕円 1048"/>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83276</xdr:rowOff>
    </xdr:to>
    <xdr:cxnSp macro="">
      <xdr:nvCxnSpPr>
        <xdr:cNvPr id="1050" name="直線コネクタ 1049"/>
        <xdr:cNvCxnSpPr/>
      </xdr:nvCxnSpPr>
      <xdr:spPr>
        <a:xfrm flipV="1">
          <a:off x="3797300" y="1050580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051" name="楕円 1050"/>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83276</xdr:rowOff>
    </xdr:to>
    <xdr:cxnSp macro="">
      <xdr:nvCxnSpPr>
        <xdr:cNvPr id="1052" name="直線コネクタ 1051"/>
        <xdr:cNvCxnSpPr/>
      </xdr:nvCxnSpPr>
      <xdr:spPr>
        <a:xfrm>
          <a:off x="2908300" y="105139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053" name="楕円 1052"/>
        <xdr:cNvSpPr/>
      </xdr:nvSpPr>
      <xdr:spPr>
        <a:xfrm>
          <a:off x="1968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26126</xdr:rowOff>
    </xdr:from>
    <xdr:to>
      <xdr:col>15</xdr:col>
      <xdr:colOff>50800</xdr:colOff>
      <xdr:row>61</xdr:row>
      <xdr:rowOff>55517</xdr:rowOff>
    </xdr:to>
    <xdr:cxnSp macro="">
      <xdr:nvCxnSpPr>
        <xdr:cNvPr id="1054" name="直線コネクタ 1053"/>
        <xdr:cNvCxnSpPr/>
      </xdr:nvCxnSpPr>
      <xdr:spPr>
        <a:xfrm>
          <a:off x="2019300" y="104845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136978</xdr:rowOff>
    </xdr:from>
    <xdr:to>
      <xdr:col>6</xdr:col>
      <xdr:colOff>38100</xdr:colOff>
      <xdr:row>61</xdr:row>
      <xdr:rowOff>67128</xdr:rowOff>
    </xdr:to>
    <xdr:sp macro="" textlink="">
      <xdr:nvSpPr>
        <xdr:cNvPr id="1055" name="楕円 1054"/>
        <xdr:cNvSpPr/>
      </xdr:nvSpPr>
      <xdr:spPr>
        <a:xfrm>
          <a:off x="1079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xdr:rowOff>
    </xdr:from>
    <xdr:to>
      <xdr:col>10</xdr:col>
      <xdr:colOff>114300</xdr:colOff>
      <xdr:row>61</xdr:row>
      <xdr:rowOff>26126</xdr:rowOff>
    </xdr:to>
    <xdr:cxnSp macro="">
      <xdr:nvCxnSpPr>
        <xdr:cNvPr id="1056" name="直線コネクタ 1055"/>
        <xdr:cNvCxnSpPr/>
      </xdr:nvCxnSpPr>
      <xdr:spPr>
        <a:xfrm>
          <a:off x="1130300" y="104747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057" name="n_1ave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1058" name="n_2aveValue【橋りょう・トンネル】&#10;有形固定資産減価償却率"/>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1059" name="n_3aveValue【橋りょう・トンネル】&#10;有形固定資産減価償却率"/>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1060" name="n_4aveValue【橋りょう・トンネル】&#10;有形固定資産減価償却率"/>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125203</xdr:rowOff>
    </xdr:from>
    <xdr:ext cx="405111" cy="259045"/>
    <xdr:sp macro="" textlink="">
      <xdr:nvSpPr>
        <xdr:cNvPr id="1061" name="n_1mainValue【橋りょう・トンネル】&#10;有形固定資産減価償却率"/>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1062" name="n_2mainValue【橋りょう・トンネル】&#10;有形固定資産減価償却率"/>
        <xdr:cNvSpPr txBox="1"/>
      </xdr:nvSpPr>
      <xdr:spPr>
        <a:xfrm>
          <a:off x="2705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1063" name="n_3mainValue【橋りょう・トンネル】&#10;有形固定資産減価償却率"/>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58255</xdr:rowOff>
    </xdr:from>
    <xdr:ext cx="405111" cy="259045"/>
    <xdr:sp macro="" textlink="">
      <xdr:nvSpPr>
        <xdr:cNvPr id="1064" name="n_4mainValue【橋りょう・トンネル】&#10;有形固定資産減価償却率"/>
        <xdr:cNvSpPr txBox="1"/>
      </xdr:nvSpPr>
      <xdr:spPr>
        <a:xfrm>
          <a:off x="927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65" name="正方形/長方形 10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6" name="正方形/長方形 10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7" name="正方形/長方形 10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68" name="正方形/長方形 10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9" name="正方形/長方形 10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0" name="正方形/長方形 10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1" name="正方形/長方形 10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72" name="正方形/長方形 10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3" name="テキスト ボックス 10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4" name="直線コネクタ 10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75" name="直線コネクタ 10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076" name="テキスト ボックス 10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77" name="直線コネクタ 10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078" name="テキスト ボックス 10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9" name="直線コネクタ 10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080" name="テキスト ボックス 107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81" name="直線コネクタ 10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082" name="テキスト ボックス 108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83" name="直線コネクタ 10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084" name="テキスト ボックス 10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85" name="直線コネクタ 10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086" name="テキスト ボックス 10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0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1088" name="直線コネクタ 1087"/>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1089"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1090" name="直線コネクタ 1089"/>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1091"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1092" name="直線コネクタ 1091"/>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1093" name="【橋りょう・トンネル】&#10;一人当たり有形固定資産（償却資産）額平均値テキスト"/>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1094" name="フローチャート: 判断 1093"/>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1095" name="フローチャート: 判断 1094"/>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1096" name="フローチャート: 判断 1095"/>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1097" name="フローチャート: 判断 1096"/>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1098" name="フローチャート: 判断 1097"/>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099" name="テキスト ボックス 10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100" name="テキスト ボックス 10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101" name="テキスト ボックス 11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102" name="テキスト ボックス 11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103" name="テキスト ボックス 11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60092</xdr:rowOff>
    </xdr:from>
    <xdr:to>
      <xdr:col>55</xdr:col>
      <xdr:colOff>50800</xdr:colOff>
      <xdr:row>61</xdr:row>
      <xdr:rowOff>161692</xdr:rowOff>
    </xdr:to>
    <xdr:sp macro="" textlink="">
      <xdr:nvSpPr>
        <xdr:cNvPr id="1104" name="楕円 1103"/>
        <xdr:cNvSpPr/>
      </xdr:nvSpPr>
      <xdr:spPr>
        <a:xfrm>
          <a:off x="10426700" y="105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82969</xdr:rowOff>
    </xdr:from>
    <xdr:ext cx="599010" cy="259045"/>
    <xdr:sp macro="" textlink="">
      <xdr:nvSpPr>
        <xdr:cNvPr id="1105" name="【橋りょう・トンネル】&#10;一人当たり有形固定資産（償却資産）額該当値テキスト"/>
        <xdr:cNvSpPr txBox="1"/>
      </xdr:nvSpPr>
      <xdr:spPr>
        <a:xfrm>
          <a:off x="10515600" y="103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95526</xdr:rowOff>
    </xdr:from>
    <xdr:to>
      <xdr:col>50</xdr:col>
      <xdr:colOff>165100</xdr:colOff>
      <xdr:row>62</xdr:row>
      <xdr:rowOff>25676</xdr:rowOff>
    </xdr:to>
    <xdr:sp macro="" textlink="">
      <xdr:nvSpPr>
        <xdr:cNvPr id="1106" name="楕円 1105"/>
        <xdr:cNvSpPr/>
      </xdr:nvSpPr>
      <xdr:spPr>
        <a:xfrm>
          <a:off x="9588500" y="105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110892</xdr:rowOff>
    </xdr:from>
    <xdr:to>
      <xdr:col>55</xdr:col>
      <xdr:colOff>0</xdr:colOff>
      <xdr:row>61</xdr:row>
      <xdr:rowOff>146326</xdr:rowOff>
    </xdr:to>
    <xdr:cxnSp macro="">
      <xdr:nvCxnSpPr>
        <xdr:cNvPr id="1107" name="直線コネクタ 1106"/>
        <xdr:cNvCxnSpPr/>
      </xdr:nvCxnSpPr>
      <xdr:spPr>
        <a:xfrm flipV="1">
          <a:off x="9639300" y="10569342"/>
          <a:ext cx="8382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104468</xdr:rowOff>
    </xdr:from>
    <xdr:to>
      <xdr:col>46</xdr:col>
      <xdr:colOff>38100</xdr:colOff>
      <xdr:row>62</xdr:row>
      <xdr:rowOff>34618</xdr:rowOff>
    </xdr:to>
    <xdr:sp macro="" textlink="">
      <xdr:nvSpPr>
        <xdr:cNvPr id="1108" name="楕円 1107"/>
        <xdr:cNvSpPr/>
      </xdr:nvSpPr>
      <xdr:spPr>
        <a:xfrm>
          <a:off x="8699500" y="1056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146326</xdr:rowOff>
    </xdr:from>
    <xdr:to>
      <xdr:col>50</xdr:col>
      <xdr:colOff>114300</xdr:colOff>
      <xdr:row>61</xdr:row>
      <xdr:rowOff>155268</xdr:rowOff>
    </xdr:to>
    <xdr:cxnSp macro="">
      <xdr:nvCxnSpPr>
        <xdr:cNvPr id="1109" name="直線コネクタ 1108"/>
        <xdr:cNvCxnSpPr/>
      </xdr:nvCxnSpPr>
      <xdr:spPr>
        <a:xfrm flipV="1">
          <a:off x="8750300" y="10604776"/>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101550</xdr:rowOff>
    </xdr:from>
    <xdr:to>
      <xdr:col>41</xdr:col>
      <xdr:colOff>101600</xdr:colOff>
      <xdr:row>62</xdr:row>
      <xdr:rowOff>31700</xdr:rowOff>
    </xdr:to>
    <xdr:sp macro="" textlink="">
      <xdr:nvSpPr>
        <xdr:cNvPr id="1110" name="楕円 1109"/>
        <xdr:cNvSpPr/>
      </xdr:nvSpPr>
      <xdr:spPr>
        <a:xfrm>
          <a:off x="7810500" y="105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152350</xdr:rowOff>
    </xdr:from>
    <xdr:to>
      <xdr:col>45</xdr:col>
      <xdr:colOff>177800</xdr:colOff>
      <xdr:row>61</xdr:row>
      <xdr:rowOff>155268</xdr:rowOff>
    </xdr:to>
    <xdr:cxnSp macro="">
      <xdr:nvCxnSpPr>
        <xdr:cNvPr id="1111" name="直線コネクタ 1110"/>
        <xdr:cNvCxnSpPr/>
      </xdr:nvCxnSpPr>
      <xdr:spPr>
        <a:xfrm>
          <a:off x="7861300" y="10610800"/>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121226</xdr:rowOff>
    </xdr:from>
    <xdr:to>
      <xdr:col>36</xdr:col>
      <xdr:colOff>165100</xdr:colOff>
      <xdr:row>62</xdr:row>
      <xdr:rowOff>51376</xdr:rowOff>
    </xdr:to>
    <xdr:sp macro="" textlink="">
      <xdr:nvSpPr>
        <xdr:cNvPr id="1112" name="楕円 1111"/>
        <xdr:cNvSpPr/>
      </xdr:nvSpPr>
      <xdr:spPr>
        <a:xfrm>
          <a:off x="6921500" y="105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152350</xdr:rowOff>
    </xdr:from>
    <xdr:to>
      <xdr:col>41</xdr:col>
      <xdr:colOff>50800</xdr:colOff>
      <xdr:row>62</xdr:row>
      <xdr:rowOff>576</xdr:rowOff>
    </xdr:to>
    <xdr:cxnSp macro="">
      <xdr:nvCxnSpPr>
        <xdr:cNvPr id="1113" name="直線コネクタ 1112"/>
        <xdr:cNvCxnSpPr/>
      </xdr:nvCxnSpPr>
      <xdr:spPr>
        <a:xfrm flipV="1">
          <a:off x="6972300" y="10610800"/>
          <a:ext cx="889000" cy="1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1114" name="n_1aveValue【橋りょう・トンネル】&#10;一人当たり有形固定資産（償却資産）額"/>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1115" name="n_2aveValue【橋りょう・トンネル】&#10;一人当たり有形固定資産（償却資産）額"/>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1116" name="n_3aveValue【橋りょう・トンネル】&#10;一人当たり有形固定資産（償却資産）額"/>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1117" name="n_4aveValue【橋りょう・トンネル】&#10;一人当たり有形固定資産（償却資産）額"/>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42203</xdr:rowOff>
    </xdr:from>
    <xdr:ext cx="599010" cy="259045"/>
    <xdr:sp macro="" textlink="">
      <xdr:nvSpPr>
        <xdr:cNvPr id="1118" name="n_1mainValue【橋りょう・トンネル】&#10;一人当たり有形固定資産（償却資産）額"/>
        <xdr:cNvSpPr txBox="1"/>
      </xdr:nvSpPr>
      <xdr:spPr>
        <a:xfrm>
          <a:off x="9327095" y="1032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51145</xdr:rowOff>
    </xdr:from>
    <xdr:ext cx="599010" cy="259045"/>
    <xdr:sp macro="" textlink="">
      <xdr:nvSpPr>
        <xdr:cNvPr id="1119" name="n_2mainValue【橋りょう・トンネル】&#10;一人当たり有形固定資産（償却資産）額"/>
        <xdr:cNvSpPr txBox="1"/>
      </xdr:nvSpPr>
      <xdr:spPr>
        <a:xfrm>
          <a:off x="8450795" y="103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48227</xdr:rowOff>
    </xdr:from>
    <xdr:ext cx="599010" cy="259045"/>
    <xdr:sp macro="" textlink="">
      <xdr:nvSpPr>
        <xdr:cNvPr id="1120" name="n_3mainValue【橋りょう・トンネル】&#10;一人当たり有形固定資産（償却資産）額"/>
        <xdr:cNvSpPr txBox="1"/>
      </xdr:nvSpPr>
      <xdr:spPr>
        <a:xfrm>
          <a:off x="7561795" y="1033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67903</xdr:rowOff>
    </xdr:from>
    <xdr:ext cx="599010" cy="259045"/>
    <xdr:sp macro="" textlink="">
      <xdr:nvSpPr>
        <xdr:cNvPr id="1121" name="n_4mainValue【橋りょう・トンネル】&#10;一人当たり有形固定資産（償却資産）額"/>
        <xdr:cNvSpPr txBox="1"/>
      </xdr:nvSpPr>
      <xdr:spPr>
        <a:xfrm>
          <a:off x="6672795" y="1035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122" name="正方形/長方形 11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123" name="正方形/長方形 11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124" name="正方形/長方形 11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125" name="正方形/長方形 11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126" name="正方形/長方形 11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127" name="正方形/長方形 11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128" name="正方形/長方形 11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129" name="正方形/長方形 11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130" name="テキスト ボックス 11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131" name="直線コネクタ 11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132" name="テキスト ボックス 113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133" name="直線コネクタ 11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134" name="テキスト ボックス 113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135" name="直線コネクタ 11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136" name="テキスト ボックス 11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137" name="直線コネクタ 11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138" name="テキスト ボックス 11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139" name="直線コネクタ 11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140" name="テキスト ボックス 11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141" name="直線コネクタ 11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142" name="テキスト ボックス 114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143" name="直線コネクタ 11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144" name="テキスト ボックス 114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1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1146" name="直線コネクタ 1145"/>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14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148" name="直線コネクタ 114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1149"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1150" name="直線コネクタ 1149"/>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1151" name="【公営住宅】&#10;有形固定資産減価償却率平均値テキスト"/>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1152" name="フローチャート: 判断 1151"/>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1153" name="フローチャート: 判断 1152"/>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1154" name="フローチャート: 判断 1153"/>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1155" name="フローチャート: 判断 1154"/>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1156" name="フローチャート: 判断 1155"/>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157" name="テキスト ボックス 11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158" name="テキスト ボックス 11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159" name="テキスト ボックス 11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160" name="テキスト ボックス 11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161" name="テキスト ボックス 11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1162" name="楕円 1161"/>
        <xdr:cNvSpPr/>
      </xdr:nvSpPr>
      <xdr:spPr>
        <a:xfrm>
          <a:off x="4584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25416</xdr:rowOff>
    </xdr:from>
    <xdr:ext cx="405111" cy="259045"/>
    <xdr:sp macro="" textlink="">
      <xdr:nvSpPr>
        <xdr:cNvPr id="1163" name="【公営住宅】&#10;有形固定資産減価償却率該当値テキスト"/>
        <xdr:cNvSpPr txBox="1"/>
      </xdr:nvSpPr>
      <xdr:spPr>
        <a:xfrm>
          <a:off x="4673600"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166370</xdr:rowOff>
    </xdr:from>
    <xdr:to>
      <xdr:col>20</xdr:col>
      <xdr:colOff>38100</xdr:colOff>
      <xdr:row>83</xdr:row>
      <xdr:rowOff>96520</xdr:rowOff>
    </xdr:to>
    <xdr:sp macro="" textlink="">
      <xdr:nvSpPr>
        <xdr:cNvPr id="1164" name="楕円 1163"/>
        <xdr:cNvSpPr/>
      </xdr:nvSpPr>
      <xdr:spPr>
        <a:xfrm>
          <a:off x="3746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45720</xdr:rowOff>
    </xdr:from>
    <xdr:to>
      <xdr:col>24</xdr:col>
      <xdr:colOff>63500</xdr:colOff>
      <xdr:row>83</xdr:row>
      <xdr:rowOff>53339</xdr:rowOff>
    </xdr:to>
    <xdr:cxnSp macro="">
      <xdr:nvCxnSpPr>
        <xdr:cNvPr id="1165" name="直線コネクタ 1164"/>
        <xdr:cNvCxnSpPr/>
      </xdr:nvCxnSpPr>
      <xdr:spPr>
        <a:xfrm>
          <a:off x="3797300" y="142760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126364</xdr:rowOff>
    </xdr:from>
    <xdr:to>
      <xdr:col>15</xdr:col>
      <xdr:colOff>101600</xdr:colOff>
      <xdr:row>83</xdr:row>
      <xdr:rowOff>56514</xdr:rowOff>
    </xdr:to>
    <xdr:sp macro="" textlink="">
      <xdr:nvSpPr>
        <xdr:cNvPr id="1166" name="楕円 1165"/>
        <xdr:cNvSpPr/>
      </xdr:nvSpPr>
      <xdr:spPr>
        <a:xfrm>
          <a:off x="2857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5714</xdr:rowOff>
    </xdr:from>
    <xdr:to>
      <xdr:col>19</xdr:col>
      <xdr:colOff>177800</xdr:colOff>
      <xdr:row>83</xdr:row>
      <xdr:rowOff>45720</xdr:rowOff>
    </xdr:to>
    <xdr:cxnSp macro="">
      <xdr:nvCxnSpPr>
        <xdr:cNvPr id="1167" name="直線コネクタ 1166"/>
        <xdr:cNvCxnSpPr/>
      </xdr:nvCxnSpPr>
      <xdr:spPr>
        <a:xfrm>
          <a:off x="2908300" y="142360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126364</xdr:rowOff>
    </xdr:from>
    <xdr:to>
      <xdr:col>10</xdr:col>
      <xdr:colOff>165100</xdr:colOff>
      <xdr:row>83</xdr:row>
      <xdr:rowOff>56514</xdr:rowOff>
    </xdr:to>
    <xdr:sp macro="" textlink="">
      <xdr:nvSpPr>
        <xdr:cNvPr id="1168" name="楕円 1167"/>
        <xdr:cNvSpPr/>
      </xdr:nvSpPr>
      <xdr:spPr>
        <a:xfrm>
          <a:off x="1968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5714</xdr:rowOff>
    </xdr:from>
    <xdr:to>
      <xdr:col>15</xdr:col>
      <xdr:colOff>50800</xdr:colOff>
      <xdr:row>83</xdr:row>
      <xdr:rowOff>5714</xdr:rowOff>
    </xdr:to>
    <xdr:cxnSp macro="">
      <xdr:nvCxnSpPr>
        <xdr:cNvPr id="1169" name="直線コネクタ 1168"/>
        <xdr:cNvCxnSpPr/>
      </xdr:nvCxnSpPr>
      <xdr:spPr>
        <a:xfrm>
          <a:off x="2019300" y="14236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53975</xdr:rowOff>
    </xdr:from>
    <xdr:to>
      <xdr:col>6</xdr:col>
      <xdr:colOff>38100</xdr:colOff>
      <xdr:row>82</xdr:row>
      <xdr:rowOff>155575</xdr:rowOff>
    </xdr:to>
    <xdr:sp macro="" textlink="">
      <xdr:nvSpPr>
        <xdr:cNvPr id="1170" name="楕円 1169"/>
        <xdr:cNvSpPr/>
      </xdr:nvSpPr>
      <xdr:spPr>
        <a:xfrm>
          <a:off x="1079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104775</xdr:rowOff>
    </xdr:from>
    <xdr:to>
      <xdr:col>10</xdr:col>
      <xdr:colOff>114300</xdr:colOff>
      <xdr:row>83</xdr:row>
      <xdr:rowOff>5714</xdr:rowOff>
    </xdr:to>
    <xdr:cxnSp macro="">
      <xdr:nvCxnSpPr>
        <xdr:cNvPr id="1171" name="直線コネクタ 1170"/>
        <xdr:cNvCxnSpPr/>
      </xdr:nvCxnSpPr>
      <xdr:spPr>
        <a:xfrm>
          <a:off x="1130300" y="1416367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1172" name="n_1aveValue【公営住宅】&#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1173" name="n_2aveValue【公営住宅】&#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1174" name="n_3aveValue【公営住宅】&#10;有形固定資産減価償却率"/>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1175" name="n_4aveValue【公営住宅】&#10;有形固定資産減価償却率"/>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113047</xdr:rowOff>
    </xdr:from>
    <xdr:ext cx="405111" cy="259045"/>
    <xdr:sp macro="" textlink="">
      <xdr:nvSpPr>
        <xdr:cNvPr id="1176" name="n_1mainValue【公営住宅】&#10;有形固定資産減価償却率"/>
        <xdr:cNvSpPr txBox="1"/>
      </xdr:nvSpPr>
      <xdr:spPr>
        <a:xfrm>
          <a:off x="35820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1177" name="n_2mainValue【公営住宅】&#10;有形固定資産減価償却率"/>
        <xdr:cNvSpPr txBox="1"/>
      </xdr:nvSpPr>
      <xdr:spPr>
        <a:xfrm>
          <a:off x="2705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1178" name="n_3mainValue【公営住宅】&#10;有形固定資産減価償却率"/>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652</xdr:rowOff>
    </xdr:from>
    <xdr:ext cx="405111" cy="259045"/>
    <xdr:sp macro="" textlink="">
      <xdr:nvSpPr>
        <xdr:cNvPr id="1179" name="n_4mainValue【公営住宅】&#10;有形固定資産減価償却率"/>
        <xdr:cNvSpPr txBox="1"/>
      </xdr:nvSpPr>
      <xdr:spPr>
        <a:xfrm>
          <a:off x="927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80" name="正方形/長方形 11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81" name="正方形/長方形 11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82" name="正方形/長方形 11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83" name="正方形/長方形 11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84" name="正方形/長方形 11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85" name="正方形/長方形 11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86" name="正方形/長方形 11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87" name="正方形/長方形 11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88" name="テキスト ボックス 11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89" name="直線コネクタ 11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190" name="直線コネクタ 118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191" name="テキスト ボックス 119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192" name="直線コネクタ 119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1193" name="テキスト ボックス 119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194" name="直線コネクタ 119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1195" name="テキスト ボックス 119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196" name="直線コネクタ 119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1197" name="テキスト ボックス 119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198" name="直線コネクタ 11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199" name="テキスト ボックス 119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20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1201" name="直線コネクタ 1200"/>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1202"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1203" name="直線コネクタ 1202"/>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1204"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1205" name="直線コネクタ 1204"/>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1206"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1207" name="フローチャート: 判断 1206"/>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1208" name="フローチャート: 判断 1207"/>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1209" name="フローチャート: 判断 1208"/>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1210" name="フローチャート: 判断 1209"/>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1211" name="フローチャート: 判断 1210"/>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212" name="テキスト ボックス 12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213" name="テキスト ボックス 12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214" name="テキスト ボックス 12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215" name="テキスト ボックス 12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216" name="テキスト ボックス 12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103429</xdr:rowOff>
    </xdr:from>
    <xdr:to>
      <xdr:col>55</xdr:col>
      <xdr:colOff>50800</xdr:colOff>
      <xdr:row>86</xdr:row>
      <xdr:rowOff>33579</xdr:rowOff>
    </xdr:to>
    <xdr:sp macro="" textlink="">
      <xdr:nvSpPr>
        <xdr:cNvPr id="1217" name="楕円 1216"/>
        <xdr:cNvSpPr/>
      </xdr:nvSpPr>
      <xdr:spPr>
        <a:xfrm>
          <a:off x="10426700" y="1467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1218" name="【公営住宅】&#10;一人当たり面積該当値テキスト"/>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104525</xdr:rowOff>
    </xdr:from>
    <xdr:to>
      <xdr:col>50</xdr:col>
      <xdr:colOff>165100</xdr:colOff>
      <xdr:row>86</xdr:row>
      <xdr:rowOff>34675</xdr:rowOff>
    </xdr:to>
    <xdr:sp macro="" textlink="">
      <xdr:nvSpPr>
        <xdr:cNvPr id="1219" name="楕円 1218"/>
        <xdr:cNvSpPr/>
      </xdr:nvSpPr>
      <xdr:spPr>
        <a:xfrm>
          <a:off x="9588500" y="14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154229</xdr:rowOff>
    </xdr:from>
    <xdr:to>
      <xdr:col>55</xdr:col>
      <xdr:colOff>0</xdr:colOff>
      <xdr:row>85</xdr:row>
      <xdr:rowOff>155325</xdr:rowOff>
    </xdr:to>
    <xdr:cxnSp macro="">
      <xdr:nvCxnSpPr>
        <xdr:cNvPr id="1220" name="直線コネクタ 1219"/>
        <xdr:cNvCxnSpPr/>
      </xdr:nvCxnSpPr>
      <xdr:spPr>
        <a:xfrm flipV="1">
          <a:off x="9639300" y="14727479"/>
          <a:ext cx="8382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105212</xdr:rowOff>
    </xdr:from>
    <xdr:to>
      <xdr:col>46</xdr:col>
      <xdr:colOff>38100</xdr:colOff>
      <xdr:row>86</xdr:row>
      <xdr:rowOff>35362</xdr:rowOff>
    </xdr:to>
    <xdr:sp macro="" textlink="">
      <xdr:nvSpPr>
        <xdr:cNvPr id="1221" name="楕円 1220"/>
        <xdr:cNvSpPr/>
      </xdr:nvSpPr>
      <xdr:spPr>
        <a:xfrm>
          <a:off x="8699500" y="146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155325</xdr:rowOff>
    </xdr:from>
    <xdr:to>
      <xdr:col>50</xdr:col>
      <xdr:colOff>114300</xdr:colOff>
      <xdr:row>85</xdr:row>
      <xdr:rowOff>156012</xdr:rowOff>
    </xdr:to>
    <xdr:cxnSp macro="">
      <xdr:nvCxnSpPr>
        <xdr:cNvPr id="1222" name="直線コネクタ 1221"/>
        <xdr:cNvCxnSpPr/>
      </xdr:nvCxnSpPr>
      <xdr:spPr>
        <a:xfrm flipV="1">
          <a:off x="8750300" y="14728575"/>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105852</xdr:rowOff>
    </xdr:from>
    <xdr:to>
      <xdr:col>41</xdr:col>
      <xdr:colOff>101600</xdr:colOff>
      <xdr:row>86</xdr:row>
      <xdr:rowOff>36002</xdr:rowOff>
    </xdr:to>
    <xdr:sp macro="" textlink="">
      <xdr:nvSpPr>
        <xdr:cNvPr id="1223" name="楕円 1222"/>
        <xdr:cNvSpPr/>
      </xdr:nvSpPr>
      <xdr:spPr>
        <a:xfrm>
          <a:off x="7810500" y="146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156012</xdr:rowOff>
    </xdr:from>
    <xdr:to>
      <xdr:col>45</xdr:col>
      <xdr:colOff>177800</xdr:colOff>
      <xdr:row>85</xdr:row>
      <xdr:rowOff>156652</xdr:rowOff>
    </xdr:to>
    <xdr:cxnSp macro="">
      <xdr:nvCxnSpPr>
        <xdr:cNvPr id="1224" name="直線コネクタ 1223"/>
        <xdr:cNvCxnSpPr/>
      </xdr:nvCxnSpPr>
      <xdr:spPr>
        <a:xfrm flipV="1">
          <a:off x="7861300" y="14729262"/>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107086</xdr:rowOff>
    </xdr:from>
    <xdr:to>
      <xdr:col>36</xdr:col>
      <xdr:colOff>165100</xdr:colOff>
      <xdr:row>86</xdr:row>
      <xdr:rowOff>37236</xdr:rowOff>
    </xdr:to>
    <xdr:sp macro="" textlink="">
      <xdr:nvSpPr>
        <xdr:cNvPr id="1225" name="楕円 1224"/>
        <xdr:cNvSpPr/>
      </xdr:nvSpPr>
      <xdr:spPr>
        <a:xfrm>
          <a:off x="6921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156652</xdr:rowOff>
    </xdr:from>
    <xdr:to>
      <xdr:col>41</xdr:col>
      <xdr:colOff>50800</xdr:colOff>
      <xdr:row>85</xdr:row>
      <xdr:rowOff>157886</xdr:rowOff>
    </xdr:to>
    <xdr:cxnSp macro="">
      <xdr:nvCxnSpPr>
        <xdr:cNvPr id="1226" name="直線コネクタ 1225"/>
        <xdr:cNvCxnSpPr/>
      </xdr:nvCxnSpPr>
      <xdr:spPr>
        <a:xfrm flipV="1">
          <a:off x="6972300" y="14729902"/>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1227"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1228"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1229"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1230"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25802</xdr:rowOff>
    </xdr:from>
    <xdr:ext cx="469744" cy="259045"/>
    <xdr:sp macro="" textlink="">
      <xdr:nvSpPr>
        <xdr:cNvPr id="1231" name="n_1mainValue【公営住宅】&#10;一人当たり面積"/>
        <xdr:cNvSpPr txBox="1"/>
      </xdr:nvSpPr>
      <xdr:spPr>
        <a:xfrm>
          <a:off x="9391727" y="1477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26489</xdr:rowOff>
    </xdr:from>
    <xdr:ext cx="469744" cy="259045"/>
    <xdr:sp macro="" textlink="">
      <xdr:nvSpPr>
        <xdr:cNvPr id="1232" name="n_2mainValue【公営住宅】&#10;一人当たり面積"/>
        <xdr:cNvSpPr txBox="1"/>
      </xdr:nvSpPr>
      <xdr:spPr>
        <a:xfrm>
          <a:off x="8515427" y="1477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27129</xdr:rowOff>
    </xdr:from>
    <xdr:ext cx="469744" cy="259045"/>
    <xdr:sp macro="" textlink="">
      <xdr:nvSpPr>
        <xdr:cNvPr id="1233" name="n_3mainValue【公営住宅】&#10;一人当たり面積"/>
        <xdr:cNvSpPr txBox="1"/>
      </xdr:nvSpPr>
      <xdr:spPr>
        <a:xfrm>
          <a:off x="7626427" y="1477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28363</xdr:rowOff>
    </xdr:from>
    <xdr:ext cx="469744" cy="259045"/>
    <xdr:sp macro="" textlink="">
      <xdr:nvSpPr>
        <xdr:cNvPr id="1234" name="n_4mainValue【公営住宅】&#10;一人当たり面積"/>
        <xdr:cNvSpPr txBox="1"/>
      </xdr:nvSpPr>
      <xdr:spPr>
        <a:xfrm>
          <a:off x="67374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235" name="正方形/長方形 1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236" name="正方形/長方形 1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237" name="正方形/長方形 1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238" name="正方形/長方形 1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239" name="正方形/長方形 1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240" name="正方形/長方形 1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241" name="正方形/長方形 1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242" name="正方形/長方形 124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243" name="正方形/長方形 1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244" name="正方形/長方形 1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245" name="正方形/長方形 1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246" name="正方形/長方形 1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247" name="正方形/長方形 1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248" name="正方形/長方形 1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249" name="正方形/長方形 1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250" name="正方形/長方形 124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251" name="正方形/長方形 12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252" name="正方形/長方形 12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253" name="正方形/長方形 12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254" name="正方形/長方形 12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255" name="正方形/長方形 12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256" name="正方形/長方形 12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257" name="正方形/長方形 12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258" name="正方形/長方形 12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259" name="テキスト ボックス 12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260" name="直線コネクタ 12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261" name="テキスト ボックス 126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262" name="直線コネクタ 126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263" name="テキスト ボックス 126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264" name="直線コネクタ 126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265" name="テキスト ボックス 126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266" name="直線コネクタ 126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267" name="テキスト ボックス 126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268" name="直線コネクタ 126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269" name="テキスト ボックス 126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270" name="直線コネクタ 126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271" name="テキスト ボックス 127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272" name="直線コネクタ 127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273" name="テキスト ボックス 127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74" name="直線コネクタ 12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7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1276" name="直線コネクタ 1275"/>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7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78" name="直線コネクタ 127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1279"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1280" name="直線コネクタ 1279"/>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1281"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1282" name="フローチャート: 判断 1281"/>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1283" name="フローチャート: 判断 1282"/>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1284" name="フローチャート: 判断 1283"/>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1285" name="フローチャート: 判断 1284"/>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1286" name="フローチャート: 判断 1285"/>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287" name="テキスト ボックス 12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288" name="テキスト ボックス 12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289" name="テキスト ボックス 12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290" name="テキスト ボックス 12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291" name="テキスト ボックス 12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167459</xdr:rowOff>
    </xdr:from>
    <xdr:to>
      <xdr:col>85</xdr:col>
      <xdr:colOff>177800</xdr:colOff>
      <xdr:row>40</xdr:row>
      <xdr:rowOff>97609</xdr:rowOff>
    </xdr:to>
    <xdr:sp macro="" textlink="">
      <xdr:nvSpPr>
        <xdr:cNvPr id="1292" name="楕円 1291"/>
        <xdr:cNvSpPr/>
      </xdr:nvSpPr>
      <xdr:spPr>
        <a:xfrm>
          <a:off x="162687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145886</xdr:rowOff>
    </xdr:from>
    <xdr:ext cx="405111" cy="259045"/>
    <xdr:sp macro="" textlink="">
      <xdr:nvSpPr>
        <xdr:cNvPr id="1293" name="【認定こども園・幼稚園・保育所】&#10;有形固定資産減価償却率該当値テキスト"/>
        <xdr:cNvSpPr txBox="1"/>
      </xdr:nvSpPr>
      <xdr:spPr>
        <a:xfrm>
          <a:off x="16357600"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80917</xdr:rowOff>
    </xdr:from>
    <xdr:to>
      <xdr:col>81</xdr:col>
      <xdr:colOff>101600</xdr:colOff>
      <xdr:row>41</xdr:row>
      <xdr:rowOff>11067</xdr:rowOff>
    </xdr:to>
    <xdr:sp macro="" textlink="">
      <xdr:nvSpPr>
        <xdr:cNvPr id="1294" name="楕円 1293"/>
        <xdr:cNvSpPr/>
      </xdr:nvSpPr>
      <xdr:spPr>
        <a:xfrm>
          <a:off x="15430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46809</xdr:rowOff>
    </xdr:from>
    <xdr:to>
      <xdr:col>85</xdr:col>
      <xdr:colOff>127000</xdr:colOff>
      <xdr:row>40</xdr:row>
      <xdr:rowOff>131717</xdr:rowOff>
    </xdr:to>
    <xdr:cxnSp macro="">
      <xdr:nvCxnSpPr>
        <xdr:cNvPr id="1295" name="直線コネクタ 1294"/>
        <xdr:cNvCxnSpPr/>
      </xdr:nvCxnSpPr>
      <xdr:spPr>
        <a:xfrm flipV="1">
          <a:off x="15481300" y="690480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53159</xdr:rowOff>
    </xdr:from>
    <xdr:to>
      <xdr:col>76</xdr:col>
      <xdr:colOff>165100</xdr:colOff>
      <xdr:row>40</xdr:row>
      <xdr:rowOff>154759</xdr:rowOff>
    </xdr:to>
    <xdr:sp macro="" textlink="">
      <xdr:nvSpPr>
        <xdr:cNvPr id="1296" name="楕円 1295"/>
        <xdr:cNvSpPr/>
      </xdr:nvSpPr>
      <xdr:spPr>
        <a:xfrm>
          <a:off x="14541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103959</xdr:rowOff>
    </xdr:from>
    <xdr:to>
      <xdr:col>81</xdr:col>
      <xdr:colOff>50800</xdr:colOff>
      <xdr:row>40</xdr:row>
      <xdr:rowOff>131717</xdr:rowOff>
    </xdr:to>
    <xdr:cxnSp macro="">
      <xdr:nvCxnSpPr>
        <xdr:cNvPr id="1297" name="直線コネクタ 1296"/>
        <xdr:cNvCxnSpPr/>
      </xdr:nvCxnSpPr>
      <xdr:spPr>
        <a:xfrm>
          <a:off x="14592300" y="69619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13970</xdr:rowOff>
    </xdr:from>
    <xdr:to>
      <xdr:col>72</xdr:col>
      <xdr:colOff>38100</xdr:colOff>
      <xdr:row>40</xdr:row>
      <xdr:rowOff>115570</xdr:rowOff>
    </xdr:to>
    <xdr:sp macro="" textlink="">
      <xdr:nvSpPr>
        <xdr:cNvPr id="1298" name="楕円 1297"/>
        <xdr:cNvSpPr/>
      </xdr:nvSpPr>
      <xdr:spPr>
        <a:xfrm>
          <a:off x="1365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64770</xdr:rowOff>
    </xdr:from>
    <xdr:to>
      <xdr:col>76</xdr:col>
      <xdr:colOff>114300</xdr:colOff>
      <xdr:row>40</xdr:row>
      <xdr:rowOff>103959</xdr:rowOff>
    </xdr:to>
    <xdr:cxnSp macro="">
      <xdr:nvCxnSpPr>
        <xdr:cNvPr id="1299" name="直線コネクタ 1298"/>
        <xdr:cNvCxnSpPr/>
      </xdr:nvCxnSpPr>
      <xdr:spPr>
        <a:xfrm>
          <a:off x="13703300" y="692277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46627</xdr:rowOff>
    </xdr:from>
    <xdr:to>
      <xdr:col>67</xdr:col>
      <xdr:colOff>101600</xdr:colOff>
      <xdr:row>39</xdr:row>
      <xdr:rowOff>148227</xdr:rowOff>
    </xdr:to>
    <xdr:sp macro="" textlink="">
      <xdr:nvSpPr>
        <xdr:cNvPr id="1300" name="楕円 1299"/>
        <xdr:cNvSpPr/>
      </xdr:nvSpPr>
      <xdr:spPr>
        <a:xfrm>
          <a:off x="12763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97427</xdr:rowOff>
    </xdr:from>
    <xdr:to>
      <xdr:col>71</xdr:col>
      <xdr:colOff>177800</xdr:colOff>
      <xdr:row>40</xdr:row>
      <xdr:rowOff>64770</xdr:rowOff>
    </xdr:to>
    <xdr:cxnSp macro="">
      <xdr:nvCxnSpPr>
        <xdr:cNvPr id="1301" name="直線コネクタ 1300"/>
        <xdr:cNvCxnSpPr/>
      </xdr:nvCxnSpPr>
      <xdr:spPr>
        <a:xfrm>
          <a:off x="12814300" y="6783977"/>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1302"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1303" name="n_2aveValue【認定こども園・幼稚園・保育所】&#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1304" name="n_3aveValue【認定こども園・幼稚園・保育所】&#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1305" name="n_4aveValue【認定こども園・幼稚園・保育所】&#10;有形固定資産減価償却率"/>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2194</xdr:rowOff>
    </xdr:from>
    <xdr:ext cx="405111" cy="259045"/>
    <xdr:sp macro="" textlink="">
      <xdr:nvSpPr>
        <xdr:cNvPr id="1306" name="n_1mainValue【認定こども園・幼稚園・保育所】&#10;有形固定資産減価償却率"/>
        <xdr:cNvSpPr txBox="1"/>
      </xdr:nvSpPr>
      <xdr:spPr>
        <a:xfrm>
          <a:off x="152660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145886</xdr:rowOff>
    </xdr:from>
    <xdr:ext cx="405111" cy="259045"/>
    <xdr:sp macro="" textlink="">
      <xdr:nvSpPr>
        <xdr:cNvPr id="1307" name="n_2mainValue【認定こども園・幼稚園・保育所】&#10;有形固定資産減価償却率"/>
        <xdr:cNvSpPr txBox="1"/>
      </xdr:nvSpPr>
      <xdr:spPr>
        <a:xfrm>
          <a:off x="14389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106697</xdr:rowOff>
    </xdr:from>
    <xdr:ext cx="405111" cy="259045"/>
    <xdr:sp macro="" textlink="">
      <xdr:nvSpPr>
        <xdr:cNvPr id="1308" name="n_3mainValue【認定こども園・幼稚園・保育所】&#10;有形固定資産減価償却率"/>
        <xdr:cNvSpPr txBox="1"/>
      </xdr:nvSpPr>
      <xdr:spPr>
        <a:xfrm>
          <a:off x="13500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139354</xdr:rowOff>
    </xdr:from>
    <xdr:ext cx="405111" cy="259045"/>
    <xdr:sp macro="" textlink="">
      <xdr:nvSpPr>
        <xdr:cNvPr id="1309" name="n_4mainValue【認定こども園・幼稚園・保育所】&#10;有形固定資産減価償却率"/>
        <xdr:cNvSpPr txBox="1"/>
      </xdr:nvSpPr>
      <xdr:spPr>
        <a:xfrm>
          <a:off x="12611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310" name="正方形/長方形 13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311" name="正方形/長方形 13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312" name="正方形/長方形 13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313" name="正方形/長方形 13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314" name="正方形/長方形 13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315" name="正方形/長方形 13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316" name="正方形/長方形 13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317" name="正方形/長方形 13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318" name="テキスト ボックス 13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319" name="直線コネクタ 13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320" name="直線コネクタ 131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1321" name="テキスト ボックス 132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322" name="直線コネクタ 132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1323" name="テキスト ボックス 132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324" name="直線コネクタ 132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1325" name="テキスト ボックス 132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326" name="直線コネクタ 132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1327" name="テキスト ボックス 132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328" name="直線コネクタ 13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1329" name="テキスト ボックス 13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33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1331" name="直線コネクタ 1330"/>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133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1333" name="直線コネクタ 133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1334"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1335" name="直線コネクタ 1334"/>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1336" name="【認定こども園・幼稚園・保育所】&#10;一人当たり面積平均値テキスト"/>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1337" name="フローチャート: 判断 1336"/>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1338" name="フローチャート: 判断 1337"/>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1339" name="フローチャート: 判断 1338"/>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1340" name="フローチャート: 判断 1339"/>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1341" name="フローチャート: 判断 1340"/>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342" name="テキスト ボックス 13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343" name="テキスト ボックス 13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344" name="テキスト ボックス 13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345" name="テキスト ボックス 13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346" name="テキスト ボックス 13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89408</xdr:rowOff>
    </xdr:from>
    <xdr:to>
      <xdr:col>116</xdr:col>
      <xdr:colOff>114300</xdr:colOff>
      <xdr:row>40</xdr:row>
      <xdr:rowOff>19558</xdr:rowOff>
    </xdr:to>
    <xdr:sp macro="" textlink="">
      <xdr:nvSpPr>
        <xdr:cNvPr id="1347" name="楕円 1346"/>
        <xdr:cNvSpPr/>
      </xdr:nvSpPr>
      <xdr:spPr>
        <a:xfrm>
          <a:off x="221107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67835</xdr:rowOff>
    </xdr:from>
    <xdr:ext cx="469744" cy="259045"/>
    <xdr:sp macro="" textlink="">
      <xdr:nvSpPr>
        <xdr:cNvPr id="1348" name="【認定こども園・幼稚園・保育所】&#10;一人当たり面積該当値テキスト"/>
        <xdr:cNvSpPr txBox="1"/>
      </xdr:nvSpPr>
      <xdr:spPr>
        <a:xfrm>
          <a:off x="22199600" y="67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100838</xdr:rowOff>
    </xdr:from>
    <xdr:to>
      <xdr:col>112</xdr:col>
      <xdr:colOff>38100</xdr:colOff>
      <xdr:row>40</xdr:row>
      <xdr:rowOff>30988</xdr:rowOff>
    </xdr:to>
    <xdr:sp macro="" textlink="">
      <xdr:nvSpPr>
        <xdr:cNvPr id="1349" name="楕円 1348"/>
        <xdr:cNvSpPr/>
      </xdr:nvSpPr>
      <xdr:spPr>
        <a:xfrm>
          <a:off x="21272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140208</xdr:rowOff>
    </xdr:from>
    <xdr:to>
      <xdr:col>116</xdr:col>
      <xdr:colOff>63500</xdr:colOff>
      <xdr:row>39</xdr:row>
      <xdr:rowOff>151638</xdr:rowOff>
    </xdr:to>
    <xdr:cxnSp macro="">
      <xdr:nvCxnSpPr>
        <xdr:cNvPr id="1350" name="直線コネクタ 1349"/>
        <xdr:cNvCxnSpPr/>
      </xdr:nvCxnSpPr>
      <xdr:spPr>
        <a:xfrm flipV="1">
          <a:off x="21323300" y="682675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107696</xdr:rowOff>
    </xdr:from>
    <xdr:to>
      <xdr:col>107</xdr:col>
      <xdr:colOff>101600</xdr:colOff>
      <xdr:row>40</xdr:row>
      <xdr:rowOff>37846</xdr:rowOff>
    </xdr:to>
    <xdr:sp macro="" textlink="">
      <xdr:nvSpPr>
        <xdr:cNvPr id="1351" name="楕円 1350"/>
        <xdr:cNvSpPr/>
      </xdr:nvSpPr>
      <xdr:spPr>
        <a:xfrm>
          <a:off x="20383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151638</xdr:rowOff>
    </xdr:from>
    <xdr:to>
      <xdr:col>111</xdr:col>
      <xdr:colOff>177800</xdr:colOff>
      <xdr:row>39</xdr:row>
      <xdr:rowOff>158496</xdr:rowOff>
    </xdr:to>
    <xdr:cxnSp macro="">
      <xdr:nvCxnSpPr>
        <xdr:cNvPr id="1352" name="直線コネクタ 1351"/>
        <xdr:cNvCxnSpPr/>
      </xdr:nvCxnSpPr>
      <xdr:spPr>
        <a:xfrm flipV="1">
          <a:off x="20434300" y="683818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112268</xdr:rowOff>
    </xdr:from>
    <xdr:to>
      <xdr:col>102</xdr:col>
      <xdr:colOff>165100</xdr:colOff>
      <xdr:row>40</xdr:row>
      <xdr:rowOff>42418</xdr:rowOff>
    </xdr:to>
    <xdr:sp macro="" textlink="">
      <xdr:nvSpPr>
        <xdr:cNvPr id="1353" name="楕円 1352"/>
        <xdr:cNvSpPr/>
      </xdr:nvSpPr>
      <xdr:spPr>
        <a:xfrm>
          <a:off x="19494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158496</xdr:rowOff>
    </xdr:from>
    <xdr:to>
      <xdr:col>107</xdr:col>
      <xdr:colOff>50800</xdr:colOff>
      <xdr:row>39</xdr:row>
      <xdr:rowOff>163068</xdr:rowOff>
    </xdr:to>
    <xdr:cxnSp macro="">
      <xdr:nvCxnSpPr>
        <xdr:cNvPr id="1354" name="直線コネクタ 1353"/>
        <xdr:cNvCxnSpPr/>
      </xdr:nvCxnSpPr>
      <xdr:spPr>
        <a:xfrm flipV="1">
          <a:off x="19545300" y="68450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123698</xdr:rowOff>
    </xdr:from>
    <xdr:to>
      <xdr:col>98</xdr:col>
      <xdr:colOff>38100</xdr:colOff>
      <xdr:row>40</xdr:row>
      <xdr:rowOff>53848</xdr:rowOff>
    </xdr:to>
    <xdr:sp macro="" textlink="">
      <xdr:nvSpPr>
        <xdr:cNvPr id="1355" name="楕円 1354"/>
        <xdr:cNvSpPr/>
      </xdr:nvSpPr>
      <xdr:spPr>
        <a:xfrm>
          <a:off x="18605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163068</xdr:rowOff>
    </xdr:from>
    <xdr:to>
      <xdr:col>102</xdr:col>
      <xdr:colOff>114300</xdr:colOff>
      <xdr:row>40</xdr:row>
      <xdr:rowOff>3048</xdr:rowOff>
    </xdr:to>
    <xdr:cxnSp macro="">
      <xdr:nvCxnSpPr>
        <xdr:cNvPr id="1356" name="直線コネクタ 1355"/>
        <xdr:cNvCxnSpPr/>
      </xdr:nvCxnSpPr>
      <xdr:spPr>
        <a:xfrm flipV="1">
          <a:off x="18656300" y="68496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1357" name="n_1aveValue【認定こども園・幼稚園・保育所】&#10;一人当たり面積"/>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1358" name="n_2aveValue【認定こども園・幼稚園・保育所】&#10;一人当たり面積"/>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1359" name="n_3aveValue【認定こども園・幼稚園・保育所】&#10;一人当たり面積"/>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1360" name="n_4aveValue【認定こども園・幼稚園・保育所】&#10;一人当たり面積"/>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22115</xdr:rowOff>
    </xdr:from>
    <xdr:ext cx="469744" cy="259045"/>
    <xdr:sp macro="" textlink="">
      <xdr:nvSpPr>
        <xdr:cNvPr id="1361" name="n_1mainValue【認定こども園・幼稚園・保育所】&#10;一人当たり面積"/>
        <xdr:cNvSpPr txBox="1"/>
      </xdr:nvSpPr>
      <xdr:spPr>
        <a:xfrm>
          <a:off x="210757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28973</xdr:rowOff>
    </xdr:from>
    <xdr:ext cx="469744" cy="259045"/>
    <xdr:sp macro="" textlink="">
      <xdr:nvSpPr>
        <xdr:cNvPr id="1362" name="n_2mainValue【認定こども園・幼稚園・保育所】&#10;一人当たり面積"/>
        <xdr:cNvSpPr txBox="1"/>
      </xdr:nvSpPr>
      <xdr:spPr>
        <a:xfrm>
          <a:off x="20199427" y="68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33545</xdr:rowOff>
    </xdr:from>
    <xdr:ext cx="469744" cy="259045"/>
    <xdr:sp macro="" textlink="">
      <xdr:nvSpPr>
        <xdr:cNvPr id="1363" name="n_3mainValue【認定こども園・幼稚園・保育所】&#10;一人当たり面積"/>
        <xdr:cNvSpPr txBox="1"/>
      </xdr:nvSpPr>
      <xdr:spPr>
        <a:xfrm>
          <a:off x="19310427"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44975</xdr:rowOff>
    </xdr:from>
    <xdr:ext cx="469744" cy="259045"/>
    <xdr:sp macro="" textlink="">
      <xdr:nvSpPr>
        <xdr:cNvPr id="1364" name="n_4mainValue【認定こども園・幼稚園・保育所】&#10;一人当たり面積"/>
        <xdr:cNvSpPr txBox="1"/>
      </xdr:nvSpPr>
      <xdr:spPr>
        <a:xfrm>
          <a:off x="18421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1365" name="正方形/長方形 1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366" name="正方形/長方形 1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367" name="正方形/長方形 1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368" name="正方形/長方形 1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369" name="正方形/長方形 1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370" name="正方形/長方形 1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371" name="正方形/長方形 1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72" name="正方形/長方形 1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373" name="テキスト ボックス 1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374" name="直線コネクタ 1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375" name="テキスト ボックス 137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376" name="直線コネクタ 137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1377" name="テキスト ボックス 137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378" name="直線コネクタ 137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379" name="テキスト ボックス 137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380" name="直線コネクタ 137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381" name="テキスト ボックス 138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382" name="直線コネクタ 138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383" name="テキスト ボックス 138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84" name="直線コネクタ 138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85" name="テキスト ボックス 138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86" name="直線コネクタ 138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1387" name="テキスト ボックス 138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88" name="直線コネクタ 13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1389" name="テキスト ボックス 138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3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1391" name="直線コネクタ 1390"/>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1392"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1393" name="直線コネクタ 1392"/>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1394"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1395" name="直線コネクタ 1394"/>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1396"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1397" name="フローチャート: 判断 1396"/>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1398" name="フローチャート: 判断 1397"/>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1399" name="フローチャート: 判断 1398"/>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1400" name="フローチャート: 判断 1399"/>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1401" name="フローチャート: 判断 1400"/>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02" name="テキスト ボックス 1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403" name="テキスト ボックス 1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404" name="テキスト ボックス 1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405" name="テキスト ボックス 1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406" name="テキスト ボックス 1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1407" name="楕円 1406"/>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1408" name="【学校施設】&#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89626</xdr:rowOff>
    </xdr:from>
    <xdr:to>
      <xdr:col>81</xdr:col>
      <xdr:colOff>101600</xdr:colOff>
      <xdr:row>61</xdr:row>
      <xdr:rowOff>19776</xdr:rowOff>
    </xdr:to>
    <xdr:sp macro="" textlink="">
      <xdr:nvSpPr>
        <xdr:cNvPr id="1409" name="楕円 1408"/>
        <xdr:cNvSpPr/>
      </xdr:nvSpPr>
      <xdr:spPr>
        <a:xfrm>
          <a:off x="15430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140426</xdr:rowOff>
    </xdr:from>
    <xdr:to>
      <xdr:col>85</xdr:col>
      <xdr:colOff>127000</xdr:colOff>
      <xdr:row>61</xdr:row>
      <xdr:rowOff>57150</xdr:rowOff>
    </xdr:to>
    <xdr:cxnSp macro="">
      <xdr:nvCxnSpPr>
        <xdr:cNvPr id="1410" name="直線コネクタ 1409"/>
        <xdr:cNvCxnSpPr/>
      </xdr:nvCxnSpPr>
      <xdr:spPr>
        <a:xfrm>
          <a:off x="15481300" y="1042742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1411" name="楕円 1410"/>
        <xdr:cNvSpPr/>
      </xdr:nvSpPr>
      <xdr:spPr>
        <a:xfrm>
          <a:off x="14541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140426</xdr:rowOff>
    </xdr:to>
    <xdr:cxnSp macro="">
      <xdr:nvCxnSpPr>
        <xdr:cNvPr id="1412" name="直線コネクタ 1411"/>
        <xdr:cNvCxnSpPr/>
      </xdr:nvCxnSpPr>
      <xdr:spPr>
        <a:xfrm>
          <a:off x="14592300" y="1034578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1413" name="楕円 1412"/>
        <xdr:cNvSpPr/>
      </xdr:nvSpPr>
      <xdr:spPr>
        <a:xfrm>
          <a:off x="13652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60</xdr:row>
      <xdr:rowOff>58783</xdr:rowOff>
    </xdr:to>
    <xdr:cxnSp macro="">
      <xdr:nvCxnSpPr>
        <xdr:cNvPr id="1414" name="直線コネクタ 1413"/>
        <xdr:cNvCxnSpPr/>
      </xdr:nvCxnSpPr>
      <xdr:spPr>
        <a:xfrm>
          <a:off x="13703300" y="1025107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159838</xdr:rowOff>
    </xdr:from>
    <xdr:to>
      <xdr:col>67</xdr:col>
      <xdr:colOff>101600</xdr:colOff>
      <xdr:row>60</xdr:row>
      <xdr:rowOff>89988</xdr:rowOff>
    </xdr:to>
    <xdr:sp macro="" textlink="">
      <xdr:nvSpPr>
        <xdr:cNvPr id="1415" name="楕円 1414"/>
        <xdr:cNvSpPr/>
      </xdr:nvSpPr>
      <xdr:spPr>
        <a:xfrm>
          <a:off x="12763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135527</xdr:rowOff>
    </xdr:from>
    <xdr:to>
      <xdr:col>71</xdr:col>
      <xdr:colOff>177800</xdr:colOff>
      <xdr:row>60</xdr:row>
      <xdr:rowOff>39188</xdr:rowOff>
    </xdr:to>
    <xdr:cxnSp macro="">
      <xdr:nvCxnSpPr>
        <xdr:cNvPr id="1416" name="直線コネクタ 1415"/>
        <xdr:cNvCxnSpPr/>
      </xdr:nvCxnSpPr>
      <xdr:spPr>
        <a:xfrm flipV="1">
          <a:off x="12814300" y="1025107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1417" name="n_1ave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1418" name="n_2ave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1419"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1420"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10903</xdr:rowOff>
    </xdr:from>
    <xdr:ext cx="405111" cy="259045"/>
    <xdr:sp macro="" textlink="">
      <xdr:nvSpPr>
        <xdr:cNvPr id="1421" name="n_1mainValue【学校施設】&#10;有形固定資産減価償却率"/>
        <xdr:cNvSpPr txBox="1"/>
      </xdr:nvSpPr>
      <xdr:spPr>
        <a:xfrm>
          <a:off x="152660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1422" name="n_2mainValue【学校施設】&#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1423" name="n_3mainValue【学校施設】&#10;有形固定資産減価償却率"/>
        <xdr:cNvSpPr txBox="1"/>
      </xdr:nvSpPr>
      <xdr:spPr>
        <a:xfrm>
          <a:off x="13500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81115</xdr:rowOff>
    </xdr:from>
    <xdr:ext cx="405111" cy="259045"/>
    <xdr:sp macro="" textlink="">
      <xdr:nvSpPr>
        <xdr:cNvPr id="1424" name="n_4mainValue【学校施設】&#10;有形固定資産減価償却率"/>
        <xdr:cNvSpPr txBox="1"/>
      </xdr:nvSpPr>
      <xdr:spPr>
        <a:xfrm>
          <a:off x="12611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425" name="正方形/長方形 1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426" name="正方形/長方形 1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427" name="正方形/長方形 1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428" name="正方形/長方形 1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429" name="正方形/長方形 1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430" name="正方形/長方形 1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431" name="正方形/長方形 1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432" name="正方形/長方形 1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433" name="テキスト ボックス 1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434" name="直線コネクタ 1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435" name="直線コネクタ 14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436" name="テキスト ボックス 14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437" name="直線コネクタ 14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438" name="テキスト ボックス 14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439" name="直線コネクタ 14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440" name="テキスト ボックス 14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441" name="直線コネクタ 14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442" name="テキスト ボックス 14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443" name="直線コネクタ 14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444" name="テキスト ボックス 14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445" name="直線コネクタ 1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1446" name="テキスト ボックス 144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4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1448" name="直線コネクタ 1447"/>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1449"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1450" name="直線コネクタ 1449"/>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1451"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1452" name="直線コネクタ 1451"/>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1453" name="【学校施設】&#10;一人当たり面積平均値テキスト"/>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1454" name="フローチャート: 判断 1453"/>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1455" name="フローチャート: 判断 1454"/>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1456" name="フローチャート: 判断 1455"/>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1457" name="フローチャート: 判断 1456"/>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1458" name="フローチャート: 判断 1457"/>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1459" name="テキスト ボックス 1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1460" name="テキスト ボックス 1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1461" name="テキスト ボックス 1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1462" name="テキスト ボックス 1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1463" name="テキスト ボックス 1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85598</xdr:rowOff>
    </xdr:from>
    <xdr:to>
      <xdr:col>116</xdr:col>
      <xdr:colOff>114300</xdr:colOff>
      <xdr:row>62</xdr:row>
      <xdr:rowOff>15748</xdr:rowOff>
    </xdr:to>
    <xdr:sp macro="" textlink="">
      <xdr:nvSpPr>
        <xdr:cNvPr id="1464" name="楕円 1463"/>
        <xdr:cNvSpPr/>
      </xdr:nvSpPr>
      <xdr:spPr>
        <a:xfrm>
          <a:off x="22110700" y="105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108475</xdr:rowOff>
    </xdr:from>
    <xdr:ext cx="469744" cy="259045"/>
    <xdr:sp macro="" textlink="">
      <xdr:nvSpPr>
        <xdr:cNvPr id="1465" name="【学校施設】&#10;一人当たり面積該当値テキスト"/>
        <xdr:cNvSpPr txBox="1"/>
      </xdr:nvSpPr>
      <xdr:spPr>
        <a:xfrm>
          <a:off x="22199600"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79311</xdr:rowOff>
    </xdr:from>
    <xdr:to>
      <xdr:col>112</xdr:col>
      <xdr:colOff>38100</xdr:colOff>
      <xdr:row>62</xdr:row>
      <xdr:rowOff>9461</xdr:rowOff>
    </xdr:to>
    <xdr:sp macro="" textlink="">
      <xdr:nvSpPr>
        <xdr:cNvPr id="1466" name="楕円 1465"/>
        <xdr:cNvSpPr/>
      </xdr:nvSpPr>
      <xdr:spPr>
        <a:xfrm>
          <a:off x="21272500" y="10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130111</xdr:rowOff>
    </xdr:from>
    <xdr:to>
      <xdr:col>116</xdr:col>
      <xdr:colOff>63500</xdr:colOff>
      <xdr:row>61</xdr:row>
      <xdr:rowOff>136398</xdr:rowOff>
    </xdr:to>
    <xdr:cxnSp macro="">
      <xdr:nvCxnSpPr>
        <xdr:cNvPr id="1467" name="直線コネクタ 1466"/>
        <xdr:cNvCxnSpPr/>
      </xdr:nvCxnSpPr>
      <xdr:spPr>
        <a:xfrm>
          <a:off x="21323300" y="10588561"/>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85407</xdr:rowOff>
    </xdr:from>
    <xdr:to>
      <xdr:col>107</xdr:col>
      <xdr:colOff>101600</xdr:colOff>
      <xdr:row>62</xdr:row>
      <xdr:rowOff>15557</xdr:rowOff>
    </xdr:to>
    <xdr:sp macro="" textlink="">
      <xdr:nvSpPr>
        <xdr:cNvPr id="1468" name="楕円 1467"/>
        <xdr:cNvSpPr/>
      </xdr:nvSpPr>
      <xdr:spPr>
        <a:xfrm>
          <a:off x="20383500" y="1054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130111</xdr:rowOff>
    </xdr:from>
    <xdr:to>
      <xdr:col>111</xdr:col>
      <xdr:colOff>177800</xdr:colOff>
      <xdr:row>61</xdr:row>
      <xdr:rowOff>136207</xdr:rowOff>
    </xdr:to>
    <xdr:cxnSp macro="">
      <xdr:nvCxnSpPr>
        <xdr:cNvPr id="1469" name="直線コネクタ 1468"/>
        <xdr:cNvCxnSpPr/>
      </xdr:nvCxnSpPr>
      <xdr:spPr>
        <a:xfrm flipV="1">
          <a:off x="20434300" y="1058856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93980</xdr:rowOff>
    </xdr:from>
    <xdr:to>
      <xdr:col>102</xdr:col>
      <xdr:colOff>165100</xdr:colOff>
      <xdr:row>62</xdr:row>
      <xdr:rowOff>24130</xdr:rowOff>
    </xdr:to>
    <xdr:sp macro="" textlink="">
      <xdr:nvSpPr>
        <xdr:cNvPr id="1470" name="楕円 1469"/>
        <xdr:cNvSpPr/>
      </xdr:nvSpPr>
      <xdr:spPr>
        <a:xfrm>
          <a:off x="19494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136207</xdr:rowOff>
    </xdr:from>
    <xdr:to>
      <xdr:col>107</xdr:col>
      <xdr:colOff>50800</xdr:colOff>
      <xdr:row>61</xdr:row>
      <xdr:rowOff>144780</xdr:rowOff>
    </xdr:to>
    <xdr:cxnSp macro="">
      <xdr:nvCxnSpPr>
        <xdr:cNvPr id="1471" name="直線コネクタ 1470"/>
        <xdr:cNvCxnSpPr/>
      </xdr:nvCxnSpPr>
      <xdr:spPr>
        <a:xfrm flipV="1">
          <a:off x="19545300" y="10594657"/>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139129</xdr:rowOff>
    </xdr:from>
    <xdr:to>
      <xdr:col>98</xdr:col>
      <xdr:colOff>38100</xdr:colOff>
      <xdr:row>62</xdr:row>
      <xdr:rowOff>69279</xdr:rowOff>
    </xdr:to>
    <xdr:sp macro="" textlink="">
      <xdr:nvSpPr>
        <xdr:cNvPr id="1472" name="楕円 1471"/>
        <xdr:cNvSpPr/>
      </xdr:nvSpPr>
      <xdr:spPr>
        <a:xfrm>
          <a:off x="18605500" y="105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144780</xdr:rowOff>
    </xdr:from>
    <xdr:to>
      <xdr:col>102</xdr:col>
      <xdr:colOff>114300</xdr:colOff>
      <xdr:row>62</xdr:row>
      <xdr:rowOff>18479</xdr:rowOff>
    </xdr:to>
    <xdr:cxnSp macro="">
      <xdr:nvCxnSpPr>
        <xdr:cNvPr id="1473" name="直線コネクタ 1472"/>
        <xdr:cNvCxnSpPr/>
      </xdr:nvCxnSpPr>
      <xdr:spPr>
        <a:xfrm flipV="1">
          <a:off x="18656300" y="10603230"/>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1474" name="n_1aveValue【学校施設】&#10;一人当たり面積"/>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1475" name="n_2aveValue【学校施設】&#10;一人当たり面積"/>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1476" name="n_3aveValue【学校施設】&#10;一人当たり面積"/>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1477" name="n_4aveValue【学校施設】&#10;一人当たり面積"/>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25988</xdr:rowOff>
    </xdr:from>
    <xdr:ext cx="469744" cy="259045"/>
    <xdr:sp macro="" textlink="">
      <xdr:nvSpPr>
        <xdr:cNvPr id="1478" name="n_1mainValue【学校施設】&#10;一人当たり面積"/>
        <xdr:cNvSpPr txBox="1"/>
      </xdr:nvSpPr>
      <xdr:spPr>
        <a:xfrm>
          <a:off x="21075727" y="1031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32084</xdr:rowOff>
    </xdr:from>
    <xdr:ext cx="469744" cy="259045"/>
    <xdr:sp macro="" textlink="">
      <xdr:nvSpPr>
        <xdr:cNvPr id="1479" name="n_2mainValue【学校施設】&#10;一人当たり面積"/>
        <xdr:cNvSpPr txBox="1"/>
      </xdr:nvSpPr>
      <xdr:spPr>
        <a:xfrm>
          <a:off x="20199427" y="103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40657</xdr:rowOff>
    </xdr:from>
    <xdr:ext cx="469744" cy="259045"/>
    <xdr:sp macro="" textlink="">
      <xdr:nvSpPr>
        <xdr:cNvPr id="1480" name="n_3mainValue【学校施設】&#10;一人当たり面積"/>
        <xdr:cNvSpPr txBox="1"/>
      </xdr:nvSpPr>
      <xdr:spPr>
        <a:xfrm>
          <a:off x="19310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60406</xdr:rowOff>
    </xdr:from>
    <xdr:ext cx="469744" cy="259045"/>
    <xdr:sp macro="" textlink="">
      <xdr:nvSpPr>
        <xdr:cNvPr id="1481" name="n_4mainValue【学校施設】&#10;一人当たり面積"/>
        <xdr:cNvSpPr txBox="1"/>
      </xdr:nvSpPr>
      <xdr:spPr>
        <a:xfrm>
          <a:off x="18421427"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1482" name="正方形/長方形 14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483" name="正方形/長方形 14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484" name="正方形/長方形 14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485" name="正方形/長方形 14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486" name="正方形/長方形 14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487" name="正方形/長方形 14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488" name="正方形/長方形 14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489" name="正方形/長方形 14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1490" name="テキスト ボックス 14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1491" name="直線コネクタ 14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1492" name="テキスト ボックス 14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1493" name="直線コネクタ 14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1494" name="テキスト ボックス 149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1495" name="直線コネクタ 14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1496" name="テキスト ボックス 14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1497" name="直線コネクタ 14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1498" name="テキスト ボックス 14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1499" name="直線コネクタ 14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1500" name="テキスト ボックス 14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1501" name="直線コネクタ 15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1502" name="テキスト ボックス 15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1503" name="直線コネクタ 15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1504" name="テキスト ボックス 150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1505" name="直線コネクタ 15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150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1507" name="直線コネクタ 1506"/>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150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1509" name="直線コネクタ 150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1510"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1511" name="直線コネクタ 1510"/>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1512"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1513" name="フローチャート: 判断 1512"/>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1514" name="フローチャート: 判断 1513"/>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1515" name="フローチャート: 判断 1514"/>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1516" name="フローチャート: 判断 1515"/>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1517" name="フローチャート: 判断 1516"/>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1518" name="テキスト ボックス 15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1519" name="テキスト ボックス 15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1520" name="テキスト ボックス 15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1521" name="テキスト ボックス 15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1522" name="テキスト ボックス 15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104866</xdr:rowOff>
    </xdr:from>
    <xdr:to>
      <xdr:col>85</xdr:col>
      <xdr:colOff>177800</xdr:colOff>
      <xdr:row>85</xdr:row>
      <xdr:rowOff>35016</xdr:rowOff>
    </xdr:to>
    <xdr:sp macro="" textlink="">
      <xdr:nvSpPr>
        <xdr:cNvPr id="1523" name="楕円 1522"/>
        <xdr:cNvSpPr/>
      </xdr:nvSpPr>
      <xdr:spPr>
        <a:xfrm>
          <a:off x="162687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83293</xdr:rowOff>
    </xdr:from>
    <xdr:ext cx="405111" cy="259045"/>
    <xdr:sp macro="" textlink="">
      <xdr:nvSpPr>
        <xdr:cNvPr id="1524" name="【児童館】&#10;有形固定資産減価償却率該当値テキスト"/>
        <xdr:cNvSpPr txBox="1"/>
      </xdr:nvSpPr>
      <xdr:spPr>
        <a:xfrm>
          <a:off x="16357600"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75474</xdr:rowOff>
    </xdr:from>
    <xdr:to>
      <xdr:col>81</xdr:col>
      <xdr:colOff>101600</xdr:colOff>
      <xdr:row>85</xdr:row>
      <xdr:rowOff>5624</xdr:rowOff>
    </xdr:to>
    <xdr:sp macro="" textlink="">
      <xdr:nvSpPr>
        <xdr:cNvPr id="1525" name="楕円 1524"/>
        <xdr:cNvSpPr/>
      </xdr:nvSpPr>
      <xdr:spPr>
        <a:xfrm>
          <a:off x="15430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126274</xdr:rowOff>
    </xdr:from>
    <xdr:to>
      <xdr:col>85</xdr:col>
      <xdr:colOff>127000</xdr:colOff>
      <xdr:row>84</xdr:row>
      <xdr:rowOff>155666</xdr:rowOff>
    </xdr:to>
    <xdr:cxnSp macro="">
      <xdr:nvCxnSpPr>
        <xdr:cNvPr id="1526" name="直線コネクタ 1525"/>
        <xdr:cNvCxnSpPr/>
      </xdr:nvCxnSpPr>
      <xdr:spPr>
        <a:xfrm>
          <a:off x="15481300" y="145280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47716</xdr:rowOff>
    </xdr:from>
    <xdr:to>
      <xdr:col>76</xdr:col>
      <xdr:colOff>165100</xdr:colOff>
      <xdr:row>84</xdr:row>
      <xdr:rowOff>149316</xdr:rowOff>
    </xdr:to>
    <xdr:sp macro="" textlink="">
      <xdr:nvSpPr>
        <xdr:cNvPr id="1527" name="楕円 1526"/>
        <xdr:cNvSpPr/>
      </xdr:nvSpPr>
      <xdr:spPr>
        <a:xfrm>
          <a:off x="14541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98516</xdr:rowOff>
    </xdr:from>
    <xdr:to>
      <xdr:col>81</xdr:col>
      <xdr:colOff>50800</xdr:colOff>
      <xdr:row>84</xdr:row>
      <xdr:rowOff>126274</xdr:rowOff>
    </xdr:to>
    <xdr:cxnSp macro="">
      <xdr:nvCxnSpPr>
        <xdr:cNvPr id="1528" name="直線コネクタ 1527"/>
        <xdr:cNvCxnSpPr/>
      </xdr:nvCxnSpPr>
      <xdr:spPr>
        <a:xfrm>
          <a:off x="14592300" y="145003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18324</xdr:rowOff>
    </xdr:from>
    <xdr:to>
      <xdr:col>72</xdr:col>
      <xdr:colOff>38100</xdr:colOff>
      <xdr:row>84</xdr:row>
      <xdr:rowOff>119924</xdr:rowOff>
    </xdr:to>
    <xdr:sp macro="" textlink="">
      <xdr:nvSpPr>
        <xdr:cNvPr id="1529" name="楕円 1528"/>
        <xdr:cNvSpPr/>
      </xdr:nvSpPr>
      <xdr:spPr>
        <a:xfrm>
          <a:off x="13652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69124</xdr:rowOff>
    </xdr:from>
    <xdr:to>
      <xdr:col>76</xdr:col>
      <xdr:colOff>114300</xdr:colOff>
      <xdr:row>84</xdr:row>
      <xdr:rowOff>98516</xdr:rowOff>
    </xdr:to>
    <xdr:cxnSp macro="">
      <xdr:nvCxnSpPr>
        <xdr:cNvPr id="1530" name="直線コネクタ 1529"/>
        <xdr:cNvCxnSpPr/>
      </xdr:nvCxnSpPr>
      <xdr:spPr>
        <a:xfrm>
          <a:off x="13703300" y="144709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62412</xdr:rowOff>
    </xdr:from>
    <xdr:to>
      <xdr:col>67</xdr:col>
      <xdr:colOff>101600</xdr:colOff>
      <xdr:row>84</xdr:row>
      <xdr:rowOff>164012</xdr:rowOff>
    </xdr:to>
    <xdr:sp macro="" textlink="">
      <xdr:nvSpPr>
        <xdr:cNvPr id="1531" name="楕円 1530"/>
        <xdr:cNvSpPr/>
      </xdr:nvSpPr>
      <xdr:spPr>
        <a:xfrm>
          <a:off x="12763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69124</xdr:rowOff>
    </xdr:from>
    <xdr:to>
      <xdr:col>71</xdr:col>
      <xdr:colOff>177800</xdr:colOff>
      <xdr:row>84</xdr:row>
      <xdr:rowOff>113212</xdr:rowOff>
    </xdr:to>
    <xdr:cxnSp macro="">
      <xdr:nvCxnSpPr>
        <xdr:cNvPr id="1532" name="直線コネクタ 1531"/>
        <xdr:cNvCxnSpPr/>
      </xdr:nvCxnSpPr>
      <xdr:spPr>
        <a:xfrm flipV="1">
          <a:off x="12814300" y="144709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1533"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1534"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1535" name="n_3aveValue【児童館】&#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1536"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168201</xdr:rowOff>
    </xdr:from>
    <xdr:ext cx="405111" cy="259045"/>
    <xdr:sp macro="" textlink="">
      <xdr:nvSpPr>
        <xdr:cNvPr id="1537" name="n_1mainValue【児童館】&#10;有形固定資産減価償却率"/>
        <xdr:cNvSpPr txBox="1"/>
      </xdr:nvSpPr>
      <xdr:spPr>
        <a:xfrm>
          <a:off x="152660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140443</xdr:rowOff>
    </xdr:from>
    <xdr:ext cx="405111" cy="259045"/>
    <xdr:sp macro="" textlink="">
      <xdr:nvSpPr>
        <xdr:cNvPr id="1538" name="n_2mainValue【児童館】&#10;有形固定資産減価償却率"/>
        <xdr:cNvSpPr txBox="1"/>
      </xdr:nvSpPr>
      <xdr:spPr>
        <a:xfrm>
          <a:off x="14389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111051</xdr:rowOff>
    </xdr:from>
    <xdr:ext cx="405111" cy="259045"/>
    <xdr:sp macro="" textlink="">
      <xdr:nvSpPr>
        <xdr:cNvPr id="1539" name="n_3mainValue【児童館】&#10;有形固定資産減価償却率"/>
        <xdr:cNvSpPr txBox="1"/>
      </xdr:nvSpPr>
      <xdr:spPr>
        <a:xfrm>
          <a:off x="13500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155139</xdr:rowOff>
    </xdr:from>
    <xdr:ext cx="405111" cy="259045"/>
    <xdr:sp macro="" textlink="">
      <xdr:nvSpPr>
        <xdr:cNvPr id="1540" name="n_4mainValue【児童館】&#10;有形固定資産減価償却率"/>
        <xdr:cNvSpPr txBox="1"/>
      </xdr:nvSpPr>
      <xdr:spPr>
        <a:xfrm>
          <a:off x="126117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1541" name="正方形/長方形 1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542" name="正方形/長方形 1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543" name="正方形/長方形 1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544" name="正方形/長方形 1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545" name="正方形/長方形 1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546" name="正方形/長方形 1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547" name="正方形/長方形 1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548" name="正方形/長方形 1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1549" name="テキスト ボックス 1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1550" name="直線コネクタ 1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1551" name="直線コネクタ 15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1552" name="テキスト ボックス 15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1553" name="直線コネクタ 15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1554" name="テキスト ボックス 15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1555" name="直線コネクタ 15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1556" name="テキスト ボックス 15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1557" name="直線コネクタ 15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1558" name="テキスト ボックス 15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1559" name="直線コネクタ 15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1560" name="テキスト ボックス 15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1561" name="直線コネクタ 1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1562" name="テキスト ボックス 1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1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1564" name="直線コネクタ 1563"/>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1565"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1566" name="直線コネクタ 156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1567"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1568" name="直線コネクタ 1567"/>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1569"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1570" name="フローチャート: 判断 1569"/>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1571" name="フローチャート: 判断 1570"/>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1572" name="フローチャート: 判断 1571"/>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1573" name="フローチャート: 判断 1572"/>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1574" name="フローチャート: 判断 1573"/>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1575" name="テキスト ボックス 15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1576" name="テキスト ボックス 15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1577" name="テキスト ボックス 15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1578" name="テキスト ボックス 15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1579" name="テキスト ボックス 15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1580" name="楕円 1579"/>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1581" name="【児童館】&#10;一人当たり面積該当値テキスト"/>
        <xdr:cNvSpPr txBox="1"/>
      </xdr:nvSpPr>
      <xdr:spPr>
        <a:xfrm>
          <a:off x="22199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1582" name="楕円 1581"/>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45720</xdr:rowOff>
    </xdr:to>
    <xdr:cxnSp macro="">
      <xdr:nvCxnSpPr>
        <xdr:cNvPr id="1583" name="直線コネクタ 1582"/>
        <xdr:cNvCxnSpPr/>
      </xdr:nvCxnSpPr>
      <xdr:spPr>
        <a:xfrm>
          <a:off x="21323300" y="14782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1584" name="楕円 1583"/>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1585" name="直線コネクタ 1584"/>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1586" name="楕円 1585"/>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45720</xdr:rowOff>
    </xdr:to>
    <xdr:cxnSp macro="">
      <xdr:nvCxnSpPr>
        <xdr:cNvPr id="1587" name="直線コネクタ 1586"/>
        <xdr:cNvCxnSpPr/>
      </xdr:nvCxnSpPr>
      <xdr:spPr>
        <a:xfrm flipV="1">
          <a:off x="19545300" y="14782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1588" name="楕円 1587"/>
        <xdr:cNvSpPr/>
      </xdr:nvSpPr>
      <xdr:spPr>
        <a:xfrm>
          <a:off x="18605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45720</xdr:rowOff>
    </xdr:from>
    <xdr:to>
      <xdr:col>102</xdr:col>
      <xdr:colOff>114300</xdr:colOff>
      <xdr:row>86</xdr:row>
      <xdr:rowOff>45720</xdr:rowOff>
    </xdr:to>
    <xdr:cxnSp macro="">
      <xdr:nvCxnSpPr>
        <xdr:cNvPr id="1589" name="直線コネクタ 1588"/>
        <xdr:cNvCxnSpPr/>
      </xdr:nvCxnSpPr>
      <xdr:spPr>
        <a:xfrm>
          <a:off x="18656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1590"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1591" name="n_2aveValue【児童館】&#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1592"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1593" name="n_4aveValue【児童館】&#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1594"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1595"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1596" name="n_3mainValue【児童館】&#10;一人当たり面積"/>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1597" name="n_4mainValue【児童館】&#10;一人当たり面積"/>
        <xdr:cNvSpPr txBox="1"/>
      </xdr:nvSpPr>
      <xdr:spPr>
        <a:xfrm>
          <a:off x="18421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1598" name="正方形/長方形 15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599" name="正方形/長方形 15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600" name="正方形/長方形 15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601" name="正方形/長方形 16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602" name="正方形/長方形 16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603" name="正方形/長方形 16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604" name="正方形/長方形 16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605" name="正方形/長方形 16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1606" name="テキスト ボックス 16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1607" name="直線コネクタ 16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1608" name="テキスト ボックス 160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1609" name="直線コネクタ 160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1610" name="テキスト ボックス 160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1611" name="直線コネクタ 161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1612" name="テキスト ボックス 161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1613" name="直線コネクタ 161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1614" name="テキスト ボックス 161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1615" name="直線コネクタ 161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1616" name="テキスト ボックス 161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1617" name="直線コネクタ 161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1618" name="テキスト ボックス 161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1619" name="直線コネクタ 16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1620" name="テキスト ボックス 161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162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1622" name="直線コネクタ 1621"/>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162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1624" name="直線コネクタ 162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1625"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1626" name="直線コネクタ 1625"/>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1627"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1628" name="フローチャート: 判断 1627"/>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1629" name="フローチャート: 判断 1628"/>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1630" name="フローチャート: 判断 1629"/>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1631" name="フローチャート: 判断 1630"/>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1632" name="フローチャート: 判断 1631"/>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1633" name="テキスト ボックス 16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1634" name="テキスト ボックス 16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1635" name="テキスト ボックス 16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1636" name="テキスト ボックス 16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1637" name="テキスト ボックス 16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12064</xdr:rowOff>
    </xdr:from>
    <xdr:to>
      <xdr:col>85</xdr:col>
      <xdr:colOff>177800</xdr:colOff>
      <xdr:row>105</xdr:row>
      <xdr:rowOff>113664</xdr:rowOff>
    </xdr:to>
    <xdr:sp macro="" textlink="">
      <xdr:nvSpPr>
        <xdr:cNvPr id="1638" name="楕円 1637"/>
        <xdr:cNvSpPr/>
      </xdr:nvSpPr>
      <xdr:spPr>
        <a:xfrm>
          <a:off x="162687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161941</xdr:rowOff>
    </xdr:from>
    <xdr:ext cx="405111" cy="259045"/>
    <xdr:sp macro="" textlink="">
      <xdr:nvSpPr>
        <xdr:cNvPr id="1639" name="【公民館】&#10;有形固定資産減価償却率該当値テキスト"/>
        <xdr:cNvSpPr txBox="1"/>
      </xdr:nvSpPr>
      <xdr:spPr>
        <a:xfrm>
          <a:off x="16357600"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33020</xdr:rowOff>
    </xdr:from>
    <xdr:to>
      <xdr:col>81</xdr:col>
      <xdr:colOff>101600</xdr:colOff>
      <xdr:row>105</xdr:row>
      <xdr:rowOff>134620</xdr:rowOff>
    </xdr:to>
    <xdr:sp macro="" textlink="">
      <xdr:nvSpPr>
        <xdr:cNvPr id="1640" name="楕円 1639"/>
        <xdr:cNvSpPr/>
      </xdr:nvSpPr>
      <xdr:spPr>
        <a:xfrm>
          <a:off x="15430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62864</xdr:rowOff>
    </xdr:from>
    <xdr:to>
      <xdr:col>85</xdr:col>
      <xdr:colOff>127000</xdr:colOff>
      <xdr:row>105</xdr:row>
      <xdr:rowOff>83820</xdr:rowOff>
    </xdr:to>
    <xdr:cxnSp macro="">
      <xdr:nvCxnSpPr>
        <xdr:cNvPr id="1641" name="直線コネクタ 1640"/>
        <xdr:cNvCxnSpPr/>
      </xdr:nvCxnSpPr>
      <xdr:spPr>
        <a:xfrm flipV="1">
          <a:off x="15481300" y="1806511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1642" name="楕円 1641"/>
        <xdr:cNvSpPr/>
      </xdr:nvSpPr>
      <xdr:spPr>
        <a:xfrm>
          <a:off x="1454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83820</xdr:rowOff>
    </xdr:to>
    <xdr:cxnSp macro="">
      <xdr:nvCxnSpPr>
        <xdr:cNvPr id="1643" name="直線コネクタ 1642"/>
        <xdr:cNvCxnSpPr/>
      </xdr:nvCxnSpPr>
      <xdr:spPr>
        <a:xfrm>
          <a:off x="14592300" y="179755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67311</xdr:rowOff>
    </xdr:from>
    <xdr:to>
      <xdr:col>72</xdr:col>
      <xdr:colOff>38100</xdr:colOff>
      <xdr:row>104</xdr:row>
      <xdr:rowOff>168911</xdr:rowOff>
    </xdr:to>
    <xdr:sp macro="" textlink="">
      <xdr:nvSpPr>
        <xdr:cNvPr id="1644" name="楕円 1643"/>
        <xdr:cNvSpPr/>
      </xdr:nvSpPr>
      <xdr:spPr>
        <a:xfrm>
          <a:off x="13652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118111</xdr:rowOff>
    </xdr:from>
    <xdr:to>
      <xdr:col>76</xdr:col>
      <xdr:colOff>114300</xdr:colOff>
      <xdr:row>104</xdr:row>
      <xdr:rowOff>144780</xdr:rowOff>
    </xdr:to>
    <xdr:cxnSp macro="">
      <xdr:nvCxnSpPr>
        <xdr:cNvPr id="1645" name="直線コネクタ 1644"/>
        <xdr:cNvCxnSpPr/>
      </xdr:nvCxnSpPr>
      <xdr:spPr>
        <a:xfrm>
          <a:off x="13703300" y="179489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61595</xdr:rowOff>
    </xdr:from>
    <xdr:to>
      <xdr:col>67</xdr:col>
      <xdr:colOff>101600</xdr:colOff>
      <xdr:row>105</xdr:row>
      <xdr:rowOff>163195</xdr:rowOff>
    </xdr:to>
    <xdr:sp macro="" textlink="">
      <xdr:nvSpPr>
        <xdr:cNvPr id="1646" name="楕円 1645"/>
        <xdr:cNvSpPr/>
      </xdr:nvSpPr>
      <xdr:spPr>
        <a:xfrm>
          <a:off x="12763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118111</xdr:rowOff>
    </xdr:from>
    <xdr:to>
      <xdr:col>71</xdr:col>
      <xdr:colOff>177800</xdr:colOff>
      <xdr:row>105</xdr:row>
      <xdr:rowOff>112395</xdr:rowOff>
    </xdr:to>
    <xdr:cxnSp macro="">
      <xdr:nvCxnSpPr>
        <xdr:cNvPr id="1647" name="直線コネクタ 1646"/>
        <xdr:cNvCxnSpPr/>
      </xdr:nvCxnSpPr>
      <xdr:spPr>
        <a:xfrm flipV="1">
          <a:off x="12814300" y="17948911"/>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1648"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1649"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1650" name="n_3aveValue【公民館】&#10;有形固定資産減価償却率"/>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1651"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125747</xdr:rowOff>
    </xdr:from>
    <xdr:ext cx="405111" cy="259045"/>
    <xdr:sp macro="" textlink="">
      <xdr:nvSpPr>
        <xdr:cNvPr id="1652" name="n_1mainValue【公民館】&#10;有形固定資産減価償却率"/>
        <xdr:cNvSpPr txBox="1"/>
      </xdr:nvSpPr>
      <xdr:spPr>
        <a:xfrm>
          <a:off x="152660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1653" name="n_2mainValue【公民館】&#10;有形固定資産減価償却率"/>
        <xdr:cNvSpPr txBox="1"/>
      </xdr:nvSpPr>
      <xdr:spPr>
        <a:xfrm>
          <a:off x="14389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13988</xdr:rowOff>
    </xdr:from>
    <xdr:ext cx="405111" cy="259045"/>
    <xdr:sp macro="" textlink="">
      <xdr:nvSpPr>
        <xdr:cNvPr id="1654" name="n_3mainValue【公民館】&#10;有形固定資産減価償却率"/>
        <xdr:cNvSpPr txBox="1"/>
      </xdr:nvSpPr>
      <xdr:spPr>
        <a:xfrm>
          <a:off x="13500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154322</xdr:rowOff>
    </xdr:from>
    <xdr:ext cx="405111" cy="259045"/>
    <xdr:sp macro="" textlink="">
      <xdr:nvSpPr>
        <xdr:cNvPr id="1655" name="n_4mainValue【公民館】&#10;有形固定資産減価償却率"/>
        <xdr:cNvSpPr txBox="1"/>
      </xdr:nvSpPr>
      <xdr:spPr>
        <a:xfrm>
          <a:off x="12611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1656" name="正方形/長方形 1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657" name="正方形/長方形 1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658" name="正方形/長方形 1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659" name="正方形/長方形 1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660" name="正方形/長方形 1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661" name="正方形/長方形 1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662" name="正方形/長方形 1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663" name="正方形/長方形 1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1664" name="テキスト ボックス 1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1665" name="直線コネクタ 1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1666" name="直線コネクタ 16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1667" name="テキスト ボックス 16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1668" name="直線コネクタ 16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1669" name="テキスト ボックス 16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1670" name="直線コネクタ 16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1671" name="テキスト ボックス 16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1672" name="直線コネクタ 16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1673" name="テキスト ボックス 16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1674" name="直線コネクタ 16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1675" name="テキスト ボックス 16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1676" name="直線コネクタ 16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1677" name="テキスト ボックス 16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1678" name="直線コネクタ 16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1679" name="テキスト ボックス 16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16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1681" name="直線コネクタ 1680"/>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1682"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1683" name="直線コネクタ 1682"/>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1684"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1685" name="直線コネクタ 1684"/>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1686" name="【公民館】&#10;一人当たり面積平均値テキスト"/>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1687" name="フローチャート: 判断 1686"/>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1688" name="フローチャート: 判断 1687"/>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1689" name="フローチャート: 判断 1688"/>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1690" name="フローチャート: 判断 1689"/>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1691" name="フローチャート: 判断 1690"/>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1692" name="テキスト ボックス 16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1693" name="テキスト ボックス 16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1694" name="テキスト ボックス 16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1695" name="テキスト ボックス 16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1696" name="テキスト ボックス 16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89081</xdr:rowOff>
    </xdr:from>
    <xdr:to>
      <xdr:col>116</xdr:col>
      <xdr:colOff>114300</xdr:colOff>
      <xdr:row>107</xdr:row>
      <xdr:rowOff>19231</xdr:rowOff>
    </xdr:to>
    <xdr:sp macro="" textlink="">
      <xdr:nvSpPr>
        <xdr:cNvPr id="1697" name="楕円 1696"/>
        <xdr:cNvSpPr/>
      </xdr:nvSpPr>
      <xdr:spPr>
        <a:xfrm>
          <a:off x="22110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111958</xdr:rowOff>
    </xdr:from>
    <xdr:ext cx="469744" cy="259045"/>
    <xdr:sp macro="" textlink="">
      <xdr:nvSpPr>
        <xdr:cNvPr id="1698" name="【公民館】&#10;一人当たり面積該当値テキスト"/>
        <xdr:cNvSpPr txBox="1"/>
      </xdr:nvSpPr>
      <xdr:spPr>
        <a:xfrm>
          <a:off x="22199600" y="18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56424</xdr:rowOff>
    </xdr:from>
    <xdr:to>
      <xdr:col>112</xdr:col>
      <xdr:colOff>38100</xdr:colOff>
      <xdr:row>106</xdr:row>
      <xdr:rowOff>158024</xdr:rowOff>
    </xdr:to>
    <xdr:sp macro="" textlink="">
      <xdr:nvSpPr>
        <xdr:cNvPr id="1699" name="楕円 1698"/>
        <xdr:cNvSpPr/>
      </xdr:nvSpPr>
      <xdr:spPr>
        <a:xfrm>
          <a:off x="21272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107224</xdr:rowOff>
    </xdr:from>
    <xdr:to>
      <xdr:col>116</xdr:col>
      <xdr:colOff>63500</xdr:colOff>
      <xdr:row>106</xdr:row>
      <xdr:rowOff>139881</xdr:rowOff>
    </xdr:to>
    <xdr:cxnSp macro="">
      <xdr:nvCxnSpPr>
        <xdr:cNvPr id="1700" name="直線コネクタ 1699"/>
        <xdr:cNvCxnSpPr/>
      </xdr:nvCxnSpPr>
      <xdr:spPr>
        <a:xfrm>
          <a:off x="21323300" y="182809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103777</xdr:rowOff>
    </xdr:from>
    <xdr:to>
      <xdr:col>107</xdr:col>
      <xdr:colOff>101600</xdr:colOff>
      <xdr:row>107</xdr:row>
      <xdr:rowOff>33927</xdr:rowOff>
    </xdr:to>
    <xdr:sp macro="" textlink="">
      <xdr:nvSpPr>
        <xdr:cNvPr id="1701" name="楕円 1700"/>
        <xdr:cNvSpPr/>
      </xdr:nvSpPr>
      <xdr:spPr>
        <a:xfrm>
          <a:off x="2038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107224</xdr:rowOff>
    </xdr:from>
    <xdr:to>
      <xdr:col>111</xdr:col>
      <xdr:colOff>177800</xdr:colOff>
      <xdr:row>106</xdr:row>
      <xdr:rowOff>154577</xdr:rowOff>
    </xdr:to>
    <xdr:cxnSp macro="">
      <xdr:nvCxnSpPr>
        <xdr:cNvPr id="1702" name="直線コネクタ 1701"/>
        <xdr:cNvCxnSpPr/>
      </xdr:nvCxnSpPr>
      <xdr:spPr>
        <a:xfrm flipV="1">
          <a:off x="20434300" y="1828092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1703" name="楕円 1702"/>
        <xdr:cNvSpPr/>
      </xdr:nvSpPr>
      <xdr:spPr>
        <a:xfrm>
          <a:off x="19494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154577</xdr:rowOff>
    </xdr:from>
    <xdr:to>
      <xdr:col>107</xdr:col>
      <xdr:colOff>50800</xdr:colOff>
      <xdr:row>107</xdr:row>
      <xdr:rowOff>37012</xdr:rowOff>
    </xdr:to>
    <xdr:cxnSp macro="">
      <xdr:nvCxnSpPr>
        <xdr:cNvPr id="1704" name="直線コネクタ 1703"/>
        <xdr:cNvCxnSpPr/>
      </xdr:nvCxnSpPr>
      <xdr:spPr>
        <a:xfrm flipV="1">
          <a:off x="19545300" y="1832827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1705" name="楕円 1704"/>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37012</xdr:rowOff>
    </xdr:to>
    <xdr:cxnSp macro="">
      <xdr:nvCxnSpPr>
        <xdr:cNvPr id="1706" name="直線コネクタ 1705"/>
        <xdr:cNvCxnSpPr/>
      </xdr:nvCxnSpPr>
      <xdr:spPr>
        <a:xfrm>
          <a:off x="18656300" y="183642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1707"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1708" name="n_2aveValue【公民館】&#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1709"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1710" name="n_4aveValue【公民館】&#10;一人当たり面積"/>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3101</xdr:rowOff>
    </xdr:from>
    <xdr:ext cx="469744" cy="259045"/>
    <xdr:sp macro="" textlink="">
      <xdr:nvSpPr>
        <xdr:cNvPr id="1711" name="n_1mainValue【公民館】&#10;一人当たり面積"/>
        <xdr:cNvSpPr txBox="1"/>
      </xdr:nvSpPr>
      <xdr:spPr>
        <a:xfrm>
          <a:off x="21075727" y="1800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1712" name="n_2mainValue【公民館】&#10;一人当たり面積"/>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78939</xdr:rowOff>
    </xdr:from>
    <xdr:ext cx="469744" cy="259045"/>
    <xdr:sp macro="" textlink="">
      <xdr:nvSpPr>
        <xdr:cNvPr id="1713" name="n_3mainValue【公民館】&#10;一人当たり面積"/>
        <xdr:cNvSpPr txBox="1"/>
      </xdr:nvSpPr>
      <xdr:spPr>
        <a:xfrm>
          <a:off x="19310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86377</xdr:rowOff>
    </xdr:from>
    <xdr:ext cx="469744" cy="259045"/>
    <xdr:sp macro="" textlink="">
      <xdr:nvSpPr>
        <xdr:cNvPr id="1714" name="n_4mainValue【公民館】&#10;一人当たり面積"/>
        <xdr:cNvSpPr txBox="1"/>
      </xdr:nvSpPr>
      <xdr:spPr>
        <a:xfrm>
          <a:off x="18421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1715" name="正方形/長方形 17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716" name="正方形/長方形 17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717" name="テキスト ボックス 17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類似団体と比較して、道路の有形固定資産減価償却率が特に低くなっており、類似団体平均を</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％、福島県平均を</a:t>
          </a:r>
          <a:r>
            <a:rPr kumimoji="1" lang="en-US" altLang="ja-JP" sz="1300">
              <a:latin typeface="ＭＳ Ｐゴシック" panose="020B0600070205080204" pitchFamily="50" charset="-128"/>
              <a:ea typeface="ＭＳ Ｐゴシック" panose="020B0600070205080204" pitchFamily="50" charset="-128"/>
            </a:rPr>
            <a:t>25.2</a:t>
          </a:r>
          <a:r>
            <a:rPr kumimoji="1" lang="ja-JP" altLang="en-US" sz="1300">
              <a:latin typeface="ＭＳ Ｐゴシック" panose="020B0600070205080204" pitchFamily="50" charset="-128"/>
              <a:ea typeface="ＭＳ Ｐゴシック" panose="020B0600070205080204" pitchFamily="50" charset="-128"/>
            </a:rPr>
            <a:t>％下回っている水準にある。これは、道路台帳上の供用開始年月日を取得年月日とみなしているが、平成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年度の市町村合併に伴い、市道認定路線を見直したことにより、道路台帳を再整備したため低くなっているものである。</a:t>
          </a:r>
        </a:p>
        <a:p>
          <a:r>
            <a:rPr kumimoji="1" lang="ja-JP" altLang="en-US" sz="1300">
              <a:latin typeface="ＭＳ Ｐゴシック" panose="020B0600070205080204" pitchFamily="50" charset="-128"/>
              <a:ea typeface="ＭＳ Ｐゴシック" panose="020B0600070205080204" pitchFamily="50" charset="-128"/>
            </a:rPr>
            <a:t>　また、類似団体と比較して、認定こども園・幼稚園・保育所、児童館の有形固定資産減価償却率が高くなっている。子育て施設の半数以上は、建築から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年以上経過し、老朽化が進行しているため、令和２年度に策定した個別施設計画において、計画的な改修や利用見込みのない施設の廃止を検討することが必要としている。</a:t>
          </a:r>
        </a:p>
        <a:p>
          <a:r>
            <a:rPr kumimoji="1" lang="ja-JP" altLang="en-US" sz="1300">
              <a:latin typeface="ＭＳ Ｐゴシック" panose="020B0600070205080204" pitchFamily="50" charset="-128"/>
              <a:ea typeface="ＭＳ Ｐゴシック" panose="020B0600070205080204" pitchFamily="50" charset="-128"/>
            </a:rPr>
            <a:t>　一方で、認定こども園・幼稚園・保育所、児童館の一人当たり面積は、類似団体平均を下回っており、計画的な修繕等により施設機能を確保していく。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35197</xdr:rowOff>
    </xdr:from>
    <xdr:to>
      <xdr:col>24</xdr:col>
      <xdr:colOff>114300</xdr:colOff>
      <xdr:row>42</xdr:row>
      <xdr:rowOff>136797</xdr:rowOff>
    </xdr:to>
    <xdr:sp macro="" textlink="">
      <xdr:nvSpPr>
        <xdr:cNvPr id="74" name="楕円 73"/>
        <xdr:cNvSpPr/>
      </xdr:nvSpPr>
      <xdr:spPr>
        <a:xfrm>
          <a:off x="45847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121574</xdr:rowOff>
    </xdr:from>
    <xdr:ext cx="405111" cy="259045"/>
    <xdr:sp macro="" textlink="">
      <xdr:nvSpPr>
        <xdr:cNvPr id="75" name="【図書館】&#10;有形固定資産減価償却率該当値テキスト"/>
        <xdr:cNvSpPr txBox="1"/>
      </xdr:nvSpPr>
      <xdr:spPr>
        <a:xfrm>
          <a:off x="4673600" y="7151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33565</xdr:rowOff>
    </xdr:from>
    <xdr:to>
      <xdr:col>20</xdr:col>
      <xdr:colOff>38100</xdr:colOff>
      <xdr:row>42</xdr:row>
      <xdr:rowOff>135165</xdr:rowOff>
    </xdr:to>
    <xdr:sp macro="" textlink="">
      <xdr:nvSpPr>
        <xdr:cNvPr id="76" name="楕円 75"/>
        <xdr:cNvSpPr/>
      </xdr:nvSpPr>
      <xdr:spPr>
        <a:xfrm>
          <a:off x="3746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84365</xdr:rowOff>
    </xdr:from>
    <xdr:to>
      <xdr:col>24</xdr:col>
      <xdr:colOff>63500</xdr:colOff>
      <xdr:row>42</xdr:row>
      <xdr:rowOff>85997</xdr:rowOff>
    </xdr:to>
    <xdr:cxnSp macro="">
      <xdr:nvCxnSpPr>
        <xdr:cNvPr id="77" name="直線コネクタ 76"/>
        <xdr:cNvCxnSpPr/>
      </xdr:nvCxnSpPr>
      <xdr:spPr>
        <a:xfrm>
          <a:off x="3797300" y="728526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138067</xdr:rowOff>
    </xdr:from>
    <xdr:to>
      <xdr:col>15</xdr:col>
      <xdr:colOff>101600</xdr:colOff>
      <xdr:row>42</xdr:row>
      <xdr:rowOff>68217</xdr:rowOff>
    </xdr:to>
    <xdr:sp macro="" textlink="">
      <xdr:nvSpPr>
        <xdr:cNvPr id="78" name="楕円 77"/>
        <xdr:cNvSpPr/>
      </xdr:nvSpPr>
      <xdr:spPr>
        <a:xfrm>
          <a:off x="2857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17417</xdr:rowOff>
    </xdr:from>
    <xdr:to>
      <xdr:col>19</xdr:col>
      <xdr:colOff>177800</xdr:colOff>
      <xdr:row>42</xdr:row>
      <xdr:rowOff>84365</xdr:rowOff>
    </xdr:to>
    <xdr:cxnSp macro="">
      <xdr:nvCxnSpPr>
        <xdr:cNvPr id="79" name="直線コネクタ 78"/>
        <xdr:cNvCxnSpPr/>
      </xdr:nvCxnSpPr>
      <xdr:spPr>
        <a:xfrm>
          <a:off x="2908300" y="7218317"/>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138067</xdr:rowOff>
    </xdr:from>
    <xdr:to>
      <xdr:col>10</xdr:col>
      <xdr:colOff>165100</xdr:colOff>
      <xdr:row>42</xdr:row>
      <xdr:rowOff>68217</xdr:rowOff>
    </xdr:to>
    <xdr:sp macro="" textlink="">
      <xdr:nvSpPr>
        <xdr:cNvPr id="80" name="楕円 79"/>
        <xdr:cNvSpPr/>
      </xdr:nvSpPr>
      <xdr:spPr>
        <a:xfrm>
          <a:off x="1968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17417</xdr:rowOff>
    </xdr:from>
    <xdr:to>
      <xdr:col>15</xdr:col>
      <xdr:colOff>50800</xdr:colOff>
      <xdr:row>42</xdr:row>
      <xdr:rowOff>17417</xdr:rowOff>
    </xdr:to>
    <xdr:cxnSp macro="">
      <xdr:nvCxnSpPr>
        <xdr:cNvPr id="81" name="直線コネクタ 80"/>
        <xdr:cNvCxnSpPr/>
      </xdr:nvCxnSpPr>
      <xdr:spPr>
        <a:xfrm>
          <a:off x="2019300" y="7218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115207</xdr:rowOff>
    </xdr:from>
    <xdr:to>
      <xdr:col>6</xdr:col>
      <xdr:colOff>38100</xdr:colOff>
      <xdr:row>42</xdr:row>
      <xdr:rowOff>45357</xdr:rowOff>
    </xdr:to>
    <xdr:sp macro="" textlink="">
      <xdr:nvSpPr>
        <xdr:cNvPr id="82" name="楕円 81"/>
        <xdr:cNvSpPr/>
      </xdr:nvSpPr>
      <xdr:spPr>
        <a:xfrm>
          <a:off x="1079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166007</xdr:rowOff>
    </xdr:from>
    <xdr:to>
      <xdr:col>10</xdr:col>
      <xdr:colOff>114300</xdr:colOff>
      <xdr:row>42</xdr:row>
      <xdr:rowOff>17417</xdr:rowOff>
    </xdr:to>
    <xdr:cxnSp macro="">
      <xdr:nvCxnSpPr>
        <xdr:cNvPr id="83" name="直線コネクタ 82"/>
        <xdr:cNvCxnSpPr/>
      </xdr:nvCxnSpPr>
      <xdr:spPr>
        <a:xfrm>
          <a:off x="1130300" y="71954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126292</xdr:rowOff>
    </xdr:from>
    <xdr:ext cx="405111" cy="259045"/>
    <xdr:sp macro="" textlink="">
      <xdr:nvSpPr>
        <xdr:cNvPr id="88" name="n_1mainValue【図書館】&#10;有形固定資産減価償却率"/>
        <xdr:cNvSpPr txBox="1"/>
      </xdr:nvSpPr>
      <xdr:spPr>
        <a:xfrm>
          <a:off x="35820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59344</xdr:rowOff>
    </xdr:from>
    <xdr:ext cx="405111" cy="259045"/>
    <xdr:sp macro="" textlink="">
      <xdr:nvSpPr>
        <xdr:cNvPr id="89" name="n_2mainValue【図書館】&#10;有形固定資産減価償却率"/>
        <xdr:cNvSpPr txBox="1"/>
      </xdr:nvSpPr>
      <xdr:spPr>
        <a:xfrm>
          <a:off x="2705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59344</xdr:rowOff>
    </xdr:from>
    <xdr:ext cx="405111" cy="259045"/>
    <xdr:sp macro="" textlink="">
      <xdr:nvSpPr>
        <xdr:cNvPr id="90" name="n_3mainValue【図書館】&#10;有形固定資産減価償却率"/>
        <xdr:cNvSpPr txBox="1"/>
      </xdr:nvSpPr>
      <xdr:spPr>
        <a:xfrm>
          <a:off x="1816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36484</xdr:rowOff>
    </xdr:from>
    <xdr:ext cx="405111" cy="259045"/>
    <xdr:sp macro="" textlink="">
      <xdr:nvSpPr>
        <xdr:cNvPr id="91" name="n_4mainValue【図書館】&#10;有形固定資産減価償却率"/>
        <xdr:cNvSpPr txBox="1"/>
      </xdr:nvSpPr>
      <xdr:spPr>
        <a:xfrm>
          <a:off x="927744" y="723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75692</xdr:rowOff>
    </xdr:from>
    <xdr:to>
      <xdr:col>55</xdr:col>
      <xdr:colOff>50800</xdr:colOff>
      <xdr:row>41</xdr:row>
      <xdr:rowOff>5842</xdr:rowOff>
    </xdr:to>
    <xdr:sp macro="" textlink="">
      <xdr:nvSpPr>
        <xdr:cNvPr id="129" name="楕円 128"/>
        <xdr:cNvSpPr/>
      </xdr:nvSpPr>
      <xdr:spPr>
        <a:xfrm>
          <a:off x="104267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54119</xdr:rowOff>
    </xdr:from>
    <xdr:ext cx="469744" cy="259045"/>
    <xdr:sp macro="" textlink="">
      <xdr:nvSpPr>
        <xdr:cNvPr id="130" name="【図書館】&#10;一人当たり面積該当値テキスト"/>
        <xdr:cNvSpPr txBox="1"/>
      </xdr:nvSpPr>
      <xdr:spPr>
        <a:xfrm>
          <a:off x="10515600"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31" name="楕円 130"/>
        <xdr:cNvSpPr/>
      </xdr:nvSpPr>
      <xdr:spPr>
        <a:xfrm>
          <a:off x="9588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126492</xdr:rowOff>
    </xdr:from>
    <xdr:to>
      <xdr:col>55</xdr:col>
      <xdr:colOff>0</xdr:colOff>
      <xdr:row>40</xdr:row>
      <xdr:rowOff>131064</xdr:rowOff>
    </xdr:to>
    <xdr:cxnSp macro="">
      <xdr:nvCxnSpPr>
        <xdr:cNvPr id="132" name="直線コネクタ 131"/>
        <xdr:cNvCxnSpPr/>
      </xdr:nvCxnSpPr>
      <xdr:spPr>
        <a:xfrm flipV="1">
          <a:off x="9639300" y="6984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84836</xdr:rowOff>
    </xdr:from>
    <xdr:to>
      <xdr:col>46</xdr:col>
      <xdr:colOff>38100</xdr:colOff>
      <xdr:row>41</xdr:row>
      <xdr:rowOff>14986</xdr:rowOff>
    </xdr:to>
    <xdr:sp macro="" textlink="">
      <xdr:nvSpPr>
        <xdr:cNvPr id="133" name="楕円 132"/>
        <xdr:cNvSpPr/>
      </xdr:nvSpPr>
      <xdr:spPr>
        <a:xfrm>
          <a:off x="8699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131064</xdr:rowOff>
    </xdr:from>
    <xdr:to>
      <xdr:col>50</xdr:col>
      <xdr:colOff>114300</xdr:colOff>
      <xdr:row>40</xdr:row>
      <xdr:rowOff>135636</xdr:rowOff>
    </xdr:to>
    <xdr:cxnSp macro="">
      <xdr:nvCxnSpPr>
        <xdr:cNvPr id="134" name="直線コネクタ 133"/>
        <xdr:cNvCxnSpPr/>
      </xdr:nvCxnSpPr>
      <xdr:spPr>
        <a:xfrm flipV="1">
          <a:off x="8750300" y="698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84836</xdr:rowOff>
    </xdr:from>
    <xdr:to>
      <xdr:col>41</xdr:col>
      <xdr:colOff>101600</xdr:colOff>
      <xdr:row>41</xdr:row>
      <xdr:rowOff>14986</xdr:rowOff>
    </xdr:to>
    <xdr:sp macro="" textlink="">
      <xdr:nvSpPr>
        <xdr:cNvPr id="135" name="楕円 134"/>
        <xdr:cNvSpPr/>
      </xdr:nvSpPr>
      <xdr:spPr>
        <a:xfrm>
          <a:off x="7810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135636</xdr:rowOff>
    </xdr:from>
    <xdr:to>
      <xdr:col>45</xdr:col>
      <xdr:colOff>177800</xdr:colOff>
      <xdr:row>40</xdr:row>
      <xdr:rowOff>135636</xdr:rowOff>
    </xdr:to>
    <xdr:cxnSp macro="">
      <xdr:nvCxnSpPr>
        <xdr:cNvPr id="136" name="直線コネクタ 135"/>
        <xdr:cNvCxnSpPr/>
      </xdr:nvCxnSpPr>
      <xdr:spPr>
        <a:xfrm>
          <a:off x="7861300" y="699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144272</xdr:rowOff>
    </xdr:from>
    <xdr:to>
      <xdr:col>36</xdr:col>
      <xdr:colOff>165100</xdr:colOff>
      <xdr:row>41</xdr:row>
      <xdr:rowOff>74422</xdr:rowOff>
    </xdr:to>
    <xdr:sp macro="" textlink="">
      <xdr:nvSpPr>
        <xdr:cNvPr id="137" name="楕円 136"/>
        <xdr:cNvSpPr/>
      </xdr:nvSpPr>
      <xdr:spPr>
        <a:xfrm>
          <a:off x="6921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135636</xdr:rowOff>
    </xdr:from>
    <xdr:to>
      <xdr:col>41</xdr:col>
      <xdr:colOff>50800</xdr:colOff>
      <xdr:row>41</xdr:row>
      <xdr:rowOff>23622</xdr:rowOff>
    </xdr:to>
    <xdr:cxnSp macro="">
      <xdr:nvCxnSpPr>
        <xdr:cNvPr id="138" name="直線コネクタ 137"/>
        <xdr:cNvCxnSpPr/>
      </xdr:nvCxnSpPr>
      <xdr:spPr>
        <a:xfrm flipV="1">
          <a:off x="6972300" y="69936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1541</xdr:rowOff>
    </xdr:from>
    <xdr:ext cx="469744" cy="259045"/>
    <xdr:sp macro="" textlink="">
      <xdr:nvSpPr>
        <xdr:cNvPr id="143" name="n_1mainValue【図書館】&#10;一人当たり面積"/>
        <xdr:cNvSpPr txBox="1"/>
      </xdr:nvSpPr>
      <xdr:spPr>
        <a:xfrm>
          <a:off x="9391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6113</xdr:rowOff>
    </xdr:from>
    <xdr:ext cx="469744" cy="259045"/>
    <xdr:sp macro="" textlink="">
      <xdr:nvSpPr>
        <xdr:cNvPr id="144" name="n_2mainValue【図書館】&#10;一人当たり面積"/>
        <xdr:cNvSpPr txBox="1"/>
      </xdr:nvSpPr>
      <xdr:spPr>
        <a:xfrm>
          <a:off x="8515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6113</xdr:rowOff>
    </xdr:from>
    <xdr:ext cx="469744" cy="259045"/>
    <xdr:sp macro="" textlink="">
      <xdr:nvSpPr>
        <xdr:cNvPr id="145" name="n_3mainValue【図書館】&#10;一人当たり面積"/>
        <xdr:cNvSpPr txBox="1"/>
      </xdr:nvSpPr>
      <xdr:spPr>
        <a:xfrm>
          <a:off x="7626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65549</xdr:rowOff>
    </xdr:from>
    <xdr:ext cx="469744" cy="259045"/>
    <xdr:sp macro="" textlink="">
      <xdr:nvSpPr>
        <xdr:cNvPr id="146" name="n_4mainValue【図書館】&#10;一人当たり面積"/>
        <xdr:cNvSpPr txBox="1"/>
      </xdr:nvSpPr>
      <xdr:spPr>
        <a:xfrm>
          <a:off x="6737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48260</xdr:rowOff>
    </xdr:from>
    <xdr:to>
      <xdr:col>24</xdr:col>
      <xdr:colOff>114300</xdr:colOff>
      <xdr:row>63</xdr:row>
      <xdr:rowOff>149860</xdr:rowOff>
    </xdr:to>
    <xdr:sp macro="" textlink="">
      <xdr:nvSpPr>
        <xdr:cNvPr id="187" name="楕円 186"/>
        <xdr:cNvSpPr/>
      </xdr:nvSpPr>
      <xdr:spPr>
        <a:xfrm>
          <a:off x="4584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26687</xdr:rowOff>
    </xdr:from>
    <xdr:ext cx="405111" cy="259045"/>
    <xdr:sp macro="" textlink="">
      <xdr:nvSpPr>
        <xdr:cNvPr id="188" name="【体育館・プール】&#10;有形固定資産減価償却率該当値テキスト"/>
        <xdr:cNvSpPr txBox="1"/>
      </xdr:nvSpPr>
      <xdr:spPr>
        <a:xfrm>
          <a:off x="46736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170180</xdr:rowOff>
    </xdr:from>
    <xdr:to>
      <xdr:col>20</xdr:col>
      <xdr:colOff>38100</xdr:colOff>
      <xdr:row>63</xdr:row>
      <xdr:rowOff>100330</xdr:rowOff>
    </xdr:to>
    <xdr:sp macro="" textlink="">
      <xdr:nvSpPr>
        <xdr:cNvPr id="189" name="楕円 188"/>
        <xdr:cNvSpPr/>
      </xdr:nvSpPr>
      <xdr:spPr>
        <a:xfrm>
          <a:off x="3746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49530</xdr:rowOff>
    </xdr:from>
    <xdr:to>
      <xdr:col>24</xdr:col>
      <xdr:colOff>63500</xdr:colOff>
      <xdr:row>63</xdr:row>
      <xdr:rowOff>99060</xdr:rowOff>
    </xdr:to>
    <xdr:cxnSp macro="">
      <xdr:nvCxnSpPr>
        <xdr:cNvPr id="190" name="直線コネクタ 189"/>
        <xdr:cNvCxnSpPr/>
      </xdr:nvCxnSpPr>
      <xdr:spPr>
        <a:xfrm>
          <a:off x="3797300" y="108508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116840</xdr:rowOff>
    </xdr:from>
    <xdr:to>
      <xdr:col>15</xdr:col>
      <xdr:colOff>101600</xdr:colOff>
      <xdr:row>63</xdr:row>
      <xdr:rowOff>46990</xdr:rowOff>
    </xdr:to>
    <xdr:sp macro="" textlink="">
      <xdr:nvSpPr>
        <xdr:cNvPr id="191" name="楕円 190"/>
        <xdr:cNvSpPr/>
      </xdr:nvSpPr>
      <xdr:spPr>
        <a:xfrm>
          <a:off x="2857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167640</xdr:rowOff>
    </xdr:from>
    <xdr:to>
      <xdr:col>19</xdr:col>
      <xdr:colOff>177800</xdr:colOff>
      <xdr:row>63</xdr:row>
      <xdr:rowOff>49530</xdr:rowOff>
    </xdr:to>
    <xdr:cxnSp macro="">
      <xdr:nvCxnSpPr>
        <xdr:cNvPr id="192" name="直線コネクタ 191"/>
        <xdr:cNvCxnSpPr/>
      </xdr:nvCxnSpPr>
      <xdr:spPr>
        <a:xfrm>
          <a:off x="2908300" y="10797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73025</xdr:rowOff>
    </xdr:from>
    <xdr:to>
      <xdr:col>10</xdr:col>
      <xdr:colOff>165100</xdr:colOff>
      <xdr:row>63</xdr:row>
      <xdr:rowOff>3175</xdr:rowOff>
    </xdr:to>
    <xdr:sp macro="" textlink="">
      <xdr:nvSpPr>
        <xdr:cNvPr id="193" name="楕円 192"/>
        <xdr:cNvSpPr/>
      </xdr:nvSpPr>
      <xdr:spPr>
        <a:xfrm>
          <a:off x="1968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123825</xdr:rowOff>
    </xdr:from>
    <xdr:to>
      <xdr:col>15</xdr:col>
      <xdr:colOff>50800</xdr:colOff>
      <xdr:row>62</xdr:row>
      <xdr:rowOff>167640</xdr:rowOff>
    </xdr:to>
    <xdr:cxnSp macro="">
      <xdr:nvCxnSpPr>
        <xdr:cNvPr id="194" name="直線コネクタ 193"/>
        <xdr:cNvCxnSpPr/>
      </xdr:nvCxnSpPr>
      <xdr:spPr>
        <a:xfrm>
          <a:off x="2019300" y="107537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21590</xdr:rowOff>
    </xdr:from>
    <xdr:to>
      <xdr:col>6</xdr:col>
      <xdr:colOff>38100</xdr:colOff>
      <xdr:row>62</xdr:row>
      <xdr:rowOff>123190</xdr:rowOff>
    </xdr:to>
    <xdr:sp macro="" textlink="">
      <xdr:nvSpPr>
        <xdr:cNvPr id="195" name="楕円 194"/>
        <xdr:cNvSpPr/>
      </xdr:nvSpPr>
      <xdr:spPr>
        <a:xfrm>
          <a:off x="107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72390</xdr:rowOff>
    </xdr:from>
    <xdr:to>
      <xdr:col>10</xdr:col>
      <xdr:colOff>114300</xdr:colOff>
      <xdr:row>62</xdr:row>
      <xdr:rowOff>123825</xdr:rowOff>
    </xdr:to>
    <xdr:cxnSp macro="">
      <xdr:nvCxnSpPr>
        <xdr:cNvPr id="196" name="直線コネクタ 195"/>
        <xdr:cNvCxnSpPr/>
      </xdr:nvCxnSpPr>
      <xdr:spPr>
        <a:xfrm>
          <a:off x="1130300" y="107022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91457</xdr:rowOff>
    </xdr:from>
    <xdr:ext cx="405111" cy="259045"/>
    <xdr:sp macro="" textlink="">
      <xdr:nvSpPr>
        <xdr:cNvPr id="201" name="n_1mainValue【体育館・プール】&#10;有形固定資産減価償却率"/>
        <xdr:cNvSpPr txBox="1"/>
      </xdr:nvSpPr>
      <xdr:spPr>
        <a:xfrm>
          <a:off x="358204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38117</xdr:rowOff>
    </xdr:from>
    <xdr:ext cx="405111" cy="259045"/>
    <xdr:sp macro="" textlink="">
      <xdr:nvSpPr>
        <xdr:cNvPr id="202" name="n_2mainValue【体育館・プール】&#10;有形固定資産減価償却率"/>
        <xdr:cNvSpPr txBox="1"/>
      </xdr:nvSpPr>
      <xdr:spPr>
        <a:xfrm>
          <a:off x="27057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165752</xdr:rowOff>
    </xdr:from>
    <xdr:ext cx="405111" cy="259045"/>
    <xdr:sp macro="" textlink="">
      <xdr:nvSpPr>
        <xdr:cNvPr id="203" name="n_3mainValue【体育館・プール】&#10;有形固定資産減価償却率"/>
        <xdr:cNvSpPr txBox="1"/>
      </xdr:nvSpPr>
      <xdr:spPr>
        <a:xfrm>
          <a:off x="1816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114317</xdr:rowOff>
    </xdr:from>
    <xdr:ext cx="405111" cy="259045"/>
    <xdr:sp macro="" textlink="">
      <xdr:nvSpPr>
        <xdr:cNvPr id="204" name="n_4mainValue【体育館・プール】&#10;有形固定資産減価償却率"/>
        <xdr:cNvSpPr txBox="1"/>
      </xdr:nvSpPr>
      <xdr:spPr>
        <a:xfrm>
          <a:off x="927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37211</xdr:rowOff>
    </xdr:from>
    <xdr:to>
      <xdr:col>55</xdr:col>
      <xdr:colOff>50800</xdr:colOff>
      <xdr:row>63</xdr:row>
      <xdr:rowOff>138811</xdr:rowOff>
    </xdr:to>
    <xdr:sp macro="" textlink="">
      <xdr:nvSpPr>
        <xdr:cNvPr id="244" name="楕円 243"/>
        <xdr:cNvSpPr/>
      </xdr:nvSpPr>
      <xdr:spPr>
        <a:xfrm>
          <a:off x="10426700" y="10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15638</xdr:rowOff>
    </xdr:from>
    <xdr:ext cx="469744" cy="259045"/>
    <xdr:sp macro="" textlink="">
      <xdr:nvSpPr>
        <xdr:cNvPr id="245" name="【体育館・プール】&#10;一人当たり面積該当値テキスト"/>
        <xdr:cNvSpPr txBox="1"/>
      </xdr:nvSpPr>
      <xdr:spPr>
        <a:xfrm>
          <a:off x="10515600" y="108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39878</xdr:rowOff>
    </xdr:from>
    <xdr:to>
      <xdr:col>50</xdr:col>
      <xdr:colOff>165100</xdr:colOff>
      <xdr:row>63</xdr:row>
      <xdr:rowOff>141478</xdr:rowOff>
    </xdr:to>
    <xdr:sp macro="" textlink="">
      <xdr:nvSpPr>
        <xdr:cNvPr id="246" name="楕円 245"/>
        <xdr:cNvSpPr/>
      </xdr:nvSpPr>
      <xdr:spPr>
        <a:xfrm>
          <a:off x="9588500" y="108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88011</xdr:rowOff>
    </xdr:from>
    <xdr:to>
      <xdr:col>55</xdr:col>
      <xdr:colOff>0</xdr:colOff>
      <xdr:row>63</xdr:row>
      <xdr:rowOff>90678</xdr:rowOff>
    </xdr:to>
    <xdr:cxnSp macro="">
      <xdr:nvCxnSpPr>
        <xdr:cNvPr id="247" name="直線コネクタ 246"/>
        <xdr:cNvCxnSpPr/>
      </xdr:nvCxnSpPr>
      <xdr:spPr>
        <a:xfrm flipV="1">
          <a:off x="9639300" y="1088936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46736</xdr:rowOff>
    </xdr:from>
    <xdr:to>
      <xdr:col>46</xdr:col>
      <xdr:colOff>38100</xdr:colOff>
      <xdr:row>63</xdr:row>
      <xdr:rowOff>148336</xdr:rowOff>
    </xdr:to>
    <xdr:sp macro="" textlink="">
      <xdr:nvSpPr>
        <xdr:cNvPr id="248" name="楕円 247"/>
        <xdr:cNvSpPr/>
      </xdr:nvSpPr>
      <xdr:spPr>
        <a:xfrm>
          <a:off x="8699500" y="10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90678</xdr:rowOff>
    </xdr:from>
    <xdr:to>
      <xdr:col>50</xdr:col>
      <xdr:colOff>114300</xdr:colOff>
      <xdr:row>63</xdr:row>
      <xdr:rowOff>97536</xdr:rowOff>
    </xdr:to>
    <xdr:cxnSp macro="">
      <xdr:nvCxnSpPr>
        <xdr:cNvPr id="249" name="直線コネクタ 248"/>
        <xdr:cNvCxnSpPr/>
      </xdr:nvCxnSpPr>
      <xdr:spPr>
        <a:xfrm flipV="1">
          <a:off x="8750300" y="1089202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48641</xdr:rowOff>
    </xdr:from>
    <xdr:to>
      <xdr:col>41</xdr:col>
      <xdr:colOff>101600</xdr:colOff>
      <xdr:row>63</xdr:row>
      <xdr:rowOff>150241</xdr:rowOff>
    </xdr:to>
    <xdr:sp macro="" textlink="">
      <xdr:nvSpPr>
        <xdr:cNvPr id="250" name="楕円 249"/>
        <xdr:cNvSpPr/>
      </xdr:nvSpPr>
      <xdr:spPr>
        <a:xfrm>
          <a:off x="7810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97536</xdr:rowOff>
    </xdr:from>
    <xdr:to>
      <xdr:col>45</xdr:col>
      <xdr:colOff>177800</xdr:colOff>
      <xdr:row>63</xdr:row>
      <xdr:rowOff>99441</xdr:rowOff>
    </xdr:to>
    <xdr:cxnSp macro="">
      <xdr:nvCxnSpPr>
        <xdr:cNvPr id="251" name="直線コネクタ 250"/>
        <xdr:cNvCxnSpPr/>
      </xdr:nvCxnSpPr>
      <xdr:spPr>
        <a:xfrm flipV="1">
          <a:off x="7861300" y="1089888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50546</xdr:rowOff>
    </xdr:from>
    <xdr:to>
      <xdr:col>36</xdr:col>
      <xdr:colOff>165100</xdr:colOff>
      <xdr:row>63</xdr:row>
      <xdr:rowOff>152146</xdr:rowOff>
    </xdr:to>
    <xdr:sp macro="" textlink="">
      <xdr:nvSpPr>
        <xdr:cNvPr id="252" name="楕円 251"/>
        <xdr:cNvSpPr/>
      </xdr:nvSpPr>
      <xdr:spPr>
        <a:xfrm>
          <a:off x="6921500" y="10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99441</xdr:rowOff>
    </xdr:from>
    <xdr:to>
      <xdr:col>41</xdr:col>
      <xdr:colOff>50800</xdr:colOff>
      <xdr:row>63</xdr:row>
      <xdr:rowOff>101346</xdr:rowOff>
    </xdr:to>
    <xdr:cxnSp macro="">
      <xdr:nvCxnSpPr>
        <xdr:cNvPr id="253" name="直線コネクタ 252"/>
        <xdr:cNvCxnSpPr/>
      </xdr:nvCxnSpPr>
      <xdr:spPr>
        <a:xfrm flipV="1">
          <a:off x="6972300" y="1090079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132605</xdr:rowOff>
    </xdr:from>
    <xdr:ext cx="469744" cy="259045"/>
    <xdr:sp macro="" textlink="">
      <xdr:nvSpPr>
        <xdr:cNvPr id="258" name="n_1mainValue【体育館・プール】&#10;一人当たり面積"/>
        <xdr:cNvSpPr txBox="1"/>
      </xdr:nvSpPr>
      <xdr:spPr>
        <a:xfrm>
          <a:off x="9391727" y="1093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139463</xdr:rowOff>
    </xdr:from>
    <xdr:ext cx="469744" cy="259045"/>
    <xdr:sp macro="" textlink="">
      <xdr:nvSpPr>
        <xdr:cNvPr id="259" name="n_2mainValue【体育館・プール】&#10;一人当たり面積"/>
        <xdr:cNvSpPr txBox="1"/>
      </xdr:nvSpPr>
      <xdr:spPr>
        <a:xfrm>
          <a:off x="8515427" y="109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166768</xdr:rowOff>
    </xdr:from>
    <xdr:ext cx="469744" cy="259045"/>
    <xdr:sp macro="" textlink="">
      <xdr:nvSpPr>
        <xdr:cNvPr id="260" name="n_3mainValue【体育館・プール】&#10;一人当たり面積"/>
        <xdr:cNvSpPr txBox="1"/>
      </xdr:nvSpPr>
      <xdr:spPr>
        <a:xfrm>
          <a:off x="7626427" y="1062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168673</xdr:rowOff>
    </xdr:from>
    <xdr:ext cx="469744" cy="259045"/>
    <xdr:sp macro="" textlink="">
      <xdr:nvSpPr>
        <xdr:cNvPr id="261" name="n_4mainValue【体育館・プール】&#10;一人当たり面積"/>
        <xdr:cNvSpPr txBox="1"/>
      </xdr:nvSpPr>
      <xdr:spPr>
        <a:xfrm>
          <a:off x="6737427" y="1062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86</xdr:row>
      <xdr:rowOff>63500</xdr:rowOff>
    </xdr:from>
    <xdr:to>
      <xdr:col>6</xdr:col>
      <xdr:colOff>38100</xdr:colOff>
      <xdr:row>86</xdr:row>
      <xdr:rowOff>165100</xdr:rowOff>
    </xdr:to>
    <xdr:sp macro="" textlink="">
      <xdr:nvSpPr>
        <xdr:cNvPr id="302" name="楕円 301"/>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76852</xdr:rowOff>
    </xdr:from>
    <xdr:ext cx="405111" cy="259045"/>
    <xdr:sp macro="" textlink="">
      <xdr:nvSpPr>
        <xdr:cNvPr id="303" name="n_1aveValue【福祉施設】&#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04"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05"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06" name="n_4ave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07" name="n_4mainValue【福祉施設】&#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29" name="直線コネクタ 328"/>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30"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31" name="直線コネクタ 330"/>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32"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33" name="直線コネクタ 332"/>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34"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35" name="フローチャート: 判断 334"/>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36" name="フローチャート: 判断 335"/>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37" name="フローチャート: 判断 336"/>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38" name="フローチャート: 判断 337"/>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39" name="フローチャート: 判断 338"/>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126746</xdr:rowOff>
    </xdr:from>
    <xdr:to>
      <xdr:col>36</xdr:col>
      <xdr:colOff>165100</xdr:colOff>
      <xdr:row>86</xdr:row>
      <xdr:rowOff>56896</xdr:rowOff>
    </xdr:to>
    <xdr:sp macro="" textlink="">
      <xdr:nvSpPr>
        <xdr:cNvPr id="345" name="楕円 344"/>
        <xdr:cNvSpPr/>
      </xdr:nvSpPr>
      <xdr:spPr>
        <a:xfrm>
          <a:off x="6921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98569</xdr:rowOff>
    </xdr:from>
    <xdr:ext cx="469744" cy="259045"/>
    <xdr:sp macro="" textlink="">
      <xdr:nvSpPr>
        <xdr:cNvPr id="346" name="n_1aveValue【福祉施設】&#10;一人当たり面積"/>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47" name="n_2ave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48" name="n_3aveValue【福祉施設】&#10;一人当たり面積"/>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49" name="n_4aveValue【福祉施設】&#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48023</xdr:rowOff>
    </xdr:from>
    <xdr:ext cx="469744" cy="259045"/>
    <xdr:sp macro="" textlink="">
      <xdr:nvSpPr>
        <xdr:cNvPr id="350" name="n_4mainValue【福祉施設】&#10;一人当たり面積"/>
        <xdr:cNvSpPr txBox="1"/>
      </xdr:nvSpPr>
      <xdr:spPr>
        <a:xfrm>
          <a:off x="6737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1" name="テキスト ボックス 36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2" name="直線コネクタ 36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3" name="テキスト ボックス 36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4" name="直線コネクタ 36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5" name="テキスト ボックス 36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6" name="直線コネクタ 36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7" name="テキスト ボックス 36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8" name="直線コネクタ 36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9" name="テキスト ボックス 36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0" name="直線コネクタ 36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1" name="テキスト ボックス 37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2" name="直線コネクタ 37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3" name="テキスト ボックス 37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4" name="直線コネクタ 37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76" name="直線コネクタ 375"/>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8" name="直線コネクタ 37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79"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80" name="直線コネクタ 37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81" name="【市民会館】&#10;有形固定資産減価償却率平均値テキスト"/>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82" name="フローチャート: 判断 381"/>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83" name="フローチャート: 判断 382"/>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84" name="フローチャート: 判断 383"/>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85" name="フローチャート: 判断 384"/>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86" name="フローチャート: 判断 385"/>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7" name="テキスト ボックス 38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8" name="テキスト ボックス 38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9" name="テキスト ボックス 38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0" name="テキスト ボックス 38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1" name="テキスト ボックス 39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82550</xdr:rowOff>
    </xdr:from>
    <xdr:to>
      <xdr:col>24</xdr:col>
      <xdr:colOff>114300</xdr:colOff>
      <xdr:row>108</xdr:row>
      <xdr:rowOff>12700</xdr:rowOff>
    </xdr:to>
    <xdr:sp macro="" textlink="">
      <xdr:nvSpPr>
        <xdr:cNvPr id="392" name="楕円 391"/>
        <xdr:cNvSpPr/>
      </xdr:nvSpPr>
      <xdr:spPr>
        <a:xfrm>
          <a:off x="4584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60977</xdr:rowOff>
    </xdr:from>
    <xdr:ext cx="405111" cy="259045"/>
    <xdr:sp macro="" textlink="">
      <xdr:nvSpPr>
        <xdr:cNvPr id="393" name="【市民会館】&#10;有形固定資産減価償却率該当値テキスト"/>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58057</xdr:rowOff>
    </xdr:from>
    <xdr:to>
      <xdr:col>20</xdr:col>
      <xdr:colOff>38100</xdr:colOff>
      <xdr:row>107</xdr:row>
      <xdr:rowOff>159657</xdr:rowOff>
    </xdr:to>
    <xdr:sp macro="" textlink="">
      <xdr:nvSpPr>
        <xdr:cNvPr id="394" name="楕円 393"/>
        <xdr:cNvSpPr/>
      </xdr:nvSpPr>
      <xdr:spPr>
        <a:xfrm>
          <a:off x="3746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108857</xdr:rowOff>
    </xdr:from>
    <xdr:to>
      <xdr:col>24</xdr:col>
      <xdr:colOff>63500</xdr:colOff>
      <xdr:row>107</xdr:row>
      <xdr:rowOff>133350</xdr:rowOff>
    </xdr:to>
    <xdr:cxnSp macro="">
      <xdr:nvCxnSpPr>
        <xdr:cNvPr id="395" name="直線コネクタ 394"/>
        <xdr:cNvCxnSpPr/>
      </xdr:nvCxnSpPr>
      <xdr:spPr>
        <a:xfrm>
          <a:off x="3797300" y="1845400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22134</xdr:rowOff>
    </xdr:from>
    <xdr:to>
      <xdr:col>15</xdr:col>
      <xdr:colOff>101600</xdr:colOff>
      <xdr:row>107</xdr:row>
      <xdr:rowOff>123734</xdr:rowOff>
    </xdr:to>
    <xdr:sp macro="" textlink="">
      <xdr:nvSpPr>
        <xdr:cNvPr id="396" name="楕円 395"/>
        <xdr:cNvSpPr/>
      </xdr:nvSpPr>
      <xdr:spPr>
        <a:xfrm>
          <a:off x="2857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72934</xdr:rowOff>
    </xdr:from>
    <xdr:to>
      <xdr:col>19</xdr:col>
      <xdr:colOff>177800</xdr:colOff>
      <xdr:row>107</xdr:row>
      <xdr:rowOff>108857</xdr:rowOff>
    </xdr:to>
    <xdr:cxnSp macro="">
      <xdr:nvCxnSpPr>
        <xdr:cNvPr id="397" name="直線コネクタ 396"/>
        <xdr:cNvCxnSpPr/>
      </xdr:nvCxnSpPr>
      <xdr:spPr>
        <a:xfrm>
          <a:off x="2908300" y="184180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160927</xdr:rowOff>
    </xdr:from>
    <xdr:to>
      <xdr:col>10</xdr:col>
      <xdr:colOff>165100</xdr:colOff>
      <xdr:row>107</xdr:row>
      <xdr:rowOff>91077</xdr:rowOff>
    </xdr:to>
    <xdr:sp macro="" textlink="">
      <xdr:nvSpPr>
        <xdr:cNvPr id="398" name="楕円 397"/>
        <xdr:cNvSpPr/>
      </xdr:nvSpPr>
      <xdr:spPr>
        <a:xfrm>
          <a:off x="1968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40277</xdr:rowOff>
    </xdr:from>
    <xdr:to>
      <xdr:col>15</xdr:col>
      <xdr:colOff>50800</xdr:colOff>
      <xdr:row>107</xdr:row>
      <xdr:rowOff>72934</xdr:rowOff>
    </xdr:to>
    <xdr:cxnSp macro="">
      <xdr:nvCxnSpPr>
        <xdr:cNvPr id="399" name="直線コネクタ 398"/>
        <xdr:cNvCxnSpPr/>
      </xdr:nvCxnSpPr>
      <xdr:spPr>
        <a:xfrm>
          <a:off x="2019300" y="183854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131536</xdr:rowOff>
    </xdr:from>
    <xdr:to>
      <xdr:col>6</xdr:col>
      <xdr:colOff>38100</xdr:colOff>
      <xdr:row>107</xdr:row>
      <xdr:rowOff>61686</xdr:rowOff>
    </xdr:to>
    <xdr:sp macro="" textlink="">
      <xdr:nvSpPr>
        <xdr:cNvPr id="400" name="楕円 399"/>
        <xdr:cNvSpPr/>
      </xdr:nvSpPr>
      <xdr:spPr>
        <a:xfrm>
          <a:off x="1079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10886</xdr:rowOff>
    </xdr:from>
    <xdr:to>
      <xdr:col>10</xdr:col>
      <xdr:colOff>114300</xdr:colOff>
      <xdr:row>107</xdr:row>
      <xdr:rowOff>40277</xdr:rowOff>
    </xdr:to>
    <xdr:cxnSp macro="">
      <xdr:nvCxnSpPr>
        <xdr:cNvPr id="401" name="直線コネクタ 400"/>
        <xdr:cNvCxnSpPr/>
      </xdr:nvCxnSpPr>
      <xdr:spPr>
        <a:xfrm>
          <a:off x="1130300" y="183560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02"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03" name="n_2aveValue【市民会館】&#10;有形固定資産減価償却率"/>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04" name="n_3aveValue【市民会館】&#10;有形固定資産減価償却率"/>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05" name="n_4aveValue【市民会館】&#10;有形固定資産減価償却率"/>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150784</xdr:rowOff>
    </xdr:from>
    <xdr:ext cx="405111" cy="259045"/>
    <xdr:sp macro="" textlink="">
      <xdr:nvSpPr>
        <xdr:cNvPr id="406" name="n_1mainValue【市民会館】&#10;有形固定資産減価償却率"/>
        <xdr:cNvSpPr txBox="1"/>
      </xdr:nvSpPr>
      <xdr:spPr>
        <a:xfrm>
          <a:off x="3582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114861</xdr:rowOff>
    </xdr:from>
    <xdr:ext cx="405111" cy="259045"/>
    <xdr:sp macro="" textlink="">
      <xdr:nvSpPr>
        <xdr:cNvPr id="407" name="n_2mainValue【市民会館】&#10;有形固定資産減価償却率"/>
        <xdr:cNvSpPr txBox="1"/>
      </xdr:nvSpPr>
      <xdr:spPr>
        <a:xfrm>
          <a:off x="27057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82204</xdr:rowOff>
    </xdr:from>
    <xdr:ext cx="405111" cy="259045"/>
    <xdr:sp macro="" textlink="">
      <xdr:nvSpPr>
        <xdr:cNvPr id="408" name="n_3mainValue【市民会館】&#10;有形固定資産減価償却率"/>
        <xdr:cNvSpPr txBox="1"/>
      </xdr:nvSpPr>
      <xdr:spPr>
        <a:xfrm>
          <a:off x="1816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52813</xdr:rowOff>
    </xdr:from>
    <xdr:ext cx="405111" cy="259045"/>
    <xdr:sp macro="" textlink="">
      <xdr:nvSpPr>
        <xdr:cNvPr id="409" name="n_4mainValue【市民会館】&#10;有形固定資産減価償却率"/>
        <xdr:cNvSpPr txBox="1"/>
      </xdr:nvSpPr>
      <xdr:spPr>
        <a:xfrm>
          <a:off x="927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0" name="直線コネクタ 41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1" name="テキスト ボックス 42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2" name="直線コネクタ 42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3" name="テキスト ボックス 42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4" name="直線コネクタ 42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5" name="テキスト ボックス 42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6" name="直線コネクタ 42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7" name="テキスト ボックス 42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8" name="直線コネクタ 42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9" name="テキスト ボックス 42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1" name="テキスト ボックス 43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33" name="直線コネクタ 432"/>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34"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35" name="直線コネクタ 434"/>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36"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37" name="直線コネクタ 436"/>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38" name="【市民会館】&#10;一人当たり面積平均値テキスト"/>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39" name="フローチャート: 判断 438"/>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40" name="フローチャート: 判断 439"/>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41" name="フローチャート: 判断 440"/>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42" name="フローチャート: 判断 441"/>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43" name="フローチャート: 判断 442"/>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122555</xdr:rowOff>
    </xdr:from>
    <xdr:to>
      <xdr:col>55</xdr:col>
      <xdr:colOff>50800</xdr:colOff>
      <xdr:row>107</xdr:row>
      <xdr:rowOff>52705</xdr:rowOff>
    </xdr:to>
    <xdr:sp macro="" textlink="">
      <xdr:nvSpPr>
        <xdr:cNvPr id="449" name="楕円 448"/>
        <xdr:cNvSpPr/>
      </xdr:nvSpPr>
      <xdr:spPr>
        <a:xfrm>
          <a:off x="10426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100982</xdr:rowOff>
    </xdr:from>
    <xdr:ext cx="469744" cy="259045"/>
    <xdr:sp macro="" textlink="">
      <xdr:nvSpPr>
        <xdr:cNvPr id="450" name="【市民会館】&#10;一人当たり面積該当値テキスト"/>
        <xdr:cNvSpPr txBox="1"/>
      </xdr:nvSpPr>
      <xdr:spPr>
        <a:xfrm>
          <a:off x="10515600"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51" name="楕円 450"/>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xdr:rowOff>
    </xdr:from>
    <xdr:to>
      <xdr:col>55</xdr:col>
      <xdr:colOff>0</xdr:colOff>
      <xdr:row>107</xdr:row>
      <xdr:rowOff>7620</xdr:rowOff>
    </xdr:to>
    <xdr:cxnSp macro="">
      <xdr:nvCxnSpPr>
        <xdr:cNvPr id="452" name="直線コネクタ 451"/>
        <xdr:cNvCxnSpPr/>
      </xdr:nvCxnSpPr>
      <xdr:spPr>
        <a:xfrm flipV="1">
          <a:off x="9639300" y="183470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133986</xdr:rowOff>
    </xdr:from>
    <xdr:to>
      <xdr:col>46</xdr:col>
      <xdr:colOff>38100</xdr:colOff>
      <xdr:row>107</xdr:row>
      <xdr:rowOff>64136</xdr:rowOff>
    </xdr:to>
    <xdr:sp macro="" textlink="">
      <xdr:nvSpPr>
        <xdr:cNvPr id="453" name="楕円 452"/>
        <xdr:cNvSpPr/>
      </xdr:nvSpPr>
      <xdr:spPr>
        <a:xfrm>
          <a:off x="8699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13336</xdr:rowOff>
    </xdr:to>
    <xdr:cxnSp macro="">
      <xdr:nvCxnSpPr>
        <xdr:cNvPr id="454" name="直線コネクタ 453"/>
        <xdr:cNvCxnSpPr/>
      </xdr:nvCxnSpPr>
      <xdr:spPr>
        <a:xfrm flipV="1">
          <a:off x="8750300" y="183527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137795</xdr:rowOff>
    </xdr:from>
    <xdr:to>
      <xdr:col>41</xdr:col>
      <xdr:colOff>101600</xdr:colOff>
      <xdr:row>107</xdr:row>
      <xdr:rowOff>67945</xdr:rowOff>
    </xdr:to>
    <xdr:sp macro="" textlink="">
      <xdr:nvSpPr>
        <xdr:cNvPr id="455" name="楕円 454"/>
        <xdr:cNvSpPr/>
      </xdr:nvSpPr>
      <xdr:spPr>
        <a:xfrm>
          <a:off x="7810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13336</xdr:rowOff>
    </xdr:from>
    <xdr:to>
      <xdr:col>45</xdr:col>
      <xdr:colOff>177800</xdr:colOff>
      <xdr:row>107</xdr:row>
      <xdr:rowOff>17145</xdr:rowOff>
    </xdr:to>
    <xdr:cxnSp macro="">
      <xdr:nvCxnSpPr>
        <xdr:cNvPr id="456" name="直線コネクタ 455"/>
        <xdr:cNvCxnSpPr/>
      </xdr:nvCxnSpPr>
      <xdr:spPr>
        <a:xfrm flipV="1">
          <a:off x="7861300" y="183584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135889</xdr:rowOff>
    </xdr:from>
    <xdr:to>
      <xdr:col>36</xdr:col>
      <xdr:colOff>165100</xdr:colOff>
      <xdr:row>107</xdr:row>
      <xdr:rowOff>66039</xdr:rowOff>
    </xdr:to>
    <xdr:sp macro="" textlink="">
      <xdr:nvSpPr>
        <xdr:cNvPr id="457" name="楕円 456"/>
        <xdr:cNvSpPr/>
      </xdr:nvSpPr>
      <xdr:spPr>
        <a:xfrm>
          <a:off x="6921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15239</xdr:rowOff>
    </xdr:from>
    <xdr:to>
      <xdr:col>41</xdr:col>
      <xdr:colOff>50800</xdr:colOff>
      <xdr:row>107</xdr:row>
      <xdr:rowOff>17145</xdr:rowOff>
    </xdr:to>
    <xdr:cxnSp macro="">
      <xdr:nvCxnSpPr>
        <xdr:cNvPr id="458" name="直線コネクタ 457"/>
        <xdr:cNvCxnSpPr/>
      </xdr:nvCxnSpPr>
      <xdr:spPr>
        <a:xfrm>
          <a:off x="6972300" y="183603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59" name="n_1ave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60" name="n_2aveValue【市民会館】&#10;一人当たり面積"/>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61" name="n_3aveValue【市民会館】&#10;一人当たり面積"/>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62"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463" name="n_1mainValue【市民会館】&#10;一人当たり面積"/>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55263</xdr:rowOff>
    </xdr:from>
    <xdr:ext cx="469744" cy="259045"/>
    <xdr:sp macro="" textlink="">
      <xdr:nvSpPr>
        <xdr:cNvPr id="464" name="n_2mainValue【市民会館】&#10;一人当たり面積"/>
        <xdr:cNvSpPr txBox="1"/>
      </xdr:nvSpPr>
      <xdr:spPr>
        <a:xfrm>
          <a:off x="85154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59072</xdr:rowOff>
    </xdr:from>
    <xdr:ext cx="469744" cy="259045"/>
    <xdr:sp macro="" textlink="">
      <xdr:nvSpPr>
        <xdr:cNvPr id="465" name="n_3mainValue【市民会館】&#10;一人当たり面積"/>
        <xdr:cNvSpPr txBox="1"/>
      </xdr:nvSpPr>
      <xdr:spPr>
        <a:xfrm>
          <a:off x="76264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57166</xdr:rowOff>
    </xdr:from>
    <xdr:ext cx="469744" cy="259045"/>
    <xdr:sp macro="" textlink="">
      <xdr:nvSpPr>
        <xdr:cNvPr id="466" name="n_4mainValue【市民会館】&#10;一人当たり面積"/>
        <xdr:cNvSpPr txBox="1"/>
      </xdr:nvSpPr>
      <xdr:spPr>
        <a:xfrm>
          <a:off x="6737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8" name="直線コネクタ 47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9" name="テキスト ボックス 47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0" name="直線コネクタ 47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1" name="テキスト ボックス 48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2" name="直線コネクタ 4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3" name="テキスト ボックス 4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4" name="直線コネクタ 48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5" name="テキスト ボックス 48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6" name="直線コネクタ 48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7" name="テキスト ボックス 48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9" name="テキスト ボックス 48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91" name="直線コネクタ 490"/>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2"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3" name="直線コネクタ 49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94"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95" name="直線コネクタ 494"/>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96" name="【一般廃棄物処理施設】&#10;有形固定資産減価償却率平均値テキスト"/>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97" name="フローチャート: 判断 496"/>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98" name="フローチャート: 判断 497"/>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99" name="フローチャート: 判断 498"/>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00" name="フローチャート: 判断 499"/>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01" name="フローチャート: 判断 500"/>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507" name="楕円 506"/>
        <xdr:cNvSpPr/>
      </xdr:nvSpPr>
      <xdr:spPr>
        <a:xfrm>
          <a:off x="16268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118127</xdr:rowOff>
    </xdr:from>
    <xdr:ext cx="405111" cy="259045"/>
    <xdr:sp macro="" textlink="">
      <xdr:nvSpPr>
        <xdr:cNvPr id="508" name="【一般廃棄物処理施設】&#10;有形固定資産減価償却率該当値テキスト"/>
        <xdr:cNvSpPr txBox="1"/>
      </xdr:nvSpPr>
      <xdr:spPr>
        <a:xfrm>
          <a:off x="16357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2540</xdr:rowOff>
    </xdr:from>
    <xdr:to>
      <xdr:col>81</xdr:col>
      <xdr:colOff>101600</xdr:colOff>
      <xdr:row>41</xdr:row>
      <xdr:rowOff>104140</xdr:rowOff>
    </xdr:to>
    <xdr:sp macro="" textlink="">
      <xdr:nvSpPr>
        <xdr:cNvPr id="509" name="楕円 508"/>
        <xdr:cNvSpPr/>
      </xdr:nvSpPr>
      <xdr:spPr>
        <a:xfrm>
          <a:off x="1543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53340</xdr:rowOff>
    </xdr:to>
    <xdr:cxnSp macro="">
      <xdr:nvCxnSpPr>
        <xdr:cNvPr id="510" name="直線コネクタ 509"/>
        <xdr:cNvCxnSpPr/>
      </xdr:nvCxnSpPr>
      <xdr:spPr>
        <a:xfrm flipV="1">
          <a:off x="15481300" y="70485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xdr:rowOff>
    </xdr:from>
    <xdr:to>
      <xdr:col>76</xdr:col>
      <xdr:colOff>165100</xdr:colOff>
      <xdr:row>41</xdr:row>
      <xdr:rowOff>109855</xdr:rowOff>
    </xdr:to>
    <xdr:sp macro="" textlink="">
      <xdr:nvSpPr>
        <xdr:cNvPr id="511" name="楕円 510"/>
        <xdr:cNvSpPr/>
      </xdr:nvSpPr>
      <xdr:spPr>
        <a:xfrm>
          <a:off x="14541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53340</xdr:rowOff>
    </xdr:from>
    <xdr:to>
      <xdr:col>81</xdr:col>
      <xdr:colOff>50800</xdr:colOff>
      <xdr:row>41</xdr:row>
      <xdr:rowOff>59055</xdr:rowOff>
    </xdr:to>
    <xdr:cxnSp macro="">
      <xdr:nvCxnSpPr>
        <xdr:cNvPr id="512" name="直線コネクタ 511"/>
        <xdr:cNvCxnSpPr/>
      </xdr:nvCxnSpPr>
      <xdr:spPr>
        <a:xfrm flipV="1">
          <a:off x="14592300" y="70827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151130</xdr:rowOff>
    </xdr:from>
    <xdr:to>
      <xdr:col>72</xdr:col>
      <xdr:colOff>38100</xdr:colOff>
      <xdr:row>41</xdr:row>
      <xdr:rowOff>81280</xdr:rowOff>
    </xdr:to>
    <xdr:sp macro="" textlink="">
      <xdr:nvSpPr>
        <xdr:cNvPr id="513" name="楕円 512"/>
        <xdr:cNvSpPr/>
      </xdr:nvSpPr>
      <xdr:spPr>
        <a:xfrm>
          <a:off x="13652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30480</xdr:rowOff>
    </xdr:from>
    <xdr:to>
      <xdr:col>76</xdr:col>
      <xdr:colOff>114300</xdr:colOff>
      <xdr:row>41</xdr:row>
      <xdr:rowOff>59055</xdr:rowOff>
    </xdr:to>
    <xdr:cxnSp macro="">
      <xdr:nvCxnSpPr>
        <xdr:cNvPr id="514" name="直線コネクタ 513"/>
        <xdr:cNvCxnSpPr/>
      </xdr:nvCxnSpPr>
      <xdr:spPr>
        <a:xfrm>
          <a:off x="13703300" y="70599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122555</xdr:rowOff>
    </xdr:from>
    <xdr:to>
      <xdr:col>67</xdr:col>
      <xdr:colOff>101600</xdr:colOff>
      <xdr:row>41</xdr:row>
      <xdr:rowOff>52705</xdr:rowOff>
    </xdr:to>
    <xdr:sp macro="" textlink="">
      <xdr:nvSpPr>
        <xdr:cNvPr id="515" name="楕円 514"/>
        <xdr:cNvSpPr/>
      </xdr:nvSpPr>
      <xdr:spPr>
        <a:xfrm>
          <a:off x="12763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1905</xdr:rowOff>
    </xdr:from>
    <xdr:to>
      <xdr:col>71</xdr:col>
      <xdr:colOff>177800</xdr:colOff>
      <xdr:row>41</xdr:row>
      <xdr:rowOff>30480</xdr:rowOff>
    </xdr:to>
    <xdr:cxnSp macro="">
      <xdr:nvCxnSpPr>
        <xdr:cNvPr id="516" name="直線コネクタ 515"/>
        <xdr:cNvCxnSpPr/>
      </xdr:nvCxnSpPr>
      <xdr:spPr>
        <a:xfrm>
          <a:off x="12814300" y="70313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17" name="n_1ave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18" name="n_2aveValue【一般廃棄物処理施設】&#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19" name="n_3aveValue【一般廃棄物処理施設】&#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20" name="n_4aveValue【一般廃棄物処理施設】&#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95267</xdr:rowOff>
    </xdr:from>
    <xdr:ext cx="405111" cy="259045"/>
    <xdr:sp macro="" textlink="">
      <xdr:nvSpPr>
        <xdr:cNvPr id="521" name="n_1mainValue【一般廃棄物処理施設】&#10;有形固定資産減価償却率"/>
        <xdr:cNvSpPr txBox="1"/>
      </xdr:nvSpPr>
      <xdr:spPr>
        <a:xfrm>
          <a:off x="152660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100982</xdr:rowOff>
    </xdr:from>
    <xdr:ext cx="405111" cy="259045"/>
    <xdr:sp macro="" textlink="">
      <xdr:nvSpPr>
        <xdr:cNvPr id="522" name="n_2mainValue【一般廃棄物処理施設】&#10;有形固定資産減価償却率"/>
        <xdr:cNvSpPr txBox="1"/>
      </xdr:nvSpPr>
      <xdr:spPr>
        <a:xfrm>
          <a:off x="143897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72407</xdr:rowOff>
    </xdr:from>
    <xdr:ext cx="405111" cy="259045"/>
    <xdr:sp macro="" textlink="">
      <xdr:nvSpPr>
        <xdr:cNvPr id="523" name="n_3mainValue【一般廃棄物処理施設】&#10;有形固定資産減価償却率"/>
        <xdr:cNvSpPr txBox="1"/>
      </xdr:nvSpPr>
      <xdr:spPr>
        <a:xfrm>
          <a:off x="13500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43832</xdr:rowOff>
    </xdr:from>
    <xdr:ext cx="405111" cy="259045"/>
    <xdr:sp macro="" textlink="">
      <xdr:nvSpPr>
        <xdr:cNvPr id="524" name="n_4mainValue【一般廃棄物処理施設】&#10;有形固定資産減価償却率"/>
        <xdr:cNvSpPr txBox="1"/>
      </xdr:nvSpPr>
      <xdr:spPr>
        <a:xfrm>
          <a:off x="12611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5" name="直線コネクタ 53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6" name="テキスト ボックス 53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7" name="直線コネクタ 53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8" name="テキスト ボックス 53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9" name="直線コネクタ 53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0" name="テキスト ボックス 53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1" name="直線コネクタ 54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2" name="テキスト ボックス 54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3" name="直線コネクタ 54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4" name="テキスト ボックス 54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6" name="テキスト ボックス 54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48" name="直線コネクタ 547"/>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49"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50" name="直線コネクタ 549"/>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51"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52" name="直線コネクタ 551"/>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53" name="【一般廃棄物処理施設】&#10;一人当たり有形固定資産（償却資産）額平均値テキスト"/>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54" name="フローチャート: 判断 553"/>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55" name="フローチャート: 判断 554"/>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56" name="フローチャート: 判断 555"/>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57" name="フローチャート: 判断 556"/>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58" name="フローチャート: 判断 557"/>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700</xdr:rowOff>
    </xdr:from>
    <xdr:to>
      <xdr:col>116</xdr:col>
      <xdr:colOff>114300</xdr:colOff>
      <xdr:row>39</xdr:row>
      <xdr:rowOff>102300</xdr:rowOff>
    </xdr:to>
    <xdr:sp macro="" textlink="">
      <xdr:nvSpPr>
        <xdr:cNvPr id="564" name="楕円 563"/>
        <xdr:cNvSpPr/>
      </xdr:nvSpPr>
      <xdr:spPr>
        <a:xfrm>
          <a:off x="22110700" y="668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23577</xdr:rowOff>
    </xdr:from>
    <xdr:ext cx="599010" cy="259045"/>
    <xdr:sp macro="" textlink="">
      <xdr:nvSpPr>
        <xdr:cNvPr id="565" name="【一般廃棄物処理施設】&#10;一人当たり有形固定資産（償却資産）額該当値テキスト"/>
        <xdr:cNvSpPr txBox="1"/>
      </xdr:nvSpPr>
      <xdr:spPr>
        <a:xfrm>
          <a:off x="22199600" y="653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19895</xdr:rowOff>
    </xdr:from>
    <xdr:to>
      <xdr:col>112</xdr:col>
      <xdr:colOff>38100</xdr:colOff>
      <xdr:row>39</xdr:row>
      <xdr:rowOff>121495</xdr:rowOff>
    </xdr:to>
    <xdr:sp macro="" textlink="">
      <xdr:nvSpPr>
        <xdr:cNvPr id="566" name="楕円 565"/>
        <xdr:cNvSpPr/>
      </xdr:nvSpPr>
      <xdr:spPr>
        <a:xfrm>
          <a:off x="21272500" y="67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51500</xdr:rowOff>
    </xdr:from>
    <xdr:to>
      <xdr:col>116</xdr:col>
      <xdr:colOff>63500</xdr:colOff>
      <xdr:row>39</xdr:row>
      <xdr:rowOff>70695</xdr:rowOff>
    </xdr:to>
    <xdr:cxnSp macro="">
      <xdr:nvCxnSpPr>
        <xdr:cNvPr id="567" name="直線コネクタ 566"/>
        <xdr:cNvCxnSpPr/>
      </xdr:nvCxnSpPr>
      <xdr:spPr>
        <a:xfrm flipV="1">
          <a:off x="21323300" y="6738050"/>
          <a:ext cx="838200" cy="1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28124</xdr:rowOff>
    </xdr:from>
    <xdr:to>
      <xdr:col>107</xdr:col>
      <xdr:colOff>101600</xdr:colOff>
      <xdr:row>39</xdr:row>
      <xdr:rowOff>129724</xdr:rowOff>
    </xdr:to>
    <xdr:sp macro="" textlink="">
      <xdr:nvSpPr>
        <xdr:cNvPr id="568" name="楕円 567"/>
        <xdr:cNvSpPr/>
      </xdr:nvSpPr>
      <xdr:spPr>
        <a:xfrm>
          <a:off x="20383500" y="67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70695</xdr:rowOff>
    </xdr:from>
    <xdr:to>
      <xdr:col>111</xdr:col>
      <xdr:colOff>177800</xdr:colOff>
      <xdr:row>39</xdr:row>
      <xdr:rowOff>78924</xdr:rowOff>
    </xdr:to>
    <xdr:cxnSp macro="">
      <xdr:nvCxnSpPr>
        <xdr:cNvPr id="569" name="直線コネクタ 568"/>
        <xdr:cNvCxnSpPr/>
      </xdr:nvCxnSpPr>
      <xdr:spPr>
        <a:xfrm flipV="1">
          <a:off x="20434300" y="6757245"/>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33824</xdr:rowOff>
    </xdr:from>
    <xdr:to>
      <xdr:col>102</xdr:col>
      <xdr:colOff>165100</xdr:colOff>
      <xdr:row>39</xdr:row>
      <xdr:rowOff>135424</xdr:rowOff>
    </xdr:to>
    <xdr:sp macro="" textlink="">
      <xdr:nvSpPr>
        <xdr:cNvPr id="570" name="楕円 569"/>
        <xdr:cNvSpPr/>
      </xdr:nvSpPr>
      <xdr:spPr>
        <a:xfrm>
          <a:off x="19494500" y="672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78924</xdr:rowOff>
    </xdr:from>
    <xdr:to>
      <xdr:col>107</xdr:col>
      <xdr:colOff>50800</xdr:colOff>
      <xdr:row>39</xdr:row>
      <xdr:rowOff>84624</xdr:rowOff>
    </xdr:to>
    <xdr:cxnSp macro="">
      <xdr:nvCxnSpPr>
        <xdr:cNvPr id="571" name="直線コネクタ 570"/>
        <xdr:cNvCxnSpPr/>
      </xdr:nvCxnSpPr>
      <xdr:spPr>
        <a:xfrm flipV="1">
          <a:off x="19545300" y="6765474"/>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41993</xdr:rowOff>
    </xdr:from>
    <xdr:to>
      <xdr:col>98</xdr:col>
      <xdr:colOff>38100</xdr:colOff>
      <xdr:row>39</xdr:row>
      <xdr:rowOff>143593</xdr:rowOff>
    </xdr:to>
    <xdr:sp macro="" textlink="">
      <xdr:nvSpPr>
        <xdr:cNvPr id="572" name="楕円 571"/>
        <xdr:cNvSpPr/>
      </xdr:nvSpPr>
      <xdr:spPr>
        <a:xfrm>
          <a:off x="18605500" y="67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84624</xdr:rowOff>
    </xdr:from>
    <xdr:to>
      <xdr:col>102</xdr:col>
      <xdr:colOff>114300</xdr:colOff>
      <xdr:row>39</xdr:row>
      <xdr:rowOff>92793</xdr:rowOff>
    </xdr:to>
    <xdr:cxnSp macro="">
      <xdr:nvCxnSpPr>
        <xdr:cNvPr id="573" name="直線コネクタ 572"/>
        <xdr:cNvCxnSpPr/>
      </xdr:nvCxnSpPr>
      <xdr:spPr>
        <a:xfrm flipV="1">
          <a:off x="18656300" y="6771174"/>
          <a:ext cx="8890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74" name="n_1aveValue【一般廃棄物処理施設】&#10;一人当たり有形固定資産（償却資産）額"/>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75" name="n_2aveValue【一般廃棄物処理施設】&#10;一人当たり有形固定資産（償却資産）額"/>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576" name="n_3aveValue【一般廃棄物処理施設】&#10;一人当たり有形固定資産（償却資産）額"/>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577" name="n_4aveValue【一般廃棄物処理施設】&#10;一人当たり有形固定資産（償却資産）額"/>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138022</xdr:rowOff>
    </xdr:from>
    <xdr:ext cx="599010" cy="259045"/>
    <xdr:sp macro="" textlink="">
      <xdr:nvSpPr>
        <xdr:cNvPr id="578" name="n_1mainValue【一般廃棄物処理施設】&#10;一人当たり有形固定資産（償却資産）額"/>
        <xdr:cNvSpPr txBox="1"/>
      </xdr:nvSpPr>
      <xdr:spPr>
        <a:xfrm>
          <a:off x="21011095" y="648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146251</xdr:rowOff>
    </xdr:from>
    <xdr:ext cx="599010" cy="259045"/>
    <xdr:sp macro="" textlink="">
      <xdr:nvSpPr>
        <xdr:cNvPr id="579" name="n_2mainValue【一般廃棄物処理施設】&#10;一人当たり有形固定資産（償却資産）額"/>
        <xdr:cNvSpPr txBox="1"/>
      </xdr:nvSpPr>
      <xdr:spPr>
        <a:xfrm>
          <a:off x="20134795" y="648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151951</xdr:rowOff>
    </xdr:from>
    <xdr:ext cx="599010" cy="259045"/>
    <xdr:sp macro="" textlink="">
      <xdr:nvSpPr>
        <xdr:cNvPr id="580" name="n_3mainValue【一般廃棄物処理施設】&#10;一人当たり有形固定資産（償却資産）額"/>
        <xdr:cNvSpPr txBox="1"/>
      </xdr:nvSpPr>
      <xdr:spPr>
        <a:xfrm>
          <a:off x="19245795" y="6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160120</xdr:rowOff>
    </xdr:from>
    <xdr:ext cx="599010" cy="259045"/>
    <xdr:sp macro="" textlink="">
      <xdr:nvSpPr>
        <xdr:cNvPr id="581" name="n_4mainValue【一般廃棄物処理施設】&#10;一人当たり有形固定資産（償却資産）額"/>
        <xdr:cNvSpPr txBox="1"/>
      </xdr:nvSpPr>
      <xdr:spPr>
        <a:xfrm>
          <a:off x="18356795" y="650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2" name="正方形/長方形 5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3" name="正方形/長方形 5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4" name="正方形/長方形 5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5" name="正方形/長方形 5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6" name="正方形/長方形 5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7" name="正方形/長方形 5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8" name="正方形/長方形 5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2" name="テキスト ボックス 59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3" name="直線コネクタ 5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4" name="テキスト ボックス 59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5" name="直線コネクタ 5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6" name="テキスト ボックス 5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7" name="直線コネクタ 5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8" name="テキスト ボックス 5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9" name="直線コネクタ 5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0" name="テキスト ボックス 5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1" name="直線コネクタ 6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2" name="テキスト ボックス 60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4" name="テキスト ボックス 60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06" name="直線コネクタ 605"/>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07"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08" name="直線コネクタ 607"/>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09"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10" name="直線コネクタ 609"/>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11"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12" name="フローチャート: 判断 611"/>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13" name="フローチャート: 判断 612"/>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14" name="フローチャート: 判断 613"/>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15" name="フローチャート: 判断 614"/>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16" name="フローチャート: 判断 615"/>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622" name="楕円 621"/>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623" name="【保健センター・保健所】&#10;有形固定資産減価償却率該当値テキスト"/>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624" name="楕円 623"/>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137160</xdr:rowOff>
    </xdr:to>
    <xdr:cxnSp macro="">
      <xdr:nvCxnSpPr>
        <xdr:cNvPr id="625" name="直線コネクタ 624"/>
        <xdr:cNvCxnSpPr/>
      </xdr:nvCxnSpPr>
      <xdr:spPr>
        <a:xfrm>
          <a:off x="15481300" y="10378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26" name="楕円 625"/>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91440</xdr:rowOff>
    </xdr:to>
    <xdr:cxnSp macro="">
      <xdr:nvCxnSpPr>
        <xdr:cNvPr id="627" name="直線コネクタ 626"/>
        <xdr:cNvCxnSpPr/>
      </xdr:nvCxnSpPr>
      <xdr:spPr>
        <a:xfrm>
          <a:off x="14592300" y="10332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28" name="楕円 627"/>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45720</xdr:rowOff>
    </xdr:to>
    <xdr:cxnSp macro="">
      <xdr:nvCxnSpPr>
        <xdr:cNvPr id="629" name="直線コネクタ 628"/>
        <xdr:cNvCxnSpPr/>
      </xdr:nvCxnSpPr>
      <xdr:spPr>
        <a:xfrm>
          <a:off x="13703300" y="1028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630" name="楕円 629"/>
        <xdr:cNvSpPr/>
      </xdr:nvSpPr>
      <xdr:spPr>
        <a:xfrm>
          <a:off x="1276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60</xdr:row>
      <xdr:rowOff>0</xdr:rowOff>
    </xdr:to>
    <xdr:cxnSp macro="">
      <xdr:nvCxnSpPr>
        <xdr:cNvPr id="631" name="直線コネクタ 630"/>
        <xdr:cNvCxnSpPr/>
      </xdr:nvCxnSpPr>
      <xdr:spPr>
        <a:xfrm>
          <a:off x="12814300" y="1024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32" name="n_1ave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33"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34"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35" name="n_4aveValue【保健センター・保健所】&#10;有形固定資産減価償却率"/>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636" name="n_1main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637" name="n_2mainValue【保健センター・保健所】&#10;有形固定資産減価償却率"/>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638" name="n_3mainValue【保健センター・保健所】&#10;有形固定資産減価償却率"/>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639" name="n_4mainValue【保健センター・保健所】&#10;有形固定資産減価償却率"/>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1" name="正方形/長方形 6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2" name="正方形/長方形 6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3" name="正方形/長方形 6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4" name="正方形/長方形 6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5" name="正方形/長方形 6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6" name="正方形/長方形 6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7" name="正方形/長方形 6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8" name="テキスト ボックス 6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9" name="直線コネクタ 6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0" name="直線コネクタ 6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1" name="テキスト ボックス 6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2" name="直線コネクタ 6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3" name="テキスト ボックス 6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4" name="直線コネクタ 6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5" name="テキスト ボックス 6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6" name="直線コネクタ 6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7" name="テキスト ボックス 6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8" name="直線コネクタ 6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9" name="テキスト ボックス 6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0" name="直線コネクタ 6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1" name="テキスト ボックス 6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63" name="直線コネクタ 662"/>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64"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65" name="直線コネクタ 664"/>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66"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67" name="直線コネクタ 666"/>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68"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69" name="フローチャート: 判断 668"/>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70" name="フローチャート: 判断 669"/>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71" name="フローチャート: 判断 670"/>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72" name="フローチャート: 判断 671"/>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73" name="フローチャート: 判断 672"/>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4" name="テキスト ボックス 6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5" name="テキスト ボックス 6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6" name="テキスト ボックス 6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7" name="テキスト ボックス 6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8" name="テキスト ボックス 6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48260</xdr:rowOff>
    </xdr:from>
    <xdr:to>
      <xdr:col>116</xdr:col>
      <xdr:colOff>114300</xdr:colOff>
      <xdr:row>63</xdr:row>
      <xdr:rowOff>149860</xdr:rowOff>
    </xdr:to>
    <xdr:sp macro="" textlink="">
      <xdr:nvSpPr>
        <xdr:cNvPr id="679" name="楕円 678"/>
        <xdr:cNvSpPr/>
      </xdr:nvSpPr>
      <xdr:spPr>
        <a:xfrm>
          <a:off x="22110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26687</xdr:rowOff>
    </xdr:from>
    <xdr:ext cx="469744" cy="259045"/>
    <xdr:sp macro="" textlink="">
      <xdr:nvSpPr>
        <xdr:cNvPr id="680" name="【保健センター・保健所】&#10;一人当たり面積該当値テキスト"/>
        <xdr:cNvSpPr txBox="1"/>
      </xdr:nvSpPr>
      <xdr:spPr>
        <a:xfrm>
          <a:off x="22199600"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81" name="楕円 680"/>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99060</xdr:rowOff>
    </xdr:from>
    <xdr:to>
      <xdr:col>116</xdr:col>
      <xdr:colOff>63500</xdr:colOff>
      <xdr:row>63</xdr:row>
      <xdr:rowOff>102870</xdr:rowOff>
    </xdr:to>
    <xdr:cxnSp macro="">
      <xdr:nvCxnSpPr>
        <xdr:cNvPr id="682" name="直線コネクタ 681"/>
        <xdr:cNvCxnSpPr/>
      </xdr:nvCxnSpPr>
      <xdr:spPr>
        <a:xfrm flipV="1">
          <a:off x="21323300" y="109004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683" name="楕円 682"/>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106680</xdr:rowOff>
    </xdr:to>
    <xdr:cxnSp macro="">
      <xdr:nvCxnSpPr>
        <xdr:cNvPr id="684" name="直線コネクタ 683"/>
        <xdr:cNvCxnSpPr/>
      </xdr:nvCxnSpPr>
      <xdr:spPr>
        <a:xfrm flipV="1">
          <a:off x="20434300" y="1090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685" name="楕円 684"/>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106680</xdr:rowOff>
    </xdr:to>
    <xdr:cxnSp macro="">
      <xdr:nvCxnSpPr>
        <xdr:cNvPr id="686" name="直線コネクタ 685"/>
        <xdr:cNvCxnSpPr/>
      </xdr:nvCxnSpPr>
      <xdr:spPr>
        <a:xfrm>
          <a:off x="19545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687" name="楕円 686"/>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106680</xdr:rowOff>
    </xdr:from>
    <xdr:to>
      <xdr:col>102</xdr:col>
      <xdr:colOff>114300</xdr:colOff>
      <xdr:row>63</xdr:row>
      <xdr:rowOff>110490</xdr:rowOff>
    </xdr:to>
    <xdr:cxnSp macro="">
      <xdr:nvCxnSpPr>
        <xdr:cNvPr id="688" name="直線コネクタ 687"/>
        <xdr:cNvCxnSpPr/>
      </xdr:nvCxnSpPr>
      <xdr:spPr>
        <a:xfrm flipV="1">
          <a:off x="18656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89" name="n_1aveValue【保健センター・保健所】&#10;一人当たり面積"/>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90" name="n_2aveValue【保健センター・保健所】&#10;一人当たり面積"/>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91" name="n_3aveValue【保健センター・保健所】&#10;一人当たり面積"/>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92" name="n_4aveValue【保健センター・保健所】&#10;一人当たり面積"/>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693"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694" name="n_2mainValue【保健センター・保健所】&#10;一人当たり面積"/>
        <xdr:cNvSpPr txBox="1"/>
      </xdr:nvSpPr>
      <xdr:spPr>
        <a:xfrm>
          <a:off x="20199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148607</xdr:rowOff>
    </xdr:from>
    <xdr:ext cx="469744" cy="259045"/>
    <xdr:sp macro="" textlink="">
      <xdr:nvSpPr>
        <xdr:cNvPr id="695" name="n_3mainValue【保健センター・保健所】&#10;一人当たり面積"/>
        <xdr:cNvSpPr txBox="1"/>
      </xdr:nvSpPr>
      <xdr:spPr>
        <a:xfrm>
          <a:off x="19310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696" name="n_4mainValue【保健センター・保健所】&#10;一人当たり面積"/>
        <xdr:cNvSpPr txBox="1"/>
      </xdr:nvSpPr>
      <xdr:spPr>
        <a:xfrm>
          <a:off x="18421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7" name="正方形/長方形 6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8" name="正方形/長方形 6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9" name="正方形/長方形 6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0" name="正方形/長方形 6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1" name="正方形/長方形 7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2" name="正方形/長方形 7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3" name="正方形/長方形 7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正方形/長方形 7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5" name="テキスト ボックス 7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6" name="直線コネクタ 7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7" name="テキスト ボックス 70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8" name="直線コネクタ 70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9" name="テキスト ボックス 70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0" name="直線コネクタ 70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1" name="テキスト ボックス 71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2" name="直線コネクタ 71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3" name="テキスト ボックス 71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4" name="直線コネクタ 71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5" name="テキスト ボックス 71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6" name="直線コネクタ 71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7" name="テキスト ボックス 71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8" name="直線コネクタ 7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9" name="テキスト ボックス 71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21" name="直線コネクタ 720"/>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22"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23" name="直線コネクタ 72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24"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25" name="直線コネクタ 724"/>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26"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27" name="フローチャート: 判断 726"/>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28" name="フローチャート: 判断 727"/>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29" name="フローチャート: 判断 728"/>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30" name="フローチャート: 判断 729"/>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31" name="フローチャート: 判断 730"/>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2" name="テキスト ボックス 7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3" name="テキスト ボックス 7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4" name="テキスト ボックス 7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5" name="テキスト ボックス 7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6" name="テキスト ボックス 7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118745</xdr:rowOff>
    </xdr:from>
    <xdr:to>
      <xdr:col>85</xdr:col>
      <xdr:colOff>177800</xdr:colOff>
      <xdr:row>79</xdr:row>
      <xdr:rowOff>48895</xdr:rowOff>
    </xdr:to>
    <xdr:sp macro="" textlink="">
      <xdr:nvSpPr>
        <xdr:cNvPr id="737" name="楕円 736"/>
        <xdr:cNvSpPr/>
      </xdr:nvSpPr>
      <xdr:spPr>
        <a:xfrm>
          <a:off x="162687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141622</xdr:rowOff>
    </xdr:from>
    <xdr:ext cx="405111" cy="259045"/>
    <xdr:sp macro="" textlink="">
      <xdr:nvSpPr>
        <xdr:cNvPr id="738" name="【消防施設】&#10;有形固定資産減価償却率該当値テキスト"/>
        <xdr:cNvSpPr txBox="1"/>
      </xdr:nvSpPr>
      <xdr:spPr>
        <a:xfrm>
          <a:off x="16357600"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88264</xdr:rowOff>
    </xdr:from>
    <xdr:to>
      <xdr:col>81</xdr:col>
      <xdr:colOff>101600</xdr:colOff>
      <xdr:row>79</xdr:row>
      <xdr:rowOff>18414</xdr:rowOff>
    </xdr:to>
    <xdr:sp macro="" textlink="">
      <xdr:nvSpPr>
        <xdr:cNvPr id="739" name="楕円 738"/>
        <xdr:cNvSpPr/>
      </xdr:nvSpPr>
      <xdr:spPr>
        <a:xfrm>
          <a:off x="15430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139064</xdr:rowOff>
    </xdr:from>
    <xdr:to>
      <xdr:col>85</xdr:col>
      <xdr:colOff>127000</xdr:colOff>
      <xdr:row>78</xdr:row>
      <xdr:rowOff>169545</xdr:rowOff>
    </xdr:to>
    <xdr:cxnSp macro="">
      <xdr:nvCxnSpPr>
        <xdr:cNvPr id="740" name="直線コネクタ 739"/>
        <xdr:cNvCxnSpPr/>
      </xdr:nvCxnSpPr>
      <xdr:spPr>
        <a:xfrm>
          <a:off x="15481300" y="135121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44450</xdr:rowOff>
    </xdr:from>
    <xdr:to>
      <xdr:col>76</xdr:col>
      <xdr:colOff>165100</xdr:colOff>
      <xdr:row>78</xdr:row>
      <xdr:rowOff>146050</xdr:rowOff>
    </xdr:to>
    <xdr:sp macro="" textlink="">
      <xdr:nvSpPr>
        <xdr:cNvPr id="741" name="楕円 740"/>
        <xdr:cNvSpPr/>
      </xdr:nvSpPr>
      <xdr:spPr>
        <a:xfrm>
          <a:off x="14541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95250</xdr:rowOff>
    </xdr:from>
    <xdr:to>
      <xdr:col>81</xdr:col>
      <xdr:colOff>50800</xdr:colOff>
      <xdr:row>78</xdr:row>
      <xdr:rowOff>139064</xdr:rowOff>
    </xdr:to>
    <xdr:cxnSp macro="">
      <xdr:nvCxnSpPr>
        <xdr:cNvPr id="742" name="直線コネクタ 741"/>
        <xdr:cNvCxnSpPr/>
      </xdr:nvCxnSpPr>
      <xdr:spPr>
        <a:xfrm>
          <a:off x="14592300" y="134683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43" name="楕円 742"/>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95250</xdr:rowOff>
    </xdr:from>
    <xdr:to>
      <xdr:col>76</xdr:col>
      <xdr:colOff>114300</xdr:colOff>
      <xdr:row>80</xdr:row>
      <xdr:rowOff>163830</xdr:rowOff>
    </xdr:to>
    <xdr:cxnSp macro="">
      <xdr:nvCxnSpPr>
        <xdr:cNvPr id="744" name="直線コネクタ 743"/>
        <xdr:cNvCxnSpPr/>
      </xdr:nvCxnSpPr>
      <xdr:spPr>
        <a:xfrm flipV="1">
          <a:off x="13703300" y="1346835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46355</xdr:rowOff>
    </xdr:from>
    <xdr:to>
      <xdr:col>67</xdr:col>
      <xdr:colOff>101600</xdr:colOff>
      <xdr:row>80</xdr:row>
      <xdr:rowOff>147955</xdr:rowOff>
    </xdr:to>
    <xdr:sp macro="" textlink="">
      <xdr:nvSpPr>
        <xdr:cNvPr id="745" name="楕円 744"/>
        <xdr:cNvSpPr/>
      </xdr:nvSpPr>
      <xdr:spPr>
        <a:xfrm>
          <a:off x="12763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97155</xdr:rowOff>
    </xdr:from>
    <xdr:to>
      <xdr:col>71</xdr:col>
      <xdr:colOff>177800</xdr:colOff>
      <xdr:row>80</xdr:row>
      <xdr:rowOff>163830</xdr:rowOff>
    </xdr:to>
    <xdr:cxnSp macro="">
      <xdr:nvCxnSpPr>
        <xdr:cNvPr id="746" name="直線コネクタ 745"/>
        <xdr:cNvCxnSpPr/>
      </xdr:nvCxnSpPr>
      <xdr:spPr>
        <a:xfrm>
          <a:off x="12814300" y="1381315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47" name="n_1aveValue【消防施設】&#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48" name="n_2aveValue【消防施設】&#10;有形固定資産減価償却率"/>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49" name="n_3aveValue【消防施設】&#10;有形固定資産減価償却率"/>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50" name="n_4aveValue【消防施設】&#10;有形固定資産減価償却率"/>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34941</xdr:rowOff>
    </xdr:from>
    <xdr:ext cx="405111" cy="259045"/>
    <xdr:sp macro="" textlink="">
      <xdr:nvSpPr>
        <xdr:cNvPr id="751" name="n_1mainValue【消防施設】&#10;有形固定資産減価償却率"/>
        <xdr:cNvSpPr txBox="1"/>
      </xdr:nvSpPr>
      <xdr:spPr>
        <a:xfrm>
          <a:off x="152660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162577</xdr:rowOff>
    </xdr:from>
    <xdr:ext cx="405111" cy="259045"/>
    <xdr:sp macro="" textlink="">
      <xdr:nvSpPr>
        <xdr:cNvPr id="752" name="n_2mainValue【消防施設】&#10;有形固定資産減価償却率"/>
        <xdr:cNvSpPr txBox="1"/>
      </xdr:nvSpPr>
      <xdr:spPr>
        <a:xfrm>
          <a:off x="14389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53" name="n_3mainValue【消防施設】&#10;有形固定資産減価償却率"/>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164482</xdr:rowOff>
    </xdr:from>
    <xdr:ext cx="405111" cy="259045"/>
    <xdr:sp macro="" textlink="">
      <xdr:nvSpPr>
        <xdr:cNvPr id="754" name="n_4mainValue【消防施設】&#10;有形固定資産減価償却率"/>
        <xdr:cNvSpPr txBox="1"/>
      </xdr:nvSpPr>
      <xdr:spPr>
        <a:xfrm>
          <a:off x="12611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5" name="正方形/長方形 7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6" name="正方形/長方形 7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7" name="正方形/長方形 7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8" name="正方形/長方形 7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9" name="正方形/長方形 7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0" name="正方形/長方形 7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1" name="正方形/長方形 7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2" name="正方形/長方形 7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3" name="テキスト ボックス 7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4" name="直線コネクタ 7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65" name="直線コネクタ 76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66" name="テキスト ボックス 76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67" name="直線コネクタ 76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68" name="テキスト ボックス 76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69" name="直線コネクタ 76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0" name="テキスト ボックス 76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1" name="直線コネクタ 77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2" name="テキスト ボックス 77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3" name="直線コネクタ 77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74" name="テキスト ボックス 77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5" name="直線コネクタ 77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76" name="テキスト ボックス 77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7" name="直線コネクタ 7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8" name="テキスト ボックス 7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80" name="直線コネクタ 779"/>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81"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82" name="直線コネクタ 781"/>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83"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84" name="直線コネクタ 783"/>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85" name="【消防施設】&#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86" name="フローチャート: 判断 785"/>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87" name="フローチャート: 判断 786"/>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88" name="フローチャート: 判断 787"/>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89" name="フローチャート: 判断 788"/>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90" name="フローチャート: 判断 789"/>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1" name="テキスト ボックス 7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2" name="テキスト ボックス 7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3" name="テキスト ボックス 7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4" name="テキスト ボックス 7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5" name="テキスト ボックス 7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108131</xdr:rowOff>
    </xdr:from>
    <xdr:to>
      <xdr:col>116</xdr:col>
      <xdr:colOff>114300</xdr:colOff>
      <xdr:row>85</xdr:row>
      <xdr:rowOff>38281</xdr:rowOff>
    </xdr:to>
    <xdr:sp macro="" textlink="">
      <xdr:nvSpPr>
        <xdr:cNvPr id="796" name="楕円 795"/>
        <xdr:cNvSpPr/>
      </xdr:nvSpPr>
      <xdr:spPr>
        <a:xfrm>
          <a:off x="221107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131008</xdr:rowOff>
    </xdr:from>
    <xdr:ext cx="469744" cy="259045"/>
    <xdr:sp macro="" textlink="">
      <xdr:nvSpPr>
        <xdr:cNvPr id="797" name="【消防施設】&#10;一人当たり面積該当値テキスト"/>
        <xdr:cNvSpPr txBox="1"/>
      </xdr:nvSpPr>
      <xdr:spPr>
        <a:xfrm>
          <a:off x="22199600" y="1436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109764</xdr:rowOff>
    </xdr:from>
    <xdr:to>
      <xdr:col>112</xdr:col>
      <xdr:colOff>38100</xdr:colOff>
      <xdr:row>85</xdr:row>
      <xdr:rowOff>39914</xdr:rowOff>
    </xdr:to>
    <xdr:sp macro="" textlink="">
      <xdr:nvSpPr>
        <xdr:cNvPr id="798" name="楕円 797"/>
        <xdr:cNvSpPr/>
      </xdr:nvSpPr>
      <xdr:spPr>
        <a:xfrm>
          <a:off x="21272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158931</xdr:rowOff>
    </xdr:from>
    <xdr:to>
      <xdr:col>116</xdr:col>
      <xdr:colOff>63500</xdr:colOff>
      <xdr:row>84</xdr:row>
      <xdr:rowOff>160564</xdr:rowOff>
    </xdr:to>
    <xdr:cxnSp macro="">
      <xdr:nvCxnSpPr>
        <xdr:cNvPr id="799" name="直線コネクタ 798"/>
        <xdr:cNvCxnSpPr/>
      </xdr:nvCxnSpPr>
      <xdr:spPr>
        <a:xfrm flipV="1">
          <a:off x="21323300" y="1456073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41184</xdr:rowOff>
    </xdr:from>
    <xdr:to>
      <xdr:col>107</xdr:col>
      <xdr:colOff>101600</xdr:colOff>
      <xdr:row>85</xdr:row>
      <xdr:rowOff>142784</xdr:rowOff>
    </xdr:to>
    <xdr:sp macro="" textlink="">
      <xdr:nvSpPr>
        <xdr:cNvPr id="800" name="楕円 799"/>
        <xdr:cNvSpPr/>
      </xdr:nvSpPr>
      <xdr:spPr>
        <a:xfrm>
          <a:off x="20383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160564</xdr:rowOff>
    </xdr:from>
    <xdr:to>
      <xdr:col>111</xdr:col>
      <xdr:colOff>177800</xdr:colOff>
      <xdr:row>85</xdr:row>
      <xdr:rowOff>91984</xdr:rowOff>
    </xdr:to>
    <xdr:cxnSp macro="">
      <xdr:nvCxnSpPr>
        <xdr:cNvPr id="801" name="直線コネクタ 800"/>
        <xdr:cNvCxnSpPr/>
      </xdr:nvCxnSpPr>
      <xdr:spPr>
        <a:xfrm flipV="1">
          <a:off x="20434300" y="1456236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802" name="楕円 801"/>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91984</xdr:rowOff>
    </xdr:from>
    <xdr:to>
      <xdr:col>107</xdr:col>
      <xdr:colOff>50800</xdr:colOff>
      <xdr:row>85</xdr:row>
      <xdr:rowOff>111579</xdr:rowOff>
    </xdr:to>
    <xdr:cxnSp macro="">
      <xdr:nvCxnSpPr>
        <xdr:cNvPr id="803" name="直線コネクタ 802"/>
        <xdr:cNvCxnSpPr/>
      </xdr:nvCxnSpPr>
      <xdr:spPr>
        <a:xfrm flipV="1">
          <a:off x="19545300" y="146652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62412</xdr:rowOff>
    </xdr:from>
    <xdr:to>
      <xdr:col>98</xdr:col>
      <xdr:colOff>38100</xdr:colOff>
      <xdr:row>85</xdr:row>
      <xdr:rowOff>164012</xdr:rowOff>
    </xdr:to>
    <xdr:sp macro="" textlink="">
      <xdr:nvSpPr>
        <xdr:cNvPr id="804" name="楕円 803"/>
        <xdr:cNvSpPr/>
      </xdr:nvSpPr>
      <xdr:spPr>
        <a:xfrm>
          <a:off x="18605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113212</xdr:rowOff>
    </xdr:to>
    <xdr:cxnSp macro="">
      <xdr:nvCxnSpPr>
        <xdr:cNvPr id="805" name="直線コネクタ 804"/>
        <xdr:cNvCxnSpPr/>
      </xdr:nvCxnSpPr>
      <xdr:spPr>
        <a:xfrm flipV="1">
          <a:off x="18656300" y="1468482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06" name="n_1aveValue【消防施設】&#10;一人当たり面積"/>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07" name="n_2aveValue【消防施設】&#10;一人当たり面積"/>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08" name="n_3aveValue【消防施設】&#10;一人当たり面積"/>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09" name="n_4ave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56441</xdr:rowOff>
    </xdr:from>
    <xdr:ext cx="469744" cy="259045"/>
    <xdr:sp macro="" textlink="">
      <xdr:nvSpPr>
        <xdr:cNvPr id="810" name="n_1mainValue【消防施設】&#10;一人当たり面積"/>
        <xdr:cNvSpPr txBox="1"/>
      </xdr:nvSpPr>
      <xdr:spPr>
        <a:xfrm>
          <a:off x="21075727" y="1428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133911</xdr:rowOff>
    </xdr:from>
    <xdr:ext cx="469744" cy="259045"/>
    <xdr:sp macro="" textlink="">
      <xdr:nvSpPr>
        <xdr:cNvPr id="811" name="n_2mainValue【消防施設】&#10;一人当たり面積"/>
        <xdr:cNvSpPr txBox="1"/>
      </xdr:nvSpPr>
      <xdr:spPr>
        <a:xfrm>
          <a:off x="20199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812" name="n_3mainValue【消防施設】&#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9089</xdr:rowOff>
    </xdr:from>
    <xdr:ext cx="469744" cy="259045"/>
    <xdr:sp macro="" textlink="">
      <xdr:nvSpPr>
        <xdr:cNvPr id="813" name="n_4mainValue【消防施設】&#10;一人当たり面積"/>
        <xdr:cNvSpPr txBox="1"/>
      </xdr:nvSpPr>
      <xdr:spPr>
        <a:xfrm>
          <a:off x="18421427" y="1441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4" name="正方形/長方形 8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5" name="正方形/長方形 8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6" name="正方形/長方形 8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7" name="正方形/長方形 8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8" name="正方形/長方形 8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9" name="正方形/長方形 8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0" name="正方形/長方形 8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5" name="直線コネクタ 82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6" name="テキスト ボックス 82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7" name="直線コネクタ 82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8" name="テキスト ボックス 82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9" name="直線コネクタ 8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0" name="テキスト ボックス 8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1" name="直線コネクタ 83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2" name="テキスト ボックス 83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3" name="直線コネクタ 83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34" name="テキスト ボックス 83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5" name="直線コネクタ 8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37" name="直線コネクタ 836"/>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38"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39" name="直線コネクタ 838"/>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40"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41" name="直線コネクタ 84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42" name="【庁舎】&#10;有形固定資産減価償却率平均値テキスト"/>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43" name="フローチャート: 判断 842"/>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44" name="フローチャート: 判断 843"/>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45" name="フローチャート: 判断 844"/>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46" name="フローチャート: 判断 845"/>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47" name="フローチャート: 判断 846"/>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8" name="テキスト ボックス 8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9" name="テキスト ボックス 8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0" name="テキスト ボックス 8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1" name="テキスト ボックス 8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2" name="テキスト ボックス 8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118111</xdr:rowOff>
    </xdr:from>
    <xdr:to>
      <xdr:col>85</xdr:col>
      <xdr:colOff>177800</xdr:colOff>
      <xdr:row>102</xdr:row>
      <xdr:rowOff>48261</xdr:rowOff>
    </xdr:to>
    <xdr:sp macro="" textlink="">
      <xdr:nvSpPr>
        <xdr:cNvPr id="853" name="楕円 852"/>
        <xdr:cNvSpPr/>
      </xdr:nvSpPr>
      <xdr:spPr>
        <a:xfrm>
          <a:off x="16268700" y="174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140988</xdr:rowOff>
    </xdr:from>
    <xdr:ext cx="405111" cy="259045"/>
    <xdr:sp macro="" textlink="">
      <xdr:nvSpPr>
        <xdr:cNvPr id="854" name="【庁舎】&#10;有形固定資産減価償却率該当値テキスト"/>
        <xdr:cNvSpPr txBox="1"/>
      </xdr:nvSpPr>
      <xdr:spPr>
        <a:xfrm>
          <a:off x="16357600" y="172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85089</xdr:rowOff>
    </xdr:from>
    <xdr:to>
      <xdr:col>81</xdr:col>
      <xdr:colOff>101600</xdr:colOff>
      <xdr:row>102</xdr:row>
      <xdr:rowOff>15239</xdr:rowOff>
    </xdr:to>
    <xdr:sp macro="" textlink="">
      <xdr:nvSpPr>
        <xdr:cNvPr id="855" name="楕円 854"/>
        <xdr:cNvSpPr/>
      </xdr:nvSpPr>
      <xdr:spPr>
        <a:xfrm>
          <a:off x="15430500" y="174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135889</xdr:rowOff>
    </xdr:from>
    <xdr:to>
      <xdr:col>85</xdr:col>
      <xdr:colOff>127000</xdr:colOff>
      <xdr:row>101</xdr:row>
      <xdr:rowOff>168911</xdr:rowOff>
    </xdr:to>
    <xdr:cxnSp macro="">
      <xdr:nvCxnSpPr>
        <xdr:cNvPr id="856" name="直線コネクタ 855"/>
        <xdr:cNvCxnSpPr/>
      </xdr:nvCxnSpPr>
      <xdr:spPr>
        <a:xfrm>
          <a:off x="15481300" y="17452339"/>
          <a:ext cx="8382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52070</xdr:rowOff>
    </xdr:from>
    <xdr:to>
      <xdr:col>76</xdr:col>
      <xdr:colOff>165100</xdr:colOff>
      <xdr:row>101</xdr:row>
      <xdr:rowOff>153670</xdr:rowOff>
    </xdr:to>
    <xdr:sp macro="" textlink="">
      <xdr:nvSpPr>
        <xdr:cNvPr id="857" name="楕円 856"/>
        <xdr:cNvSpPr/>
      </xdr:nvSpPr>
      <xdr:spPr>
        <a:xfrm>
          <a:off x="145415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102870</xdr:rowOff>
    </xdr:from>
    <xdr:to>
      <xdr:col>81</xdr:col>
      <xdr:colOff>50800</xdr:colOff>
      <xdr:row>101</xdr:row>
      <xdr:rowOff>135889</xdr:rowOff>
    </xdr:to>
    <xdr:cxnSp macro="">
      <xdr:nvCxnSpPr>
        <xdr:cNvPr id="858" name="直線コネクタ 857"/>
        <xdr:cNvCxnSpPr/>
      </xdr:nvCxnSpPr>
      <xdr:spPr>
        <a:xfrm>
          <a:off x="14592300" y="1741932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19050</xdr:rowOff>
    </xdr:from>
    <xdr:to>
      <xdr:col>72</xdr:col>
      <xdr:colOff>38100</xdr:colOff>
      <xdr:row>101</xdr:row>
      <xdr:rowOff>120650</xdr:rowOff>
    </xdr:to>
    <xdr:sp macro="" textlink="">
      <xdr:nvSpPr>
        <xdr:cNvPr id="859" name="楕円 858"/>
        <xdr:cNvSpPr/>
      </xdr:nvSpPr>
      <xdr:spPr>
        <a:xfrm>
          <a:off x="13652500" y="1733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69850</xdr:rowOff>
    </xdr:from>
    <xdr:to>
      <xdr:col>76</xdr:col>
      <xdr:colOff>114300</xdr:colOff>
      <xdr:row>101</xdr:row>
      <xdr:rowOff>102870</xdr:rowOff>
    </xdr:to>
    <xdr:cxnSp macro="">
      <xdr:nvCxnSpPr>
        <xdr:cNvPr id="860" name="直線コネクタ 859"/>
        <xdr:cNvCxnSpPr/>
      </xdr:nvCxnSpPr>
      <xdr:spPr>
        <a:xfrm>
          <a:off x="13703300" y="173863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167639</xdr:rowOff>
    </xdr:from>
    <xdr:to>
      <xdr:col>67</xdr:col>
      <xdr:colOff>101600</xdr:colOff>
      <xdr:row>101</xdr:row>
      <xdr:rowOff>97789</xdr:rowOff>
    </xdr:to>
    <xdr:sp macro="" textlink="">
      <xdr:nvSpPr>
        <xdr:cNvPr id="861" name="楕円 860"/>
        <xdr:cNvSpPr/>
      </xdr:nvSpPr>
      <xdr:spPr>
        <a:xfrm>
          <a:off x="12763500" y="1731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46989</xdr:rowOff>
    </xdr:from>
    <xdr:to>
      <xdr:col>71</xdr:col>
      <xdr:colOff>177800</xdr:colOff>
      <xdr:row>101</xdr:row>
      <xdr:rowOff>69850</xdr:rowOff>
    </xdr:to>
    <xdr:cxnSp macro="">
      <xdr:nvCxnSpPr>
        <xdr:cNvPr id="862" name="直線コネクタ 861"/>
        <xdr:cNvCxnSpPr/>
      </xdr:nvCxnSpPr>
      <xdr:spPr>
        <a:xfrm>
          <a:off x="12814300" y="17363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63" name="n_1aveValue【庁舎】&#10;有形固定資産減価償却率"/>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64" name="n_2aveValue【庁舎】&#10;有形固定資産減価償却率"/>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65" name="n_3aveValue【庁舎】&#10;有形固定資産減価償却率"/>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66" name="n_4aveValue【庁舎】&#10;有形固定資産減価償却率"/>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31766</xdr:rowOff>
    </xdr:from>
    <xdr:ext cx="405111" cy="259045"/>
    <xdr:sp macro="" textlink="">
      <xdr:nvSpPr>
        <xdr:cNvPr id="867" name="n_1mainValue【庁舎】&#10;有形固定資産減価償却率"/>
        <xdr:cNvSpPr txBox="1"/>
      </xdr:nvSpPr>
      <xdr:spPr>
        <a:xfrm>
          <a:off x="15266044" y="1717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170197</xdr:rowOff>
    </xdr:from>
    <xdr:ext cx="405111" cy="259045"/>
    <xdr:sp macro="" textlink="">
      <xdr:nvSpPr>
        <xdr:cNvPr id="868" name="n_2mainValue【庁舎】&#10;有形固定資産減価償却率"/>
        <xdr:cNvSpPr txBox="1"/>
      </xdr:nvSpPr>
      <xdr:spPr>
        <a:xfrm>
          <a:off x="14389744"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137177</xdr:rowOff>
    </xdr:from>
    <xdr:ext cx="405111" cy="259045"/>
    <xdr:sp macro="" textlink="">
      <xdr:nvSpPr>
        <xdr:cNvPr id="869" name="n_3mainValue【庁舎】&#10;有形固定資産減価償却率"/>
        <xdr:cNvSpPr txBox="1"/>
      </xdr:nvSpPr>
      <xdr:spPr>
        <a:xfrm>
          <a:off x="13500744"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114316</xdr:rowOff>
    </xdr:from>
    <xdr:ext cx="405111" cy="259045"/>
    <xdr:sp macro="" textlink="">
      <xdr:nvSpPr>
        <xdr:cNvPr id="870" name="n_4mainValue【庁舎】&#10;有形固定資産減価償却率"/>
        <xdr:cNvSpPr txBox="1"/>
      </xdr:nvSpPr>
      <xdr:spPr>
        <a:xfrm>
          <a:off x="12611744"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1" name="正方形/長方形 8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2" name="正方形/長方形 8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3" name="正方形/長方形 8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4" name="正方形/長方形 8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5" name="正方形/長方形 8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6" name="正方形/長方形 8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7" name="正方形/長方形 8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8" name="正方形/長方形 8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9" name="テキスト ボックス 8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0" name="直線コネクタ 8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1" name="直線コネクタ 88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2" name="テキスト ボックス 88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3" name="直線コネクタ 88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4" name="テキスト ボックス 88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5" name="直線コネクタ 88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6" name="テキスト ボックス 88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87" name="直線コネクタ 88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88" name="テキスト ボックス 88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89" name="直線コネクタ 88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0" name="テキスト ボックス 88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1" name="直線コネクタ 8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2" name="テキスト ボックス 8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94" name="直線コネクタ 893"/>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95"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96" name="直線コネクタ 895"/>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97"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98" name="直線コネクタ 897"/>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99" name="【庁舎】&#10;一人当たり面積平均値テキスト"/>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00" name="フローチャート: 判断 899"/>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01" name="フローチャート: 判断 900"/>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02" name="フローチャート: 判断 901"/>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03" name="フローチャート: 判断 902"/>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04" name="フローチャート: 判断 903"/>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5" name="テキスト ボックス 9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6" name="テキスト ボックス 9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7" name="テキスト ボックス 9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8" name="テキスト ボックス 9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9" name="テキスト ボックス 9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27939</xdr:rowOff>
    </xdr:from>
    <xdr:to>
      <xdr:col>116</xdr:col>
      <xdr:colOff>114300</xdr:colOff>
      <xdr:row>106</xdr:row>
      <xdr:rowOff>129539</xdr:rowOff>
    </xdr:to>
    <xdr:sp macro="" textlink="">
      <xdr:nvSpPr>
        <xdr:cNvPr id="910" name="楕円 909"/>
        <xdr:cNvSpPr/>
      </xdr:nvSpPr>
      <xdr:spPr>
        <a:xfrm>
          <a:off x="22110700" y="182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6366</xdr:rowOff>
    </xdr:from>
    <xdr:ext cx="469744" cy="259045"/>
    <xdr:sp macro="" textlink="">
      <xdr:nvSpPr>
        <xdr:cNvPr id="911" name="【庁舎】&#10;一人当たり面積該当値テキスト"/>
        <xdr:cNvSpPr txBox="1"/>
      </xdr:nvSpPr>
      <xdr:spPr>
        <a:xfrm>
          <a:off x="22199600"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912" name="楕円 911"/>
        <xdr:cNvSpPr/>
      </xdr:nvSpPr>
      <xdr:spPr>
        <a:xfrm>
          <a:off x="2127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78739</xdr:rowOff>
    </xdr:from>
    <xdr:to>
      <xdr:col>116</xdr:col>
      <xdr:colOff>63500</xdr:colOff>
      <xdr:row>106</xdr:row>
      <xdr:rowOff>87630</xdr:rowOff>
    </xdr:to>
    <xdr:cxnSp macro="">
      <xdr:nvCxnSpPr>
        <xdr:cNvPr id="913" name="直線コネクタ 912"/>
        <xdr:cNvCxnSpPr/>
      </xdr:nvCxnSpPr>
      <xdr:spPr>
        <a:xfrm flipV="1">
          <a:off x="21323300" y="1825243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45720</xdr:rowOff>
    </xdr:from>
    <xdr:to>
      <xdr:col>107</xdr:col>
      <xdr:colOff>101600</xdr:colOff>
      <xdr:row>106</xdr:row>
      <xdr:rowOff>147320</xdr:rowOff>
    </xdr:to>
    <xdr:sp macro="" textlink="">
      <xdr:nvSpPr>
        <xdr:cNvPr id="914" name="楕円 913"/>
        <xdr:cNvSpPr/>
      </xdr:nvSpPr>
      <xdr:spPr>
        <a:xfrm>
          <a:off x="20383500" y="182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96520</xdr:rowOff>
    </xdr:to>
    <xdr:cxnSp macro="">
      <xdr:nvCxnSpPr>
        <xdr:cNvPr id="915" name="直線コネクタ 914"/>
        <xdr:cNvCxnSpPr/>
      </xdr:nvCxnSpPr>
      <xdr:spPr>
        <a:xfrm flipV="1">
          <a:off x="20434300" y="182613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50800</xdr:rowOff>
    </xdr:from>
    <xdr:to>
      <xdr:col>102</xdr:col>
      <xdr:colOff>165100</xdr:colOff>
      <xdr:row>106</xdr:row>
      <xdr:rowOff>152400</xdr:rowOff>
    </xdr:to>
    <xdr:sp macro="" textlink="">
      <xdr:nvSpPr>
        <xdr:cNvPr id="916" name="楕円 915"/>
        <xdr:cNvSpPr/>
      </xdr:nvSpPr>
      <xdr:spPr>
        <a:xfrm>
          <a:off x="19494500" y="18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96520</xdr:rowOff>
    </xdr:from>
    <xdr:to>
      <xdr:col>107</xdr:col>
      <xdr:colOff>50800</xdr:colOff>
      <xdr:row>106</xdr:row>
      <xdr:rowOff>101600</xdr:rowOff>
    </xdr:to>
    <xdr:cxnSp macro="">
      <xdr:nvCxnSpPr>
        <xdr:cNvPr id="917" name="直線コネクタ 916"/>
        <xdr:cNvCxnSpPr/>
      </xdr:nvCxnSpPr>
      <xdr:spPr>
        <a:xfrm flipV="1">
          <a:off x="19545300" y="182702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918" name="楕円 917"/>
        <xdr:cNvSpPr/>
      </xdr:nvSpPr>
      <xdr:spPr>
        <a:xfrm>
          <a:off x="18605500" y="182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101600</xdr:rowOff>
    </xdr:from>
    <xdr:to>
      <xdr:col>102</xdr:col>
      <xdr:colOff>114300</xdr:colOff>
      <xdr:row>106</xdr:row>
      <xdr:rowOff>107950</xdr:rowOff>
    </xdr:to>
    <xdr:cxnSp macro="">
      <xdr:nvCxnSpPr>
        <xdr:cNvPr id="919" name="直線コネクタ 918"/>
        <xdr:cNvCxnSpPr/>
      </xdr:nvCxnSpPr>
      <xdr:spPr>
        <a:xfrm flipV="1">
          <a:off x="18656300" y="182753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20" name="n_1aveValue【庁舎】&#10;一人当たり面積"/>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21" name="n_2aveValue【庁舎】&#10;一人当たり面積"/>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22" name="n_3aveValue【庁舎】&#10;一人当たり面積"/>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23" name="n_4aveValue【庁舎】&#10;一人当たり面積"/>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129557</xdr:rowOff>
    </xdr:from>
    <xdr:ext cx="469744" cy="259045"/>
    <xdr:sp macro="" textlink="">
      <xdr:nvSpPr>
        <xdr:cNvPr id="924" name="n_1mainValue【庁舎】&#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138447</xdr:rowOff>
    </xdr:from>
    <xdr:ext cx="469744" cy="259045"/>
    <xdr:sp macro="" textlink="">
      <xdr:nvSpPr>
        <xdr:cNvPr id="925" name="n_2mainValue【庁舎】&#10;一人当たり面積"/>
        <xdr:cNvSpPr txBox="1"/>
      </xdr:nvSpPr>
      <xdr:spPr>
        <a:xfrm>
          <a:off x="20199427" y="183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143527</xdr:rowOff>
    </xdr:from>
    <xdr:ext cx="469744" cy="259045"/>
    <xdr:sp macro="" textlink="">
      <xdr:nvSpPr>
        <xdr:cNvPr id="926" name="n_3mainValue【庁舎】&#10;一人当たり面積"/>
        <xdr:cNvSpPr txBox="1"/>
      </xdr:nvSpPr>
      <xdr:spPr>
        <a:xfrm>
          <a:off x="19310427" y="183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149877</xdr:rowOff>
    </xdr:from>
    <xdr:ext cx="469744" cy="259045"/>
    <xdr:sp macro="" textlink="">
      <xdr:nvSpPr>
        <xdr:cNvPr id="927" name="n_4mainValue【庁舎】&#10;一人当たり面積"/>
        <xdr:cNvSpPr txBox="1"/>
      </xdr:nvSpPr>
      <xdr:spPr>
        <a:xfrm>
          <a:off x="18421427" y="183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8" name="正方形/長方形 9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9" name="正方形/長方形 9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0" name="テキスト ボックス 9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図書館、一般廃棄物処理施設、体育館・プール、市民会館の有形固定資産減価償却率が、類似団体と比較してかなり高い水準にあり、有形固定資産減価償却率が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％を超え、著しく老朽化が進んでいる状況である。</a:t>
          </a:r>
        </a:p>
        <a:p>
          <a:r>
            <a:rPr kumimoji="1" lang="ja-JP" altLang="en-US" sz="1300">
              <a:latin typeface="ＭＳ Ｐゴシック" panose="020B0600070205080204" pitchFamily="50" charset="-128"/>
              <a:ea typeface="ＭＳ Ｐゴシック" panose="020B0600070205080204" pitchFamily="50" charset="-128"/>
            </a:rPr>
            <a:t>　このうち、図書館については、平成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年度に旧福島県立喜多方病院跡地および旧福島県立喜多方商業高等学校跡地整備計画基本構想を策定し、ひとづくり・交流拠点複合施設整備事業（第２期施設）として今後整備を進めることとしている。</a:t>
          </a:r>
        </a:p>
        <a:p>
          <a:r>
            <a:rPr kumimoji="1" lang="ja-JP" altLang="en-US" sz="1300">
              <a:latin typeface="ＭＳ Ｐゴシック" panose="020B0600070205080204" pitchFamily="50" charset="-128"/>
              <a:ea typeface="ＭＳ Ｐゴシック" panose="020B0600070205080204" pitchFamily="50" charset="-128"/>
            </a:rPr>
            <a:t>　また、消防施設、庁舎の有形固定資産減価償却率は、類似団体平均、福島県平均を下回っている状況である。これは、消防施設については、令和元年度にＶ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Ｌｏｗ災害情報連携システム事業、令和３年度に消防庁舎を整備したことにより低くなっており、庁舎については、平成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年度に本庁舎、平成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年度に総合支所を２か所整備したため、低くなっている。</a:t>
          </a:r>
        </a:p>
      </xdr:txBody>
    </xdr:sp>
    <xdr:clientData/>
  </xdr:twoCellAnchor>
  <xdr:twoCellAnchor>
    <xdr:from>
      <xdr:col>3</xdr:col>
      <xdr:colOff>63500</xdr:colOff>
      <xdr:row>0</xdr:row>
      <xdr:rowOff>127000</xdr:rowOff>
    </xdr:from>
    <xdr:to>
      <xdr:col>70</xdr:col>
      <xdr:colOff>0</xdr:colOff>
      <xdr:row>4</xdr:row>
      <xdr:rowOff>76200</xdr:rowOff>
    </xdr:to>
    <xdr:sp macro="" textlink="">
      <xdr:nvSpPr>
        <xdr:cNvPr id="931" name="正方形/長方形 930"/>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932" name="正方形/長方形 931"/>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933" name="正方形/長方形 932"/>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934" name="正方形/長方形 933"/>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935" name="正方形/長方形 934"/>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936" name="正方形/長方形 935"/>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937" name="正方形/長方形 936"/>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38" name="正方形/長方形 937"/>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939" name="正方形/長方形 938"/>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940" name="正方形/長方形 939"/>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941" name="正方形/長方形 940"/>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942" name="正方形/長方形 941"/>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943" name="正方形/長方形 942"/>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944" name="正方形/長方形 943"/>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945" name="正方形/長方形 944"/>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946" name="正方形/長方形 945"/>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947" name="角丸四角形 94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948" name="正方形/長方形 94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949" name="正方形/長方形 948"/>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950" name="正方形/長方形 949"/>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951" name="直線コネクタ 95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952" name="楕円 951"/>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953" name="フローチャート: 判断 952"/>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954" name="直線コネクタ 953"/>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955" name="直線コネクタ 954"/>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956" name="直線コネクタ 955"/>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957" name="直線コネクタ 956"/>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958" name="テキスト ボックス 95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959" name="テキスト ボックス 95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960" name="テキスト ボックス 95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961" name="テキスト ボックス 96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962" name="正方形/長方形 96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963" name="正方形/長方形 96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964" name="正方形/長方形 96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965" name="正方形/長方形 96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966" name="正方形/長方形 96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967" name="正方形/長方形 96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968" name="正方形/長方形 96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969" name="正方形/長方形 96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970" name="テキスト ボックス 96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971" name="直線コネクタ 97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972" name="テキスト ボックス 971"/>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973" name="直線コネクタ 97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974" name="テキスト ボックス 973"/>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975" name="直線コネクタ 97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976" name="テキスト ボックス 97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977" name="直線コネクタ 97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978" name="テキスト ボックス 97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979" name="直線コネクタ 97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980" name="テキスト ボックス 97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981" name="直線コネクタ 98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982" name="テキスト ボックス 98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983" name="直線コネクタ 98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984" name="テキスト ボックス 983"/>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985" name="直線コネクタ 98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98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987" name="直線コネクタ 986"/>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988"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989" name="直線コネクタ 98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990"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991" name="直線コネクタ 990"/>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992" name="【図書館】&#10;有形固定資産減価償却率平均値テキスト"/>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993" name="フローチャート: 判断 992"/>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994" name="フローチャート: 判断 993"/>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995" name="フローチャート: 判断 994"/>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996" name="フローチャート: 判断 995"/>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997" name="フローチャート: 判断 996"/>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998" name="テキスト ボックス 99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999" name="テキスト ボックス 99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1000" name="テキスト ボックス 99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1001" name="テキスト ボックス 100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1002" name="テキスト ボックス 100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35197</xdr:rowOff>
    </xdr:from>
    <xdr:to>
      <xdr:col>24</xdr:col>
      <xdr:colOff>114300</xdr:colOff>
      <xdr:row>42</xdr:row>
      <xdr:rowOff>136797</xdr:rowOff>
    </xdr:to>
    <xdr:sp macro="" textlink="">
      <xdr:nvSpPr>
        <xdr:cNvPr id="1003" name="楕円 1002"/>
        <xdr:cNvSpPr/>
      </xdr:nvSpPr>
      <xdr:spPr>
        <a:xfrm>
          <a:off x="45847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121574</xdr:rowOff>
    </xdr:from>
    <xdr:ext cx="405111" cy="259045"/>
    <xdr:sp macro="" textlink="">
      <xdr:nvSpPr>
        <xdr:cNvPr id="1004" name="【図書館】&#10;有形固定資産減価償却率該当値テキスト"/>
        <xdr:cNvSpPr txBox="1"/>
      </xdr:nvSpPr>
      <xdr:spPr>
        <a:xfrm>
          <a:off x="4673600" y="7151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33565</xdr:rowOff>
    </xdr:from>
    <xdr:to>
      <xdr:col>20</xdr:col>
      <xdr:colOff>38100</xdr:colOff>
      <xdr:row>42</xdr:row>
      <xdr:rowOff>135165</xdr:rowOff>
    </xdr:to>
    <xdr:sp macro="" textlink="">
      <xdr:nvSpPr>
        <xdr:cNvPr id="1005" name="楕円 1004"/>
        <xdr:cNvSpPr/>
      </xdr:nvSpPr>
      <xdr:spPr>
        <a:xfrm>
          <a:off x="3746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84365</xdr:rowOff>
    </xdr:from>
    <xdr:to>
      <xdr:col>24</xdr:col>
      <xdr:colOff>63500</xdr:colOff>
      <xdr:row>42</xdr:row>
      <xdr:rowOff>85997</xdr:rowOff>
    </xdr:to>
    <xdr:cxnSp macro="">
      <xdr:nvCxnSpPr>
        <xdr:cNvPr id="1006" name="直線コネクタ 1005"/>
        <xdr:cNvCxnSpPr/>
      </xdr:nvCxnSpPr>
      <xdr:spPr>
        <a:xfrm>
          <a:off x="3797300" y="728526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138067</xdr:rowOff>
    </xdr:from>
    <xdr:to>
      <xdr:col>15</xdr:col>
      <xdr:colOff>101600</xdr:colOff>
      <xdr:row>42</xdr:row>
      <xdr:rowOff>68217</xdr:rowOff>
    </xdr:to>
    <xdr:sp macro="" textlink="">
      <xdr:nvSpPr>
        <xdr:cNvPr id="1007" name="楕円 1006"/>
        <xdr:cNvSpPr/>
      </xdr:nvSpPr>
      <xdr:spPr>
        <a:xfrm>
          <a:off x="2857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17417</xdr:rowOff>
    </xdr:from>
    <xdr:to>
      <xdr:col>19</xdr:col>
      <xdr:colOff>177800</xdr:colOff>
      <xdr:row>42</xdr:row>
      <xdr:rowOff>84365</xdr:rowOff>
    </xdr:to>
    <xdr:cxnSp macro="">
      <xdr:nvCxnSpPr>
        <xdr:cNvPr id="1008" name="直線コネクタ 1007"/>
        <xdr:cNvCxnSpPr/>
      </xdr:nvCxnSpPr>
      <xdr:spPr>
        <a:xfrm>
          <a:off x="2908300" y="7218317"/>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138067</xdr:rowOff>
    </xdr:from>
    <xdr:to>
      <xdr:col>10</xdr:col>
      <xdr:colOff>165100</xdr:colOff>
      <xdr:row>42</xdr:row>
      <xdr:rowOff>68217</xdr:rowOff>
    </xdr:to>
    <xdr:sp macro="" textlink="">
      <xdr:nvSpPr>
        <xdr:cNvPr id="1009" name="楕円 1008"/>
        <xdr:cNvSpPr/>
      </xdr:nvSpPr>
      <xdr:spPr>
        <a:xfrm>
          <a:off x="1968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17417</xdr:rowOff>
    </xdr:from>
    <xdr:to>
      <xdr:col>15</xdr:col>
      <xdr:colOff>50800</xdr:colOff>
      <xdr:row>42</xdr:row>
      <xdr:rowOff>17417</xdr:rowOff>
    </xdr:to>
    <xdr:cxnSp macro="">
      <xdr:nvCxnSpPr>
        <xdr:cNvPr id="1010" name="直線コネクタ 1009"/>
        <xdr:cNvCxnSpPr/>
      </xdr:nvCxnSpPr>
      <xdr:spPr>
        <a:xfrm>
          <a:off x="2019300" y="7218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115207</xdr:rowOff>
    </xdr:from>
    <xdr:to>
      <xdr:col>6</xdr:col>
      <xdr:colOff>38100</xdr:colOff>
      <xdr:row>42</xdr:row>
      <xdr:rowOff>45357</xdr:rowOff>
    </xdr:to>
    <xdr:sp macro="" textlink="">
      <xdr:nvSpPr>
        <xdr:cNvPr id="1011" name="楕円 1010"/>
        <xdr:cNvSpPr/>
      </xdr:nvSpPr>
      <xdr:spPr>
        <a:xfrm>
          <a:off x="1079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166007</xdr:rowOff>
    </xdr:from>
    <xdr:to>
      <xdr:col>10</xdr:col>
      <xdr:colOff>114300</xdr:colOff>
      <xdr:row>42</xdr:row>
      <xdr:rowOff>17417</xdr:rowOff>
    </xdr:to>
    <xdr:cxnSp macro="">
      <xdr:nvCxnSpPr>
        <xdr:cNvPr id="1012" name="直線コネクタ 1011"/>
        <xdr:cNvCxnSpPr/>
      </xdr:nvCxnSpPr>
      <xdr:spPr>
        <a:xfrm>
          <a:off x="1130300" y="71954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1013" name="n_1aveValue【図書館】&#10;有形固定資産減価償却率"/>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1014" name="n_2aveValue【図書館】&#10;有形固定資産減価償却率"/>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1015" name="n_3aveValue【図書館】&#10;有形固定資産減価償却率"/>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1016" name="n_4aveValue【図書館】&#10;有形固定資産減価償却率"/>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126292</xdr:rowOff>
    </xdr:from>
    <xdr:ext cx="405111" cy="259045"/>
    <xdr:sp macro="" textlink="">
      <xdr:nvSpPr>
        <xdr:cNvPr id="1017" name="n_1mainValue【図書館】&#10;有形固定資産減価償却率"/>
        <xdr:cNvSpPr txBox="1"/>
      </xdr:nvSpPr>
      <xdr:spPr>
        <a:xfrm>
          <a:off x="35820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59344</xdr:rowOff>
    </xdr:from>
    <xdr:ext cx="405111" cy="259045"/>
    <xdr:sp macro="" textlink="">
      <xdr:nvSpPr>
        <xdr:cNvPr id="1018" name="n_2mainValue【図書館】&#10;有形固定資産減価償却率"/>
        <xdr:cNvSpPr txBox="1"/>
      </xdr:nvSpPr>
      <xdr:spPr>
        <a:xfrm>
          <a:off x="2705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59344</xdr:rowOff>
    </xdr:from>
    <xdr:ext cx="405111" cy="259045"/>
    <xdr:sp macro="" textlink="">
      <xdr:nvSpPr>
        <xdr:cNvPr id="1019" name="n_3mainValue【図書館】&#10;有形固定資産減価償却率"/>
        <xdr:cNvSpPr txBox="1"/>
      </xdr:nvSpPr>
      <xdr:spPr>
        <a:xfrm>
          <a:off x="1816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36484</xdr:rowOff>
    </xdr:from>
    <xdr:ext cx="405111" cy="259045"/>
    <xdr:sp macro="" textlink="">
      <xdr:nvSpPr>
        <xdr:cNvPr id="1020" name="n_4mainValue【図書館】&#10;有形固定資産減価償却率"/>
        <xdr:cNvSpPr txBox="1"/>
      </xdr:nvSpPr>
      <xdr:spPr>
        <a:xfrm>
          <a:off x="927744" y="723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1021" name="正方形/長方形 102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1022" name="正方形/長方形 102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1023" name="正方形/長方形 102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1024" name="正方形/長方形 102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1025" name="正方形/長方形 102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26" name="正方形/長方形 102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27" name="正方形/長方形 102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8" name="正方形/長方形 102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29" name="テキスト ボックス 102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30" name="直線コネクタ 102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31" name="直線コネクタ 103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2" name="テキスト ボックス 103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3" name="直線コネクタ 103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4" name="テキスト ボックス 103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5" name="直線コネクタ 103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36" name="テキスト ボックス 103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7" name="直線コネクタ 103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8" name="テキスト ボックス 103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9" name="直線コネクタ 103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0" name="テキスト ボックス 103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042" name="直線コネクタ 1041"/>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43"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44" name="直線コネクタ 1043"/>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045"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046" name="直線コネクタ 1045"/>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047" name="【図書館】&#10;一人当たり面積平均値テキスト"/>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048" name="フローチャート: 判断 1047"/>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049" name="フローチャート: 判断 1048"/>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050" name="フローチャート: 判断 1049"/>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051" name="フローチャート: 判断 1050"/>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052" name="フローチャート: 判断 1051"/>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3" name="テキスト ボックス 105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4" name="テキスト ボックス 105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55" name="テキスト ボックス 105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56" name="テキスト ボックス 105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57" name="テキスト ボックス 105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75692</xdr:rowOff>
    </xdr:from>
    <xdr:to>
      <xdr:col>55</xdr:col>
      <xdr:colOff>50800</xdr:colOff>
      <xdr:row>41</xdr:row>
      <xdr:rowOff>5842</xdr:rowOff>
    </xdr:to>
    <xdr:sp macro="" textlink="">
      <xdr:nvSpPr>
        <xdr:cNvPr id="1058" name="楕円 1057"/>
        <xdr:cNvSpPr/>
      </xdr:nvSpPr>
      <xdr:spPr>
        <a:xfrm>
          <a:off x="104267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54119</xdr:rowOff>
    </xdr:from>
    <xdr:ext cx="469744" cy="259045"/>
    <xdr:sp macro="" textlink="">
      <xdr:nvSpPr>
        <xdr:cNvPr id="1059" name="【図書館】&#10;一人当たり面積該当値テキスト"/>
        <xdr:cNvSpPr txBox="1"/>
      </xdr:nvSpPr>
      <xdr:spPr>
        <a:xfrm>
          <a:off x="10515600"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060" name="楕円 1059"/>
        <xdr:cNvSpPr/>
      </xdr:nvSpPr>
      <xdr:spPr>
        <a:xfrm>
          <a:off x="9588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126492</xdr:rowOff>
    </xdr:from>
    <xdr:to>
      <xdr:col>55</xdr:col>
      <xdr:colOff>0</xdr:colOff>
      <xdr:row>40</xdr:row>
      <xdr:rowOff>131064</xdr:rowOff>
    </xdr:to>
    <xdr:cxnSp macro="">
      <xdr:nvCxnSpPr>
        <xdr:cNvPr id="1061" name="直線コネクタ 1060"/>
        <xdr:cNvCxnSpPr/>
      </xdr:nvCxnSpPr>
      <xdr:spPr>
        <a:xfrm flipV="1">
          <a:off x="9639300" y="6984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84836</xdr:rowOff>
    </xdr:from>
    <xdr:to>
      <xdr:col>46</xdr:col>
      <xdr:colOff>38100</xdr:colOff>
      <xdr:row>41</xdr:row>
      <xdr:rowOff>14986</xdr:rowOff>
    </xdr:to>
    <xdr:sp macro="" textlink="">
      <xdr:nvSpPr>
        <xdr:cNvPr id="1062" name="楕円 1061"/>
        <xdr:cNvSpPr/>
      </xdr:nvSpPr>
      <xdr:spPr>
        <a:xfrm>
          <a:off x="8699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131064</xdr:rowOff>
    </xdr:from>
    <xdr:to>
      <xdr:col>50</xdr:col>
      <xdr:colOff>114300</xdr:colOff>
      <xdr:row>40</xdr:row>
      <xdr:rowOff>135636</xdr:rowOff>
    </xdr:to>
    <xdr:cxnSp macro="">
      <xdr:nvCxnSpPr>
        <xdr:cNvPr id="1063" name="直線コネクタ 1062"/>
        <xdr:cNvCxnSpPr/>
      </xdr:nvCxnSpPr>
      <xdr:spPr>
        <a:xfrm flipV="1">
          <a:off x="8750300" y="698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84836</xdr:rowOff>
    </xdr:from>
    <xdr:to>
      <xdr:col>41</xdr:col>
      <xdr:colOff>101600</xdr:colOff>
      <xdr:row>41</xdr:row>
      <xdr:rowOff>14986</xdr:rowOff>
    </xdr:to>
    <xdr:sp macro="" textlink="">
      <xdr:nvSpPr>
        <xdr:cNvPr id="1064" name="楕円 1063"/>
        <xdr:cNvSpPr/>
      </xdr:nvSpPr>
      <xdr:spPr>
        <a:xfrm>
          <a:off x="7810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135636</xdr:rowOff>
    </xdr:from>
    <xdr:to>
      <xdr:col>45</xdr:col>
      <xdr:colOff>177800</xdr:colOff>
      <xdr:row>40</xdr:row>
      <xdr:rowOff>135636</xdr:rowOff>
    </xdr:to>
    <xdr:cxnSp macro="">
      <xdr:nvCxnSpPr>
        <xdr:cNvPr id="1065" name="直線コネクタ 1064"/>
        <xdr:cNvCxnSpPr/>
      </xdr:nvCxnSpPr>
      <xdr:spPr>
        <a:xfrm>
          <a:off x="7861300" y="699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144272</xdr:rowOff>
    </xdr:from>
    <xdr:to>
      <xdr:col>36</xdr:col>
      <xdr:colOff>165100</xdr:colOff>
      <xdr:row>41</xdr:row>
      <xdr:rowOff>74422</xdr:rowOff>
    </xdr:to>
    <xdr:sp macro="" textlink="">
      <xdr:nvSpPr>
        <xdr:cNvPr id="1066" name="楕円 1065"/>
        <xdr:cNvSpPr/>
      </xdr:nvSpPr>
      <xdr:spPr>
        <a:xfrm>
          <a:off x="6921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135636</xdr:rowOff>
    </xdr:from>
    <xdr:to>
      <xdr:col>41</xdr:col>
      <xdr:colOff>50800</xdr:colOff>
      <xdr:row>41</xdr:row>
      <xdr:rowOff>23622</xdr:rowOff>
    </xdr:to>
    <xdr:cxnSp macro="">
      <xdr:nvCxnSpPr>
        <xdr:cNvPr id="1067" name="直線コネクタ 1066"/>
        <xdr:cNvCxnSpPr/>
      </xdr:nvCxnSpPr>
      <xdr:spPr>
        <a:xfrm flipV="1">
          <a:off x="6972300" y="69936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068" name="n_1aveValue【図書館】&#10;一人当たり面積"/>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069" name="n_2aveValue【図書館】&#10;一人当たり面積"/>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070" name="n_3aveValue【図書館】&#10;一人当たり面積"/>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071" name="n_4aveValue【図書館】&#10;一人当たり面積"/>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1541</xdr:rowOff>
    </xdr:from>
    <xdr:ext cx="469744" cy="259045"/>
    <xdr:sp macro="" textlink="">
      <xdr:nvSpPr>
        <xdr:cNvPr id="1072" name="n_1mainValue【図書館】&#10;一人当たり面積"/>
        <xdr:cNvSpPr txBox="1"/>
      </xdr:nvSpPr>
      <xdr:spPr>
        <a:xfrm>
          <a:off x="9391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6113</xdr:rowOff>
    </xdr:from>
    <xdr:ext cx="469744" cy="259045"/>
    <xdr:sp macro="" textlink="">
      <xdr:nvSpPr>
        <xdr:cNvPr id="1073" name="n_2mainValue【図書館】&#10;一人当たり面積"/>
        <xdr:cNvSpPr txBox="1"/>
      </xdr:nvSpPr>
      <xdr:spPr>
        <a:xfrm>
          <a:off x="8515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6113</xdr:rowOff>
    </xdr:from>
    <xdr:ext cx="469744" cy="259045"/>
    <xdr:sp macro="" textlink="">
      <xdr:nvSpPr>
        <xdr:cNvPr id="1074" name="n_3mainValue【図書館】&#10;一人当たり面積"/>
        <xdr:cNvSpPr txBox="1"/>
      </xdr:nvSpPr>
      <xdr:spPr>
        <a:xfrm>
          <a:off x="7626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65549</xdr:rowOff>
    </xdr:from>
    <xdr:ext cx="469744" cy="259045"/>
    <xdr:sp macro="" textlink="">
      <xdr:nvSpPr>
        <xdr:cNvPr id="1075" name="n_4mainValue【図書館】&#10;一人当たり面積"/>
        <xdr:cNvSpPr txBox="1"/>
      </xdr:nvSpPr>
      <xdr:spPr>
        <a:xfrm>
          <a:off x="6737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076" name="正方形/長方形 107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077" name="正方形/長方形 107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78" name="正方形/長方形 107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79" name="正方形/長方形 107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80" name="正方形/長方形 107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81" name="正方形/長方形 108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82" name="正方形/長方形 108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83" name="正方形/長方形 108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84" name="テキスト ボックス 108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85" name="直線コネクタ 108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86" name="テキスト ボックス 108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87" name="直線コネクタ 108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088" name="テキスト ボックス 108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89" name="直線コネクタ 108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090" name="テキスト ボックス 108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091" name="直線コネクタ 109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092" name="テキスト ボックス 109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093" name="直線コネクタ 109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094" name="テキスト ボックス 109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095" name="直線コネクタ 109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096" name="テキスト ボックス 109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097" name="直線コネクタ 109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098" name="テキスト ボックス 109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09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100" name="直線コネクタ 1099"/>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10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102" name="直線コネクタ 110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103"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104" name="直線コネクタ 1103"/>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105" name="【体育館・プール】&#10;有形固定資産減価償却率平均値テキスト"/>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106" name="フローチャート: 判断 1105"/>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107" name="フローチャート: 判断 1106"/>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108" name="フローチャート: 判断 1107"/>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109" name="フローチャート: 判断 1108"/>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110" name="フローチャート: 判断 1109"/>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111" name="テキスト ボックス 111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112" name="テキスト ボックス 111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113" name="テキスト ボックス 111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114" name="テキスト ボックス 111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115" name="テキスト ボックス 111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48260</xdr:rowOff>
    </xdr:from>
    <xdr:to>
      <xdr:col>24</xdr:col>
      <xdr:colOff>114300</xdr:colOff>
      <xdr:row>63</xdr:row>
      <xdr:rowOff>149860</xdr:rowOff>
    </xdr:to>
    <xdr:sp macro="" textlink="">
      <xdr:nvSpPr>
        <xdr:cNvPr id="1116" name="楕円 1115"/>
        <xdr:cNvSpPr/>
      </xdr:nvSpPr>
      <xdr:spPr>
        <a:xfrm>
          <a:off x="4584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26687</xdr:rowOff>
    </xdr:from>
    <xdr:ext cx="405111" cy="259045"/>
    <xdr:sp macro="" textlink="">
      <xdr:nvSpPr>
        <xdr:cNvPr id="1117" name="【体育館・プール】&#10;有形固定資産減価償却率該当値テキスト"/>
        <xdr:cNvSpPr txBox="1"/>
      </xdr:nvSpPr>
      <xdr:spPr>
        <a:xfrm>
          <a:off x="46736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170180</xdr:rowOff>
    </xdr:from>
    <xdr:to>
      <xdr:col>20</xdr:col>
      <xdr:colOff>38100</xdr:colOff>
      <xdr:row>63</xdr:row>
      <xdr:rowOff>100330</xdr:rowOff>
    </xdr:to>
    <xdr:sp macro="" textlink="">
      <xdr:nvSpPr>
        <xdr:cNvPr id="1118" name="楕円 1117"/>
        <xdr:cNvSpPr/>
      </xdr:nvSpPr>
      <xdr:spPr>
        <a:xfrm>
          <a:off x="3746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49530</xdr:rowOff>
    </xdr:from>
    <xdr:to>
      <xdr:col>24</xdr:col>
      <xdr:colOff>63500</xdr:colOff>
      <xdr:row>63</xdr:row>
      <xdr:rowOff>99060</xdr:rowOff>
    </xdr:to>
    <xdr:cxnSp macro="">
      <xdr:nvCxnSpPr>
        <xdr:cNvPr id="1119" name="直線コネクタ 1118"/>
        <xdr:cNvCxnSpPr/>
      </xdr:nvCxnSpPr>
      <xdr:spPr>
        <a:xfrm>
          <a:off x="3797300" y="108508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116840</xdr:rowOff>
    </xdr:from>
    <xdr:to>
      <xdr:col>15</xdr:col>
      <xdr:colOff>101600</xdr:colOff>
      <xdr:row>63</xdr:row>
      <xdr:rowOff>46990</xdr:rowOff>
    </xdr:to>
    <xdr:sp macro="" textlink="">
      <xdr:nvSpPr>
        <xdr:cNvPr id="1120" name="楕円 1119"/>
        <xdr:cNvSpPr/>
      </xdr:nvSpPr>
      <xdr:spPr>
        <a:xfrm>
          <a:off x="2857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167640</xdr:rowOff>
    </xdr:from>
    <xdr:to>
      <xdr:col>19</xdr:col>
      <xdr:colOff>177800</xdr:colOff>
      <xdr:row>63</xdr:row>
      <xdr:rowOff>49530</xdr:rowOff>
    </xdr:to>
    <xdr:cxnSp macro="">
      <xdr:nvCxnSpPr>
        <xdr:cNvPr id="1121" name="直線コネクタ 1120"/>
        <xdr:cNvCxnSpPr/>
      </xdr:nvCxnSpPr>
      <xdr:spPr>
        <a:xfrm>
          <a:off x="2908300" y="10797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73025</xdr:rowOff>
    </xdr:from>
    <xdr:to>
      <xdr:col>10</xdr:col>
      <xdr:colOff>165100</xdr:colOff>
      <xdr:row>63</xdr:row>
      <xdr:rowOff>3175</xdr:rowOff>
    </xdr:to>
    <xdr:sp macro="" textlink="">
      <xdr:nvSpPr>
        <xdr:cNvPr id="1122" name="楕円 1121"/>
        <xdr:cNvSpPr/>
      </xdr:nvSpPr>
      <xdr:spPr>
        <a:xfrm>
          <a:off x="1968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123825</xdr:rowOff>
    </xdr:from>
    <xdr:to>
      <xdr:col>15</xdr:col>
      <xdr:colOff>50800</xdr:colOff>
      <xdr:row>62</xdr:row>
      <xdr:rowOff>167640</xdr:rowOff>
    </xdr:to>
    <xdr:cxnSp macro="">
      <xdr:nvCxnSpPr>
        <xdr:cNvPr id="1123" name="直線コネクタ 1122"/>
        <xdr:cNvCxnSpPr/>
      </xdr:nvCxnSpPr>
      <xdr:spPr>
        <a:xfrm>
          <a:off x="2019300" y="107537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21590</xdr:rowOff>
    </xdr:from>
    <xdr:to>
      <xdr:col>6</xdr:col>
      <xdr:colOff>38100</xdr:colOff>
      <xdr:row>62</xdr:row>
      <xdr:rowOff>123190</xdr:rowOff>
    </xdr:to>
    <xdr:sp macro="" textlink="">
      <xdr:nvSpPr>
        <xdr:cNvPr id="1124" name="楕円 1123"/>
        <xdr:cNvSpPr/>
      </xdr:nvSpPr>
      <xdr:spPr>
        <a:xfrm>
          <a:off x="107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72390</xdr:rowOff>
    </xdr:from>
    <xdr:to>
      <xdr:col>10</xdr:col>
      <xdr:colOff>114300</xdr:colOff>
      <xdr:row>62</xdr:row>
      <xdr:rowOff>123825</xdr:rowOff>
    </xdr:to>
    <xdr:cxnSp macro="">
      <xdr:nvCxnSpPr>
        <xdr:cNvPr id="1125" name="直線コネクタ 1124"/>
        <xdr:cNvCxnSpPr/>
      </xdr:nvCxnSpPr>
      <xdr:spPr>
        <a:xfrm>
          <a:off x="1130300" y="107022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126"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127" name="n_2aveValue【体育館・プール】&#10;有形固定資産減価償却率"/>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128" name="n_3aveValue【体育館・プール】&#10;有形固定資産減価償却率"/>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129" name="n_4aveValue【体育館・プール】&#10;有形固定資産減価償却率"/>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91457</xdr:rowOff>
    </xdr:from>
    <xdr:ext cx="405111" cy="259045"/>
    <xdr:sp macro="" textlink="">
      <xdr:nvSpPr>
        <xdr:cNvPr id="1130" name="n_1mainValue【体育館・プール】&#10;有形固定資産減価償却率"/>
        <xdr:cNvSpPr txBox="1"/>
      </xdr:nvSpPr>
      <xdr:spPr>
        <a:xfrm>
          <a:off x="358204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38117</xdr:rowOff>
    </xdr:from>
    <xdr:ext cx="405111" cy="259045"/>
    <xdr:sp macro="" textlink="">
      <xdr:nvSpPr>
        <xdr:cNvPr id="1131" name="n_2mainValue【体育館・プール】&#10;有形固定資産減価償却率"/>
        <xdr:cNvSpPr txBox="1"/>
      </xdr:nvSpPr>
      <xdr:spPr>
        <a:xfrm>
          <a:off x="27057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165752</xdr:rowOff>
    </xdr:from>
    <xdr:ext cx="405111" cy="259045"/>
    <xdr:sp macro="" textlink="">
      <xdr:nvSpPr>
        <xdr:cNvPr id="1132" name="n_3mainValue【体育館・プール】&#10;有形固定資産減価償却率"/>
        <xdr:cNvSpPr txBox="1"/>
      </xdr:nvSpPr>
      <xdr:spPr>
        <a:xfrm>
          <a:off x="1816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114317</xdr:rowOff>
    </xdr:from>
    <xdr:ext cx="405111" cy="259045"/>
    <xdr:sp macro="" textlink="">
      <xdr:nvSpPr>
        <xdr:cNvPr id="1133" name="n_4mainValue【体育館・プール】&#10;有形固定資産減価償却率"/>
        <xdr:cNvSpPr txBox="1"/>
      </xdr:nvSpPr>
      <xdr:spPr>
        <a:xfrm>
          <a:off x="927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134" name="正方形/長方形 113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135" name="正方形/長方形 113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36" name="正方形/長方形 113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37" name="正方形/長方形 113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38" name="正方形/長方形 113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9" name="正方形/長方形 113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0" name="正方形/長方形 113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1" name="正方形/長方形 114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42" name="テキスト ボックス 114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3" name="直線コネクタ 114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4" name="直線コネクタ 114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45" name="テキスト ボックス 114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6" name="直線コネクタ 114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47" name="テキスト ボックス 114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48" name="直線コネクタ 114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9" name="テキスト ボックス 114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0" name="直線コネクタ 114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51" name="テキスト ボックス 115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52" name="直線コネクタ 115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3" name="テキスト ボックス 115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4" name="直線コネクタ 115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5" name="テキスト ボックス 115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1157" name="直線コネクタ 1156"/>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158"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159" name="直線コネクタ 1158"/>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1160"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1161" name="直線コネクタ 1160"/>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1162" name="【体育館・プール】&#10;一人当たり面積平均値テキスト"/>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1163" name="フローチャート: 判断 1162"/>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1164" name="フローチャート: 判断 1163"/>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1165" name="フローチャート: 判断 1164"/>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1166" name="フローチャート: 判断 1165"/>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1167" name="フローチャート: 判断 1166"/>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168" name="テキスト ボックス 116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169" name="テキスト ボックス 116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170" name="テキスト ボックス 116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171" name="テキスト ボックス 117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172" name="テキスト ボックス 117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37211</xdr:rowOff>
    </xdr:from>
    <xdr:to>
      <xdr:col>55</xdr:col>
      <xdr:colOff>50800</xdr:colOff>
      <xdr:row>63</xdr:row>
      <xdr:rowOff>138811</xdr:rowOff>
    </xdr:to>
    <xdr:sp macro="" textlink="">
      <xdr:nvSpPr>
        <xdr:cNvPr id="1173" name="楕円 1172"/>
        <xdr:cNvSpPr/>
      </xdr:nvSpPr>
      <xdr:spPr>
        <a:xfrm>
          <a:off x="10426700" y="10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15638</xdr:rowOff>
    </xdr:from>
    <xdr:ext cx="469744" cy="259045"/>
    <xdr:sp macro="" textlink="">
      <xdr:nvSpPr>
        <xdr:cNvPr id="1174" name="【体育館・プール】&#10;一人当たり面積該当値テキスト"/>
        <xdr:cNvSpPr txBox="1"/>
      </xdr:nvSpPr>
      <xdr:spPr>
        <a:xfrm>
          <a:off x="10515600" y="108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39878</xdr:rowOff>
    </xdr:from>
    <xdr:to>
      <xdr:col>50</xdr:col>
      <xdr:colOff>165100</xdr:colOff>
      <xdr:row>63</xdr:row>
      <xdr:rowOff>141478</xdr:rowOff>
    </xdr:to>
    <xdr:sp macro="" textlink="">
      <xdr:nvSpPr>
        <xdr:cNvPr id="1175" name="楕円 1174"/>
        <xdr:cNvSpPr/>
      </xdr:nvSpPr>
      <xdr:spPr>
        <a:xfrm>
          <a:off x="9588500" y="108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88011</xdr:rowOff>
    </xdr:from>
    <xdr:to>
      <xdr:col>55</xdr:col>
      <xdr:colOff>0</xdr:colOff>
      <xdr:row>63</xdr:row>
      <xdr:rowOff>90678</xdr:rowOff>
    </xdr:to>
    <xdr:cxnSp macro="">
      <xdr:nvCxnSpPr>
        <xdr:cNvPr id="1176" name="直線コネクタ 1175"/>
        <xdr:cNvCxnSpPr/>
      </xdr:nvCxnSpPr>
      <xdr:spPr>
        <a:xfrm flipV="1">
          <a:off x="9639300" y="1088936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46736</xdr:rowOff>
    </xdr:from>
    <xdr:to>
      <xdr:col>46</xdr:col>
      <xdr:colOff>38100</xdr:colOff>
      <xdr:row>63</xdr:row>
      <xdr:rowOff>148336</xdr:rowOff>
    </xdr:to>
    <xdr:sp macro="" textlink="">
      <xdr:nvSpPr>
        <xdr:cNvPr id="1177" name="楕円 1176"/>
        <xdr:cNvSpPr/>
      </xdr:nvSpPr>
      <xdr:spPr>
        <a:xfrm>
          <a:off x="8699500" y="10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90678</xdr:rowOff>
    </xdr:from>
    <xdr:to>
      <xdr:col>50</xdr:col>
      <xdr:colOff>114300</xdr:colOff>
      <xdr:row>63</xdr:row>
      <xdr:rowOff>97536</xdr:rowOff>
    </xdr:to>
    <xdr:cxnSp macro="">
      <xdr:nvCxnSpPr>
        <xdr:cNvPr id="1178" name="直線コネクタ 1177"/>
        <xdr:cNvCxnSpPr/>
      </xdr:nvCxnSpPr>
      <xdr:spPr>
        <a:xfrm flipV="1">
          <a:off x="8750300" y="1089202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48641</xdr:rowOff>
    </xdr:from>
    <xdr:to>
      <xdr:col>41</xdr:col>
      <xdr:colOff>101600</xdr:colOff>
      <xdr:row>63</xdr:row>
      <xdr:rowOff>150241</xdr:rowOff>
    </xdr:to>
    <xdr:sp macro="" textlink="">
      <xdr:nvSpPr>
        <xdr:cNvPr id="1179" name="楕円 1178"/>
        <xdr:cNvSpPr/>
      </xdr:nvSpPr>
      <xdr:spPr>
        <a:xfrm>
          <a:off x="7810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97536</xdr:rowOff>
    </xdr:from>
    <xdr:to>
      <xdr:col>45</xdr:col>
      <xdr:colOff>177800</xdr:colOff>
      <xdr:row>63</xdr:row>
      <xdr:rowOff>99441</xdr:rowOff>
    </xdr:to>
    <xdr:cxnSp macro="">
      <xdr:nvCxnSpPr>
        <xdr:cNvPr id="1180" name="直線コネクタ 1179"/>
        <xdr:cNvCxnSpPr/>
      </xdr:nvCxnSpPr>
      <xdr:spPr>
        <a:xfrm flipV="1">
          <a:off x="7861300" y="1089888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50546</xdr:rowOff>
    </xdr:from>
    <xdr:to>
      <xdr:col>36</xdr:col>
      <xdr:colOff>165100</xdr:colOff>
      <xdr:row>63</xdr:row>
      <xdr:rowOff>152146</xdr:rowOff>
    </xdr:to>
    <xdr:sp macro="" textlink="">
      <xdr:nvSpPr>
        <xdr:cNvPr id="1181" name="楕円 1180"/>
        <xdr:cNvSpPr/>
      </xdr:nvSpPr>
      <xdr:spPr>
        <a:xfrm>
          <a:off x="6921500" y="10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99441</xdr:rowOff>
    </xdr:from>
    <xdr:to>
      <xdr:col>41</xdr:col>
      <xdr:colOff>50800</xdr:colOff>
      <xdr:row>63</xdr:row>
      <xdr:rowOff>101346</xdr:rowOff>
    </xdr:to>
    <xdr:cxnSp macro="">
      <xdr:nvCxnSpPr>
        <xdr:cNvPr id="1182" name="直線コネクタ 1181"/>
        <xdr:cNvCxnSpPr/>
      </xdr:nvCxnSpPr>
      <xdr:spPr>
        <a:xfrm flipV="1">
          <a:off x="6972300" y="1090079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1183" name="n_1aveValue【体育館・プール】&#10;一人当たり面積"/>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1184" name="n_2ave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1185" name="n_3aveValue【体育館・プール】&#10;一人当たり面積"/>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1186" name="n_4aveValue【体育館・プール】&#10;一人当たり面積"/>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132605</xdr:rowOff>
    </xdr:from>
    <xdr:ext cx="469744" cy="259045"/>
    <xdr:sp macro="" textlink="">
      <xdr:nvSpPr>
        <xdr:cNvPr id="1187" name="n_1mainValue【体育館・プール】&#10;一人当たり面積"/>
        <xdr:cNvSpPr txBox="1"/>
      </xdr:nvSpPr>
      <xdr:spPr>
        <a:xfrm>
          <a:off x="9391727" y="1093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139463</xdr:rowOff>
    </xdr:from>
    <xdr:ext cx="469744" cy="259045"/>
    <xdr:sp macro="" textlink="">
      <xdr:nvSpPr>
        <xdr:cNvPr id="1188" name="n_2mainValue【体育館・プール】&#10;一人当たり面積"/>
        <xdr:cNvSpPr txBox="1"/>
      </xdr:nvSpPr>
      <xdr:spPr>
        <a:xfrm>
          <a:off x="8515427" y="109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166768</xdr:rowOff>
    </xdr:from>
    <xdr:ext cx="469744" cy="259045"/>
    <xdr:sp macro="" textlink="">
      <xdr:nvSpPr>
        <xdr:cNvPr id="1189" name="n_3mainValue【体育館・プール】&#10;一人当たり面積"/>
        <xdr:cNvSpPr txBox="1"/>
      </xdr:nvSpPr>
      <xdr:spPr>
        <a:xfrm>
          <a:off x="7626427" y="1062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168673</xdr:rowOff>
    </xdr:from>
    <xdr:ext cx="469744" cy="259045"/>
    <xdr:sp macro="" textlink="">
      <xdr:nvSpPr>
        <xdr:cNvPr id="1190" name="n_4mainValue【体育館・プール】&#10;一人当たり面積"/>
        <xdr:cNvSpPr txBox="1"/>
      </xdr:nvSpPr>
      <xdr:spPr>
        <a:xfrm>
          <a:off x="6737427" y="1062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191" name="正方形/長方形 1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192" name="正方形/長方形 1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193" name="正方形/長方形 1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194" name="正方形/長方形 1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195" name="正方形/長方形 1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196" name="正方形/長方形 1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197" name="正方形/長方形 1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198" name="正方形/長方形 1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199" name="テキスト ボックス 1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200" name="直線コネクタ 1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201" name="テキスト ボックス 120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202" name="直線コネクタ 120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203" name="テキスト ボックス 120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204" name="直線コネクタ 120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205" name="テキスト ボックス 120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206" name="直線コネクタ 120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207" name="テキスト ボックス 120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208" name="直線コネクタ 120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209" name="テキスト ボックス 120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210" name="直線コネクタ 120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211" name="テキスト ボックス 121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212" name="直線コネクタ 1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213" name="テキスト ボックス 121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21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1215" name="直線コネクタ 1214"/>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216"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217" name="直線コネクタ 1216"/>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1218"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1219" name="直線コネクタ 1218"/>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1220" name="【福祉施設】&#10;有形固定資産減価償却率平均値テキスト"/>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1221" name="フローチャート: 判断 1220"/>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1222" name="フローチャート: 判断 1221"/>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1223" name="フローチャート: 判断 1222"/>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1224" name="フローチャート: 判断 1223"/>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1225" name="フローチャート: 判断 1224"/>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226" name="テキスト ボックス 1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227" name="テキスト ボックス 1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228" name="テキスト ボックス 1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229" name="テキスト ボックス 1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230" name="テキスト ボックス 1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86</xdr:row>
      <xdr:rowOff>63500</xdr:rowOff>
    </xdr:from>
    <xdr:to>
      <xdr:col>6</xdr:col>
      <xdr:colOff>38100</xdr:colOff>
      <xdr:row>86</xdr:row>
      <xdr:rowOff>165100</xdr:rowOff>
    </xdr:to>
    <xdr:sp macro="" textlink="">
      <xdr:nvSpPr>
        <xdr:cNvPr id="1231" name="楕円 1230"/>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76852</xdr:rowOff>
    </xdr:from>
    <xdr:ext cx="405111" cy="259045"/>
    <xdr:sp macro="" textlink="">
      <xdr:nvSpPr>
        <xdr:cNvPr id="1232" name="n_1aveValue【福祉施設】&#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1233"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1234"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1235" name="n_4ave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1236" name="n_4mainValue【福祉施設】&#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37" name="正方形/長方形 1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38" name="正方形/長方形 1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39" name="正方形/長方形 1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40" name="正方形/長方形 1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41" name="正方形/長方形 1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42" name="正方形/長方形 1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43" name="正方形/長方形 1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44" name="正方形/長方形 1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45" name="テキスト ボックス 1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46" name="直線コネクタ 1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47" name="直線コネクタ 124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248" name="テキスト ボックス 124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249" name="直線コネクタ 124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250" name="テキスト ボックス 124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251" name="直線コネクタ 125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252" name="テキスト ボックス 125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253" name="直線コネクタ 125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254" name="テキスト ボックス 125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255" name="直線コネクタ 1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256" name="テキスト ボックス 1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1258" name="直線コネクタ 1257"/>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1259"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1260" name="直線コネクタ 1259"/>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1261"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1262" name="直線コネクタ 1261"/>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1263"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1264" name="フローチャート: 判断 1263"/>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1265" name="フローチャート: 判断 1264"/>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1266" name="フローチャート: 判断 1265"/>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1267" name="フローチャート: 判断 1266"/>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1268" name="フローチャート: 判断 1267"/>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269" name="テキスト ボックス 1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270" name="テキスト ボックス 1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271" name="テキスト ボックス 1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272" name="テキスト ボックス 1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273" name="テキスト ボックス 1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126746</xdr:rowOff>
    </xdr:from>
    <xdr:to>
      <xdr:col>36</xdr:col>
      <xdr:colOff>165100</xdr:colOff>
      <xdr:row>86</xdr:row>
      <xdr:rowOff>56896</xdr:rowOff>
    </xdr:to>
    <xdr:sp macro="" textlink="">
      <xdr:nvSpPr>
        <xdr:cNvPr id="1274" name="楕円 1273"/>
        <xdr:cNvSpPr/>
      </xdr:nvSpPr>
      <xdr:spPr>
        <a:xfrm>
          <a:off x="6921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98569</xdr:rowOff>
    </xdr:from>
    <xdr:ext cx="469744" cy="259045"/>
    <xdr:sp macro="" textlink="">
      <xdr:nvSpPr>
        <xdr:cNvPr id="1275" name="n_1aveValue【福祉施設】&#10;一人当たり面積"/>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1276" name="n_2ave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1277" name="n_3aveValue【福祉施設】&#10;一人当たり面積"/>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1278" name="n_4aveValue【福祉施設】&#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48023</xdr:rowOff>
    </xdr:from>
    <xdr:ext cx="469744" cy="259045"/>
    <xdr:sp macro="" textlink="">
      <xdr:nvSpPr>
        <xdr:cNvPr id="1279" name="n_4mainValue【福祉施設】&#10;一人当たり面積"/>
        <xdr:cNvSpPr txBox="1"/>
      </xdr:nvSpPr>
      <xdr:spPr>
        <a:xfrm>
          <a:off x="6737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280" name="正方形/長方形 1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281" name="正方形/長方形 1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282" name="正方形/長方形 1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283" name="正方形/長方形 1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284" name="正方形/長方形 1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285" name="正方形/長方形 1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286" name="正方形/長方形 1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287" name="正方形/長方形 1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288" name="テキスト ボックス 1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289" name="直線コネクタ 1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290" name="テキスト ボックス 1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291" name="直線コネクタ 1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292" name="テキスト ボックス 1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293" name="直線コネクタ 1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294" name="テキスト ボックス 1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295" name="直線コネクタ 1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296" name="テキスト ボックス 1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297" name="直線コネクタ 1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298" name="テキスト ボックス 1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299" name="直線コネクタ 1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300" name="テキスト ボックス 1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301" name="直線コネクタ 1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302" name="テキスト ボックス 1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303" name="直線コネクタ 1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1305" name="直線コネクタ 1304"/>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3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307" name="直線コネクタ 13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1308"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1309" name="直線コネクタ 1308"/>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1310" name="【市民会館】&#10;有形固定資産減価償却率平均値テキスト"/>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1311" name="フローチャート: 判断 1310"/>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1312" name="フローチャート: 判断 1311"/>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1313" name="フローチャート: 判断 1312"/>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1314" name="フローチャート: 判断 1313"/>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1315" name="フローチャート: 判断 1314"/>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316" name="テキスト ボックス 1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317" name="テキスト ボックス 1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318" name="テキスト ボックス 1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319" name="テキスト ボックス 1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320" name="テキスト ボックス 1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82550</xdr:rowOff>
    </xdr:from>
    <xdr:to>
      <xdr:col>24</xdr:col>
      <xdr:colOff>114300</xdr:colOff>
      <xdr:row>108</xdr:row>
      <xdr:rowOff>12700</xdr:rowOff>
    </xdr:to>
    <xdr:sp macro="" textlink="">
      <xdr:nvSpPr>
        <xdr:cNvPr id="1321" name="楕円 1320"/>
        <xdr:cNvSpPr/>
      </xdr:nvSpPr>
      <xdr:spPr>
        <a:xfrm>
          <a:off x="4584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60977</xdr:rowOff>
    </xdr:from>
    <xdr:ext cx="405111" cy="259045"/>
    <xdr:sp macro="" textlink="">
      <xdr:nvSpPr>
        <xdr:cNvPr id="1322" name="【市民会館】&#10;有形固定資産減価償却率該当値テキスト"/>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58057</xdr:rowOff>
    </xdr:from>
    <xdr:to>
      <xdr:col>20</xdr:col>
      <xdr:colOff>38100</xdr:colOff>
      <xdr:row>107</xdr:row>
      <xdr:rowOff>159657</xdr:rowOff>
    </xdr:to>
    <xdr:sp macro="" textlink="">
      <xdr:nvSpPr>
        <xdr:cNvPr id="1323" name="楕円 1322"/>
        <xdr:cNvSpPr/>
      </xdr:nvSpPr>
      <xdr:spPr>
        <a:xfrm>
          <a:off x="3746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108857</xdr:rowOff>
    </xdr:from>
    <xdr:to>
      <xdr:col>24</xdr:col>
      <xdr:colOff>63500</xdr:colOff>
      <xdr:row>107</xdr:row>
      <xdr:rowOff>133350</xdr:rowOff>
    </xdr:to>
    <xdr:cxnSp macro="">
      <xdr:nvCxnSpPr>
        <xdr:cNvPr id="1324" name="直線コネクタ 1323"/>
        <xdr:cNvCxnSpPr/>
      </xdr:nvCxnSpPr>
      <xdr:spPr>
        <a:xfrm>
          <a:off x="3797300" y="1845400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22134</xdr:rowOff>
    </xdr:from>
    <xdr:to>
      <xdr:col>15</xdr:col>
      <xdr:colOff>101600</xdr:colOff>
      <xdr:row>107</xdr:row>
      <xdr:rowOff>123734</xdr:rowOff>
    </xdr:to>
    <xdr:sp macro="" textlink="">
      <xdr:nvSpPr>
        <xdr:cNvPr id="1325" name="楕円 1324"/>
        <xdr:cNvSpPr/>
      </xdr:nvSpPr>
      <xdr:spPr>
        <a:xfrm>
          <a:off x="2857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72934</xdr:rowOff>
    </xdr:from>
    <xdr:to>
      <xdr:col>19</xdr:col>
      <xdr:colOff>177800</xdr:colOff>
      <xdr:row>107</xdr:row>
      <xdr:rowOff>108857</xdr:rowOff>
    </xdr:to>
    <xdr:cxnSp macro="">
      <xdr:nvCxnSpPr>
        <xdr:cNvPr id="1326" name="直線コネクタ 1325"/>
        <xdr:cNvCxnSpPr/>
      </xdr:nvCxnSpPr>
      <xdr:spPr>
        <a:xfrm>
          <a:off x="2908300" y="184180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160927</xdr:rowOff>
    </xdr:from>
    <xdr:to>
      <xdr:col>10</xdr:col>
      <xdr:colOff>165100</xdr:colOff>
      <xdr:row>107</xdr:row>
      <xdr:rowOff>91077</xdr:rowOff>
    </xdr:to>
    <xdr:sp macro="" textlink="">
      <xdr:nvSpPr>
        <xdr:cNvPr id="1327" name="楕円 1326"/>
        <xdr:cNvSpPr/>
      </xdr:nvSpPr>
      <xdr:spPr>
        <a:xfrm>
          <a:off x="1968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40277</xdr:rowOff>
    </xdr:from>
    <xdr:to>
      <xdr:col>15</xdr:col>
      <xdr:colOff>50800</xdr:colOff>
      <xdr:row>107</xdr:row>
      <xdr:rowOff>72934</xdr:rowOff>
    </xdr:to>
    <xdr:cxnSp macro="">
      <xdr:nvCxnSpPr>
        <xdr:cNvPr id="1328" name="直線コネクタ 1327"/>
        <xdr:cNvCxnSpPr/>
      </xdr:nvCxnSpPr>
      <xdr:spPr>
        <a:xfrm>
          <a:off x="2019300" y="183854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131536</xdr:rowOff>
    </xdr:from>
    <xdr:to>
      <xdr:col>6</xdr:col>
      <xdr:colOff>38100</xdr:colOff>
      <xdr:row>107</xdr:row>
      <xdr:rowOff>61686</xdr:rowOff>
    </xdr:to>
    <xdr:sp macro="" textlink="">
      <xdr:nvSpPr>
        <xdr:cNvPr id="1329" name="楕円 1328"/>
        <xdr:cNvSpPr/>
      </xdr:nvSpPr>
      <xdr:spPr>
        <a:xfrm>
          <a:off x="1079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10886</xdr:rowOff>
    </xdr:from>
    <xdr:to>
      <xdr:col>10</xdr:col>
      <xdr:colOff>114300</xdr:colOff>
      <xdr:row>107</xdr:row>
      <xdr:rowOff>40277</xdr:rowOff>
    </xdr:to>
    <xdr:cxnSp macro="">
      <xdr:nvCxnSpPr>
        <xdr:cNvPr id="1330" name="直線コネクタ 1329"/>
        <xdr:cNvCxnSpPr/>
      </xdr:nvCxnSpPr>
      <xdr:spPr>
        <a:xfrm>
          <a:off x="1130300" y="183560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1331"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1332" name="n_2aveValue【市民会館】&#10;有形固定資産減価償却率"/>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1333" name="n_3aveValue【市民会館】&#10;有形固定資産減価償却率"/>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1334" name="n_4aveValue【市民会館】&#10;有形固定資産減価償却率"/>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150784</xdr:rowOff>
    </xdr:from>
    <xdr:ext cx="405111" cy="259045"/>
    <xdr:sp macro="" textlink="">
      <xdr:nvSpPr>
        <xdr:cNvPr id="1335" name="n_1mainValue【市民会館】&#10;有形固定資産減価償却率"/>
        <xdr:cNvSpPr txBox="1"/>
      </xdr:nvSpPr>
      <xdr:spPr>
        <a:xfrm>
          <a:off x="3582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114861</xdr:rowOff>
    </xdr:from>
    <xdr:ext cx="405111" cy="259045"/>
    <xdr:sp macro="" textlink="">
      <xdr:nvSpPr>
        <xdr:cNvPr id="1336" name="n_2mainValue【市民会館】&#10;有形固定資産減価償却率"/>
        <xdr:cNvSpPr txBox="1"/>
      </xdr:nvSpPr>
      <xdr:spPr>
        <a:xfrm>
          <a:off x="27057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82204</xdr:rowOff>
    </xdr:from>
    <xdr:ext cx="405111" cy="259045"/>
    <xdr:sp macro="" textlink="">
      <xdr:nvSpPr>
        <xdr:cNvPr id="1337" name="n_3mainValue【市民会館】&#10;有形固定資産減価償却率"/>
        <xdr:cNvSpPr txBox="1"/>
      </xdr:nvSpPr>
      <xdr:spPr>
        <a:xfrm>
          <a:off x="1816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52813</xdr:rowOff>
    </xdr:from>
    <xdr:ext cx="405111" cy="259045"/>
    <xdr:sp macro="" textlink="">
      <xdr:nvSpPr>
        <xdr:cNvPr id="1338" name="n_4mainValue【市民会館】&#10;有形固定資産減価償却率"/>
        <xdr:cNvSpPr txBox="1"/>
      </xdr:nvSpPr>
      <xdr:spPr>
        <a:xfrm>
          <a:off x="927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339" name="正方形/長方形 1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340" name="正方形/長方形 1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341" name="正方形/長方形 1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342" name="正方形/長方形 1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343" name="正方形/長方形 1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344" name="正方形/長方形 1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345" name="正方形/長方形 1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346" name="正方形/長方形 1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347" name="テキスト ボックス 1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348" name="直線コネクタ 1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1349" name="直線コネクタ 1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1350" name="テキスト ボックス 1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1351" name="直線コネクタ 1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1352" name="テキスト ボックス 1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1353" name="直線コネクタ 1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1354" name="テキスト ボックス 1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1355" name="直線コネクタ 1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1356" name="テキスト ボックス 1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1357" name="直線コネクタ 1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1358" name="テキスト ボックス 1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359" name="直線コネクタ 1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1360" name="テキスト ボックス 1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1362" name="直線コネクタ 1361"/>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1363"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1364" name="直線コネクタ 1363"/>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1365"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1366" name="直線コネクタ 1365"/>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1367" name="【市民会館】&#10;一人当たり面積平均値テキスト"/>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1368" name="フローチャート: 判断 1367"/>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1369" name="フローチャート: 判断 1368"/>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1370" name="フローチャート: 判断 1369"/>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1371" name="フローチャート: 判断 1370"/>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1372" name="フローチャート: 判断 1371"/>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1373" name="テキスト ボックス 1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374" name="テキスト ボックス 1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375" name="テキスト ボックス 1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1376" name="テキスト ボックス 1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1377" name="テキスト ボックス 1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122555</xdr:rowOff>
    </xdr:from>
    <xdr:to>
      <xdr:col>55</xdr:col>
      <xdr:colOff>50800</xdr:colOff>
      <xdr:row>107</xdr:row>
      <xdr:rowOff>52705</xdr:rowOff>
    </xdr:to>
    <xdr:sp macro="" textlink="">
      <xdr:nvSpPr>
        <xdr:cNvPr id="1378" name="楕円 1377"/>
        <xdr:cNvSpPr/>
      </xdr:nvSpPr>
      <xdr:spPr>
        <a:xfrm>
          <a:off x="10426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100982</xdr:rowOff>
    </xdr:from>
    <xdr:ext cx="469744" cy="259045"/>
    <xdr:sp macro="" textlink="">
      <xdr:nvSpPr>
        <xdr:cNvPr id="1379" name="【市民会館】&#10;一人当たり面積該当値テキスト"/>
        <xdr:cNvSpPr txBox="1"/>
      </xdr:nvSpPr>
      <xdr:spPr>
        <a:xfrm>
          <a:off x="10515600"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1380" name="楕円 1379"/>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xdr:rowOff>
    </xdr:from>
    <xdr:to>
      <xdr:col>55</xdr:col>
      <xdr:colOff>0</xdr:colOff>
      <xdr:row>107</xdr:row>
      <xdr:rowOff>7620</xdr:rowOff>
    </xdr:to>
    <xdr:cxnSp macro="">
      <xdr:nvCxnSpPr>
        <xdr:cNvPr id="1381" name="直線コネクタ 1380"/>
        <xdr:cNvCxnSpPr/>
      </xdr:nvCxnSpPr>
      <xdr:spPr>
        <a:xfrm flipV="1">
          <a:off x="9639300" y="183470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133986</xdr:rowOff>
    </xdr:from>
    <xdr:to>
      <xdr:col>46</xdr:col>
      <xdr:colOff>38100</xdr:colOff>
      <xdr:row>107</xdr:row>
      <xdr:rowOff>64136</xdr:rowOff>
    </xdr:to>
    <xdr:sp macro="" textlink="">
      <xdr:nvSpPr>
        <xdr:cNvPr id="1382" name="楕円 1381"/>
        <xdr:cNvSpPr/>
      </xdr:nvSpPr>
      <xdr:spPr>
        <a:xfrm>
          <a:off x="8699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13336</xdr:rowOff>
    </xdr:to>
    <xdr:cxnSp macro="">
      <xdr:nvCxnSpPr>
        <xdr:cNvPr id="1383" name="直線コネクタ 1382"/>
        <xdr:cNvCxnSpPr/>
      </xdr:nvCxnSpPr>
      <xdr:spPr>
        <a:xfrm flipV="1">
          <a:off x="8750300" y="183527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137795</xdr:rowOff>
    </xdr:from>
    <xdr:to>
      <xdr:col>41</xdr:col>
      <xdr:colOff>101600</xdr:colOff>
      <xdr:row>107</xdr:row>
      <xdr:rowOff>67945</xdr:rowOff>
    </xdr:to>
    <xdr:sp macro="" textlink="">
      <xdr:nvSpPr>
        <xdr:cNvPr id="1384" name="楕円 1383"/>
        <xdr:cNvSpPr/>
      </xdr:nvSpPr>
      <xdr:spPr>
        <a:xfrm>
          <a:off x="7810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13336</xdr:rowOff>
    </xdr:from>
    <xdr:to>
      <xdr:col>45</xdr:col>
      <xdr:colOff>177800</xdr:colOff>
      <xdr:row>107</xdr:row>
      <xdr:rowOff>17145</xdr:rowOff>
    </xdr:to>
    <xdr:cxnSp macro="">
      <xdr:nvCxnSpPr>
        <xdr:cNvPr id="1385" name="直線コネクタ 1384"/>
        <xdr:cNvCxnSpPr/>
      </xdr:nvCxnSpPr>
      <xdr:spPr>
        <a:xfrm flipV="1">
          <a:off x="7861300" y="183584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135889</xdr:rowOff>
    </xdr:from>
    <xdr:to>
      <xdr:col>36</xdr:col>
      <xdr:colOff>165100</xdr:colOff>
      <xdr:row>107</xdr:row>
      <xdr:rowOff>66039</xdr:rowOff>
    </xdr:to>
    <xdr:sp macro="" textlink="">
      <xdr:nvSpPr>
        <xdr:cNvPr id="1386" name="楕円 1385"/>
        <xdr:cNvSpPr/>
      </xdr:nvSpPr>
      <xdr:spPr>
        <a:xfrm>
          <a:off x="6921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15239</xdr:rowOff>
    </xdr:from>
    <xdr:to>
      <xdr:col>41</xdr:col>
      <xdr:colOff>50800</xdr:colOff>
      <xdr:row>107</xdr:row>
      <xdr:rowOff>17145</xdr:rowOff>
    </xdr:to>
    <xdr:cxnSp macro="">
      <xdr:nvCxnSpPr>
        <xdr:cNvPr id="1387" name="直線コネクタ 1386"/>
        <xdr:cNvCxnSpPr/>
      </xdr:nvCxnSpPr>
      <xdr:spPr>
        <a:xfrm>
          <a:off x="6972300" y="183603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1388" name="n_1ave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1389" name="n_2aveValue【市民会館】&#10;一人当たり面積"/>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1390" name="n_3aveValue【市民会館】&#10;一人当たり面積"/>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1391"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1392" name="n_1mainValue【市民会館】&#10;一人当たり面積"/>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55263</xdr:rowOff>
    </xdr:from>
    <xdr:ext cx="469744" cy="259045"/>
    <xdr:sp macro="" textlink="">
      <xdr:nvSpPr>
        <xdr:cNvPr id="1393" name="n_2mainValue【市民会館】&#10;一人当たり面積"/>
        <xdr:cNvSpPr txBox="1"/>
      </xdr:nvSpPr>
      <xdr:spPr>
        <a:xfrm>
          <a:off x="85154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59072</xdr:rowOff>
    </xdr:from>
    <xdr:ext cx="469744" cy="259045"/>
    <xdr:sp macro="" textlink="">
      <xdr:nvSpPr>
        <xdr:cNvPr id="1394" name="n_3mainValue【市民会館】&#10;一人当たり面積"/>
        <xdr:cNvSpPr txBox="1"/>
      </xdr:nvSpPr>
      <xdr:spPr>
        <a:xfrm>
          <a:off x="76264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57166</xdr:rowOff>
    </xdr:from>
    <xdr:ext cx="469744" cy="259045"/>
    <xdr:sp macro="" textlink="">
      <xdr:nvSpPr>
        <xdr:cNvPr id="1395" name="n_4mainValue【市民会館】&#10;一人当たり面積"/>
        <xdr:cNvSpPr txBox="1"/>
      </xdr:nvSpPr>
      <xdr:spPr>
        <a:xfrm>
          <a:off x="6737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1396" name="正方形/長方形 1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397" name="正方形/長方形 1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398" name="正方形/長方形 1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399" name="正方形/長方形 1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400" name="正方形/長方形 1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401" name="正方形/長方形 1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402" name="正方形/長方形 1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403" name="正方形/長方形 1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404" name="テキスト ボックス 1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405" name="直線コネクタ 1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406" name="テキスト ボックス 1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407" name="直線コネクタ 1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1408" name="テキスト ボックス 1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409" name="直線コネクタ 1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410" name="テキスト ボックス 1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411" name="直線コネクタ 1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412" name="テキスト ボックス 1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413" name="直線コネクタ 1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414" name="テキスト ボックス 1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415" name="直線コネクタ 1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1416" name="テキスト ボックス 1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417" name="直線コネクタ 1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1418" name="テキスト ボックス 1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1420" name="直線コネクタ 1419"/>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1421"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1422" name="直線コネクタ 1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1423"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1424" name="直線コネクタ 1423"/>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1425" name="【一般廃棄物処理施設】&#10;有形固定資産減価償却率平均値テキスト"/>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1426" name="フローチャート: 判断 1425"/>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1427" name="フローチャート: 判断 1426"/>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1428" name="フローチャート: 判断 1427"/>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1429" name="フローチャート: 判断 1428"/>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1430" name="フローチャート: 判断 1429"/>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431" name="テキスト ボックス 1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432" name="テキスト ボックス 1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433" name="テキスト ボックス 1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434" name="テキスト ボックス 1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435" name="テキスト ボックス 1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1436" name="楕円 1435"/>
        <xdr:cNvSpPr/>
      </xdr:nvSpPr>
      <xdr:spPr>
        <a:xfrm>
          <a:off x="16268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118127</xdr:rowOff>
    </xdr:from>
    <xdr:ext cx="405111" cy="259045"/>
    <xdr:sp macro="" textlink="">
      <xdr:nvSpPr>
        <xdr:cNvPr id="1437" name="【一般廃棄物処理施設】&#10;有形固定資産減価償却率該当値テキスト"/>
        <xdr:cNvSpPr txBox="1"/>
      </xdr:nvSpPr>
      <xdr:spPr>
        <a:xfrm>
          <a:off x="16357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2540</xdr:rowOff>
    </xdr:from>
    <xdr:to>
      <xdr:col>81</xdr:col>
      <xdr:colOff>101600</xdr:colOff>
      <xdr:row>41</xdr:row>
      <xdr:rowOff>104140</xdr:rowOff>
    </xdr:to>
    <xdr:sp macro="" textlink="">
      <xdr:nvSpPr>
        <xdr:cNvPr id="1438" name="楕円 1437"/>
        <xdr:cNvSpPr/>
      </xdr:nvSpPr>
      <xdr:spPr>
        <a:xfrm>
          <a:off x="1543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53340</xdr:rowOff>
    </xdr:to>
    <xdr:cxnSp macro="">
      <xdr:nvCxnSpPr>
        <xdr:cNvPr id="1439" name="直線コネクタ 1438"/>
        <xdr:cNvCxnSpPr/>
      </xdr:nvCxnSpPr>
      <xdr:spPr>
        <a:xfrm flipV="1">
          <a:off x="15481300" y="70485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xdr:rowOff>
    </xdr:from>
    <xdr:to>
      <xdr:col>76</xdr:col>
      <xdr:colOff>165100</xdr:colOff>
      <xdr:row>41</xdr:row>
      <xdr:rowOff>109855</xdr:rowOff>
    </xdr:to>
    <xdr:sp macro="" textlink="">
      <xdr:nvSpPr>
        <xdr:cNvPr id="1440" name="楕円 1439"/>
        <xdr:cNvSpPr/>
      </xdr:nvSpPr>
      <xdr:spPr>
        <a:xfrm>
          <a:off x="14541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53340</xdr:rowOff>
    </xdr:from>
    <xdr:to>
      <xdr:col>81</xdr:col>
      <xdr:colOff>50800</xdr:colOff>
      <xdr:row>41</xdr:row>
      <xdr:rowOff>59055</xdr:rowOff>
    </xdr:to>
    <xdr:cxnSp macro="">
      <xdr:nvCxnSpPr>
        <xdr:cNvPr id="1441" name="直線コネクタ 1440"/>
        <xdr:cNvCxnSpPr/>
      </xdr:nvCxnSpPr>
      <xdr:spPr>
        <a:xfrm flipV="1">
          <a:off x="14592300" y="70827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151130</xdr:rowOff>
    </xdr:from>
    <xdr:to>
      <xdr:col>72</xdr:col>
      <xdr:colOff>38100</xdr:colOff>
      <xdr:row>41</xdr:row>
      <xdr:rowOff>81280</xdr:rowOff>
    </xdr:to>
    <xdr:sp macro="" textlink="">
      <xdr:nvSpPr>
        <xdr:cNvPr id="1442" name="楕円 1441"/>
        <xdr:cNvSpPr/>
      </xdr:nvSpPr>
      <xdr:spPr>
        <a:xfrm>
          <a:off x="13652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30480</xdr:rowOff>
    </xdr:from>
    <xdr:to>
      <xdr:col>76</xdr:col>
      <xdr:colOff>114300</xdr:colOff>
      <xdr:row>41</xdr:row>
      <xdr:rowOff>59055</xdr:rowOff>
    </xdr:to>
    <xdr:cxnSp macro="">
      <xdr:nvCxnSpPr>
        <xdr:cNvPr id="1443" name="直線コネクタ 1442"/>
        <xdr:cNvCxnSpPr/>
      </xdr:nvCxnSpPr>
      <xdr:spPr>
        <a:xfrm>
          <a:off x="13703300" y="70599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122555</xdr:rowOff>
    </xdr:from>
    <xdr:to>
      <xdr:col>67</xdr:col>
      <xdr:colOff>101600</xdr:colOff>
      <xdr:row>41</xdr:row>
      <xdr:rowOff>52705</xdr:rowOff>
    </xdr:to>
    <xdr:sp macro="" textlink="">
      <xdr:nvSpPr>
        <xdr:cNvPr id="1444" name="楕円 1443"/>
        <xdr:cNvSpPr/>
      </xdr:nvSpPr>
      <xdr:spPr>
        <a:xfrm>
          <a:off x="12763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1905</xdr:rowOff>
    </xdr:from>
    <xdr:to>
      <xdr:col>71</xdr:col>
      <xdr:colOff>177800</xdr:colOff>
      <xdr:row>41</xdr:row>
      <xdr:rowOff>30480</xdr:rowOff>
    </xdr:to>
    <xdr:cxnSp macro="">
      <xdr:nvCxnSpPr>
        <xdr:cNvPr id="1445" name="直線コネクタ 1444"/>
        <xdr:cNvCxnSpPr/>
      </xdr:nvCxnSpPr>
      <xdr:spPr>
        <a:xfrm>
          <a:off x="12814300" y="70313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1446" name="n_1ave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1447" name="n_2aveValue【一般廃棄物処理施設】&#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1448" name="n_3aveValue【一般廃棄物処理施設】&#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1449" name="n_4aveValue【一般廃棄物処理施設】&#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95267</xdr:rowOff>
    </xdr:from>
    <xdr:ext cx="405111" cy="259045"/>
    <xdr:sp macro="" textlink="">
      <xdr:nvSpPr>
        <xdr:cNvPr id="1450" name="n_1mainValue【一般廃棄物処理施設】&#10;有形固定資産減価償却率"/>
        <xdr:cNvSpPr txBox="1"/>
      </xdr:nvSpPr>
      <xdr:spPr>
        <a:xfrm>
          <a:off x="152660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100982</xdr:rowOff>
    </xdr:from>
    <xdr:ext cx="405111" cy="259045"/>
    <xdr:sp macro="" textlink="">
      <xdr:nvSpPr>
        <xdr:cNvPr id="1451" name="n_2mainValue【一般廃棄物処理施設】&#10;有形固定資産減価償却率"/>
        <xdr:cNvSpPr txBox="1"/>
      </xdr:nvSpPr>
      <xdr:spPr>
        <a:xfrm>
          <a:off x="143897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72407</xdr:rowOff>
    </xdr:from>
    <xdr:ext cx="405111" cy="259045"/>
    <xdr:sp macro="" textlink="">
      <xdr:nvSpPr>
        <xdr:cNvPr id="1452" name="n_3mainValue【一般廃棄物処理施設】&#10;有形固定資産減価償却率"/>
        <xdr:cNvSpPr txBox="1"/>
      </xdr:nvSpPr>
      <xdr:spPr>
        <a:xfrm>
          <a:off x="13500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43832</xdr:rowOff>
    </xdr:from>
    <xdr:ext cx="405111" cy="259045"/>
    <xdr:sp macro="" textlink="">
      <xdr:nvSpPr>
        <xdr:cNvPr id="1453" name="n_4mainValue【一般廃棄物処理施設】&#10;有形固定資産減価償却率"/>
        <xdr:cNvSpPr txBox="1"/>
      </xdr:nvSpPr>
      <xdr:spPr>
        <a:xfrm>
          <a:off x="12611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454" name="正方形/長方形 1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455" name="正方形/長方形 1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456" name="正方形/長方形 1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457" name="正方形/長方形 1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458" name="正方形/長方形 1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459" name="正方形/長方形 1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460" name="正方形/長方形 1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461" name="正方形/長方形 1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462" name="テキスト ボックス 1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463" name="直線コネクタ 1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1464" name="直線コネクタ 1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1465" name="テキスト ボックス 146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1466" name="直線コネクタ 1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1467" name="テキスト ボックス 146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1468" name="直線コネクタ 1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1469" name="テキスト ボックス 146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1470" name="直線コネクタ 1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1471" name="テキスト ボックス 147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1472" name="直線コネクタ 1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1473" name="テキスト ボックス 147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474" name="直線コネクタ 1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1475" name="テキスト ボックス 14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1477" name="直線コネクタ 1476"/>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1478"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1479" name="直線コネクタ 1478"/>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1480"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1481" name="直線コネクタ 1480"/>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1482" name="【一般廃棄物処理施設】&#10;一人当たり有形固定資産（償却資産）額平均値テキスト"/>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1483" name="フローチャート: 判断 1482"/>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1484" name="フローチャート: 判断 1483"/>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1485" name="フローチャート: 判断 1484"/>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1486" name="フローチャート: 判断 1485"/>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1487" name="フローチャート: 判断 1486"/>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488" name="テキスト ボックス 1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489" name="テキスト ボックス 1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490" name="テキスト ボックス 1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491" name="テキスト ボックス 1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492" name="テキスト ボックス 1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700</xdr:rowOff>
    </xdr:from>
    <xdr:to>
      <xdr:col>116</xdr:col>
      <xdr:colOff>114300</xdr:colOff>
      <xdr:row>39</xdr:row>
      <xdr:rowOff>102300</xdr:rowOff>
    </xdr:to>
    <xdr:sp macro="" textlink="">
      <xdr:nvSpPr>
        <xdr:cNvPr id="1493" name="楕円 1492"/>
        <xdr:cNvSpPr/>
      </xdr:nvSpPr>
      <xdr:spPr>
        <a:xfrm>
          <a:off x="22110700" y="668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23577</xdr:rowOff>
    </xdr:from>
    <xdr:ext cx="599010" cy="259045"/>
    <xdr:sp macro="" textlink="">
      <xdr:nvSpPr>
        <xdr:cNvPr id="1494" name="【一般廃棄物処理施設】&#10;一人当たり有形固定資産（償却資産）額該当値テキスト"/>
        <xdr:cNvSpPr txBox="1"/>
      </xdr:nvSpPr>
      <xdr:spPr>
        <a:xfrm>
          <a:off x="22199600" y="653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19895</xdr:rowOff>
    </xdr:from>
    <xdr:to>
      <xdr:col>112</xdr:col>
      <xdr:colOff>38100</xdr:colOff>
      <xdr:row>39</xdr:row>
      <xdr:rowOff>121495</xdr:rowOff>
    </xdr:to>
    <xdr:sp macro="" textlink="">
      <xdr:nvSpPr>
        <xdr:cNvPr id="1495" name="楕円 1494"/>
        <xdr:cNvSpPr/>
      </xdr:nvSpPr>
      <xdr:spPr>
        <a:xfrm>
          <a:off x="21272500" y="67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51500</xdr:rowOff>
    </xdr:from>
    <xdr:to>
      <xdr:col>116</xdr:col>
      <xdr:colOff>63500</xdr:colOff>
      <xdr:row>39</xdr:row>
      <xdr:rowOff>70695</xdr:rowOff>
    </xdr:to>
    <xdr:cxnSp macro="">
      <xdr:nvCxnSpPr>
        <xdr:cNvPr id="1496" name="直線コネクタ 1495"/>
        <xdr:cNvCxnSpPr/>
      </xdr:nvCxnSpPr>
      <xdr:spPr>
        <a:xfrm flipV="1">
          <a:off x="21323300" y="6738050"/>
          <a:ext cx="838200" cy="1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28124</xdr:rowOff>
    </xdr:from>
    <xdr:to>
      <xdr:col>107</xdr:col>
      <xdr:colOff>101600</xdr:colOff>
      <xdr:row>39</xdr:row>
      <xdr:rowOff>129724</xdr:rowOff>
    </xdr:to>
    <xdr:sp macro="" textlink="">
      <xdr:nvSpPr>
        <xdr:cNvPr id="1497" name="楕円 1496"/>
        <xdr:cNvSpPr/>
      </xdr:nvSpPr>
      <xdr:spPr>
        <a:xfrm>
          <a:off x="20383500" y="67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70695</xdr:rowOff>
    </xdr:from>
    <xdr:to>
      <xdr:col>111</xdr:col>
      <xdr:colOff>177800</xdr:colOff>
      <xdr:row>39</xdr:row>
      <xdr:rowOff>78924</xdr:rowOff>
    </xdr:to>
    <xdr:cxnSp macro="">
      <xdr:nvCxnSpPr>
        <xdr:cNvPr id="1498" name="直線コネクタ 1497"/>
        <xdr:cNvCxnSpPr/>
      </xdr:nvCxnSpPr>
      <xdr:spPr>
        <a:xfrm flipV="1">
          <a:off x="20434300" y="6757245"/>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33824</xdr:rowOff>
    </xdr:from>
    <xdr:to>
      <xdr:col>102</xdr:col>
      <xdr:colOff>165100</xdr:colOff>
      <xdr:row>39</xdr:row>
      <xdr:rowOff>135424</xdr:rowOff>
    </xdr:to>
    <xdr:sp macro="" textlink="">
      <xdr:nvSpPr>
        <xdr:cNvPr id="1499" name="楕円 1498"/>
        <xdr:cNvSpPr/>
      </xdr:nvSpPr>
      <xdr:spPr>
        <a:xfrm>
          <a:off x="19494500" y="672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78924</xdr:rowOff>
    </xdr:from>
    <xdr:to>
      <xdr:col>107</xdr:col>
      <xdr:colOff>50800</xdr:colOff>
      <xdr:row>39</xdr:row>
      <xdr:rowOff>84624</xdr:rowOff>
    </xdr:to>
    <xdr:cxnSp macro="">
      <xdr:nvCxnSpPr>
        <xdr:cNvPr id="1500" name="直線コネクタ 1499"/>
        <xdr:cNvCxnSpPr/>
      </xdr:nvCxnSpPr>
      <xdr:spPr>
        <a:xfrm flipV="1">
          <a:off x="19545300" y="6765474"/>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41993</xdr:rowOff>
    </xdr:from>
    <xdr:to>
      <xdr:col>98</xdr:col>
      <xdr:colOff>38100</xdr:colOff>
      <xdr:row>39</xdr:row>
      <xdr:rowOff>143593</xdr:rowOff>
    </xdr:to>
    <xdr:sp macro="" textlink="">
      <xdr:nvSpPr>
        <xdr:cNvPr id="1501" name="楕円 1500"/>
        <xdr:cNvSpPr/>
      </xdr:nvSpPr>
      <xdr:spPr>
        <a:xfrm>
          <a:off x="18605500" y="67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84624</xdr:rowOff>
    </xdr:from>
    <xdr:to>
      <xdr:col>102</xdr:col>
      <xdr:colOff>114300</xdr:colOff>
      <xdr:row>39</xdr:row>
      <xdr:rowOff>92793</xdr:rowOff>
    </xdr:to>
    <xdr:cxnSp macro="">
      <xdr:nvCxnSpPr>
        <xdr:cNvPr id="1502" name="直線コネクタ 1501"/>
        <xdr:cNvCxnSpPr/>
      </xdr:nvCxnSpPr>
      <xdr:spPr>
        <a:xfrm flipV="1">
          <a:off x="18656300" y="6771174"/>
          <a:ext cx="8890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1503" name="n_1aveValue【一般廃棄物処理施設】&#10;一人当たり有形固定資産（償却資産）額"/>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1504" name="n_2aveValue【一般廃棄物処理施設】&#10;一人当たり有形固定資産（償却資産）額"/>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1505" name="n_3aveValue【一般廃棄物処理施設】&#10;一人当たり有形固定資産（償却資産）額"/>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1506" name="n_4aveValue【一般廃棄物処理施設】&#10;一人当たり有形固定資産（償却資産）額"/>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138022</xdr:rowOff>
    </xdr:from>
    <xdr:ext cx="599010" cy="259045"/>
    <xdr:sp macro="" textlink="">
      <xdr:nvSpPr>
        <xdr:cNvPr id="1507" name="n_1mainValue【一般廃棄物処理施設】&#10;一人当たり有形固定資産（償却資産）額"/>
        <xdr:cNvSpPr txBox="1"/>
      </xdr:nvSpPr>
      <xdr:spPr>
        <a:xfrm>
          <a:off x="21011095" y="648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146251</xdr:rowOff>
    </xdr:from>
    <xdr:ext cx="599010" cy="259045"/>
    <xdr:sp macro="" textlink="">
      <xdr:nvSpPr>
        <xdr:cNvPr id="1508" name="n_2mainValue【一般廃棄物処理施設】&#10;一人当たり有形固定資産（償却資産）額"/>
        <xdr:cNvSpPr txBox="1"/>
      </xdr:nvSpPr>
      <xdr:spPr>
        <a:xfrm>
          <a:off x="20134795" y="648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151951</xdr:rowOff>
    </xdr:from>
    <xdr:ext cx="599010" cy="259045"/>
    <xdr:sp macro="" textlink="">
      <xdr:nvSpPr>
        <xdr:cNvPr id="1509" name="n_3mainValue【一般廃棄物処理施設】&#10;一人当たり有形固定資産（償却資産）額"/>
        <xdr:cNvSpPr txBox="1"/>
      </xdr:nvSpPr>
      <xdr:spPr>
        <a:xfrm>
          <a:off x="19245795" y="6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160120</xdr:rowOff>
    </xdr:from>
    <xdr:ext cx="599010" cy="259045"/>
    <xdr:sp macro="" textlink="">
      <xdr:nvSpPr>
        <xdr:cNvPr id="1510" name="n_4mainValue【一般廃棄物処理施設】&#10;一人当たり有形固定資産（償却資産）額"/>
        <xdr:cNvSpPr txBox="1"/>
      </xdr:nvSpPr>
      <xdr:spPr>
        <a:xfrm>
          <a:off x="18356795" y="650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1511" name="正方形/長方形 1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512" name="正方形/長方形 1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513" name="正方形/長方形 1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514" name="正方形/長方形 1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515" name="正方形/長方形 1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516" name="正方形/長方形 1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517" name="正方形/長方形 1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518" name="正方形/長方形 1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519" name="テキスト ボックス 1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520" name="直線コネクタ 1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521" name="テキスト ボックス 1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522" name="直線コネクタ 1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1523" name="テキスト ボックス 1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524" name="直線コネクタ 1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525" name="テキスト ボックス 1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526" name="直線コネクタ 1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527" name="テキスト ボックス 1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1528" name="直線コネクタ 1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1529" name="テキスト ボックス 1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1530" name="直線コネクタ 1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1531" name="テキスト ボックス 1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532" name="直線コネクタ 1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1533" name="テキスト ボックス 1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1535" name="直線コネクタ 1534"/>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1536"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1537" name="直線コネクタ 1536"/>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1538"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1539" name="直線コネクタ 1538"/>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1540"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1541" name="フローチャート: 判断 1540"/>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1542" name="フローチャート: 判断 1541"/>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1543" name="フローチャート: 判断 1542"/>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1544" name="フローチャート: 判断 1543"/>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1545" name="フローチャート: 判断 1544"/>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546" name="テキスト ボックス 1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47" name="テキスト ボックス 1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48" name="テキスト ボックス 1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49" name="テキスト ボックス 1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50" name="テキスト ボックス 1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1551" name="楕円 1550"/>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1552" name="【保健センター・保健所】&#10;有形固定資産減価償却率該当値テキスト"/>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1553" name="楕円 1552"/>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137160</xdr:rowOff>
    </xdr:to>
    <xdr:cxnSp macro="">
      <xdr:nvCxnSpPr>
        <xdr:cNvPr id="1554" name="直線コネクタ 1553"/>
        <xdr:cNvCxnSpPr/>
      </xdr:nvCxnSpPr>
      <xdr:spPr>
        <a:xfrm>
          <a:off x="15481300" y="10378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1555" name="楕円 1554"/>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91440</xdr:rowOff>
    </xdr:to>
    <xdr:cxnSp macro="">
      <xdr:nvCxnSpPr>
        <xdr:cNvPr id="1556" name="直線コネクタ 1555"/>
        <xdr:cNvCxnSpPr/>
      </xdr:nvCxnSpPr>
      <xdr:spPr>
        <a:xfrm>
          <a:off x="14592300" y="10332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1557" name="楕円 1556"/>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45720</xdr:rowOff>
    </xdr:to>
    <xdr:cxnSp macro="">
      <xdr:nvCxnSpPr>
        <xdr:cNvPr id="1558" name="直線コネクタ 1557"/>
        <xdr:cNvCxnSpPr/>
      </xdr:nvCxnSpPr>
      <xdr:spPr>
        <a:xfrm>
          <a:off x="13703300" y="1028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1559" name="楕円 1558"/>
        <xdr:cNvSpPr/>
      </xdr:nvSpPr>
      <xdr:spPr>
        <a:xfrm>
          <a:off x="1276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60</xdr:row>
      <xdr:rowOff>0</xdr:rowOff>
    </xdr:to>
    <xdr:cxnSp macro="">
      <xdr:nvCxnSpPr>
        <xdr:cNvPr id="1560" name="直線コネクタ 1559"/>
        <xdr:cNvCxnSpPr/>
      </xdr:nvCxnSpPr>
      <xdr:spPr>
        <a:xfrm>
          <a:off x="12814300" y="1024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1561" name="n_1ave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1562"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1563"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1564" name="n_4aveValue【保健センター・保健所】&#10;有形固定資産減価償却率"/>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1565" name="n_1main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1566" name="n_2mainValue【保健センター・保健所】&#10;有形固定資産減価償却率"/>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1567" name="n_3mainValue【保健センター・保健所】&#10;有形固定資産減価償却率"/>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1568" name="n_4mainValue【保健センター・保健所】&#10;有形固定資産減価償却率"/>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569" name="正方形/長方形 1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570" name="正方形/長方形 1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571" name="正方形/長方形 1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572" name="正方形/長方形 1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573" name="正方形/長方形 1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574" name="正方形/長方形 1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575" name="正方形/長方形 1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576" name="正方形/長方形 1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577" name="テキスト ボックス 1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578" name="直線コネクタ 1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579" name="直線コネクタ 1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580" name="テキスト ボックス 1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581" name="直線コネクタ 1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582" name="テキスト ボックス 1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583" name="直線コネクタ 1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584" name="テキスト ボックス 1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585" name="直線コネクタ 1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586" name="テキスト ボックス 1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587" name="直線コネクタ 1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588" name="テキスト ボックス 1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589" name="直線コネクタ 1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590" name="テキスト ボックス 1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1592" name="直線コネクタ 1591"/>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15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1594" name="直線コネクタ 15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1595"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1596" name="直線コネクタ 1595"/>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1597"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1598" name="フローチャート: 判断 15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1599" name="フローチャート: 判断 1598"/>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1600" name="フローチャート: 判断 1599"/>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1601" name="フローチャート: 判断 1600"/>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1602" name="フローチャート: 判断 1601"/>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1603" name="テキスト ボックス 1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1604" name="テキスト ボックス 1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1605" name="テキスト ボックス 1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1606" name="テキスト ボックス 1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1607" name="テキスト ボックス 1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48260</xdr:rowOff>
    </xdr:from>
    <xdr:to>
      <xdr:col>116</xdr:col>
      <xdr:colOff>114300</xdr:colOff>
      <xdr:row>63</xdr:row>
      <xdr:rowOff>149860</xdr:rowOff>
    </xdr:to>
    <xdr:sp macro="" textlink="">
      <xdr:nvSpPr>
        <xdr:cNvPr id="1608" name="楕円 1607"/>
        <xdr:cNvSpPr/>
      </xdr:nvSpPr>
      <xdr:spPr>
        <a:xfrm>
          <a:off x="22110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26687</xdr:rowOff>
    </xdr:from>
    <xdr:ext cx="469744" cy="259045"/>
    <xdr:sp macro="" textlink="">
      <xdr:nvSpPr>
        <xdr:cNvPr id="1609" name="【保健センター・保健所】&#10;一人当たり面積該当値テキスト"/>
        <xdr:cNvSpPr txBox="1"/>
      </xdr:nvSpPr>
      <xdr:spPr>
        <a:xfrm>
          <a:off x="22199600"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1610" name="楕円 1609"/>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99060</xdr:rowOff>
    </xdr:from>
    <xdr:to>
      <xdr:col>116</xdr:col>
      <xdr:colOff>63500</xdr:colOff>
      <xdr:row>63</xdr:row>
      <xdr:rowOff>102870</xdr:rowOff>
    </xdr:to>
    <xdr:cxnSp macro="">
      <xdr:nvCxnSpPr>
        <xdr:cNvPr id="1611" name="直線コネクタ 1610"/>
        <xdr:cNvCxnSpPr/>
      </xdr:nvCxnSpPr>
      <xdr:spPr>
        <a:xfrm flipV="1">
          <a:off x="21323300" y="109004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1612" name="楕円 1611"/>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106680</xdr:rowOff>
    </xdr:to>
    <xdr:cxnSp macro="">
      <xdr:nvCxnSpPr>
        <xdr:cNvPr id="1613" name="直線コネクタ 1612"/>
        <xdr:cNvCxnSpPr/>
      </xdr:nvCxnSpPr>
      <xdr:spPr>
        <a:xfrm flipV="1">
          <a:off x="20434300" y="1090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1614" name="楕円 1613"/>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106680</xdr:rowOff>
    </xdr:to>
    <xdr:cxnSp macro="">
      <xdr:nvCxnSpPr>
        <xdr:cNvPr id="1615" name="直線コネクタ 1614"/>
        <xdr:cNvCxnSpPr/>
      </xdr:nvCxnSpPr>
      <xdr:spPr>
        <a:xfrm>
          <a:off x="19545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1616" name="楕円 1615"/>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106680</xdr:rowOff>
    </xdr:from>
    <xdr:to>
      <xdr:col>102</xdr:col>
      <xdr:colOff>114300</xdr:colOff>
      <xdr:row>63</xdr:row>
      <xdr:rowOff>110490</xdr:rowOff>
    </xdr:to>
    <xdr:cxnSp macro="">
      <xdr:nvCxnSpPr>
        <xdr:cNvPr id="1617" name="直線コネクタ 1616"/>
        <xdr:cNvCxnSpPr/>
      </xdr:nvCxnSpPr>
      <xdr:spPr>
        <a:xfrm flipV="1">
          <a:off x="18656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1618" name="n_1aveValue【保健センター・保健所】&#10;一人当たり面積"/>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1619" name="n_2aveValue【保健センター・保健所】&#10;一人当たり面積"/>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1620" name="n_3aveValue【保健センター・保健所】&#10;一人当たり面積"/>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1621" name="n_4aveValue【保健センター・保健所】&#10;一人当たり面積"/>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1622"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1623" name="n_2mainValue【保健センター・保健所】&#10;一人当たり面積"/>
        <xdr:cNvSpPr txBox="1"/>
      </xdr:nvSpPr>
      <xdr:spPr>
        <a:xfrm>
          <a:off x="20199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148607</xdr:rowOff>
    </xdr:from>
    <xdr:ext cx="469744" cy="259045"/>
    <xdr:sp macro="" textlink="">
      <xdr:nvSpPr>
        <xdr:cNvPr id="1624" name="n_3mainValue【保健センター・保健所】&#10;一人当たり面積"/>
        <xdr:cNvSpPr txBox="1"/>
      </xdr:nvSpPr>
      <xdr:spPr>
        <a:xfrm>
          <a:off x="19310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1625" name="n_4mainValue【保健センター・保健所】&#10;一人当たり面積"/>
        <xdr:cNvSpPr txBox="1"/>
      </xdr:nvSpPr>
      <xdr:spPr>
        <a:xfrm>
          <a:off x="18421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1626" name="正方形/長方形 1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627" name="正方形/長方形 1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628" name="正方形/長方形 1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629" name="正方形/長方形 1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630" name="正方形/長方形 1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631" name="正方形/長方形 1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632" name="正方形/長方形 1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633" name="正方形/長方形 1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1634" name="テキスト ボックス 1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1635" name="直線コネクタ 1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1636" name="テキスト ボックス 1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1637" name="直線コネクタ 1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1638" name="テキスト ボックス 1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1639" name="直線コネクタ 1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1640" name="テキスト ボックス 1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1641" name="直線コネクタ 1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1642" name="テキスト ボックス 1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1643" name="直線コネクタ 1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1644" name="テキスト ボックス 1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1645" name="直線コネクタ 1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1646" name="テキスト ボックス 16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1647" name="直線コネクタ 1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1648" name="テキスト ボックス 16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16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1650" name="直線コネクタ 1649"/>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1651"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1652" name="直線コネクタ 165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1653"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1654" name="直線コネクタ 1653"/>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1655"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1656" name="フローチャート: 判断 1655"/>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1657" name="フローチャート: 判断 1656"/>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1658" name="フローチャート: 判断 1657"/>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1659" name="フローチャート: 判断 1658"/>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1660" name="フローチャート: 判断 1659"/>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1661" name="テキスト ボックス 1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1662" name="テキスト ボックス 1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1663" name="テキスト ボックス 1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1664" name="テキスト ボックス 1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1665" name="テキスト ボックス 1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118745</xdr:rowOff>
    </xdr:from>
    <xdr:to>
      <xdr:col>85</xdr:col>
      <xdr:colOff>177800</xdr:colOff>
      <xdr:row>79</xdr:row>
      <xdr:rowOff>48895</xdr:rowOff>
    </xdr:to>
    <xdr:sp macro="" textlink="">
      <xdr:nvSpPr>
        <xdr:cNvPr id="1666" name="楕円 1665"/>
        <xdr:cNvSpPr/>
      </xdr:nvSpPr>
      <xdr:spPr>
        <a:xfrm>
          <a:off x="162687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141622</xdr:rowOff>
    </xdr:from>
    <xdr:ext cx="405111" cy="259045"/>
    <xdr:sp macro="" textlink="">
      <xdr:nvSpPr>
        <xdr:cNvPr id="1667" name="【消防施設】&#10;有形固定資産減価償却率該当値テキスト"/>
        <xdr:cNvSpPr txBox="1"/>
      </xdr:nvSpPr>
      <xdr:spPr>
        <a:xfrm>
          <a:off x="16357600"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88264</xdr:rowOff>
    </xdr:from>
    <xdr:to>
      <xdr:col>81</xdr:col>
      <xdr:colOff>101600</xdr:colOff>
      <xdr:row>79</xdr:row>
      <xdr:rowOff>18414</xdr:rowOff>
    </xdr:to>
    <xdr:sp macro="" textlink="">
      <xdr:nvSpPr>
        <xdr:cNvPr id="1668" name="楕円 1667"/>
        <xdr:cNvSpPr/>
      </xdr:nvSpPr>
      <xdr:spPr>
        <a:xfrm>
          <a:off x="15430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139064</xdr:rowOff>
    </xdr:from>
    <xdr:to>
      <xdr:col>85</xdr:col>
      <xdr:colOff>127000</xdr:colOff>
      <xdr:row>78</xdr:row>
      <xdr:rowOff>169545</xdr:rowOff>
    </xdr:to>
    <xdr:cxnSp macro="">
      <xdr:nvCxnSpPr>
        <xdr:cNvPr id="1669" name="直線コネクタ 1668"/>
        <xdr:cNvCxnSpPr/>
      </xdr:nvCxnSpPr>
      <xdr:spPr>
        <a:xfrm>
          <a:off x="15481300" y="135121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44450</xdr:rowOff>
    </xdr:from>
    <xdr:to>
      <xdr:col>76</xdr:col>
      <xdr:colOff>165100</xdr:colOff>
      <xdr:row>78</xdr:row>
      <xdr:rowOff>146050</xdr:rowOff>
    </xdr:to>
    <xdr:sp macro="" textlink="">
      <xdr:nvSpPr>
        <xdr:cNvPr id="1670" name="楕円 1669"/>
        <xdr:cNvSpPr/>
      </xdr:nvSpPr>
      <xdr:spPr>
        <a:xfrm>
          <a:off x="14541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95250</xdr:rowOff>
    </xdr:from>
    <xdr:to>
      <xdr:col>81</xdr:col>
      <xdr:colOff>50800</xdr:colOff>
      <xdr:row>78</xdr:row>
      <xdr:rowOff>139064</xdr:rowOff>
    </xdr:to>
    <xdr:cxnSp macro="">
      <xdr:nvCxnSpPr>
        <xdr:cNvPr id="1671" name="直線コネクタ 1670"/>
        <xdr:cNvCxnSpPr/>
      </xdr:nvCxnSpPr>
      <xdr:spPr>
        <a:xfrm>
          <a:off x="14592300" y="134683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1672" name="楕円 1671"/>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95250</xdr:rowOff>
    </xdr:from>
    <xdr:to>
      <xdr:col>76</xdr:col>
      <xdr:colOff>114300</xdr:colOff>
      <xdr:row>80</xdr:row>
      <xdr:rowOff>163830</xdr:rowOff>
    </xdr:to>
    <xdr:cxnSp macro="">
      <xdr:nvCxnSpPr>
        <xdr:cNvPr id="1673" name="直線コネクタ 1672"/>
        <xdr:cNvCxnSpPr/>
      </xdr:nvCxnSpPr>
      <xdr:spPr>
        <a:xfrm flipV="1">
          <a:off x="13703300" y="1346835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46355</xdr:rowOff>
    </xdr:from>
    <xdr:to>
      <xdr:col>67</xdr:col>
      <xdr:colOff>101600</xdr:colOff>
      <xdr:row>80</xdr:row>
      <xdr:rowOff>147955</xdr:rowOff>
    </xdr:to>
    <xdr:sp macro="" textlink="">
      <xdr:nvSpPr>
        <xdr:cNvPr id="1674" name="楕円 1673"/>
        <xdr:cNvSpPr/>
      </xdr:nvSpPr>
      <xdr:spPr>
        <a:xfrm>
          <a:off x="12763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97155</xdr:rowOff>
    </xdr:from>
    <xdr:to>
      <xdr:col>71</xdr:col>
      <xdr:colOff>177800</xdr:colOff>
      <xdr:row>80</xdr:row>
      <xdr:rowOff>163830</xdr:rowOff>
    </xdr:to>
    <xdr:cxnSp macro="">
      <xdr:nvCxnSpPr>
        <xdr:cNvPr id="1675" name="直線コネクタ 1674"/>
        <xdr:cNvCxnSpPr/>
      </xdr:nvCxnSpPr>
      <xdr:spPr>
        <a:xfrm>
          <a:off x="12814300" y="1381315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1676" name="n_1aveValue【消防施設】&#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1677" name="n_2aveValue【消防施設】&#10;有形固定資産減価償却率"/>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1678" name="n_3aveValue【消防施設】&#10;有形固定資産減価償却率"/>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1679" name="n_4aveValue【消防施設】&#10;有形固定資産減価償却率"/>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34941</xdr:rowOff>
    </xdr:from>
    <xdr:ext cx="405111" cy="259045"/>
    <xdr:sp macro="" textlink="">
      <xdr:nvSpPr>
        <xdr:cNvPr id="1680" name="n_1mainValue【消防施設】&#10;有形固定資産減価償却率"/>
        <xdr:cNvSpPr txBox="1"/>
      </xdr:nvSpPr>
      <xdr:spPr>
        <a:xfrm>
          <a:off x="152660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162577</xdr:rowOff>
    </xdr:from>
    <xdr:ext cx="405111" cy="259045"/>
    <xdr:sp macro="" textlink="">
      <xdr:nvSpPr>
        <xdr:cNvPr id="1681" name="n_2mainValue【消防施設】&#10;有形固定資産減価償却率"/>
        <xdr:cNvSpPr txBox="1"/>
      </xdr:nvSpPr>
      <xdr:spPr>
        <a:xfrm>
          <a:off x="14389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1682" name="n_3mainValue【消防施設】&#10;有形固定資産減価償却率"/>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164482</xdr:rowOff>
    </xdr:from>
    <xdr:ext cx="405111" cy="259045"/>
    <xdr:sp macro="" textlink="">
      <xdr:nvSpPr>
        <xdr:cNvPr id="1683" name="n_4mainValue【消防施設】&#10;有形固定資産減価償却率"/>
        <xdr:cNvSpPr txBox="1"/>
      </xdr:nvSpPr>
      <xdr:spPr>
        <a:xfrm>
          <a:off x="12611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1684" name="正方形/長方形 1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685" name="正方形/長方形 1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686" name="正方形/長方形 1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687" name="正方形/長方形 1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688" name="正方形/長方形 1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689" name="正方形/長方形 1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690" name="正方形/長方形 1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691" name="正方形/長方形 1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1692" name="テキスト ボックス 1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1693" name="直線コネクタ 1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1694" name="直線コネクタ 169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1695" name="テキスト ボックス 169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1696" name="直線コネクタ 169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1697" name="テキスト ボックス 169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1698" name="直線コネクタ 169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1699" name="テキスト ボックス 169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1700" name="直線コネクタ 169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1701" name="テキスト ボックス 170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1702" name="直線コネクタ 170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1703" name="テキスト ボックス 170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1704" name="直線コネクタ 170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1705" name="テキスト ボックス 170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1706" name="直線コネクタ 1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1707" name="テキスト ボックス 1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17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1709" name="直線コネクタ 1708"/>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1710"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1711" name="直線コネクタ 1710"/>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1712"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1713" name="直線コネクタ 1712"/>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1714" name="【消防施設】&#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1715" name="フローチャート: 判断 1714"/>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1716" name="フローチャート: 判断 1715"/>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1717" name="フローチャート: 判断 1716"/>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1718" name="フローチャート: 判断 1717"/>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1719" name="フローチャート: 判断 1718"/>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1720" name="テキスト ボックス 1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1721" name="テキスト ボックス 1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1722" name="テキスト ボックス 1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1723" name="テキスト ボックス 1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1724" name="テキスト ボックス 1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108131</xdr:rowOff>
    </xdr:from>
    <xdr:to>
      <xdr:col>116</xdr:col>
      <xdr:colOff>114300</xdr:colOff>
      <xdr:row>85</xdr:row>
      <xdr:rowOff>38281</xdr:rowOff>
    </xdr:to>
    <xdr:sp macro="" textlink="">
      <xdr:nvSpPr>
        <xdr:cNvPr id="1725" name="楕円 1724"/>
        <xdr:cNvSpPr/>
      </xdr:nvSpPr>
      <xdr:spPr>
        <a:xfrm>
          <a:off x="221107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131008</xdr:rowOff>
    </xdr:from>
    <xdr:ext cx="469744" cy="259045"/>
    <xdr:sp macro="" textlink="">
      <xdr:nvSpPr>
        <xdr:cNvPr id="1726" name="【消防施設】&#10;一人当たり面積該当値テキスト"/>
        <xdr:cNvSpPr txBox="1"/>
      </xdr:nvSpPr>
      <xdr:spPr>
        <a:xfrm>
          <a:off x="22199600" y="1436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109764</xdr:rowOff>
    </xdr:from>
    <xdr:to>
      <xdr:col>112</xdr:col>
      <xdr:colOff>38100</xdr:colOff>
      <xdr:row>85</xdr:row>
      <xdr:rowOff>39914</xdr:rowOff>
    </xdr:to>
    <xdr:sp macro="" textlink="">
      <xdr:nvSpPr>
        <xdr:cNvPr id="1727" name="楕円 1726"/>
        <xdr:cNvSpPr/>
      </xdr:nvSpPr>
      <xdr:spPr>
        <a:xfrm>
          <a:off x="21272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158931</xdr:rowOff>
    </xdr:from>
    <xdr:to>
      <xdr:col>116</xdr:col>
      <xdr:colOff>63500</xdr:colOff>
      <xdr:row>84</xdr:row>
      <xdr:rowOff>160564</xdr:rowOff>
    </xdr:to>
    <xdr:cxnSp macro="">
      <xdr:nvCxnSpPr>
        <xdr:cNvPr id="1728" name="直線コネクタ 1727"/>
        <xdr:cNvCxnSpPr/>
      </xdr:nvCxnSpPr>
      <xdr:spPr>
        <a:xfrm flipV="1">
          <a:off x="21323300" y="1456073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41184</xdr:rowOff>
    </xdr:from>
    <xdr:to>
      <xdr:col>107</xdr:col>
      <xdr:colOff>101600</xdr:colOff>
      <xdr:row>85</xdr:row>
      <xdr:rowOff>142784</xdr:rowOff>
    </xdr:to>
    <xdr:sp macro="" textlink="">
      <xdr:nvSpPr>
        <xdr:cNvPr id="1729" name="楕円 1728"/>
        <xdr:cNvSpPr/>
      </xdr:nvSpPr>
      <xdr:spPr>
        <a:xfrm>
          <a:off x="20383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160564</xdr:rowOff>
    </xdr:from>
    <xdr:to>
      <xdr:col>111</xdr:col>
      <xdr:colOff>177800</xdr:colOff>
      <xdr:row>85</xdr:row>
      <xdr:rowOff>91984</xdr:rowOff>
    </xdr:to>
    <xdr:cxnSp macro="">
      <xdr:nvCxnSpPr>
        <xdr:cNvPr id="1730" name="直線コネクタ 1729"/>
        <xdr:cNvCxnSpPr/>
      </xdr:nvCxnSpPr>
      <xdr:spPr>
        <a:xfrm flipV="1">
          <a:off x="20434300" y="1456236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1731" name="楕円 1730"/>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91984</xdr:rowOff>
    </xdr:from>
    <xdr:to>
      <xdr:col>107</xdr:col>
      <xdr:colOff>50800</xdr:colOff>
      <xdr:row>85</xdr:row>
      <xdr:rowOff>111579</xdr:rowOff>
    </xdr:to>
    <xdr:cxnSp macro="">
      <xdr:nvCxnSpPr>
        <xdr:cNvPr id="1732" name="直線コネクタ 1731"/>
        <xdr:cNvCxnSpPr/>
      </xdr:nvCxnSpPr>
      <xdr:spPr>
        <a:xfrm flipV="1">
          <a:off x="19545300" y="146652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62412</xdr:rowOff>
    </xdr:from>
    <xdr:to>
      <xdr:col>98</xdr:col>
      <xdr:colOff>38100</xdr:colOff>
      <xdr:row>85</xdr:row>
      <xdr:rowOff>164012</xdr:rowOff>
    </xdr:to>
    <xdr:sp macro="" textlink="">
      <xdr:nvSpPr>
        <xdr:cNvPr id="1733" name="楕円 1732"/>
        <xdr:cNvSpPr/>
      </xdr:nvSpPr>
      <xdr:spPr>
        <a:xfrm>
          <a:off x="18605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113212</xdr:rowOff>
    </xdr:to>
    <xdr:cxnSp macro="">
      <xdr:nvCxnSpPr>
        <xdr:cNvPr id="1734" name="直線コネクタ 1733"/>
        <xdr:cNvCxnSpPr/>
      </xdr:nvCxnSpPr>
      <xdr:spPr>
        <a:xfrm flipV="1">
          <a:off x="18656300" y="1468482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1735" name="n_1aveValue【消防施設】&#10;一人当たり面積"/>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1736" name="n_2aveValue【消防施設】&#10;一人当たり面積"/>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1737" name="n_3aveValue【消防施設】&#10;一人当たり面積"/>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1738" name="n_4ave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56441</xdr:rowOff>
    </xdr:from>
    <xdr:ext cx="469744" cy="259045"/>
    <xdr:sp macro="" textlink="">
      <xdr:nvSpPr>
        <xdr:cNvPr id="1739" name="n_1mainValue【消防施設】&#10;一人当たり面積"/>
        <xdr:cNvSpPr txBox="1"/>
      </xdr:nvSpPr>
      <xdr:spPr>
        <a:xfrm>
          <a:off x="21075727" y="1428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133911</xdr:rowOff>
    </xdr:from>
    <xdr:ext cx="469744" cy="259045"/>
    <xdr:sp macro="" textlink="">
      <xdr:nvSpPr>
        <xdr:cNvPr id="1740" name="n_2mainValue【消防施設】&#10;一人当たり面積"/>
        <xdr:cNvSpPr txBox="1"/>
      </xdr:nvSpPr>
      <xdr:spPr>
        <a:xfrm>
          <a:off x="20199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1741" name="n_3mainValue【消防施設】&#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9089</xdr:rowOff>
    </xdr:from>
    <xdr:ext cx="469744" cy="259045"/>
    <xdr:sp macro="" textlink="">
      <xdr:nvSpPr>
        <xdr:cNvPr id="1742" name="n_4mainValue【消防施設】&#10;一人当たり面積"/>
        <xdr:cNvSpPr txBox="1"/>
      </xdr:nvSpPr>
      <xdr:spPr>
        <a:xfrm>
          <a:off x="18421427" y="1441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1743" name="正方形/長方形 1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744" name="正方形/長方形 1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745" name="正方形/長方形 1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746" name="正方形/長方形 1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747" name="正方形/長方形 1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748" name="正方形/長方形 1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749" name="正方形/長方形 1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750" name="正方形/長方形 1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1751" name="テキスト ボックス 1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1752" name="直線コネクタ 1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1753" name="テキスト ボックス 1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1754" name="直線コネクタ 17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1755" name="テキスト ボックス 17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1756" name="直線コネクタ 17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1757" name="テキスト ボックス 17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1758" name="直線コネクタ 17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1759" name="テキスト ボックス 17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1760" name="直線コネクタ 17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1761" name="テキスト ボックス 17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1762" name="直線コネクタ 17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1763" name="テキスト ボックス 176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1764" name="直線コネクタ 1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7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1766" name="直線コネクタ 1765"/>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1767"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1768" name="直線コネクタ 1767"/>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1769"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1770" name="直線コネクタ 176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1771" name="【庁舎】&#10;有形固定資産減価償却率平均値テキスト"/>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1772" name="フローチャート: 判断 1771"/>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1773" name="フローチャート: 判断 1772"/>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1774" name="フローチャート: 判断 1773"/>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1775" name="フローチャート: 判断 1774"/>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1776" name="フローチャート: 判断 1775"/>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1777" name="テキスト ボックス 1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1778" name="テキスト ボックス 1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1779" name="テキスト ボックス 1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1780" name="テキスト ボックス 1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1781" name="テキスト ボックス 1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118111</xdr:rowOff>
    </xdr:from>
    <xdr:to>
      <xdr:col>85</xdr:col>
      <xdr:colOff>177800</xdr:colOff>
      <xdr:row>102</xdr:row>
      <xdr:rowOff>48261</xdr:rowOff>
    </xdr:to>
    <xdr:sp macro="" textlink="">
      <xdr:nvSpPr>
        <xdr:cNvPr id="1782" name="楕円 1781"/>
        <xdr:cNvSpPr/>
      </xdr:nvSpPr>
      <xdr:spPr>
        <a:xfrm>
          <a:off x="16268700" y="174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140988</xdr:rowOff>
    </xdr:from>
    <xdr:ext cx="405111" cy="259045"/>
    <xdr:sp macro="" textlink="">
      <xdr:nvSpPr>
        <xdr:cNvPr id="1783" name="【庁舎】&#10;有形固定資産減価償却率該当値テキスト"/>
        <xdr:cNvSpPr txBox="1"/>
      </xdr:nvSpPr>
      <xdr:spPr>
        <a:xfrm>
          <a:off x="16357600" y="172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85089</xdr:rowOff>
    </xdr:from>
    <xdr:to>
      <xdr:col>81</xdr:col>
      <xdr:colOff>101600</xdr:colOff>
      <xdr:row>102</xdr:row>
      <xdr:rowOff>15239</xdr:rowOff>
    </xdr:to>
    <xdr:sp macro="" textlink="">
      <xdr:nvSpPr>
        <xdr:cNvPr id="1784" name="楕円 1783"/>
        <xdr:cNvSpPr/>
      </xdr:nvSpPr>
      <xdr:spPr>
        <a:xfrm>
          <a:off x="15430500" y="174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135889</xdr:rowOff>
    </xdr:from>
    <xdr:to>
      <xdr:col>85</xdr:col>
      <xdr:colOff>127000</xdr:colOff>
      <xdr:row>101</xdr:row>
      <xdr:rowOff>168911</xdr:rowOff>
    </xdr:to>
    <xdr:cxnSp macro="">
      <xdr:nvCxnSpPr>
        <xdr:cNvPr id="1785" name="直線コネクタ 1784"/>
        <xdr:cNvCxnSpPr/>
      </xdr:nvCxnSpPr>
      <xdr:spPr>
        <a:xfrm>
          <a:off x="15481300" y="17452339"/>
          <a:ext cx="8382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52070</xdr:rowOff>
    </xdr:from>
    <xdr:to>
      <xdr:col>76</xdr:col>
      <xdr:colOff>165100</xdr:colOff>
      <xdr:row>101</xdr:row>
      <xdr:rowOff>153670</xdr:rowOff>
    </xdr:to>
    <xdr:sp macro="" textlink="">
      <xdr:nvSpPr>
        <xdr:cNvPr id="1786" name="楕円 1785"/>
        <xdr:cNvSpPr/>
      </xdr:nvSpPr>
      <xdr:spPr>
        <a:xfrm>
          <a:off x="145415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102870</xdr:rowOff>
    </xdr:from>
    <xdr:to>
      <xdr:col>81</xdr:col>
      <xdr:colOff>50800</xdr:colOff>
      <xdr:row>101</xdr:row>
      <xdr:rowOff>135889</xdr:rowOff>
    </xdr:to>
    <xdr:cxnSp macro="">
      <xdr:nvCxnSpPr>
        <xdr:cNvPr id="1787" name="直線コネクタ 1786"/>
        <xdr:cNvCxnSpPr/>
      </xdr:nvCxnSpPr>
      <xdr:spPr>
        <a:xfrm>
          <a:off x="14592300" y="1741932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19050</xdr:rowOff>
    </xdr:from>
    <xdr:to>
      <xdr:col>72</xdr:col>
      <xdr:colOff>38100</xdr:colOff>
      <xdr:row>101</xdr:row>
      <xdr:rowOff>120650</xdr:rowOff>
    </xdr:to>
    <xdr:sp macro="" textlink="">
      <xdr:nvSpPr>
        <xdr:cNvPr id="1788" name="楕円 1787"/>
        <xdr:cNvSpPr/>
      </xdr:nvSpPr>
      <xdr:spPr>
        <a:xfrm>
          <a:off x="13652500" y="1733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69850</xdr:rowOff>
    </xdr:from>
    <xdr:to>
      <xdr:col>76</xdr:col>
      <xdr:colOff>114300</xdr:colOff>
      <xdr:row>101</xdr:row>
      <xdr:rowOff>102870</xdr:rowOff>
    </xdr:to>
    <xdr:cxnSp macro="">
      <xdr:nvCxnSpPr>
        <xdr:cNvPr id="1789" name="直線コネクタ 1788"/>
        <xdr:cNvCxnSpPr/>
      </xdr:nvCxnSpPr>
      <xdr:spPr>
        <a:xfrm>
          <a:off x="13703300" y="173863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167639</xdr:rowOff>
    </xdr:from>
    <xdr:to>
      <xdr:col>67</xdr:col>
      <xdr:colOff>101600</xdr:colOff>
      <xdr:row>101</xdr:row>
      <xdr:rowOff>97789</xdr:rowOff>
    </xdr:to>
    <xdr:sp macro="" textlink="">
      <xdr:nvSpPr>
        <xdr:cNvPr id="1790" name="楕円 1789"/>
        <xdr:cNvSpPr/>
      </xdr:nvSpPr>
      <xdr:spPr>
        <a:xfrm>
          <a:off x="12763500" y="1731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46989</xdr:rowOff>
    </xdr:from>
    <xdr:to>
      <xdr:col>71</xdr:col>
      <xdr:colOff>177800</xdr:colOff>
      <xdr:row>101</xdr:row>
      <xdr:rowOff>69850</xdr:rowOff>
    </xdr:to>
    <xdr:cxnSp macro="">
      <xdr:nvCxnSpPr>
        <xdr:cNvPr id="1791" name="直線コネクタ 1790"/>
        <xdr:cNvCxnSpPr/>
      </xdr:nvCxnSpPr>
      <xdr:spPr>
        <a:xfrm>
          <a:off x="12814300" y="17363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1792" name="n_1aveValue【庁舎】&#10;有形固定資産減価償却率"/>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1793" name="n_2aveValue【庁舎】&#10;有形固定資産減価償却率"/>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1794" name="n_3aveValue【庁舎】&#10;有形固定資産減価償却率"/>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1795" name="n_4aveValue【庁舎】&#10;有形固定資産減価償却率"/>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31766</xdr:rowOff>
    </xdr:from>
    <xdr:ext cx="405111" cy="259045"/>
    <xdr:sp macro="" textlink="">
      <xdr:nvSpPr>
        <xdr:cNvPr id="1796" name="n_1mainValue【庁舎】&#10;有形固定資産減価償却率"/>
        <xdr:cNvSpPr txBox="1"/>
      </xdr:nvSpPr>
      <xdr:spPr>
        <a:xfrm>
          <a:off x="15266044" y="1717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170197</xdr:rowOff>
    </xdr:from>
    <xdr:ext cx="405111" cy="259045"/>
    <xdr:sp macro="" textlink="">
      <xdr:nvSpPr>
        <xdr:cNvPr id="1797" name="n_2mainValue【庁舎】&#10;有形固定資産減価償却率"/>
        <xdr:cNvSpPr txBox="1"/>
      </xdr:nvSpPr>
      <xdr:spPr>
        <a:xfrm>
          <a:off x="14389744"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137177</xdr:rowOff>
    </xdr:from>
    <xdr:ext cx="405111" cy="259045"/>
    <xdr:sp macro="" textlink="">
      <xdr:nvSpPr>
        <xdr:cNvPr id="1798" name="n_3mainValue【庁舎】&#10;有形固定資産減価償却率"/>
        <xdr:cNvSpPr txBox="1"/>
      </xdr:nvSpPr>
      <xdr:spPr>
        <a:xfrm>
          <a:off x="13500744"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114316</xdr:rowOff>
    </xdr:from>
    <xdr:ext cx="405111" cy="259045"/>
    <xdr:sp macro="" textlink="">
      <xdr:nvSpPr>
        <xdr:cNvPr id="1799" name="n_4mainValue【庁舎】&#10;有形固定資産減価償却率"/>
        <xdr:cNvSpPr txBox="1"/>
      </xdr:nvSpPr>
      <xdr:spPr>
        <a:xfrm>
          <a:off x="12611744"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1800" name="正方形/長方形 1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801" name="正方形/長方形 1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802" name="正方形/長方形 1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803" name="正方形/長方形 1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804" name="正方形/長方形 1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805" name="正方形/長方形 1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806" name="正方形/長方形 1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807" name="正方形/長方形 1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1808" name="テキスト ボックス 1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1809" name="直線コネクタ 1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1810" name="直線コネクタ 1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1811" name="テキスト ボックス 1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1812" name="直線コネクタ 1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1813" name="テキスト ボックス 1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1814" name="直線コネクタ 1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1815" name="テキスト ボックス 1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1816" name="直線コネクタ 1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1817" name="テキスト ボックス 1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1818" name="直線コネクタ 1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1819" name="テキスト ボックス 1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1820" name="直線コネクタ 1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1821" name="テキスト ボックス 1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1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1823" name="直線コネクタ 1822"/>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1824"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1825" name="直線コネクタ 1824"/>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1826"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1827" name="直線コネクタ 1826"/>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1828" name="【庁舎】&#10;一人当たり面積平均値テキスト"/>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1829" name="フローチャート: 判断 1828"/>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1830" name="フローチャート: 判断 1829"/>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1831" name="フローチャート: 判断 1830"/>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1832" name="フローチャート: 判断 1831"/>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1833" name="フローチャート: 判断 1832"/>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1834" name="テキスト ボックス 1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1835" name="テキスト ボックス 1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1836" name="テキスト ボックス 1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1837" name="テキスト ボックス 1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1838" name="テキスト ボックス 1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27939</xdr:rowOff>
    </xdr:from>
    <xdr:to>
      <xdr:col>116</xdr:col>
      <xdr:colOff>114300</xdr:colOff>
      <xdr:row>106</xdr:row>
      <xdr:rowOff>129539</xdr:rowOff>
    </xdr:to>
    <xdr:sp macro="" textlink="">
      <xdr:nvSpPr>
        <xdr:cNvPr id="1839" name="楕円 1838"/>
        <xdr:cNvSpPr/>
      </xdr:nvSpPr>
      <xdr:spPr>
        <a:xfrm>
          <a:off x="22110700" y="182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6366</xdr:rowOff>
    </xdr:from>
    <xdr:ext cx="469744" cy="259045"/>
    <xdr:sp macro="" textlink="">
      <xdr:nvSpPr>
        <xdr:cNvPr id="1840" name="【庁舎】&#10;一人当たり面積該当値テキスト"/>
        <xdr:cNvSpPr txBox="1"/>
      </xdr:nvSpPr>
      <xdr:spPr>
        <a:xfrm>
          <a:off x="22199600"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1841" name="楕円 1840"/>
        <xdr:cNvSpPr/>
      </xdr:nvSpPr>
      <xdr:spPr>
        <a:xfrm>
          <a:off x="2127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78739</xdr:rowOff>
    </xdr:from>
    <xdr:to>
      <xdr:col>116</xdr:col>
      <xdr:colOff>63500</xdr:colOff>
      <xdr:row>106</xdr:row>
      <xdr:rowOff>87630</xdr:rowOff>
    </xdr:to>
    <xdr:cxnSp macro="">
      <xdr:nvCxnSpPr>
        <xdr:cNvPr id="1842" name="直線コネクタ 1841"/>
        <xdr:cNvCxnSpPr/>
      </xdr:nvCxnSpPr>
      <xdr:spPr>
        <a:xfrm flipV="1">
          <a:off x="21323300" y="1825243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45720</xdr:rowOff>
    </xdr:from>
    <xdr:to>
      <xdr:col>107</xdr:col>
      <xdr:colOff>101600</xdr:colOff>
      <xdr:row>106</xdr:row>
      <xdr:rowOff>147320</xdr:rowOff>
    </xdr:to>
    <xdr:sp macro="" textlink="">
      <xdr:nvSpPr>
        <xdr:cNvPr id="1843" name="楕円 1842"/>
        <xdr:cNvSpPr/>
      </xdr:nvSpPr>
      <xdr:spPr>
        <a:xfrm>
          <a:off x="20383500" y="182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96520</xdr:rowOff>
    </xdr:to>
    <xdr:cxnSp macro="">
      <xdr:nvCxnSpPr>
        <xdr:cNvPr id="1844" name="直線コネクタ 1843"/>
        <xdr:cNvCxnSpPr/>
      </xdr:nvCxnSpPr>
      <xdr:spPr>
        <a:xfrm flipV="1">
          <a:off x="20434300" y="182613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50800</xdr:rowOff>
    </xdr:from>
    <xdr:to>
      <xdr:col>102</xdr:col>
      <xdr:colOff>165100</xdr:colOff>
      <xdr:row>106</xdr:row>
      <xdr:rowOff>152400</xdr:rowOff>
    </xdr:to>
    <xdr:sp macro="" textlink="">
      <xdr:nvSpPr>
        <xdr:cNvPr id="1845" name="楕円 1844"/>
        <xdr:cNvSpPr/>
      </xdr:nvSpPr>
      <xdr:spPr>
        <a:xfrm>
          <a:off x="19494500" y="18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96520</xdr:rowOff>
    </xdr:from>
    <xdr:to>
      <xdr:col>107</xdr:col>
      <xdr:colOff>50800</xdr:colOff>
      <xdr:row>106</xdr:row>
      <xdr:rowOff>101600</xdr:rowOff>
    </xdr:to>
    <xdr:cxnSp macro="">
      <xdr:nvCxnSpPr>
        <xdr:cNvPr id="1846" name="直線コネクタ 1845"/>
        <xdr:cNvCxnSpPr/>
      </xdr:nvCxnSpPr>
      <xdr:spPr>
        <a:xfrm flipV="1">
          <a:off x="19545300" y="182702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1847" name="楕円 1846"/>
        <xdr:cNvSpPr/>
      </xdr:nvSpPr>
      <xdr:spPr>
        <a:xfrm>
          <a:off x="18605500" y="182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101600</xdr:rowOff>
    </xdr:from>
    <xdr:to>
      <xdr:col>102</xdr:col>
      <xdr:colOff>114300</xdr:colOff>
      <xdr:row>106</xdr:row>
      <xdr:rowOff>107950</xdr:rowOff>
    </xdr:to>
    <xdr:cxnSp macro="">
      <xdr:nvCxnSpPr>
        <xdr:cNvPr id="1848" name="直線コネクタ 1847"/>
        <xdr:cNvCxnSpPr/>
      </xdr:nvCxnSpPr>
      <xdr:spPr>
        <a:xfrm flipV="1">
          <a:off x="18656300" y="182753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1849" name="n_1aveValue【庁舎】&#10;一人当たり面積"/>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1850" name="n_2aveValue【庁舎】&#10;一人当たり面積"/>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1851" name="n_3aveValue【庁舎】&#10;一人当たり面積"/>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1852" name="n_4aveValue【庁舎】&#10;一人当たり面積"/>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129557</xdr:rowOff>
    </xdr:from>
    <xdr:ext cx="469744" cy="259045"/>
    <xdr:sp macro="" textlink="">
      <xdr:nvSpPr>
        <xdr:cNvPr id="1853" name="n_1mainValue【庁舎】&#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138447</xdr:rowOff>
    </xdr:from>
    <xdr:ext cx="469744" cy="259045"/>
    <xdr:sp macro="" textlink="">
      <xdr:nvSpPr>
        <xdr:cNvPr id="1854" name="n_2mainValue【庁舎】&#10;一人当たり面積"/>
        <xdr:cNvSpPr txBox="1"/>
      </xdr:nvSpPr>
      <xdr:spPr>
        <a:xfrm>
          <a:off x="20199427" y="183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143527</xdr:rowOff>
    </xdr:from>
    <xdr:ext cx="469744" cy="259045"/>
    <xdr:sp macro="" textlink="">
      <xdr:nvSpPr>
        <xdr:cNvPr id="1855" name="n_3mainValue【庁舎】&#10;一人当たり面積"/>
        <xdr:cNvSpPr txBox="1"/>
      </xdr:nvSpPr>
      <xdr:spPr>
        <a:xfrm>
          <a:off x="19310427" y="183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149877</xdr:rowOff>
    </xdr:from>
    <xdr:ext cx="469744" cy="259045"/>
    <xdr:sp macro="" textlink="">
      <xdr:nvSpPr>
        <xdr:cNvPr id="1856" name="n_4mainValue【庁舎】&#10;一人当たり面積"/>
        <xdr:cNvSpPr txBox="1"/>
      </xdr:nvSpPr>
      <xdr:spPr>
        <a:xfrm>
          <a:off x="18421427" y="183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1857" name="正方形/長方形 1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858" name="正方形/長方形 1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859" name="テキスト ボックス 1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図書館、一般廃棄物処理施設、体育館・プール、市民会館の有形固定資産減価償却率が、類似団体と比較してかなり高い水準にあり、有形固定資産減価償却率が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％を超え、著しく老朽化が進んでいる状況である。</a:t>
          </a:r>
        </a:p>
        <a:p>
          <a:r>
            <a:rPr kumimoji="1" lang="ja-JP" altLang="en-US" sz="1300">
              <a:latin typeface="ＭＳ Ｐゴシック" panose="020B0600070205080204" pitchFamily="50" charset="-128"/>
              <a:ea typeface="ＭＳ Ｐゴシック" panose="020B0600070205080204" pitchFamily="50" charset="-128"/>
            </a:rPr>
            <a:t>　このうち、図書館については、平成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年度に旧福島県立喜多方病院跡地および旧福島県立喜多方商業高等学校跡地整備計画基本構想を策定し、ひとづくり・交流拠点複合施設整備事業（第２期施設）として今後整備を進めることとしている。</a:t>
          </a:r>
        </a:p>
        <a:p>
          <a:r>
            <a:rPr kumimoji="1" lang="ja-JP" altLang="en-US" sz="1300">
              <a:latin typeface="ＭＳ Ｐゴシック" panose="020B0600070205080204" pitchFamily="50" charset="-128"/>
              <a:ea typeface="ＭＳ Ｐゴシック" panose="020B0600070205080204" pitchFamily="50" charset="-128"/>
            </a:rPr>
            <a:t>　また、消防施設、庁舎の有形固定資産減価償却率は、類似団体平均、福島県平均を下回っている状況である。これは、消防施設については、令和元年度にＶ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Ｌｏｗ災害情報連携システム事業、令和３年度に消防庁舎を整備したことにより低くなっており、庁舎については、平成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年度に本庁舎、平成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年度に総合支所を２か所整備したため、低くなっている。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類似団体平均とは同ポイント、福島県平均を</a:t>
          </a:r>
          <a:r>
            <a:rPr kumimoji="1" lang="en-US" altLang="ja-JP" sz="1100">
              <a:latin typeface="ＭＳ Ｐゴシック" panose="020B0600070205080204" pitchFamily="50" charset="-128"/>
              <a:ea typeface="ＭＳ Ｐゴシック" panose="020B0600070205080204" pitchFamily="50" charset="-128"/>
            </a:rPr>
            <a:t>0.08</a:t>
          </a:r>
          <a:r>
            <a:rPr kumimoji="1" lang="ja-JP" altLang="en-US" sz="11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100">
              <a:latin typeface="ＭＳ Ｐゴシック" panose="020B0600070205080204" pitchFamily="50" charset="-128"/>
              <a:ea typeface="ＭＳ Ｐゴシック" panose="020B0600070205080204" pitchFamily="50" charset="-128"/>
            </a:rPr>
            <a:t>　地方税について、固定資産税は土地価格の下落により土地において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％の減、たばこ税は売渡し本数の減による</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％の減はあるものの、景気が全体的に回復傾向にあり、市民税において</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％の増、入湯税においても新型コロナウイルス感染症の影響から回復傾向にあり</a:t>
          </a:r>
          <a:r>
            <a:rPr kumimoji="1" lang="en-US" altLang="ja-JP" sz="1100">
              <a:latin typeface="ＭＳ Ｐゴシック" panose="020B0600070205080204" pitchFamily="50" charset="-128"/>
              <a:ea typeface="ＭＳ Ｐゴシック" panose="020B0600070205080204" pitchFamily="50" charset="-128"/>
            </a:rPr>
            <a:t>13.7</a:t>
          </a:r>
          <a:r>
            <a:rPr kumimoji="1" lang="ja-JP" altLang="en-US" sz="1100">
              <a:latin typeface="ＭＳ Ｐゴシック" panose="020B0600070205080204" pitchFamily="50" charset="-128"/>
              <a:ea typeface="ＭＳ Ｐゴシック" panose="020B0600070205080204" pitchFamily="50" charset="-128"/>
            </a:rPr>
            <a:t>％の増となっており、地方税全体では、</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％の増となっている。</a:t>
          </a:r>
        </a:p>
        <a:p>
          <a:r>
            <a:rPr kumimoji="1" lang="ja-JP" altLang="en-US" sz="1100">
              <a:latin typeface="ＭＳ Ｐゴシック" panose="020B0600070205080204" pitchFamily="50" charset="-128"/>
              <a:ea typeface="ＭＳ Ｐゴシック" panose="020B0600070205080204" pitchFamily="50" charset="-128"/>
            </a:rPr>
            <a:t>　今後も、徴収業務の強化に取り組むとともに、事務事業の効率化を図り、財政基盤の強化に努める。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97790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98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97790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97790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97790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63517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46990</xdr:rowOff>
    </xdr:from>
    <xdr:to>
      <xdr:col>19</xdr:col>
      <xdr:colOff>184150</xdr:colOff>
      <xdr:row>42</xdr:row>
      <xdr:rowOff>148590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133367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ポイント、福島県平均を</a:t>
          </a:r>
          <a:r>
            <a:rPr kumimoji="1" lang="en-US" altLang="ja-JP" sz="1100">
              <a:latin typeface="ＭＳ Ｐゴシック" panose="020B0600070205080204" pitchFamily="50" charset="-128"/>
              <a:ea typeface="ＭＳ Ｐゴシック" panose="020B0600070205080204" pitchFamily="50" charset="-128"/>
            </a:rPr>
            <a:t>8.7</a:t>
          </a:r>
          <a:r>
            <a:rPr kumimoji="1" lang="ja-JP" altLang="en-US" sz="1100">
              <a:latin typeface="ＭＳ Ｐゴシック" panose="020B0600070205080204" pitchFamily="50" charset="-128"/>
              <a:ea typeface="ＭＳ Ｐゴシック" panose="020B0600070205080204" pitchFamily="50" charset="-128"/>
            </a:rPr>
            <a:t>ポイントそれぞれ上回っており、前年度との比較でも</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100">
              <a:latin typeface="ＭＳ Ｐゴシック" panose="020B0600070205080204" pitchFamily="50" charset="-128"/>
              <a:ea typeface="ＭＳ Ｐゴシック" panose="020B0600070205080204" pitchFamily="50" charset="-128"/>
            </a:rPr>
            <a:t>　増加した主な要因としては、歳入において地方税は増となったものの、普通交付税や臨時財政対策債等が減になるとともに、歳出において乳幼児医療費助成事業費や介護保険事業への繰出金等の増により、経常的な経費が増加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今後も、施設の維持管理・運営費等の経費の高止まりが懸念されるため、施設のあり方に関する検討や、公共施設使用料の適正化による歳入の確保、所要経費の精査による行政コストの削減を図る。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102144</xdr:rowOff>
    </xdr:from>
    <xdr:to>
      <xdr:col>23</xdr:col>
      <xdr:colOff>133350</xdr:colOff>
      <xdr:row>61</xdr:row>
      <xdr:rowOff>133169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6059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70213</xdr:rowOff>
    </xdr:from>
    <xdr:to>
      <xdr:col>19</xdr:col>
      <xdr:colOff>133350</xdr:colOff>
      <xdr:row>61</xdr:row>
      <xdr:rowOff>102144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57213"/>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70213</xdr:rowOff>
    </xdr:from>
    <xdr:to>
      <xdr:col>15</xdr:col>
      <xdr:colOff>82550</xdr:colOff>
      <xdr:row>61</xdr:row>
      <xdr:rowOff>9072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57213"/>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9072</xdr:rowOff>
    </xdr:from>
    <xdr:to>
      <xdr:col>11</xdr:col>
      <xdr:colOff>31750</xdr:colOff>
      <xdr:row>61</xdr:row>
      <xdr:rowOff>84909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67522"/>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82369</xdr:rowOff>
    </xdr:from>
    <xdr:to>
      <xdr:col>23</xdr:col>
      <xdr:colOff>184150</xdr:colOff>
      <xdr:row>62</xdr:row>
      <xdr:rowOff>12519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54446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1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51344</xdr:rowOff>
    </xdr:from>
    <xdr:to>
      <xdr:col>19</xdr:col>
      <xdr:colOff>184150</xdr:colOff>
      <xdr:row>61</xdr:row>
      <xdr:rowOff>152944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137721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19413</xdr:rowOff>
    </xdr:from>
    <xdr:to>
      <xdr:col>15</xdr:col>
      <xdr:colOff>133350</xdr:colOff>
      <xdr:row>60</xdr:row>
      <xdr:rowOff>121013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129722</xdr:rowOff>
    </xdr:from>
    <xdr:to>
      <xdr:col>11</xdr:col>
      <xdr:colOff>82550</xdr:colOff>
      <xdr:row>61</xdr:row>
      <xdr:rowOff>59872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44649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34109</xdr:rowOff>
    </xdr:from>
    <xdr:to>
      <xdr:col>7</xdr:col>
      <xdr:colOff>31750</xdr:colOff>
      <xdr:row>61</xdr:row>
      <xdr:rowOff>135709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120486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類似団体平均を</a:t>
          </a:r>
          <a:r>
            <a:rPr kumimoji="1" lang="en-US" altLang="ja-JP" sz="1050">
              <a:latin typeface="ＭＳ Ｐゴシック" panose="020B0600070205080204" pitchFamily="50" charset="-128"/>
              <a:ea typeface="ＭＳ Ｐゴシック" panose="020B0600070205080204" pitchFamily="50" charset="-128"/>
            </a:rPr>
            <a:t>4,238</a:t>
          </a:r>
          <a:r>
            <a:rPr kumimoji="1" lang="ja-JP" altLang="en-US" sz="1050">
              <a:latin typeface="ＭＳ Ｐゴシック" panose="020B0600070205080204" pitchFamily="50" charset="-128"/>
              <a:ea typeface="ＭＳ Ｐゴシック" panose="020B0600070205080204" pitchFamily="50" charset="-128"/>
            </a:rPr>
            <a:t>円下回っており、福島県平均を</a:t>
          </a:r>
          <a:r>
            <a:rPr kumimoji="1" lang="en-US" altLang="ja-JP" sz="1050">
              <a:latin typeface="ＭＳ Ｐゴシック" panose="020B0600070205080204" pitchFamily="50" charset="-128"/>
              <a:ea typeface="ＭＳ Ｐゴシック" panose="020B0600070205080204" pitchFamily="50" charset="-128"/>
            </a:rPr>
            <a:t>24,348</a:t>
          </a:r>
          <a:r>
            <a:rPr kumimoji="1" lang="ja-JP" altLang="en-US" sz="1050">
              <a:latin typeface="ＭＳ Ｐゴシック" panose="020B0600070205080204" pitchFamily="50" charset="-128"/>
              <a:ea typeface="ＭＳ Ｐゴシック" panose="020B0600070205080204" pitchFamily="50" charset="-128"/>
            </a:rPr>
            <a:t>円上回っている状況である。また、前年度と比較して</a:t>
          </a:r>
          <a:r>
            <a:rPr kumimoji="1" lang="en-US" altLang="ja-JP" sz="1050">
              <a:latin typeface="ＭＳ Ｐゴシック" panose="020B0600070205080204" pitchFamily="50" charset="-128"/>
              <a:ea typeface="ＭＳ Ｐゴシック" panose="020B0600070205080204" pitchFamily="50" charset="-128"/>
            </a:rPr>
            <a:t>6,156</a:t>
          </a:r>
          <a:r>
            <a:rPr kumimoji="1" lang="ja-JP" altLang="en-US" sz="1050">
              <a:latin typeface="ＭＳ Ｐゴシック" panose="020B0600070205080204" pitchFamily="50" charset="-128"/>
              <a:ea typeface="ＭＳ Ｐゴシック" panose="020B0600070205080204" pitchFamily="50" charset="-128"/>
            </a:rPr>
            <a:t>円減少している状況である。</a:t>
          </a:r>
        </a:p>
        <a:p>
          <a:r>
            <a:rPr kumimoji="1" lang="ja-JP" altLang="en-US" sz="1050">
              <a:latin typeface="ＭＳ Ｐゴシック" panose="020B0600070205080204" pitchFamily="50" charset="-128"/>
              <a:ea typeface="ＭＳ Ｐゴシック" panose="020B0600070205080204" pitchFamily="50" charset="-128"/>
            </a:rPr>
            <a:t>　人件費については、定年引上げによる退職手当の減や、時間外勤務手当の減が要因で減少した。また物件費についても、新型コロナウイルス感染症が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類感染症となったことにより、ワクチン接種事業や、感染症対策に係る委託料が減となったことにより、人口１人当たりの人件費・物件費等決算額は減少となっている。</a:t>
          </a:r>
        </a:p>
        <a:p>
          <a:r>
            <a:rPr kumimoji="1" lang="ja-JP" altLang="en-US" sz="1050">
              <a:latin typeface="ＭＳ Ｐゴシック" panose="020B0600070205080204" pitchFamily="50" charset="-128"/>
              <a:ea typeface="ＭＳ Ｐゴシック" panose="020B0600070205080204" pitchFamily="50" charset="-128"/>
            </a:rPr>
            <a:t>　今後は、給与改定等による人件費の増加が見込まれるため、職員の配置も含めた人件費の適正配置を計画的に行っていく必要がある。また、各施設の老朽化により維持補修費の増加が見込まれるため、公共施設管理に位置づけた施設の適正化を計画的に行っ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53259</xdr:rowOff>
    </xdr:from>
    <xdr:to>
      <xdr:col>23</xdr:col>
      <xdr:colOff>133350</xdr:colOff>
      <xdr:row>82</xdr:row>
      <xdr:rowOff>63869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12159"/>
          <a:ext cx="8382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61354</xdr:rowOff>
    </xdr:from>
    <xdr:to>
      <xdr:col>19</xdr:col>
      <xdr:colOff>133350</xdr:colOff>
      <xdr:row>82</xdr:row>
      <xdr:rowOff>63869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2025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49640</xdr:rowOff>
    </xdr:from>
    <xdr:to>
      <xdr:col>15</xdr:col>
      <xdr:colOff>82550</xdr:colOff>
      <xdr:row>82</xdr:row>
      <xdr:rowOff>61354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08540"/>
          <a:ext cx="8890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165722</xdr:rowOff>
    </xdr:from>
    <xdr:to>
      <xdr:col>11</xdr:col>
      <xdr:colOff>31750</xdr:colOff>
      <xdr:row>82</xdr:row>
      <xdr:rowOff>49640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53172"/>
          <a:ext cx="889000" cy="5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2459</xdr:rowOff>
    </xdr:from>
    <xdr:to>
      <xdr:col>23</xdr:col>
      <xdr:colOff>184150</xdr:colOff>
      <xdr:row>82</xdr:row>
      <xdr:rowOff>104059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6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18986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13069</xdr:rowOff>
    </xdr:from>
    <xdr:to>
      <xdr:col>19</xdr:col>
      <xdr:colOff>184150</xdr:colOff>
      <xdr:row>82</xdr:row>
      <xdr:rowOff>114669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99446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58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10554</xdr:rowOff>
    </xdr:from>
    <xdr:to>
      <xdr:col>15</xdr:col>
      <xdr:colOff>133350</xdr:colOff>
      <xdr:row>82</xdr:row>
      <xdr:rowOff>112154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6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96931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5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170290</xdr:rowOff>
    </xdr:from>
    <xdr:to>
      <xdr:col>11</xdr:col>
      <xdr:colOff>82550</xdr:colOff>
      <xdr:row>82</xdr:row>
      <xdr:rowOff>100440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85217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4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114922</xdr:rowOff>
    </xdr:from>
    <xdr:to>
      <xdr:col>7</xdr:col>
      <xdr:colOff>31750</xdr:colOff>
      <xdr:row>82</xdr:row>
      <xdr:rowOff>45072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29849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8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ポイントそれぞれ上回っている状況である。</a:t>
          </a:r>
        </a:p>
        <a:p>
          <a:r>
            <a:rPr kumimoji="1" lang="ja-JP" altLang="en-US" sz="1300">
              <a:latin typeface="ＭＳ Ｐゴシック" panose="020B0600070205080204" pitchFamily="50" charset="-128"/>
              <a:ea typeface="ＭＳ Ｐゴシック" panose="020B0600070205080204" pitchFamily="50" charset="-128"/>
            </a:rPr>
            <a:t>　前年度と同ポイントとなったが、依然として全国的には高水準である。今後も国の制度に沿って、給与制度の適正化に努める。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29634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2886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29634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288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29634</xdr:rowOff>
    </xdr:from>
    <xdr:to>
      <xdr:col>72</xdr:col>
      <xdr:colOff>203200</xdr:colOff>
      <xdr:row>89</xdr:row>
      <xdr:rowOff>43039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2886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43039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484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150284</xdr:rowOff>
    </xdr:from>
    <xdr:to>
      <xdr:col>81</xdr:col>
      <xdr:colOff>95250</xdr:colOff>
      <xdr:row>89</xdr:row>
      <xdr:rowOff>80434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122361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20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163689</xdr:rowOff>
    </xdr:from>
    <xdr:to>
      <xdr:col>68</xdr:col>
      <xdr:colOff>203200</xdr:colOff>
      <xdr:row>89</xdr:row>
      <xdr:rowOff>93839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78616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33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ポイント下回り、福島県平均を</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ポイント上回っている状況である。また、前年度と比較して</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300">
              <a:latin typeface="ＭＳ Ｐゴシック" panose="020B0600070205080204" pitchFamily="50" charset="-128"/>
              <a:ea typeface="ＭＳ Ｐゴシック" panose="020B0600070205080204" pitchFamily="50" charset="-128"/>
            </a:rPr>
            <a:t>　増加した要因には、人口減少等の影響が挙げられる。</a:t>
          </a:r>
        </a:p>
        <a:p>
          <a:r>
            <a:rPr kumimoji="1" lang="ja-JP" altLang="en-US" sz="1300">
              <a:latin typeface="ＭＳ Ｐゴシック" panose="020B0600070205080204" pitchFamily="50" charset="-128"/>
              <a:ea typeface="ＭＳ Ｐゴシック" panose="020B0600070205080204" pitchFamily="50" charset="-128"/>
            </a:rPr>
            <a:t>　今後は、定員適正化計画に則り、定員モデルや類似団体の職員数を勘案し、事務事業の効率化と組織機構の簡素合理化を図ることにより定員規模の適正化に努める。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142029</xdr:rowOff>
    </xdr:from>
    <xdr:to>
      <xdr:col>81</xdr:col>
      <xdr:colOff>44450</xdr:colOff>
      <xdr:row>60</xdr:row>
      <xdr:rowOff>148463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29029"/>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117898</xdr:rowOff>
    </xdr:from>
    <xdr:to>
      <xdr:col>77</xdr:col>
      <xdr:colOff>44450</xdr:colOff>
      <xdr:row>60</xdr:row>
      <xdr:rowOff>142029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0489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107442</xdr:rowOff>
    </xdr:from>
    <xdr:to>
      <xdr:col>72</xdr:col>
      <xdr:colOff>203200</xdr:colOff>
      <xdr:row>60</xdr:row>
      <xdr:rowOff>117898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94442"/>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60</xdr:row>
      <xdr:rowOff>107442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847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97663</xdr:rowOff>
    </xdr:from>
    <xdr:to>
      <xdr:col>81</xdr:col>
      <xdr:colOff>95250</xdr:colOff>
      <xdr:row>61</xdr:row>
      <xdr:rowOff>27813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114190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2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91229</xdr:rowOff>
    </xdr:from>
    <xdr:to>
      <xdr:col>77</xdr:col>
      <xdr:colOff>95250</xdr:colOff>
      <xdr:row>61</xdr:row>
      <xdr:rowOff>21379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31556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47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67098</xdr:rowOff>
    </xdr:from>
    <xdr:to>
      <xdr:col>73</xdr:col>
      <xdr:colOff>44450</xdr:colOff>
      <xdr:row>60</xdr:row>
      <xdr:rowOff>168698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7425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56642</xdr:rowOff>
    </xdr:from>
    <xdr:to>
      <xdr:col>68</xdr:col>
      <xdr:colOff>203200</xdr:colOff>
      <xdr:row>60</xdr:row>
      <xdr:rowOff>158242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ポイント下回り、福島県平均を</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ポイント上回っている状況である。また、前年度と比較して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100">
              <a:latin typeface="ＭＳ Ｐゴシック" panose="020B0600070205080204" pitchFamily="50" charset="-128"/>
              <a:ea typeface="ＭＳ Ｐゴシック" panose="020B0600070205080204" pitchFamily="50" charset="-128"/>
            </a:rPr>
            <a:t>　増加した要因として、３ヵ年平均では比較的低かった令和２年度の数値が比較的高い令和５年度の数値に置き換えられてたことに加え、単年度では喜多方地方広域市町村圏組合の起こした地方債に充てたと認められる負担金の額が増加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も、地方債を活用した大規模事業の実施を予定していることから、新規発行の地方債の抑制、中期財政計画による市債発行の適正管理、債務負担行為の新規設定などの必要性を十分に検討しながら財政の健全化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135149</xdr:rowOff>
    </xdr:from>
    <xdr:to>
      <xdr:col>81</xdr:col>
      <xdr:colOff>44450</xdr:colOff>
      <xdr:row>36</xdr:row>
      <xdr:rowOff>141182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07349"/>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135149</xdr:rowOff>
    </xdr:from>
    <xdr:to>
      <xdr:col>77</xdr:col>
      <xdr:colOff>44450</xdr:colOff>
      <xdr:row>36</xdr:row>
      <xdr:rowOff>145203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0734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145203</xdr:rowOff>
    </xdr:from>
    <xdr:to>
      <xdr:col>72</xdr:col>
      <xdr:colOff>203200</xdr:colOff>
      <xdr:row>36</xdr:row>
      <xdr:rowOff>159279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1740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159279</xdr:rowOff>
    </xdr:from>
    <xdr:to>
      <xdr:col>68</xdr:col>
      <xdr:colOff>152400</xdr:colOff>
      <xdr:row>37</xdr:row>
      <xdr:rowOff>9948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3147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90382</xdr:rowOff>
    </xdr:from>
    <xdr:to>
      <xdr:col>81</xdr:col>
      <xdr:colOff>95250</xdr:colOff>
      <xdr:row>37</xdr:row>
      <xdr:rowOff>20532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106909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84349</xdr:rowOff>
    </xdr:from>
    <xdr:to>
      <xdr:col>77</xdr:col>
      <xdr:colOff>95250</xdr:colOff>
      <xdr:row>37</xdr:row>
      <xdr:rowOff>14499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24676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2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94403</xdr:rowOff>
    </xdr:from>
    <xdr:to>
      <xdr:col>73</xdr:col>
      <xdr:colOff>44450</xdr:colOff>
      <xdr:row>37</xdr:row>
      <xdr:rowOff>24553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34730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108479</xdr:rowOff>
    </xdr:from>
    <xdr:to>
      <xdr:col>68</xdr:col>
      <xdr:colOff>203200</xdr:colOff>
      <xdr:row>37</xdr:row>
      <xdr:rowOff>38629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48806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70925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55.1</a:t>
          </a:r>
          <a:r>
            <a:rPr kumimoji="1" lang="ja-JP" altLang="en-US" sz="11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100">
              <a:latin typeface="ＭＳ Ｐゴシック" panose="020B0600070205080204" pitchFamily="50" charset="-128"/>
              <a:ea typeface="ＭＳ Ｐゴシック" panose="020B0600070205080204" pitchFamily="50" charset="-128"/>
            </a:rPr>
            <a:t>　増加した要因には、市債の償還が進んだことで地方債の現在高が減少したものの、財政調整基金および減債基金の減により充当可能金額が減少したことが挙げられる。また、普通交付税や臨時財政対策債の発行可能額が減となり標準財政規模が減少したことも影響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財政調整基金からの繰入を抑制することに加え、公共施設使用料の見直しによる歳入の確保や、公共施設管理に位置づけた施設の適正化による歳出削減を進めていくことにより、基金残高の確保を図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118110</xdr:rowOff>
    </xdr:from>
    <xdr:to>
      <xdr:col>81</xdr:col>
      <xdr:colOff>44450</xdr:colOff>
      <xdr:row>16</xdr:row>
      <xdr:rowOff>152696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61310"/>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54568</xdr:rowOff>
    </xdr:from>
    <xdr:to>
      <xdr:col>77</xdr:col>
      <xdr:colOff>44450</xdr:colOff>
      <xdr:row>16</xdr:row>
      <xdr:rowOff>118110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797768"/>
          <a:ext cx="8890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35264</xdr:rowOff>
    </xdr:from>
    <xdr:to>
      <xdr:col>72</xdr:col>
      <xdr:colOff>203200</xdr:colOff>
      <xdr:row>16</xdr:row>
      <xdr:rowOff>54568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7784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35264</xdr:rowOff>
    </xdr:from>
    <xdr:to>
      <xdr:col>68</xdr:col>
      <xdr:colOff>152400</xdr:colOff>
      <xdr:row>16</xdr:row>
      <xdr:rowOff>52155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78464"/>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101896</xdr:rowOff>
    </xdr:from>
    <xdr:to>
      <xdr:col>81</xdr:col>
      <xdr:colOff>95250</xdr:colOff>
      <xdr:row>17</xdr:row>
      <xdr:rowOff>32046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4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73973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1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67310</xdr:rowOff>
    </xdr:from>
    <xdr:to>
      <xdr:col>77</xdr:col>
      <xdr:colOff>95250</xdr:colOff>
      <xdr:row>16</xdr:row>
      <xdr:rowOff>168910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153687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9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3768</xdr:rowOff>
    </xdr:from>
    <xdr:to>
      <xdr:col>73</xdr:col>
      <xdr:colOff>44450</xdr:colOff>
      <xdr:row>16</xdr:row>
      <xdr:rowOff>105368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90145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155914</xdr:rowOff>
    </xdr:from>
    <xdr:to>
      <xdr:col>68</xdr:col>
      <xdr:colOff>203200</xdr:colOff>
      <xdr:row>16</xdr:row>
      <xdr:rowOff>86064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2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70841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1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87732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ポイントそれぞれ上回っており、前年度と比較して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200">
              <a:latin typeface="ＭＳ Ｐゴシック" panose="020B0600070205080204" pitchFamily="50" charset="-128"/>
              <a:ea typeface="ＭＳ Ｐゴシック" panose="020B0600070205080204" pitchFamily="50" charset="-128"/>
            </a:rPr>
            <a:t>　減少した要因には、定年引上げによる退職手当の減や時間外勤務手当の減が挙げられる。</a:t>
          </a:r>
        </a:p>
        <a:p>
          <a:r>
            <a:rPr kumimoji="1" lang="ja-JP" altLang="en-US" sz="1200">
              <a:latin typeface="ＭＳ Ｐゴシック" panose="020B0600070205080204" pitchFamily="50" charset="-128"/>
              <a:ea typeface="ＭＳ Ｐゴシック" panose="020B0600070205080204" pitchFamily="50" charset="-128"/>
            </a:rPr>
            <a:t>　今後、給与改定等による人件費の増加に加え、多数の退職者が見込まれることから、定員規模の適正化、事務事業の効率化による人件費の適正化や、退職手当基金への積立てなどの対応を図る。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35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ポイントそれぞれ上回っており、前年度と比較すると</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200">
              <a:latin typeface="ＭＳ Ｐゴシック" panose="020B0600070205080204" pitchFamily="50" charset="-128"/>
              <a:ea typeface="ＭＳ Ｐゴシック" panose="020B0600070205080204" pitchFamily="50" charset="-128"/>
            </a:rPr>
            <a:t>　増加した要因には、物価高騰の影響による業務委託料や使用料及び賃借料の増加等に加え、普通交付税や臨時財政対策債等が減少したことが挙げられる。</a:t>
          </a:r>
        </a:p>
        <a:p>
          <a:r>
            <a:rPr kumimoji="1" lang="ja-JP" altLang="en-US" sz="1200">
              <a:latin typeface="ＭＳ Ｐゴシック" panose="020B0600070205080204" pitchFamily="50" charset="-128"/>
              <a:ea typeface="ＭＳ Ｐゴシック" panose="020B0600070205080204" pitchFamily="50" charset="-128"/>
            </a:rPr>
            <a:t>　物件費は依然として全国的に高水準であり、今後も、各種事業費の増加が考えられるため、引き続き予算編成時における必要性の総点検等、徹底した経費削減に努める。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62230</xdr:rowOff>
    </xdr:from>
    <xdr:to>
      <xdr:col>82</xdr:col>
      <xdr:colOff>107950</xdr:colOff>
      <xdr:row>19</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19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104140</xdr:rowOff>
    </xdr:from>
    <xdr:to>
      <xdr:col>78</xdr:col>
      <xdr:colOff>69850</xdr:colOff>
      <xdr:row>19</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902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104140</xdr:rowOff>
    </xdr:from>
    <xdr:to>
      <xdr:col>73</xdr:col>
      <xdr:colOff>180975</xdr:colOff>
      <xdr:row>18</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90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111760</xdr:rowOff>
    </xdr:from>
    <xdr:to>
      <xdr:col>69</xdr:col>
      <xdr:colOff>92075</xdr:colOff>
      <xdr:row>18</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97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26670</xdr:rowOff>
    </xdr:from>
    <xdr:to>
      <xdr:col>82</xdr:col>
      <xdr:colOff>158750</xdr:colOff>
      <xdr:row>19</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170197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11430</xdr:rowOff>
    </xdr:from>
    <xdr:to>
      <xdr:col>78</xdr:col>
      <xdr:colOff>120650</xdr:colOff>
      <xdr:row>19</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97807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5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ポイント、福島県平均を</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ポイントそれぞれ下回っている状況である。また、前年度と比較して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100">
              <a:latin typeface="ＭＳ Ｐゴシック" panose="020B0600070205080204" pitchFamily="50" charset="-128"/>
              <a:ea typeface="ＭＳ Ｐゴシック" panose="020B0600070205080204" pitchFamily="50" charset="-128"/>
            </a:rPr>
            <a:t>　増加した要因には、普通交付税や臨時財政対策債の減少等による経常充当一般財源の減に加え、乳幼児医療費助成事業の増加等が挙げられる。</a:t>
          </a:r>
        </a:p>
        <a:p>
          <a:r>
            <a:rPr kumimoji="1" lang="ja-JP" altLang="en-US" sz="1100">
              <a:latin typeface="ＭＳ Ｐゴシック" panose="020B0600070205080204" pitchFamily="50" charset="-128"/>
              <a:ea typeface="ＭＳ Ｐゴシック" panose="020B0600070205080204" pitchFamily="50" charset="-128"/>
            </a:rPr>
            <a:t>　今後、扶助費の伸長が見込まれることに加えて、地方交付税の減少も考えられるため、市独自の施策による扶助費については、妥当性を検討しながら経費の抑制に努める。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56</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64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63500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152400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類似団体平均、福島県平均をそれぞれ</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ポイント上回っており、前年度と比較すると</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ポイント増加している状況である。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増加した要因としては、歳出では、維持補修費で降雪量の減少による除雪経費の燃料費や光熱水費が減となったものの、介護保険事業費の事務費繰出金等の増等により他会計繰出金が増となったことが挙げられる。また、歳入において普通交付税や臨時財政対策債等が減少し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今後は、施設の老朽化に伴い、維持補修費の増大なども見込まれることから、公共施設の適正な管理を図る必要がある。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57</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89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26307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0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00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60</xdr:row>
      <xdr:rowOff>132443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00985"/>
          <a:ext cx="889000" cy="7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81643</xdr:rowOff>
    </xdr:from>
    <xdr:to>
      <xdr:col>65</xdr:col>
      <xdr:colOff>53975</xdr:colOff>
      <xdr:row>61</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168020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ポイントそれぞれ上回っており、前年度と比較して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200">
              <a:latin typeface="ＭＳ Ｐゴシック" panose="020B0600070205080204" pitchFamily="50" charset="-128"/>
              <a:ea typeface="ＭＳ Ｐゴシック" panose="020B0600070205080204" pitchFamily="50" charset="-128"/>
            </a:rPr>
            <a:t>　増加した要因には、広域市町村圏組合負担金のうち、ごみ処理費に係る負担金の増加したこと等に加え、普通交付税や臨時財政対策債等が減少したことが挙げられる。</a:t>
          </a:r>
        </a:p>
        <a:p>
          <a:r>
            <a:rPr kumimoji="1" lang="ja-JP" altLang="en-US" sz="1200">
              <a:latin typeface="ＭＳ Ｐゴシック" panose="020B0600070205080204" pitchFamily="50" charset="-128"/>
              <a:ea typeface="ＭＳ Ｐゴシック" panose="020B0600070205080204" pitchFamily="50" charset="-128"/>
            </a:rPr>
            <a:t>　今後、市独自の補助金等について見直しを図るなど、経費の縮減に努めていく。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637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120142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08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97282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920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ポイント下回っており、福島県平均とは同ポイントとなっている。また、前年度と比較して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200">
              <a:latin typeface="ＭＳ Ｐゴシック" panose="020B0600070205080204" pitchFamily="50" charset="-128"/>
              <a:ea typeface="ＭＳ Ｐゴシック" panose="020B0600070205080204" pitchFamily="50" charset="-128"/>
            </a:rPr>
            <a:t>　減少した要因には、長期債に係る償還元金・利子の減少が挙げられる。</a:t>
          </a:r>
        </a:p>
        <a:p>
          <a:r>
            <a:rPr kumimoji="1" lang="ja-JP" altLang="en-US" sz="1200">
              <a:latin typeface="ＭＳ Ｐゴシック" panose="020B0600070205080204" pitchFamily="50" charset="-128"/>
              <a:ea typeface="ＭＳ Ｐゴシック" panose="020B0600070205080204" pitchFamily="50" charset="-128"/>
            </a:rPr>
            <a:t>　今後も、一般会計等において地方債を財源として大規模事業を進める予定であるため、市債バランスを考慮しつつ当該年度の市債発行額を設定し、後年度の公債費負担の抑制を図る。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107950</xdr:rowOff>
    </xdr:from>
    <xdr:to>
      <xdr:col>24</xdr:col>
      <xdr:colOff>25400</xdr:colOff>
      <xdr:row>74</xdr:row>
      <xdr:rowOff>109855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952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94615</xdr:rowOff>
    </xdr:from>
    <xdr:to>
      <xdr:col>19</xdr:col>
      <xdr:colOff>187325</xdr:colOff>
      <xdr:row>74</xdr:row>
      <xdr:rowOff>109855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819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94615</xdr:rowOff>
    </xdr:from>
    <xdr:to>
      <xdr:col>15</xdr:col>
      <xdr:colOff>98425</xdr:colOff>
      <xdr:row>74</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81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90805</xdr:rowOff>
    </xdr:from>
    <xdr:to>
      <xdr:col>11</xdr:col>
      <xdr:colOff>9525</xdr:colOff>
      <xdr:row>74</xdr:row>
      <xdr:rowOff>96520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781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57150</xdr:rowOff>
    </xdr:from>
    <xdr:to>
      <xdr:col>24</xdr:col>
      <xdr:colOff>76200</xdr:colOff>
      <xdr:row>74</xdr:row>
      <xdr:rowOff>158750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137177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59055</xdr:rowOff>
    </xdr:from>
    <xdr:to>
      <xdr:col>20</xdr:col>
      <xdr:colOff>38100</xdr:colOff>
      <xdr:row>74</xdr:row>
      <xdr:rowOff>160655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170832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1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43815</xdr:rowOff>
    </xdr:from>
    <xdr:to>
      <xdr:col>15</xdr:col>
      <xdr:colOff>149225</xdr:colOff>
      <xdr:row>74</xdr:row>
      <xdr:rowOff>145415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155592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9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40005</xdr:rowOff>
    </xdr:from>
    <xdr:to>
      <xdr:col>6</xdr:col>
      <xdr:colOff>171450</xdr:colOff>
      <xdr:row>74</xdr:row>
      <xdr:rowOff>141605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151782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10.4</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ポイントそれぞれ上回っている。また前年度と比較して</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200">
              <a:latin typeface="ＭＳ Ｐゴシック" panose="020B0600070205080204" pitchFamily="50" charset="-128"/>
              <a:ea typeface="ＭＳ Ｐゴシック" panose="020B0600070205080204" pitchFamily="50" charset="-128"/>
            </a:rPr>
            <a:t>　増加した要因には、物件費が増加したことに加え、普通交付税や地方消費税交付金、臨時財政対策債発行可能額が減少したことが挙げられる。</a:t>
          </a:r>
        </a:p>
        <a:p>
          <a:r>
            <a:rPr kumimoji="1" lang="ja-JP" altLang="en-US" sz="1200">
              <a:latin typeface="ＭＳ Ｐゴシック" panose="020B0600070205080204" pitchFamily="50" charset="-128"/>
              <a:ea typeface="ＭＳ Ｐゴシック" panose="020B0600070205080204" pitchFamily="50" charset="-128"/>
            </a:rPr>
            <a:t>　今後は、公共施設使用料の見直しによる歳入の確保に加え、事務事業の効率化、組織機構の簡素合理化を図るとともに、事業について必要性の総点検を行い、経費の抑制を図っていく。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97282</xdr:rowOff>
    </xdr:from>
    <xdr:to>
      <xdr:col>82</xdr:col>
      <xdr:colOff>107950</xdr:colOff>
      <xdr:row>79</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418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79</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408661"/>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79</xdr:row>
      <xdr:rowOff>5842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408661"/>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5503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92202</xdr:rowOff>
    </xdr:from>
    <xdr:to>
      <xdr:col>82</xdr:col>
      <xdr:colOff>158750</xdr:colOff>
      <xdr:row>80</xdr:row>
      <xdr:rowOff>22352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779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4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46482</xdr:rowOff>
    </xdr:from>
    <xdr:to>
      <xdr:col>78</xdr:col>
      <xdr:colOff>120650</xdr:colOff>
      <xdr:row>79</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132859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126492</xdr:rowOff>
    </xdr:from>
    <xdr:to>
      <xdr:col>69</xdr:col>
      <xdr:colOff>142875</xdr:colOff>
      <xdr:row>79</xdr:row>
      <xdr:rowOff>56642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41419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40372</xdr:rowOff>
    </xdr:from>
    <xdr:to>
      <xdr:col>29</xdr:col>
      <xdr:colOff>127000</xdr:colOff>
      <xdr:row>16</xdr:row>
      <xdr:rowOff>49331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31197"/>
          <a:ext cx="647700" cy="8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49331</xdr:rowOff>
    </xdr:from>
    <xdr:to>
      <xdr:col>26</xdr:col>
      <xdr:colOff>50800</xdr:colOff>
      <xdr:row>16</xdr:row>
      <xdr:rowOff>107906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40156"/>
          <a:ext cx="698500" cy="5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107906</xdr:rowOff>
    </xdr:from>
    <xdr:to>
      <xdr:col>22</xdr:col>
      <xdr:colOff>114300</xdr:colOff>
      <xdr:row>16</xdr:row>
      <xdr:rowOff>144950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98731"/>
          <a:ext cx="698500" cy="37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144950</xdr:rowOff>
    </xdr:from>
    <xdr:to>
      <xdr:col>18</xdr:col>
      <xdr:colOff>177800</xdr:colOff>
      <xdr:row>17</xdr:row>
      <xdr:rowOff>31325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35775"/>
          <a:ext cx="698500" cy="57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161022</xdr:rowOff>
    </xdr:from>
    <xdr:to>
      <xdr:col>29</xdr:col>
      <xdr:colOff>177800</xdr:colOff>
      <xdr:row>16</xdr:row>
      <xdr:rowOff>91172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8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6099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169981</xdr:rowOff>
    </xdr:from>
    <xdr:to>
      <xdr:col>26</xdr:col>
      <xdr:colOff>101600</xdr:colOff>
      <xdr:row>16</xdr:row>
      <xdr:rowOff>100131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8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110308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58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57106</xdr:rowOff>
    </xdr:from>
    <xdr:to>
      <xdr:col>22</xdr:col>
      <xdr:colOff>165100</xdr:colOff>
      <xdr:row>16</xdr:row>
      <xdr:rowOff>158706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4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168883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1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94150</xdr:rowOff>
    </xdr:from>
    <xdr:to>
      <xdr:col>19</xdr:col>
      <xdr:colOff>38100</xdr:colOff>
      <xdr:row>17</xdr:row>
      <xdr:rowOff>24300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4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34477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151975</xdr:rowOff>
    </xdr:from>
    <xdr:to>
      <xdr:col>15</xdr:col>
      <xdr:colOff>101600</xdr:colOff>
      <xdr:row>17</xdr:row>
      <xdr:rowOff>82125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42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92302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1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76467</xdr:rowOff>
    </xdr:from>
    <xdr:to>
      <xdr:col>29</xdr:col>
      <xdr:colOff>127000</xdr:colOff>
      <xdr:row>38</xdr:row>
      <xdr:rowOff>78452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44067"/>
          <a:ext cx="647700" cy="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78452</xdr:rowOff>
    </xdr:from>
    <xdr:to>
      <xdr:col>26</xdr:col>
      <xdr:colOff>50800</xdr:colOff>
      <xdr:row>38</xdr:row>
      <xdr:rowOff>82466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46052"/>
          <a:ext cx="698500" cy="4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82466</xdr:rowOff>
    </xdr:from>
    <xdr:to>
      <xdr:col>22</xdr:col>
      <xdr:colOff>114300</xdr:colOff>
      <xdr:row>38</xdr:row>
      <xdr:rowOff>86704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50066"/>
          <a:ext cx="698500" cy="4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69324</xdr:rowOff>
    </xdr:from>
    <xdr:to>
      <xdr:col>18</xdr:col>
      <xdr:colOff>177800</xdr:colOff>
      <xdr:row>38</xdr:row>
      <xdr:rowOff>86704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36924"/>
          <a:ext cx="698500" cy="17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25667</xdr:rowOff>
    </xdr:from>
    <xdr:to>
      <xdr:col>29</xdr:col>
      <xdr:colOff>177800</xdr:colOff>
      <xdr:row>38</xdr:row>
      <xdr:rowOff>127267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93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340644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6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27652</xdr:rowOff>
    </xdr:from>
    <xdr:to>
      <xdr:col>26</xdr:col>
      <xdr:colOff>101600</xdr:colOff>
      <xdr:row>38</xdr:row>
      <xdr:rowOff>129252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9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114029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8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31666</xdr:rowOff>
    </xdr:from>
    <xdr:to>
      <xdr:col>22</xdr:col>
      <xdr:colOff>165100</xdr:colOff>
      <xdr:row>38</xdr:row>
      <xdr:rowOff>133266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99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118043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8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35904</xdr:rowOff>
    </xdr:from>
    <xdr:to>
      <xdr:col>19</xdr:col>
      <xdr:colOff>38100</xdr:colOff>
      <xdr:row>38</xdr:row>
      <xdr:rowOff>137504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03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122281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8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18524</xdr:rowOff>
    </xdr:from>
    <xdr:to>
      <xdr:col>15</xdr:col>
      <xdr:colOff>101600</xdr:colOff>
      <xdr:row>38</xdr:row>
      <xdr:rowOff>120124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8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104901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26641</xdr:rowOff>
    </xdr:from>
    <xdr:to>
      <xdr:col>24</xdr:col>
      <xdr:colOff>63500</xdr:colOff>
      <xdr:row>36</xdr:row>
      <xdr:rowOff>30211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98841"/>
          <a:ext cx="8382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26641</xdr:rowOff>
    </xdr:from>
    <xdr:to>
      <xdr:col>19</xdr:col>
      <xdr:colOff>177800</xdr:colOff>
      <xdr:row>36</xdr:row>
      <xdr:rowOff>45234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98841"/>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45234</xdr:rowOff>
    </xdr:from>
    <xdr:to>
      <xdr:col>15</xdr:col>
      <xdr:colOff>50800</xdr:colOff>
      <xdr:row>36</xdr:row>
      <xdr:rowOff>86109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17434"/>
          <a:ext cx="889000" cy="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86109</xdr:rowOff>
    </xdr:from>
    <xdr:to>
      <xdr:col>10</xdr:col>
      <xdr:colOff>114300</xdr:colOff>
      <xdr:row>37</xdr:row>
      <xdr:rowOff>124808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8309"/>
          <a:ext cx="889000" cy="2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150861</xdr:rowOff>
    </xdr:from>
    <xdr:to>
      <xdr:col>24</xdr:col>
      <xdr:colOff>114300</xdr:colOff>
      <xdr:row>36</xdr:row>
      <xdr:rowOff>81011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2288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147291</xdr:rowOff>
    </xdr:from>
    <xdr:to>
      <xdr:col>20</xdr:col>
      <xdr:colOff>38100</xdr:colOff>
      <xdr:row>36</xdr:row>
      <xdr:rowOff>77441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93968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2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165884</xdr:rowOff>
    </xdr:from>
    <xdr:to>
      <xdr:col>15</xdr:col>
      <xdr:colOff>101600</xdr:colOff>
      <xdr:row>36</xdr:row>
      <xdr:rowOff>96034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112561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35309</xdr:rowOff>
    </xdr:from>
    <xdr:to>
      <xdr:col>10</xdr:col>
      <xdr:colOff>165100</xdr:colOff>
      <xdr:row>36</xdr:row>
      <xdr:rowOff>136909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153436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8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74008</xdr:rowOff>
    </xdr:from>
    <xdr:to>
      <xdr:col>6</xdr:col>
      <xdr:colOff>38100</xdr:colOff>
      <xdr:row>38</xdr:row>
      <xdr:rowOff>4158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166736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37588</xdr:rowOff>
    </xdr:from>
    <xdr:to>
      <xdr:col>24</xdr:col>
      <xdr:colOff>63500</xdr:colOff>
      <xdr:row>58</xdr:row>
      <xdr:rowOff>39653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81688"/>
          <a:ext cx="8382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37588</xdr:rowOff>
    </xdr:from>
    <xdr:to>
      <xdr:col>19</xdr:col>
      <xdr:colOff>177800</xdr:colOff>
      <xdr:row>58</xdr:row>
      <xdr:rowOff>47511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81688"/>
          <a:ext cx="889000" cy="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34182</xdr:rowOff>
    </xdr:from>
    <xdr:to>
      <xdr:col>15</xdr:col>
      <xdr:colOff>50800</xdr:colOff>
      <xdr:row>58</xdr:row>
      <xdr:rowOff>47511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978282"/>
          <a:ext cx="8890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34182</xdr:rowOff>
    </xdr:from>
    <xdr:to>
      <xdr:col>10</xdr:col>
      <xdr:colOff>114300</xdr:colOff>
      <xdr:row>58</xdr:row>
      <xdr:rowOff>52165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78282"/>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160303</xdr:rowOff>
    </xdr:from>
    <xdr:to>
      <xdr:col>24</xdr:col>
      <xdr:colOff>114300</xdr:colOff>
      <xdr:row>58</xdr:row>
      <xdr:rowOff>90453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158238</xdr:rowOff>
    </xdr:from>
    <xdr:to>
      <xdr:col>20</xdr:col>
      <xdr:colOff>38100</xdr:colOff>
      <xdr:row>58</xdr:row>
      <xdr:rowOff>88388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79515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2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168161</xdr:rowOff>
    </xdr:from>
    <xdr:to>
      <xdr:col>15</xdr:col>
      <xdr:colOff>101600</xdr:colOff>
      <xdr:row>58</xdr:row>
      <xdr:rowOff>98311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89438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154832</xdr:rowOff>
    </xdr:from>
    <xdr:to>
      <xdr:col>10</xdr:col>
      <xdr:colOff>165100</xdr:colOff>
      <xdr:row>58</xdr:row>
      <xdr:rowOff>84982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101509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1365</xdr:rowOff>
    </xdr:from>
    <xdr:to>
      <xdr:col>6</xdr:col>
      <xdr:colOff>38100</xdr:colOff>
      <xdr:row>58</xdr:row>
      <xdr:rowOff>102965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94092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3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7283</xdr:rowOff>
    </xdr:from>
    <xdr:to>
      <xdr:col>24</xdr:col>
      <xdr:colOff>63500</xdr:colOff>
      <xdr:row>77</xdr:row>
      <xdr:rowOff>115430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208933"/>
          <a:ext cx="838200" cy="10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40336</xdr:rowOff>
    </xdr:from>
    <xdr:to>
      <xdr:col>19</xdr:col>
      <xdr:colOff>177800</xdr:colOff>
      <xdr:row>77</xdr:row>
      <xdr:rowOff>7283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070536"/>
          <a:ext cx="889000" cy="1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40336</xdr:rowOff>
    </xdr:from>
    <xdr:to>
      <xdr:col>15</xdr:col>
      <xdr:colOff>50800</xdr:colOff>
      <xdr:row>77</xdr:row>
      <xdr:rowOff>45479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070536"/>
          <a:ext cx="889000" cy="17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45479</xdr:rowOff>
    </xdr:from>
    <xdr:to>
      <xdr:col>10</xdr:col>
      <xdr:colOff>114300</xdr:colOff>
      <xdr:row>78</xdr:row>
      <xdr:rowOff>20465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47129"/>
          <a:ext cx="889000" cy="14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64630</xdr:rowOff>
    </xdr:from>
    <xdr:to>
      <xdr:col>24</xdr:col>
      <xdr:colOff>114300</xdr:colOff>
      <xdr:row>77</xdr:row>
      <xdr:rowOff>166230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87507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127933</xdr:rowOff>
    </xdr:from>
    <xdr:to>
      <xdr:col>20</xdr:col>
      <xdr:colOff>38100</xdr:colOff>
      <xdr:row>77</xdr:row>
      <xdr:rowOff>58083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74610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160986</xdr:rowOff>
    </xdr:from>
    <xdr:to>
      <xdr:col>15</xdr:col>
      <xdr:colOff>101600</xdr:colOff>
      <xdr:row>76</xdr:row>
      <xdr:rowOff>91136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107663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166129</xdr:rowOff>
    </xdr:from>
    <xdr:to>
      <xdr:col>10</xdr:col>
      <xdr:colOff>165100</xdr:colOff>
      <xdr:row>77</xdr:row>
      <xdr:rowOff>96279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112806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141115</xdr:rowOff>
    </xdr:from>
    <xdr:to>
      <xdr:col>6</xdr:col>
      <xdr:colOff>38100</xdr:colOff>
      <xdr:row>78</xdr:row>
      <xdr:rowOff>71265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4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87792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1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109021</xdr:rowOff>
    </xdr:from>
    <xdr:to>
      <xdr:col>24</xdr:col>
      <xdr:colOff>63500</xdr:colOff>
      <xdr:row>96</xdr:row>
      <xdr:rowOff>160023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68221"/>
          <a:ext cx="838200" cy="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74031</xdr:rowOff>
    </xdr:from>
    <xdr:to>
      <xdr:col>19</xdr:col>
      <xdr:colOff>177800</xdr:colOff>
      <xdr:row>96</xdr:row>
      <xdr:rowOff>160023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33231"/>
          <a:ext cx="889000" cy="8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74031</xdr:rowOff>
    </xdr:from>
    <xdr:to>
      <xdr:col>15</xdr:col>
      <xdr:colOff>50800</xdr:colOff>
      <xdr:row>97</xdr:row>
      <xdr:rowOff>69497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33231"/>
          <a:ext cx="889000" cy="1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69497</xdr:rowOff>
    </xdr:from>
    <xdr:to>
      <xdr:col>10</xdr:col>
      <xdr:colOff>114300</xdr:colOff>
      <xdr:row>97</xdr:row>
      <xdr:rowOff>109327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00147"/>
          <a:ext cx="889000" cy="3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58221</xdr:rowOff>
    </xdr:from>
    <xdr:to>
      <xdr:col>24</xdr:col>
      <xdr:colOff>114300</xdr:colOff>
      <xdr:row>96</xdr:row>
      <xdr:rowOff>159821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1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36648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9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109223</xdr:rowOff>
    </xdr:from>
    <xdr:to>
      <xdr:col>20</xdr:col>
      <xdr:colOff>38100</xdr:colOff>
      <xdr:row>97</xdr:row>
      <xdr:rowOff>39373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6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30500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23231</xdr:rowOff>
    </xdr:from>
    <xdr:to>
      <xdr:col>15</xdr:col>
      <xdr:colOff>101600</xdr:colOff>
      <xdr:row>96</xdr:row>
      <xdr:rowOff>124831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115958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7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18697</xdr:rowOff>
    </xdr:from>
    <xdr:to>
      <xdr:col>10</xdr:col>
      <xdr:colOff>165100</xdr:colOff>
      <xdr:row>97</xdr:row>
      <xdr:rowOff>120297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111424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58527</xdr:rowOff>
    </xdr:from>
    <xdr:to>
      <xdr:col>6</xdr:col>
      <xdr:colOff>38100</xdr:colOff>
      <xdr:row>97</xdr:row>
      <xdr:rowOff>160127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151254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8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155744</xdr:rowOff>
    </xdr:from>
    <xdr:to>
      <xdr:col>55</xdr:col>
      <xdr:colOff>0</xdr:colOff>
      <xdr:row>37</xdr:row>
      <xdr:rowOff>5874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27944"/>
          <a:ext cx="8382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155744</xdr:rowOff>
    </xdr:from>
    <xdr:to>
      <xdr:col>50</xdr:col>
      <xdr:colOff>114300</xdr:colOff>
      <xdr:row>37</xdr:row>
      <xdr:rowOff>28322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7944"/>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158746</xdr:rowOff>
    </xdr:from>
    <xdr:to>
      <xdr:col>45</xdr:col>
      <xdr:colOff>177800</xdr:colOff>
      <xdr:row>37</xdr:row>
      <xdr:rowOff>28322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88046"/>
          <a:ext cx="889000" cy="38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158746</xdr:rowOff>
    </xdr:from>
    <xdr:to>
      <xdr:col>41</xdr:col>
      <xdr:colOff>50800</xdr:colOff>
      <xdr:row>37</xdr:row>
      <xdr:rowOff>130552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88046"/>
          <a:ext cx="889000" cy="48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126524</xdr:rowOff>
    </xdr:from>
    <xdr:to>
      <xdr:col>55</xdr:col>
      <xdr:colOff>50800</xdr:colOff>
      <xdr:row>37</xdr:row>
      <xdr:rowOff>56674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104951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7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104944</xdr:rowOff>
    </xdr:from>
    <xdr:to>
      <xdr:col>50</xdr:col>
      <xdr:colOff>165100</xdr:colOff>
      <xdr:row>37</xdr:row>
      <xdr:rowOff>35094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51621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5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148972</xdr:rowOff>
    </xdr:from>
    <xdr:to>
      <xdr:col>46</xdr:col>
      <xdr:colOff>38100</xdr:colOff>
      <xdr:row>37</xdr:row>
      <xdr:rowOff>79122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70249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1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107946</xdr:rowOff>
    </xdr:from>
    <xdr:to>
      <xdr:col>41</xdr:col>
      <xdr:colOff>101600</xdr:colOff>
      <xdr:row>35</xdr:row>
      <xdr:rowOff>38096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3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29223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2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79752</xdr:rowOff>
    </xdr:from>
    <xdr:to>
      <xdr:col>36</xdr:col>
      <xdr:colOff>165100</xdr:colOff>
      <xdr:row>38</xdr:row>
      <xdr:rowOff>9902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1029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144837</xdr:rowOff>
    </xdr:from>
    <xdr:to>
      <xdr:col>55</xdr:col>
      <xdr:colOff>0</xdr:colOff>
      <xdr:row>57</xdr:row>
      <xdr:rowOff>161081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17487"/>
          <a:ext cx="838200" cy="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121894</xdr:rowOff>
    </xdr:from>
    <xdr:to>
      <xdr:col>50</xdr:col>
      <xdr:colOff>114300</xdr:colOff>
      <xdr:row>57</xdr:row>
      <xdr:rowOff>161081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94544"/>
          <a:ext cx="889000" cy="3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121894</xdr:rowOff>
    </xdr:from>
    <xdr:to>
      <xdr:col>45</xdr:col>
      <xdr:colOff>177800</xdr:colOff>
      <xdr:row>57</xdr:row>
      <xdr:rowOff>153720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94544"/>
          <a:ext cx="889000" cy="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153720</xdr:rowOff>
    </xdr:from>
    <xdr:to>
      <xdr:col>41</xdr:col>
      <xdr:colOff>50800</xdr:colOff>
      <xdr:row>58</xdr:row>
      <xdr:rowOff>6141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26370"/>
          <a:ext cx="889000" cy="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94037</xdr:rowOff>
    </xdr:from>
    <xdr:to>
      <xdr:col>55</xdr:col>
      <xdr:colOff>50800</xdr:colOff>
      <xdr:row>58</xdr:row>
      <xdr:rowOff>24187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72464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110281</xdr:rowOff>
    </xdr:from>
    <xdr:to>
      <xdr:col>50</xdr:col>
      <xdr:colOff>165100</xdr:colOff>
      <xdr:row>58</xdr:row>
      <xdr:rowOff>40431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8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31558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7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71094</xdr:rowOff>
    </xdr:from>
    <xdr:to>
      <xdr:col>46</xdr:col>
      <xdr:colOff>38100</xdr:colOff>
      <xdr:row>58</xdr:row>
      <xdr:rowOff>1244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163821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3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102920</xdr:rowOff>
    </xdr:from>
    <xdr:to>
      <xdr:col>41</xdr:col>
      <xdr:colOff>101600</xdr:colOff>
      <xdr:row>58</xdr:row>
      <xdr:rowOff>33070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24197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6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126791</xdr:rowOff>
    </xdr:from>
    <xdr:to>
      <xdr:col>36</xdr:col>
      <xdr:colOff>165100</xdr:colOff>
      <xdr:row>58</xdr:row>
      <xdr:rowOff>56941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48068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98755</xdr:rowOff>
    </xdr:from>
    <xdr:to>
      <xdr:col>55</xdr:col>
      <xdr:colOff>0</xdr:colOff>
      <xdr:row>76</xdr:row>
      <xdr:rowOff>3111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957505"/>
          <a:ext cx="838200" cy="7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166992</xdr:rowOff>
    </xdr:from>
    <xdr:to>
      <xdr:col>50</xdr:col>
      <xdr:colOff>114300</xdr:colOff>
      <xdr:row>76</xdr:row>
      <xdr:rowOff>3111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854292"/>
          <a:ext cx="889000" cy="1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166992</xdr:rowOff>
    </xdr:from>
    <xdr:to>
      <xdr:col>45</xdr:col>
      <xdr:colOff>177800</xdr:colOff>
      <xdr:row>75</xdr:row>
      <xdr:rowOff>155663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854292"/>
          <a:ext cx="889000" cy="16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155663</xdr:rowOff>
    </xdr:from>
    <xdr:to>
      <xdr:col>41</xdr:col>
      <xdr:colOff>50800</xdr:colOff>
      <xdr:row>76</xdr:row>
      <xdr:rowOff>113081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14413"/>
          <a:ext cx="889000" cy="1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47955</xdr:rowOff>
    </xdr:from>
    <xdr:to>
      <xdr:col>55</xdr:col>
      <xdr:colOff>50800</xdr:colOff>
      <xdr:row>75</xdr:row>
      <xdr:rowOff>149555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70832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5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123761</xdr:rowOff>
    </xdr:from>
    <xdr:to>
      <xdr:col>50</xdr:col>
      <xdr:colOff>165100</xdr:colOff>
      <xdr:row>76</xdr:row>
      <xdr:rowOff>53911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70438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5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116192</xdr:rowOff>
    </xdr:from>
    <xdr:to>
      <xdr:col>46</xdr:col>
      <xdr:colOff>38100</xdr:colOff>
      <xdr:row>75</xdr:row>
      <xdr:rowOff>46342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62869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5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104864</xdr:rowOff>
    </xdr:from>
    <xdr:to>
      <xdr:col>41</xdr:col>
      <xdr:colOff>101600</xdr:colOff>
      <xdr:row>76</xdr:row>
      <xdr:rowOff>35015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63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51541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62281</xdr:rowOff>
    </xdr:from>
    <xdr:to>
      <xdr:col>36</xdr:col>
      <xdr:colOff>165100</xdr:colOff>
      <xdr:row>76</xdr:row>
      <xdr:rowOff>163881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100868</xdr:rowOff>
    </xdr:from>
    <xdr:to>
      <xdr:col>55</xdr:col>
      <xdr:colOff>0</xdr:colOff>
      <xdr:row>98</xdr:row>
      <xdr:rowOff>105702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02968"/>
          <a:ext cx="8382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99978</xdr:rowOff>
    </xdr:from>
    <xdr:to>
      <xdr:col>50</xdr:col>
      <xdr:colOff>114300</xdr:colOff>
      <xdr:row>98</xdr:row>
      <xdr:rowOff>100868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02078"/>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99978</xdr:rowOff>
    </xdr:from>
    <xdr:to>
      <xdr:col>45</xdr:col>
      <xdr:colOff>177800</xdr:colOff>
      <xdr:row>98</xdr:row>
      <xdr:rowOff>108178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02078"/>
          <a:ext cx="889000" cy="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107704</xdr:rowOff>
    </xdr:from>
    <xdr:to>
      <xdr:col>41</xdr:col>
      <xdr:colOff>50800</xdr:colOff>
      <xdr:row>98</xdr:row>
      <xdr:rowOff>108178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09804"/>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54902</xdr:rowOff>
    </xdr:from>
    <xdr:to>
      <xdr:col>55</xdr:col>
      <xdr:colOff>50800</xdr:colOff>
      <xdr:row>98</xdr:row>
      <xdr:rowOff>156502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141279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50068</xdr:rowOff>
    </xdr:from>
    <xdr:to>
      <xdr:col>50</xdr:col>
      <xdr:colOff>165100</xdr:colOff>
      <xdr:row>98</xdr:row>
      <xdr:rowOff>151668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5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142795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49178</xdr:rowOff>
    </xdr:from>
    <xdr:to>
      <xdr:col>46</xdr:col>
      <xdr:colOff>38100</xdr:colOff>
      <xdr:row>98</xdr:row>
      <xdr:rowOff>150778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141905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57378</xdr:rowOff>
    </xdr:from>
    <xdr:to>
      <xdr:col>41</xdr:col>
      <xdr:colOff>101600</xdr:colOff>
      <xdr:row>98</xdr:row>
      <xdr:rowOff>158978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150105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56904</xdr:rowOff>
    </xdr:from>
    <xdr:to>
      <xdr:col>36</xdr:col>
      <xdr:colOff>165100</xdr:colOff>
      <xdr:row>98</xdr:row>
      <xdr:rowOff>158504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149631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3975</xdr:rowOff>
    </xdr:from>
    <xdr:to>
      <xdr:col>85</xdr:col>
      <xdr:colOff>127000</xdr:colOff>
      <xdr:row>38</xdr:row>
      <xdr:rowOff>44856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347625"/>
          <a:ext cx="838200" cy="2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44856</xdr:rowOff>
    </xdr:from>
    <xdr:to>
      <xdr:col>81</xdr:col>
      <xdr:colOff>50800</xdr:colOff>
      <xdr:row>39</xdr:row>
      <xdr:rowOff>4940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59956"/>
          <a:ext cx="889000" cy="13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169608</xdr:rowOff>
    </xdr:from>
    <xdr:to>
      <xdr:col>76</xdr:col>
      <xdr:colOff>114300</xdr:colOff>
      <xdr:row>39</xdr:row>
      <xdr:rowOff>4940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84708"/>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169608</xdr:rowOff>
    </xdr:from>
    <xdr:to>
      <xdr:col>71</xdr:col>
      <xdr:colOff>177800</xdr:colOff>
      <xdr:row>39</xdr:row>
      <xdr:rowOff>42278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84708"/>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124625</xdr:rowOff>
    </xdr:from>
    <xdr:to>
      <xdr:col>85</xdr:col>
      <xdr:colOff>177800</xdr:colOff>
      <xdr:row>37</xdr:row>
      <xdr:rowOff>54775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2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147502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4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165506</xdr:rowOff>
    </xdr:from>
    <xdr:to>
      <xdr:col>81</xdr:col>
      <xdr:colOff>101600</xdr:colOff>
      <xdr:row>38</xdr:row>
      <xdr:rowOff>95656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112184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125590</xdr:rowOff>
    </xdr:from>
    <xdr:to>
      <xdr:col>76</xdr:col>
      <xdr:colOff>165100</xdr:colOff>
      <xdr:row>39</xdr:row>
      <xdr:rowOff>55740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46867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3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118808</xdr:rowOff>
    </xdr:from>
    <xdr:to>
      <xdr:col>72</xdr:col>
      <xdr:colOff>38100</xdr:colOff>
      <xdr:row>39</xdr:row>
      <xdr:rowOff>48958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40085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162928</xdr:rowOff>
    </xdr:from>
    <xdr:to>
      <xdr:col>67</xdr:col>
      <xdr:colOff>101600</xdr:colOff>
      <xdr:row>39</xdr:row>
      <xdr:rowOff>93078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84205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0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18607</xdr:rowOff>
    </xdr:from>
    <xdr:to>
      <xdr:col>85</xdr:col>
      <xdr:colOff>127000</xdr:colOff>
      <xdr:row>78</xdr:row>
      <xdr:rowOff>18662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91707"/>
          <a:ext cx="8382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18607</xdr:rowOff>
    </xdr:from>
    <xdr:to>
      <xdr:col>81</xdr:col>
      <xdr:colOff>50800</xdr:colOff>
      <xdr:row>78</xdr:row>
      <xdr:rowOff>22935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91707"/>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22935</xdr:rowOff>
    </xdr:from>
    <xdr:to>
      <xdr:col>76</xdr:col>
      <xdr:colOff>114300</xdr:colOff>
      <xdr:row>78</xdr:row>
      <xdr:rowOff>27795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96035"/>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27795</xdr:rowOff>
    </xdr:from>
    <xdr:to>
      <xdr:col>71</xdr:col>
      <xdr:colOff>177800</xdr:colOff>
      <xdr:row>78</xdr:row>
      <xdr:rowOff>32196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00895"/>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139312</xdr:rowOff>
    </xdr:from>
    <xdr:to>
      <xdr:col>85</xdr:col>
      <xdr:colOff>177800</xdr:colOff>
      <xdr:row>78</xdr:row>
      <xdr:rowOff>69462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62009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139257</xdr:rowOff>
    </xdr:from>
    <xdr:to>
      <xdr:col>81</xdr:col>
      <xdr:colOff>101600</xdr:colOff>
      <xdr:row>78</xdr:row>
      <xdr:rowOff>69407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60534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143585</xdr:rowOff>
    </xdr:from>
    <xdr:to>
      <xdr:col>76</xdr:col>
      <xdr:colOff>165100</xdr:colOff>
      <xdr:row>78</xdr:row>
      <xdr:rowOff>73735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64862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148445</xdr:rowOff>
    </xdr:from>
    <xdr:to>
      <xdr:col>72</xdr:col>
      <xdr:colOff>38100</xdr:colOff>
      <xdr:row>78</xdr:row>
      <xdr:rowOff>78595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69722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152846</xdr:rowOff>
    </xdr:from>
    <xdr:to>
      <xdr:col>67</xdr:col>
      <xdr:colOff>101600</xdr:colOff>
      <xdr:row>78</xdr:row>
      <xdr:rowOff>82996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74123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4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105248</xdr:rowOff>
    </xdr:from>
    <xdr:to>
      <xdr:col>85</xdr:col>
      <xdr:colOff>127000</xdr:colOff>
      <xdr:row>98</xdr:row>
      <xdr:rowOff>107373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07348"/>
          <a:ext cx="8382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77598</xdr:rowOff>
    </xdr:from>
    <xdr:to>
      <xdr:col>81</xdr:col>
      <xdr:colOff>50800</xdr:colOff>
      <xdr:row>98</xdr:row>
      <xdr:rowOff>107373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9698"/>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77598</xdr:rowOff>
    </xdr:from>
    <xdr:to>
      <xdr:col>76</xdr:col>
      <xdr:colOff>114300</xdr:colOff>
      <xdr:row>98</xdr:row>
      <xdr:rowOff>113116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9698"/>
          <a:ext cx="889000" cy="3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113116</xdr:rowOff>
    </xdr:from>
    <xdr:to>
      <xdr:col>71</xdr:col>
      <xdr:colOff>177800</xdr:colOff>
      <xdr:row>98</xdr:row>
      <xdr:rowOff>119439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5216"/>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54448</xdr:rowOff>
    </xdr:from>
    <xdr:to>
      <xdr:col>85</xdr:col>
      <xdr:colOff>177800</xdr:colOff>
      <xdr:row>98</xdr:row>
      <xdr:rowOff>156048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140825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56573</xdr:rowOff>
    </xdr:from>
    <xdr:to>
      <xdr:col>81</xdr:col>
      <xdr:colOff>101600</xdr:colOff>
      <xdr:row>98</xdr:row>
      <xdr:rowOff>158173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149300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26798</xdr:rowOff>
    </xdr:from>
    <xdr:to>
      <xdr:col>76</xdr:col>
      <xdr:colOff>165100</xdr:colOff>
      <xdr:row>98</xdr:row>
      <xdr:rowOff>128398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119525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62316</xdr:rowOff>
    </xdr:from>
    <xdr:to>
      <xdr:col>72</xdr:col>
      <xdr:colOff>38100</xdr:colOff>
      <xdr:row>98</xdr:row>
      <xdr:rowOff>163916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155043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68639</xdr:rowOff>
    </xdr:from>
    <xdr:to>
      <xdr:col>67</xdr:col>
      <xdr:colOff>101600</xdr:colOff>
      <xdr:row>98</xdr:row>
      <xdr:rowOff>170239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161366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61938</xdr:rowOff>
    </xdr:from>
    <xdr:to>
      <xdr:col>116</xdr:col>
      <xdr:colOff>63500</xdr:colOff>
      <xdr:row>38</xdr:row>
      <xdr:rowOff>143643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77038"/>
          <a:ext cx="838200" cy="8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61938</xdr:rowOff>
    </xdr:from>
    <xdr:to>
      <xdr:col>111</xdr:col>
      <xdr:colOff>177800</xdr:colOff>
      <xdr:row>38</xdr:row>
      <xdr:rowOff>73882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77038"/>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62757</xdr:rowOff>
    </xdr:from>
    <xdr:to>
      <xdr:col>107</xdr:col>
      <xdr:colOff>50800</xdr:colOff>
      <xdr:row>38</xdr:row>
      <xdr:rowOff>73882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77857"/>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62757</xdr:rowOff>
    </xdr:from>
    <xdr:to>
      <xdr:col>102</xdr:col>
      <xdr:colOff>114300</xdr:colOff>
      <xdr:row>39</xdr:row>
      <xdr:rowOff>4521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77857"/>
          <a:ext cx="889000" cy="1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92843</xdr:rowOff>
    </xdr:from>
    <xdr:to>
      <xdr:col>116</xdr:col>
      <xdr:colOff>114300</xdr:colOff>
      <xdr:row>39</xdr:row>
      <xdr:rowOff>22993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57421</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11138</xdr:rowOff>
    </xdr:from>
    <xdr:to>
      <xdr:col>112</xdr:col>
      <xdr:colOff>38100</xdr:colOff>
      <xdr:row>38</xdr:row>
      <xdr:rowOff>112738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129265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0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23082</xdr:rowOff>
    </xdr:from>
    <xdr:to>
      <xdr:col>107</xdr:col>
      <xdr:colOff>101600</xdr:colOff>
      <xdr:row>38</xdr:row>
      <xdr:rowOff>124682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3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141209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1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11957</xdr:rowOff>
    </xdr:from>
    <xdr:to>
      <xdr:col>102</xdr:col>
      <xdr:colOff>165100</xdr:colOff>
      <xdr:row>38</xdr:row>
      <xdr:rowOff>113557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130084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0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125171</xdr:rowOff>
    </xdr:from>
    <xdr:to>
      <xdr:col>98</xdr:col>
      <xdr:colOff>38100</xdr:colOff>
      <xdr:row>39</xdr:row>
      <xdr:rowOff>55321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46448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3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26794</xdr:rowOff>
    </xdr:from>
    <xdr:to>
      <xdr:col>116</xdr:col>
      <xdr:colOff>63500</xdr:colOff>
      <xdr:row>58</xdr:row>
      <xdr:rowOff>28326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70894"/>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28326</xdr:rowOff>
    </xdr:from>
    <xdr:to>
      <xdr:col>111</xdr:col>
      <xdr:colOff>177800</xdr:colOff>
      <xdr:row>58</xdr:row>
      <xdr:rowOff>30886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72426"/>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30886</xdr:rowOff>
    </xdr:from>
    <xdr:to>
      <xdr:col>107</xdr:col>
      <xdr:colOff>50800</xdr:colOff>
      <xdr:row>58</xdr:row>
      <xdr:rowOff>32281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74986"/>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32281</xdr:rowOff>
    </xdr:from>
    <xdr:to>
      <xdr:col>102</xdr:col>
      <xdr:colOff>114300</xdr:colOff>
      <xdr:row>58</xdr:row>
      <xdr:rowOff>33972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7638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147444</xdr:rowOff>
    </xdr:from>
    <xdr:to>
      <xdr:col>116</xdr:col>
      <xdr:colOff>114300</xdr:colOff>
      <xdr:row>58</xdr:row>
      <xdr:rowOff>77594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148976</xdr:rowOff>
    </xdr:from>
    <xdr:to>
      <xdr:col>112</xdr:col>
      <xdr:colOff>38100</xdr:colOff>
      <xdr:row>58</xdr:row>
      <xdr:rowOff>79126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70253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1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151536</xdr:rowOff>
    </xdr:from>
    <xdr:to>
      <xdr:col>107</xdr:col>
      <xdr:colOff>101600</xdr:colOff>
      <xdr:row>58</xdr:row>
      <xdr:rowOff>81686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72813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1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152931</xdr:rowOff>
    </xdr:from>
    <xdr:to>
      <xdr:col>102</xdr:col>
      <xdr:colOff>165100</xdr:colOff>
      <xdr:row>58</xdr:row>
      <xdr:rowOff>83081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74208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1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154622</xdr:rowOff>
    </xdr:from>
    <xdr:to>
      <xdr:col>98</xdr:col>
      <xdr:colOff>38100</xdr:colOff>
      <xdr:row>58</xdr:row>
      <xdr:rowOff>84772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75899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1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125464</xdr:rowOff>
    </xdr:from>
    <xdr:to>
      <xdr:col>116</xdr:col>
      <xdr:colOff>63500</xdr:colOff>
      <xdr:row>77</xdr:row>
      <xdr:rowOff>132499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327114"/>
          <a:ext cx="8382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125464</xdr:rowOff>
    </xdr:from>
    <xdr:to>
      <xdr:col>111</xdr:col>
      <xdr:colOff>177800</xdr:colOff>
      <xdr:row>78</xdr:row>
      <xdr:rowOff>6438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27114"/>
          <a:ext cx="889000" cy="5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6248</xdr:rowOff>
    </xdr:from>
    <xdr:to>
      <xdr:col>107</xdr:col>
      <xdr:colOff>50800</xdr:colOff>
      <xdr:row>78</xdr:row>
      <xdr:rowOff>6438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7934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102108</xdr:rowOff>
    </xdr:from>
    <xdr:to>
      <xdr:col>102</xdr:col>
      <xdr:colOff>114300</xdr:colOff>
      <xdr:row>78</xdr:row>
      <xdr:rowOff>6248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32308"/>
          <a:ext cx="889000" cy="2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81699</xdr:rowOff>
    </xdr:from>
    <xdr:to>
      <xdr:col>116</xdr:col>
      <xdr:colOff>114300</xdr:colOff>
      <xdr:row>78</xdr:row>
      <xdr:rowOff>11849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60126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6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74664</xdr:rowOff>
    </xdr:from>
    <xdr:to>
      <xdr:col>112</xdr:col>
      <xdr:colOff>38100</xdr:colOff>
      <xdr:row>78</xdr:row>
      <xdr:rowOff>4814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167391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6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127088</xdr:rowOff>
    </xdr:from>
    <xdr:to>
      <xdr:col>107</xdr:col>
      <xdr:colOff>101600</xdr:colOff>
      <xdr:row>78</xdr:row>
      <xdr:rowOff>57238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48365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2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126898</xdr:rowOff>
    </xdr:from>
    <xdr:to>
      <xdr:col>102</xdr:col>
      <xdr:colOff>165100</xdr:colOff>
      <xdr:row>78</xdr:row>
      <xdr:rowOff>57048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2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48175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2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51308</xdr:rowOff>
    </xdr:from>
    <xdr:to>
      <xdr:col>98</xdr:col>
      <xdr:colOff>38100</xdr:colOff>
      <xdr:row>76</xdr:row>
      <xdr:rowOff>152908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8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169435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5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住民一人当たりの歳出決算額は、</a:t>
          </a:r>
          <a:r>
            <a:rPr kumimoji="1" lang="en-US" altLang="ja-JP" sz="1300">
              <a:latin typeface="ＭＳ Ｐゴシック" panose="020B0600070205080204" pitchFamily="50" charset="-128"/>
              <a:ea typeface="ＭＳ Ｐゴシック" panose="020B0600070205080204" pitchFamily="50" charset="-128"/>
            </a:rPr>
            <a:t>659,258</a:t>
          </a:r>
          <a:r>
            <a:rPr kumimoji="1" lang="ja-JP" altLang="en-US" sz="1300">
              <a:latin typeface="ＭＳ Ｐゴシック" panose="020B0600070205080204" pitchFamily="50" charset="-128"/>
              <a:ea typeface="ＭＳ Ｐゴシック" panose="020B0600070205080204" pitchFamily="50" charset="-128"/>
            </a:rPr>
            <a:t>円となっており、性質別経費は住民一人当たりのコストが大きい順に、人件費、扶助費、補助費等と続いている。維持補修費の住民一人当たりのコストは、除雪経費の減により前年度と比較して減少したが、類似団体平均、福島県平均をそれぞれ上回っているため、公共施設の適正な管理を行っていく必要がある。扶助費は、ウクライナ情勢を起因とする物価高騰等に対応するための、電気・ガス・食料品等価格高騰緊急支援給付金事業の事業完了による経費の減少があったものの、住民税非課税世帯等臨時特別給付金事業や物価高騰対応重点支援地方創生臨時交付金事業の事業実施による経費の増加により、住民一人当たりのコストは前年度と比較して増加した。なお、類似団体平均は下回ってるものの、福島県平均は上回っている状況である。補助費等は、ウクライナ情勢を起因とする物価高騰に対応するための生活応援商品券事業、プレミアム付商品券事業の事業費の減少により、住民一人当たりのコストは前年度と比較して減少し、類似団体平均を下回っている。なお、福島県平均は上回る状況となった。普通建設事業費は山都公民館整備事業や豊川・慶徳線道路整備事業等の事業進捗、すぎっここども園園舎増築工事による経費の増加により、住民一人当たりのコストは前年度と比較して増加した。なお、類似団体平均、福島県平均はそれぞれ下回っている状況である。しかしながら新規整備については、類似団体平均を大きく上回っており、今後も大規模事業の実施等により数値が増加する可能性があることから、公共施設等総合管理計画等による適正な事業の管理が必要である。災害復旧事業費は、令和４年８月３日に発生した豪雨災害への対応のため、住民一人当たりのコストが前年度と比較して増加し、類似団体平均、福島県平均をそれぞれ上回る状況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44,344
44,019
554.63
29,671,703
29,234,149
311,170
15,330,635
26,156,325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91503</xdr:rowOff>
    </xdr:from>
    <xdr:to>
      <xdr:col>24</xdr:col>
      <xdr:colOff>63500</xdr:colOff>
      <xdr:row>35</xdr:row>
      <xdr:rowOff>101219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2253"/>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101219</xdr:rowOff>
    </xdr:from>
    <xdr:to>
      <xdr:col>19</xdr:col>
      <xdr:colOff>177800</xdr:colOff>
      <xdr:row>35</xdr:row>
      <xdr:rowOff>161227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1969"/>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125984</xdr:rowOff>
    </xdr:from>
    <xdr:to>
      <xdr:col>15</xdr:col>
      <xdr:colOff>50800</xdr:colOff>
      <xdr:row>35</xdr:row>
      <xdr:rowOff>161227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6734"/>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98361</xdr:rowOff>
    </xdr:from>
    <xdr:to>
      <xdr:col>10</xdr:col>
      <xdr:colOff>114300</xdr:colOff>
      <xdr:row>35</xdr:row>
      <xdr:rowOff>125984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9111"/>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40703</xdr:rowOff>
    </xdr:from>
    <xdr:to>
      <xdr:col>24</xdr:col>
      <xdr:colOff>114300</xdr:colOff>
      <xdr:row>35</xdr:row>
      <xdr:rowOff>142303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63580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50419</xdr:rowOff>
    </xdr:from>
    <xdr:to>
      <xdr:col>20</xdr:col>
      <xdr:colOff>38100</xdr:colOff>
      <xdr:row>35</xdr:row>
      <xdr:rowOff>152019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168546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110427</xdr:rowOff>
    </xdr:from>
    <xdr:to>
      <xdr:col>15</xdr:col>
      <xdr:colOff>101600</xdr:colOff>
      <xdr:row>36</xdr:row>
      <xdr:rowOff>40577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31704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75184</xdr:rowOff>
    </xdr:from>
    <xdr:to>
      <xdr:col>10</xdr:col>
      <xdr:colOff>165100</xdr:colOff>
      <xdr:row>36</xdr:row>
      <xdr:rowOff>5334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21861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47561</xdr:rowOff>
    </xdr:from>
    <xdr:to>
      <xdr:col>6</xdr:col>
      <xdr:colOff>38100</xdr:colOff>
      <xdr:row>35</xdr:row>
      <xdr:rowOff>149161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165688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103299</xdr:rowOff>
    </xdr:from>
    <xdr:to>
      <xdr:col>24</xdr:col>
      <xdr:colOff>63500</xdr:colOff>
      <xdr:row>58</xdr:row>
      <xdr:rowOff>113230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47399"/>
          <a:ext cx="8382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91149</xdr:rowOff>
    </xdr:from>
    <xdr:to>
      <xdr:col>19</xdr:col>
      <xdr:colOff>177800</xdr:colOff>
      <xdr:row>58</xdr:row>
      <xdr:rowOff>103299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35249"/>
          <a:ext cx="889000" cy="1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165969</xdr:rowOff>
    </xdr:from>
    <xdr:to>
      <xdr:col>15</xdr:col>
      <xdr:colOff>50800</xdr:colOff>
      <xdr:row>58</xdr:row>
      <xdr:rowOff>91149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8619"/>
          <a:ext cx="889000" cy="9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165969</xdr:rowOff>
    </xdr:from>
    <xdr:to>
      <xdr:col>10</xdr:col>
      <xdr:colOff>114300</xdr:colOff>
      <xdr:row>58</xdr:row>
      <xdr:rowOff>129389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38619"/>
          <a:ext cx="889000" cy="1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62430</xdr:rowOff>
    </xdr:from>
    <xdr:to>
      <xdr:col>24</xdr:col>
      <xdr:colOff>114300</xdr:colOff>
      <xdr:row>58</xdr:row>
      <xdr:rowOff>164030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148807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52499</xdr:rowOff>
    </xdr:from>
    <xdr:to>
      <xdr:col>20</xdr:col>
      <xdr:colOff>38100</xdr:colOff>
      <xdr:row>58</xdr:row>
      <xdr:rowOff>154099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145226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40349</xdr:rowOff>
    </xdr:from>
    <xdr:to>
      <xdr:col>15</xdr:col>
      <xdr:colOff>101600</xdr:colOff>
      <xdr:row>58</xdr:row>
      <xdr:rowOff>141949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133076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115169</xdr:rowOff>
    </xdr:from>
    <xdr:to>
      <xdr:col>10</xdr:col>
      <xdr:colOff>165100</xdr:colOff>
      <xdr:row>58</xdr:row>
      <xdr:rowOff>45319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36446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78589</xdr:rowOff>
    </xdr:from>
    <xdr:to>
      <xdr:col>6</xdr:col>
      <xdr:colOff>38100</xdr:colOff>
      <xdr:row>59</xdr:row>
      <xdr:rowOff>8739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171316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1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157046</xdr:rowOff>
    </xdr:from>
    <xdr:to>
      <xdr:col>24</xdr:col>
      <xdr:colOff>63500</xdr:colOff>
      <xdr:row>76</xdr:row>
      <xdr:rowOff>27682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15796"/>
          <a:ext cx="838200" cy="4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111065</xdr:rowOff>
    </xdr:from>
    <xdr:to>
      <xdr:col>19</xdr:col>
      <xdr:colOff>177800</xdr:colOff>
      <xdr:row>76</xdr:row>
      <xdr:rowOff>27682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69815"/>
          <a:ext cx="889000" cy="8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111065</xdr:rowOff>
    </xdr:from>
    <xdr:to>
      <xdr:col>15</xdr:col>
      <xdr:colOff>50800</xdr:colOff>
      <xdr:row>76</xdr:row>
      <xdr:rowOff>45531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69815"/>
          <a:ext cx="889000" cy="10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45531</xdr:rowOff>
    </xdr:from>
    <xdr:to>
      <xdr:col>10</xdr:col>
      <xdr:colOff>114300</xdr:colOff>
      <xdr:row>76</xdr:row>
      <xdr:rowOff>160361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75731"/>
          <a:ext cx="889000" cy="1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106246</xdr:rowOff>
    </xdr:from>
    <xdr:to>
      <xdr:col>24</xdr:col>
      <xdr:colOff>114300</xdr:colOff>
      <xdr:row>76</xdr:row>
      <xdr:rowOff>36396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84673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4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148332</xdr:rowOff>
    </xdr:from>
    <xdr:to>
      <xdr:col>20</xdr:col>
      <xdr:colOff>38100</xdr:colOff>
      <xdr:row>76</xdr:row>
      <xdr:rowOff>78482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69609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9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60265</xdr:rowOff>
    </xdr:from>
    <xdr:to>
      <xdr:col>15</xdr:col>
      <xdr:colOff>101600</xdr:colOff>
      <xdr:row>75</xdr:row>
      <xdr:rowOff>161866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9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166181</xdr:rowOff>
    </xdr:from>
    <xdr:to>
      <xdr:col>10</xdr:col>
      <xdr:colOff>165100</xdr:colOff>
      <xdr:row>76</xdr:row>
      <xdr:rowOff>96331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112858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109561</xdr:rowOff>
    </xdr:from>
    <xdr:to>
      <xdr:col>6</xdr:col>
      <xdr:colOff>38100</xdr:colOff>
      <xdr:row>77</xdr:row>
      <xdr:rowOff>39711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30838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3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101822</xdr:rowOff>
    </xdr:from>
    <xdr:to>
      <xdr:col>24</xdr:col>
      <xdr:colOff>63500</xdr:colOff>
      <xdr:row>97</xdr:row>
      <xdr:rowOff>124603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32472"/>
          <a:ext cx="838200" cy="2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91072</xdr:rowOff>
    </xdr:from>
    <xdr:to>
      <xdr:col>19</xdr:col>
      <xdr:colOff>177800</xdr:colOff>
      <xdr:row>97</xdr:row>
      <xdr:rowOff>101822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21722"/>
          <a:ext cx="889000" cy="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91072</xdr:rowOff>
    </xdr:from>
    <xdr:to>
      <xdr:col>15</xdr:col>
      <xdr:colOff>50800</xdr:colOff>
      <xdr:row>97</xdr:row>
      <xdr:rowOff>134251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21722"/>
          <a:ext cx="889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134251</xdr:rowOff>
    </xdr:from>
    <xdr:to>
      <xdr:col>10</xdr:col>
      <xdr:colOff>114300</xdr:colOff>
      <xdr:row>97</xdr:row>
      <xdr:rowOff>169021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64901"/>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73803</xdr:rowOff>
    </xdr:from>
    <xdr:to>
      <xdr:col>24</xdr:col>
      <xdr:colOff>114300</xdr:colOff>
      <xdr:row>98</xdr:row>
      <xdr:rowOff>3953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160180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1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51022</xdr:rowOff>
    </xdr:from>
    <xdr:to>
      <xdr:col>20</xdr:col>
      <xdr:colOff>38100</xdr:colOff>
      <xdr:row>97</xdr:row>
      <xdr:rowOff>152622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143749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7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40272</xdr:rowOff>
    </xdr:from>
    <xdr:to>
      <xdr:col>15</xdr:col>
      <xdr:colOff>101600</xdr:colOff>
      <xdr:row>97</xdr:row>
      <xdr:rowOff>141872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7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132999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6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83451</xdr:rowOff>
    </xdr:from>
    <xdr:to>
      <xdr:col>10</xdr:col>
      <xdr:colOff>165100</xdr:colOff>
      <xdr:row>98</xdr:row>
      <xdr:rowOff>13601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0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118221</xdr:rowOff>
    </xdr:from>
    <xdr:to>
      <xdr:col>6</xdr:col>
      <xdr:colOff>38100</xdr:colOff>
      <xdr:row>98</xdr:row>
      <xdr:rowOff>48371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39498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4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75039</xdr:rowOff>
    </xdr:from>
    <xdr:to>
      <xdr:col>55</xdr:col>
      <xdr:colOff>0</xdr:colOff>
      <xdr:row>38</xdr:row>
      <xdr:rowOff>76672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9013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21481</xdr:rowOff>
    </xdr:from>
    <xdr:to>
      <xdr:col>50</xdr:col>
      <xdr:colOff>114300</xdr:colOff>
      <xdr:row>38</xdr:row>
      <xdr:rowOff>75039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36581"/>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168439</xdr:rowOff>
    </xdr:from>
    <xdr:to>
      <xdr:col>45</xdr:col>
      <xdr:colOff>177800</xdr:colOff>
      <xdr:row>38</xdr:row>
      <xdr:rowOff>21481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1208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168439</xdr:rowOff>
    </xdr:from>
    <xdr:to>
      <xdr:col>41</xdr:col>
      <xdr:colOff>50800</xdr:colOff>
      <xdr:row>38</xdr:row>
      <xdr:rowOff>27686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12089"/>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25872</xdr:rowOff>
    </xdr:from>
    <xdr:to>
      <xdr:col>55</xdr:col>
      <xdr:colOff>50800</xdr:colOff>
      <xdr:row>38</xdr:row>
      <xdr:rowOff>127472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24239</xdr:rowOff>
    </xdr:from>
    <xdr:to>
      <xdr:col>50</xdr:col>
      <xdr:colOff>165100</xdr:colOff>
      <xdr:row>38</xdr:row>
      <xdr:rowOff>125839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116966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3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142131</xdr:rowOff>
    </xdr:from>
    <xdr:to>
      <xdr:col>46</xdr:col>
      <xdr:colOff>38100</xdr:colOff>
      <xdr:row>38</xdr:row>
      <xdr:rowOff>72281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117638</xdr:rowOff>
    </xdr:from>
    <xdr:to>
      <xdr:col>41</xdr:col>
      <xdr:colOff>101600</xdr:colOff>
      <xdr:row>38</xdr:row>
      <xdr:rowOff>47788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64315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236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95013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136294</xdr:rowOff>
    </xdr:from>
    <xdr:to>
      <xdr:col>55</xdr:col>
      <xdr:colOff>0</xdr:colOff>
      <xdr:row>57</xdr:row>
      <xdr:rowOff>137826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08944"/>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124223</xdr:rowOff>
    </xdr:from>
    <xdr:to>
      <xdr:col>50</xdr:col>
      <xdr:colOff>114300</xdr:colOff>
      <xdr:row>57</xdr:row>
      <xdr:rowOff>136294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96873"/>
          <a:ext cx="8890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124223</xdr:rowOff>
    </xdr:from>
    <xdr:to>
      <xdr:col>45</xdr:col>
      <xdr:colOff>177800</xdr:colOff>
      <xdr:row>57</xdr:row>
      <xdr:rowOff>148501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96873"/>
          <a:ext cx="889000" cy="2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142276</xdr:rowOff>
    </xdr:from>
    <xdr:to>
      <xdr:col>41</xdr:col>
      <xdr:colOff>50800</xdr:colOff>
      <xdr:row>57</xdr:row>
      <xdr:rowOff>148501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14926"/>
          <a:ext cx="889000" cy="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87026</xdr:rowOff>
    </xdr:from>
    <xdr:to>
      <xdr:col>55</xdr:col>
      <xdr:colOff>50800</xdr:colOff>
      <xdr:row>58</xdr:row>
      <xdr:rowOff>17176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65453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85494</xdr:rowOff>
    </xdr:from>
    <xdr:to>
      <xdr:col>50</xdr:col>
      <xdr:colOff>165100</xdr:colOff>
      <xdr:row>58</xdr:row>
      <xdr:rowOff>15644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6771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5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73423</xdr:rowOff>
    </xdr:from>
    <xdr:to>
      <xdr:col>46</xdr:col>
      <xdr:colOff>38100</xdr:colOff>
      <xdr:row>58</xdr:row>
      <xdr:rowOff>3573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4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166150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3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97701</xdr:rowOff>
    </xdr:from>
    <xdr:to>
      <xdr:col>41</xdr:col>
      <xdr:colOff>101600</xdr:colOff>
      <xdr:row>58</xdr:row>
      <xdr:rowOff>27851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18978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91476</xdr:rowOff>
    </xdr:from>
    <xdr:to>
      <xdr:col>36</xdr:col>
      <xdr:colOff>165100</xdr:colOff>
      <xdr:row>58</xdr:row>
      <xdr:rowOff>21626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12753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5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164133</xdr:rowOff>
    </xdr:from>
    <xdr:to>
      <xdr:col>55</xdr:col>
      <xdr:colOff>0</xdr:colOff>
      <xdr:row>77</xdr:row>
      <xdr:rowOff>166551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65783"/>
          <a:ext cx="838200" cy="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166551</xdr:rowOff>
    </xdr:from>
    <xdr:to>
      <xdr:col>50</xdr:col>
      <xdr:colOff>114300</xdr:colOff>
      <xdr:row>78</xdr:row>
      <xdr:rowOff>24623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68201"/>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122061</xdr:rowOff>
    </xdr:from>
    <xdr:to>
      <xdr:col>45</xdr:col>
      <xdr:colOff>177800</xdr:colOff>
      <xdr:row>78</xdr:row>
      <xdr:rowOff>24623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23711"/>
          <a:ext cx="889000" cy="7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122061</xdr:rowOff>
    </xdr:from>
    <xdr:to>
      <xdr:col>41</xdr:col>
      <xdr:colOff>50800</xdr:colOff>
      <xdr:row>78</xdr:row>
      <xdr:rowOff>26456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23711"/>
          <a:ext cx="889000" cy="7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113333</xdr:rowOff>
    </xdr:from>
    <xdr:to>
      <xdr:col>55</xdr:col>
      <xdr:colOff>50800</xdr:colOff>
      <xdr:row>78</xdr:row>
      <xdr:rowOff>43483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136210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6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115751</xdr:rowOff>
    </xdr:from>
    <xdr:to>
      <xdr:col>50</xdr:col>
      <xdr:colOff>165100</xdr:colOff>
      <xdr:row>78</xdr:row>
      <xdr:rowOff>45901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62428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9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145273</xdr:rowOff>
    </xdr:from>
    <xdr:to>
      <xdr:col>46</xdr:col>
      <xdr:colOff>38100</xdr:colOff>
      <xdr:row>78</xdr:row>
      <xdr:rowOff>75423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66550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3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71261</xdr:rowOff>
    </xdr:from>
    <xdr:to>
      <xdr:col>41</xdr:col>
      <xdr:colOff>101600</xdr:colOff>
      <xdr:row>78</xdr:row>
      <xdr:rowOff>1411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17938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147106</xdr:rowOff>
    </xdr:from>
    <xdr:to>
      <xdr:col>36</xdr:col>
      <xdr:colOff>165100</xdr:colOff>
      <xdr:row>78</xdr:row>
      <xdr:rowOff>77256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93783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76408</xdr:rowOff>
    </xdr:from>
    <xdr:to>
      <xdr:col>55</xdr:col>
      <xdr:colOff>0</xdr:colOff>
      <xdr:row>95</xdr:row>
      <xdr:rowOff>95450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64158"/>
          <a:ext cx="8382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52428</xdr:rowOff>
    </xdr:from>
    <xdr:to>
      <xdr:col>50</xdr:col>
      <xdr:colOff>114300</xdr:colOff>
      <xdr:row>95</xdr:row>
      <xdr:rowOff>76408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340178"/>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52428</xdr:rowOff>
    </xdr:from>
    <xdr:to>
      <xdr:col>45</xdr:col>
      <xdr:colOff>177800</xdr:colOff>
      <xdr:row>95</xdr:row>
      <xdr:rowOff>163063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40178"/>
          <a:ext cx="889000" cy="1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163063</xdr:rowOff>
    </xdr:from>
    <xdr:to>
      <xdr:col>41</xdr:col>
      <xdr:colOff>50800</xdr:colOff>
      <xdr:row>96</xdr:row>
      <xdr:rowOff>33043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50813"/>
          <a:ext cx="889000" cy="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44650</xdr:rowOff>
    </xdr:from>
    <xdr:to>
      <xdr:col>55</xdr:col>
      <xdr:colOff>50800</xdr:colOff>
      <xdr:row>95</xdr:row>
      <xdr:rowOff>146250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67527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25608</xdr:rowOff>
    </xdr:from>
    <xdr:to>
      <xdr:col>50</xdr:col>
      <xdr:colOff>165100</xdr:colOff>
      <xdr:row>95</xdr:row>
      <xdr:rowOff>127208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143735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08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1628</xdr:rowOff>
    </xdr:from>
    <xdr:to>
      <xdr:col>46</xdr:col>
      <xdr:colOff>38100</xdr:colOff>
      <xdr:row>95</xdr:row>
      <xdr:rowOff>103228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8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119755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06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112263</xdr:rowOff>
    </xdr:from>
    <xdr:to>
      <xdr:col>41</xdr:col>
      <xdr:colOff>101600</xdr:colOff>
      <xdr:row>96</xdr:row>
      <xdr:rowOff>42413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58940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7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153693</xdr:rowOff>
    </xdr:from>
    <xdr:to>
      <xdr:col>36</xdr:col>
      <xdr:colOff>165100</xdr:colOff>
      <xdr:row>96</xdr:row>
      <xdr:rowOff>83843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4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100370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1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120109</xdr:rowOff>
    </xdr:from>
    <xdr:to>
      <xdr:col>85</xdr:col>
      <xdr:colOff>127000</xdr:colOff>
      <xdr:row>35</xdr:row>
      <xdr:rowOff>162606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120859"/>
          <a:ext cx="8382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120109</xdr:rowOff>
    </xdr:from>
    <xdr:to>
      <xdr:col>81</xdr:col>
      <xdr:colOff>50800</xdr:colOff>
      <xdr:row>35</xdr:row>
      <xdr:rowOff>129344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20859"/>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129344</xdr:rowOff>
    </xdr:from>
    <xdr:to>
      <xdr:col>76</xdr:col>
      <xdr:colOff>114300</xdr:colOff>
      <xdr:row>35</xdr:row>
      <xdr:rowOff>131768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130094"/>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131768</xdr:rowOff>
    </xdr:from>
    <xdr:to>
      <xdr:col>71</xdr:col>
      <xdr:colOff>177800</xdr:colOff>
      <xdr:row>35</xdr:row>
      <xdr:rowOff>160594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32518"/>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111806</xdr:rowOff>
    </xdr:from>
    <xdr:to>
      <xdr:col>85</xdr:col>
      <xdr:colOff>177800</xdr:colOff>
      <xdr:row>36</xdr:row>
      <xdr:rowOff>41956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1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90233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69309</xdr:rowOff>
    </xdr:from>
    <xdr:to>
      <xdr:col>81</xdr:col>
      <xdr:colOff>101600</xdr:colOff>
      <xdr:row>35</xdr:row>
      <xdr:rowOff>170909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162036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6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78544</xdr:rowOff>
    </xdr:from>
    <xdr:to>
      <xdr:col>76</xdr:col>
      <xdr:colOff>165100</xdr:colOff>
      <xdr:row>36</xdr:row>
      <xdr:rowOff>8694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171271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7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80968</xdr:rowOff>
    </xdr:from>
    <xdr:to>
      <xdr:col>72</xdr:col>
      <xdr:colOff>38100</xdr:colOff>
      <xdr:row>36</xdr:row>
      <xdr:rowOff>11118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2245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109794</xdr:rowOff>
    </xdr:from>
    <xdr:to>
      <xdr:col>67</xdr:col>
      <xdr:colOff>101600</xdr:colOff>
      <xdr:row>36</xdr:row>
      <xdr:rowOff>39944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31071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0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162011</xdr:rowOff>
    </xdr:from>
    <xdr:to>
      <xdr:col>85</xdr:col>
      <xdr:colOff>127000</xdr:colOff>
      <xdr:row>57</xdr:row>
      <xdr:rowOff>12420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63211"/>
          <a:ext cx="83820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12420</xdr:rowOff>
    </xdr:from>
    <xdr:to>
      <xdr:col>81</xdr:col>
      <xdr:colOff>50800</xdr:colOff>
      <xdr:row>57</xdr:row>
      <xdr:rowOff>28527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85070"/>
          <a:ext cx="889000" cy="1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20289</xdr:rowOff>
    </xdr:from>
    <xdr:to>
      <xdr:col>76</xdr:col>
      <xdr:colOff>114300</xdr:colOff>
      <xdr:row>57</xdr:row>
      <xdr:rowOff>28527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92939"/>
          <a:ext cx="889000" cy="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20289</xdr:rowOff>
    </xdr:from>
    <xdr:to>
      <xdr:col>71</xdr:col>
      <xdr:colOff>177800</xdr:colOff>
      <xdr:row>57</xdr:row>
      <xdr:rowOff>55483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92939"/>
          <a:ext cx="889000" cy="3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111211</xdr:rowOff>
    </xdr:from>
    <xdr:to>
      <xdr:col>85</xdr:col>
      <xdr:colOff>177800</xdr:colOff>
      <xdr:row>57</xdr:row>
      <xdr:rowOff>41361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134088</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133070</xdr:rowOff>
    </xdr:from>
    <xdr:to>
      <xdr:col>81</xdr:col>
      <xdr:colOff>101600</xdr:colOff>
      <xdr:row>57</xdr:row>
      <xdr:rowOff>63220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79747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149177</xdr:rowOff>
    </xdr:from>
    <xdr:to>
      <xdr:col>76</xdr:col>
      <xdr:colOff>165100</xdr:colOff>
      <xdr:row>57</xdr:row>
      <xdr:rowOff>79327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5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70454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4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140939</xdr:rowOff>
    </xdr:from>
    <xdr:to>
      <xdr:col>72</xdr:col>
      <xdr:colOff>38100</xdr:colOff>
      <xdr:row>57</xdr:row>
      <xdr:rowOff>71089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62216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4683</xdr:rowOff>
    </xdr:from>
    <xdr:to>
      <xdr:col>67</xdr:col>
      <xdr:colOff>101600</xdr:colOff>
      <xdr:row>57</xdr:row>
      <xdr:rowOff>106283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97410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7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3975</xdr:rowOff>
    </xdr:from>
    <xdr:to>
      <xdr:col>85</xdr:col>
      <xdr:colOff>127000</xdr:colOff>
      <xdr:row>78</xdr:row>
      <xdr:rowOff>44856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205625"/>
          <a:ext cx="838200" cy="2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44856</xdr:rowOff>
    </xdr:from>
    <xdr:to>
      <xdr:col>81</xdr:col>
      <xdr:colOff>50800</xdr:colOff>
      <xdr:row>79</xdr:row>
      <xdr:rowOff>4941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417956"/>
          <a:ext cx="889000" cy="1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169608</xdr:rowOff>
    </xdr:from>
    <xdr:to>
      <xdr:col>76</xdr:col>
      <xdr:colOff>114300</xdr:colOff>
      <xdr:row>79</xdr:row>
      <xdr:rowOff>4941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42708"/>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169608</xdr:rowOff>
    </xdr:from>
    <xdr:to>
      <xdr:col>71</xdr:col>
      <xdr:colOff>177800</xdr:colOff>
      <xdr:row>79</xdr:row>
      <xdr:rowOff>42278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42708"/>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124625</xdr:rowOff>
    </xdr:from>
    <xdr:to>
      <xdr:col>85</xdr:col>
      <xdr:colOff>177800</xdr:colOff>
      <xdr:row>77</xdr:row>
      <xdr:rowOff>54775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1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147502</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0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165506</xdr:rowOff>
    </xdr:from>
    <xdr:to>
      <xdr:col>81</xdr:col>
      <xdr:colOff>101600</xdr:colOff>
      <xdr:row>78</xdr:row>
      <xdr:rowOff>95656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112183</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4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125591</xdr:rowOff>
    </xdr:from>
    <xdr:to>
      <xdr:col>76</xdr:col>
      <xdr:colOff>165100</xdr:colOff>
      <xdr:row>79</xdr:row>
      <xdr:rowOff>55741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46868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9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118808</xdr:rowOff>
    </xdr:from>
    <xdr:to>
      <xdr:col>72</xdr:col>
      <xdr:colOff>38100</xdr:colOff>
      <xdr:row>79</xdr:row>
      <xdr:rowOff>48958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40085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8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162928</xdr:rowOff>
    </xdr:from>
    <xdr:to>
      <xdr:col>67</xdr:col>
      <xdr:colOff>101600</xdr:colOff>
      <xdr:row>79</xdr:row>
      <xdr:rowOff>93078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84205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18607</xdr:rowOff>
    </xdr:from>
    <xdr:to>
      <xdr:col>85</xdr:col>
      <xdr:colOff>127000</xdr:colOff>
      <xdr:row>98</xdr:row>
      <xdr:rowOff>18662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820707"/>
          <a:ext cx="8382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18607</xdr:rowOff>
    </xdr:from>
    <xdr:to>
      <xdr:col>81</xdr:col>
      <xdr:colOff>50800</xdr:colOff>
      <xdr:row>98</xdr:row>
      <xdr:rowOff>22935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20707"/>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22935</xdr:rowOff>
    </xdr:from>
    <xdr:to>
      <xdr:col>76</xdr:col>
      <xdr:colOff>114300</xdr:colOff>
      <xdr:row>98</xdr:row>
      <xdr:rowOff>27795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25035"/>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27795</xdr:rowOff>
    </xdr:from>
    <xdr:to>
      <xdr:col>71</xdr:col>
      <xdr:colOff>177800</xdr:colOff>
      <xdr:row>98</xdr:row>
      <xdr:rowOff>32196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29895"/>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139312</xdr:rowOff>
    </xdr:from>
    <xdr:to>
      <xdr:col>85</xdr:col>
      <xdr:colOff>177800</xdr:colOff>
      <xdr:row>98</xdr:row>
      <xdr:rowOff>69462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139257</xdr:rowOff>
    </xdr:from>
    <xdr:to>
      <xdr:col>81</xdr:col>
      <xdr:colOff>101600</xdr:colOff>
      <xdr:row>98</xdr:row>
      <xdr:rowOff>69407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60534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143585</xdr:rowOff>
    </xdr:from>
    <xdr:to>
      <xdr:col>76</xdr:col>
      <xdr:colOff>165100</xdr:colOff>
      <xdr:row>98</xdr:row>
      <xdr:rowOff>73735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7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64862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6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148445</xdr:rowOff>
    </xdr:from>
    <xdr:to>
      <xdr:col>72</xdr:col>
      <xdr:colOff>38100</xdr:colOff>
      <xdr:row>98</xdr:row>
      <xdr:rowOff>78595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69722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152846</xdr:rowOff>
    </xdr:from>
    <xdr:to>
      <xdr:col>67</xdr:col>
      <xdr:colOff>101600</xdr:colOff>
      <xdr:row>98</xdr:row>
      <xdr:rowOff>82996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74123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住民一人当たりの歳出決算額は、</a:t>
          </a:r>
          <a:r>
            <a:rPr kumimoji="1" lang="en-US" altLang="ja-JP" sz="1100">
              <a:latin typeface="ＭＳ Ｐゴシック" panose="020B0600070205080204" pitchFamily="50" charset="-128"/>
              <a:ea typeface="ＭＳ Ｐゴシック" panose="020B0600070205080204" pitchFamily="50" charset="-128"/>
            </a:rPr>
            <a:t>659,258</a:t>
          </a:r>
          <a:r>
            <a:rPr kumimoji="1" lang="ja-JP" altLang="en-US" sz="1100">
              <a:latin typeface="ＭＳ Ｐゴシック" panose="020B0600070205080204" pitchFamily="50" charset="-128"/>
              <a:ea typeface="ＭＳ Ｐゴシック" panose="020B0600070205080204" pitchFamily="50" charset="-128"/>
            </a:rPr>
            <a:t>円となっており、目的別経費は住民一人当たりのコストが大きい順に、民生費、土木費、総務費と続いている。総務費は、災害情報連携システム再構築事業の事業完了等により住民一人あたりのコストは前年度と比較して減少し、類似団体、福島県平均をそれぞれ下回っている状況である。民生費は、社会福祉費について、ウクライナ情勢を起因とする物価高騰に対応するための、電気・ガス・食料品等価格高騰緊急支援給付金事業の事業完了による経費の減少はあったものの、住民税非課税世帯臨時特別給付金事業により全体として経費が増加した。また、児童福祉費についても、すぎっここども園園舎増築事業等による経費の増加があった。老人福祉費においても介護保険事業への繰出金の増加があり、民生費全体としての住民一人あたりのコストは前年度と比較して増加となった。なお、類似団体平均は下回っているものの、福島県平均は上回っている状況である。衛生費については、新型コロナウイルス感染症が５類感染症に移行されたことにより、新型コロナウイルスワクチン接種事業の事業量の減少や新型コロナウイルスワクチン接種体制確保事業に係る返還金の減少等により、住民一人あたりのコストは前年度と比較して減少しており、類似団体平均、福島県平均をそれぞれ下回っている状況である。土木費は、降雪量の減少による除雪経費の減少等により、住民一人あたりのコストは前年度と比較して減少しているものの、類似団体平均、福島県平均をそれぞれ大幅に上回っている状況である。土木費については、類似団体平均、福島県平均との差が大きい傾向となっているため、事業実施の必要性を精査するなど、事業実施の可否について適切な判断を行っていく。教育費については、山都公民館の建替えに係る工事請負費の増加、ひとづくり・交流拠点複合施設整備事業第２期工事に係る補償補填及び賠償金の増加等により、住民一人あたりのコストは前年度と比較して増加しており、類似団体平均、福島県平均をそれぞれ上回っている状況である。災害復旧費は、令和４年８月３日に発生した豪雨災害に係る災害復旧事業費の増加により、住民一人あたりのコストは前年度と比較して大幅に増加し、類似団体平均、福島県平均を大幅に上回っている状況であり、今後も複数年に渡る復旧事業が必要なことから、類似団体平均を上回って推移する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財政調整基金残高の比率は、令和４年８月３日に発生した豪雨災害に対し機動的な対応が必要であったことや、各種事業実施の歳出増加への対応等のために取り崩したことにより、前年度と比較して</a:t>
          </a:r>
          <a:r>
            <a:rPr kumimoji="1" lang="en-US" altLang="ja-JP" sz="1200">
              <a:latin typeface="ＭＳ ゴシック" pitchFamily="49" charset="-128"/>
              <a:ea typeface="ＭＳ ゴシック" pitchFamily="49" charset="-128"/>
            </a:rPr>
            <a:t>6.43</a:t>
          </a:r>
          <a:r>
            <a:rPr kumimoji="1" lang="ja-JP" altLang="en-US" sz="1200">
              <a:latin typeface="ＭＳ ゴシック" pitchFamily="49" charset="-128"/>
              <a:ea typeface="ＭＳ ゴシック" pitchFamily="49" charset="-128"/>
            </a:rPr>
            <a:t>ポイント減少し、実質単年度収支も</a:t>
          </a:r>
          <a:r>
            <a:rPr kumimoji="1" lang="en-US" altLang="ja-JP" sz="1200">
              <a:latin typeface="ＭＳ ゴシック" pitchFamily="49" charset="-128"/>
              <a:ea typeface="ＭＳ ゴシック" pitchFamily="49" charset="-128"/>
            </a:rPr>
            <a:t>6.36</a:t>
          </a:r>
          <a:r>
            <a:rPr kumimoji="1" lang="ja-JP" altLang="en-US" sz="1200">
              <a:latin typeface="ＭＳ ゴシック" pitchFamily="49" charset="-128"/>
              <a:ea typeface="ＭＳ ゴシック" pitchFamily="49" charset="-128"/>
            </a:rPr>
            <a:t>ポイント分マイナスとなった。　</a:t>
          </a:r>
        </a:p>
        <a:p>
          <a:r>
            <a:rPr kumimoji="1" lang="ja-JP" altLang="en-US" sz="1200">
              <a:latin typeface="ＭＳ ゴシック" pitchFamily="49" charset="-128"/>
              <a:ea typeface="ＭＳ ゴシック" pitchFamily="49" charset="-128"/>
            </a:rPr>
            <a:t>　標準財政規模に占める実質収支額の割合が減少している要因としては、地方交付税や臨時財政対策債の発行可能額が減少となったものの、実質収支額の減少が大きいことが挙げられる。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赤字になっている会計は存在しない。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52.8</v>
          </cell>
          <cell r="BQ51"/>
          <cell r="BR51"/>
          <cell r="BS51"/>
          <cell r="BT51"/>
          <cell r="BU51"/>
          <cell r="BV51"/>
          <cell r="BW51"/>
          <cell r="BX51">
            <v>50.7</v>
          </cell>
          <cell r="BY51"/>
          <cell r="BZ51"/>
          <cell r="CA51"/>
          <cell r="CB51"/>
          <cell r="CC51"/>
          <cell r="CD51"/>
          <cell r="CE51"/>
          <cell r="CF51">
            <v>53.1</v>
          </cell>
          <cell r="CG51"/>
          <cell r="CH51"/>
          <cell r="CI51"/>
          <cell r="CJ51"/>
          <cell r="CK51"/>
          <cell r="CL51"/>
          <cell r="CM51"/>
          <cell r="CN51">
            <v>61</v>
          </cell>
          <cell r="CO51"/>
          <cell r="CP51"/>
          <cell r="CQ51"/>
          <cell r="CR51"/>
          <cell r="CS51"/>
          <cell r="CT51"/>
          <cell r="CU51"/>
          <cell r="CV51">
            <v>65.3</v>
          </cell>
          <cell r="CW51"/>
          <cell r="CX51"/>
          <cell r="CY51"/>
          <cell r="CZ51"/>
          <cell r="DA51"/>
          <cell r="DB51"/>
          <cell r="DC51"/>
        </row>
        <row r="53">
          <cell r="BP53">
            <v>40.6</v>
          </cell>
          <cell r="BQ53"/>
          <cell r="BR53"/>
          <cell r="BS53"/>
          <cell r="BT53"/>
          <cell r="BU53"/>
          <cell r="BV53"/>
          <cell r="BW53"/>
          <cell r="BX53">
            <v>42.4</v>
          </cell>
          <cell r="BY53"/>
          <cell r="BZ53"/>
          <cell r="CA53"/>
          <cell r="CB53"/>
          <cell r="CC53"/>
          <cell r="CD53"/>
          <cell r="CE53"/>
          <cell r="CF53">
            <v>44</v>
          </cell>
          <cell r="CG53"/>
          <cell r="CH53"/>
          <cell r="CI53"/>
          <cell r="CJ53"/>
          <cell r="CK53"/>
          <cell r="CL53"/>
          <cell r="CM53"/>
          <cell r="CN53">
            <v>45.9</v>
          </cell>
          <cell r="CO53"/>
          <cell r="CP53"/>
          <cell r="CQ53"/>
          <cell r="CR53"/>
          <cell r="CS53"/>
          <cell r="CT53"/>
          <cell r="CU53"/>
          <cell r="CV53">
            <v>47.2</v>
          </cell>
          <cell r="CW53"/>
          <cell r="CX53"/>
          <cell r="CY53"/>
          <cell r="CZ53"/>
          <cell r="DA53"/>
          <cell r="DB53"/>
          <cell r="DC53"/>
        </row>
        <row r="55">
          <cell r="AN55" t="str">
            <v>類似団体内平均値</v>
          </cell>
          <cell r="BP55">
            <v>49.1</v>
          </cell>
          <cell r="BQ55"/>
          <cell r="BR55"/>
          <cell r="BS55"/>
          <cell r="BT55"/>
          <cell r="BU55"/>
          <cell r="BV55"/>
          <cell r="BW55"/>
          <cell r="BX55">
            <v>41.5</v>
          </cell>
          <cell r="BY55"/>
          <cell r="BZ55"/>
          <cell r="CA55"/>
          <cell r="CB55"/>
          <cell r="CC55"/>
          <cell r="CD55"/>
          <cell r="CE55"/>
          <cell r="CF55">
            <v>25.2</v>
          </cell>
          <cell r="CG55"/>
          <cell r="CH55"/>
          <cell r="CI55"/>
          <cell r="CJ55"/>
          <cell r="CK55"/>
          <cell r="CL55"/>
          <cell r="CM55"/>
          <cell r="CN55">
            <v>15.7</v>
          </cell>
          <cell r="CO55"/>
          <cell r="CP55"/>
          <cell r="CQ55"/>
          <cell r="CR55"/>
          <cell r="CS55"/>
          <cell r="CT55"/>
          <cell r="CU55"/>
          <cell r="CV55">
            <v>10.199999999999999</v>
          </cell>
          <cell r="CW55"/>
          <cell r="CX55"/>
          <cell r="CY55"/>
          <cell r="CZ55"/>
          <cell r="DA55"/>
          <cell r="DB55"/>
          <cell r="DC55"/>
        </row>
        <row r="57">
          <cell r="BP57">
            <v>61</v>
          </cell>
          <cell r="BQ57"/>
          <cell r="BR57"/>
          <cell r="BS57"/>
          <cell r="BT57"/>
          <cell r="BU57"/>
          <cell r="BV57"/>
          <cell r="BW57"/>
          <cell r="BX57">
            <v>61.7</v>
          </cell>
          <cell r="BY57"/>
          <cell r="BZ57"/>
          <cell r="CA57"/>
          <cell r="CB57"/>
          <cell r="CC57"/>
          <cell r="CD57"/>
          <cell r="CE57"/>
          <cell r="CF57">
            <v>62.5</v>
          </cell>
          <cell r="CG57"/>
          <cell r="CH57"/>
          <cell r="CI57"/>
          <cell r="CJ57"/>
          <cell r="CK57"/>
          <cell r="CL57"/>
          <cell r="CM57"/>
          <cell r="CN57">
            <v>64.3</v>
          </cell>
          <cell r="CO57"/>
          <cell r="CP57"/>
          <cell r="CQ57"/>
          <cell r="CR57"/>
          <cell r="CS57"/>
          <cell r="CT57"/>
          <cell r="CU57"/>
          <cell r="CV57">
            <v>64.7</v>
          </cell>
          <cell r="CW57"/>
          <cell r="CX57"/>
          <cell r="CY57"/>
          <cell r="CZ57"/>
          <cell r="DA57"/>
          <cell r="DB57"/>
          <cell r="DC57"/>
        </row>
        <row r="72">
          <cell r="BP72" t="str">
            <v>R01</v>
          </cell>
          <cell r="BX72" t="str">
            <v>R02</v>
          </cell>
          <cell r="CF72" t="str">
            <v>R03</v>
          </cell>
          <cell r="CN72" t="str">
            <v>R04</v>
          </cell>
          <cell r="CV72" t="str">
            <v>R05</v>
          </cell>
        </row>
        <row r="73">
          <cell r="AN73" t="str">
            <v>当該団体値</v>
          </cell>
          <cell r="BP73">
            <v>52.8</v>
          </cell>
          <cell r="BQ73"/>
          <cell r="BR73"/>
          <cell r="BS73"/>
          <cell r="BT73"/>
          <cell r="BU73"/>
          <cell r="BV73"/>
          <cell r="BW73"/>
          <cell r="BX73">
            <v>50.7</v>
          </cell>
          <cell r="BY73"/>
          <cell r="BZ73"/>
          <cell r="CA73"/>
          <cell r="CB73"/>
          <cell r="CC73"/>
          <cell r="CD73"/>
          <cell r="CE73"/>
          <cell r="CF73">
            <v>53.1</v>
          </cell>
          <cell r="CG73"/>
          <cell r="CH73"/>
          <cell r="CI73"/>
          <cell r="CJ73"/>
          <cell r="CK73"/>
          <cell r="CL73"/>
          <cell r="CM73"/>
          <cell r="CN73">
            <v>61</v>
          </cell>
          <cell r="CO73"/>
          <cell r="CP73"/>
          <cell r="CQ73"/>
          <cell r="CR73"/>
          <cell r="CS73"/>
          <cell r="CT73"/>
          <cell r="CU73"/>
          <cell r="CV73">
            <v>65.3</v>
          </cell>
          <cell r="CW73"/>
          <cell r="CX73"/>
          <cell r="CY73"/>
          <cell r="CZ73"/>
          <cell r="DA73"/>
          <cell r="DB73"/>
          <cell r="DC73"/>
        </row>
        <row r="75">
          <cell r="BP75">
            <v>8.6</v>
          </cell>
          <cell r="BQ75"/>
          <cell r="BR75"/>
          <cell r="BS75"/>
          <cell r="BT75"/>
          <cell r="BU75"/>
          <cell r="BV75"/>
          <cell r="BW75"/>
          <cell r="BX75">
            <v>7.5</v>
          </cell>
          <cell r="BY75"/>
          <cell r="BZ75"/>
          <cell r="CA75"/>
          <cell r="CB75"/>
          <cell r="CC75"/>
          <cell r="CD75"/>
          <cell r="CE75"/>
          <cell r="CF75">
            <v>6.8</v>
          </cell>
          <cell r="CG75"/>
          <cell r="CH75"/>
          <cell r="CI75"/>
          <cell r="CJ75"/>
          <cell r="CK75"/>
          <cell r="CL75"/>
          <cell r="CM75"/>
          <cell r="CN75">
            <v>6.3</v>
          </cell>
          <cell r="CO75"/>
          <cell r="CP75"/>
          <cell r="CQ75"/>
          <cell r="CR75"/>
          <cell r="CS75"/>
          <cell r="CT75"/>
          <cell r="CU75"/>
          <cell r="CV75">
            <v>6.6</v>
          </cell>
          <cell r="CW75"/>
          <cell r="CX75"/>
          <cell r="CY75"/>
          <cell r="CZ75"/>
          <cell r="DA75"/>
          <cell r="DB75"/>
          <cell r="DC75"/>
        </row>
        <row r="77">
          <cell r="AN77" t="str">
            <v>類似団体内平均値</v>
          </cell>
          <cell r="BP77">
            <v>49.1</v>
          </cell>
          <cell r="BQ77"/>
          <cell r="BR77"/>
          <cell r="BS77"/>
          <cell r="BT77"/>
          <cell r="BU77"/>
          <cell r="BV77"/>
          <cell r="BW77"/>
          <cell r="BX77">
            <v>41.5</v>
          </cell>
          <cell r="BY77"/>
          <cell r="BZ77"/>
          <cell r="CA77"/>
          <cell r="CB77"/>
          <cell r="CC77"/>
          <cell r="CD77"/>
          <cell r="CE77"/>
          <cell r="CF77">
            <v>25.2</v>
          </cell>
          <cell r="CG77"/>
          <cell r="CH77"/>
          <cell r="CI77"/>
          <cell r="CJ77"/>
          <cell r="CK77"/>
          <cell r="CL77"/>
          <cell r="CM77"/>
          <cell r="CN77">
            <v>15.7</v>
          </cell>
          <cell r="CO77"/>
          <cell r="CP77"/>
          <cell r="CQ77"/>
          <cell r="CR77"/>
          <cell r="CS77"/>
          <cell r="CT77"/>
          <cell r="CU77"/>
          <cell r="CV77">
            <v>10.199999999999999</v>
          </cell>
          <cell r="CW77"/>
          <cell r="CX77"/>
          <cell r="CY77"/>
          <cell r="CZ77"/>
          <cell r="DA77"/>
          <cell r="DB77"/>
          <cell r="DC77"/>
        </row>
        <row r="79">
          <cell r="BP79">
            <v>9.5</v>
          </cell>
          <cell r="BQ79"/>
          <cell r="BR79"/>
          <cell r="BS79"/>
          <cell r="BT79"/>
          <cell r="BU79"/>
          <cell r="BV79"/>
          <cell r="BW79"/>
          <cell r="BX79">
            <v>9.1999999999999993</v>
          </cell>
          <cell r="BY79"/>
          <cell r="BZ79"/>
          <cell r="CA79"/>
          <cell r="CB79"/>
          <cell r="CC79"/>
          <cell r="CD79"/>
          <cell r="CE79"/>
          <cell r="CF79">
            <v>8.9</v>
          </cell>
          <cell r="CG79"/>
          <cell r="CH79"/>
          <cell r="CI79"/>
          <cell r="CJ79"/>
          <cell r="CK79"/>
          <cell r="CL79"/>
          <cell r="CM79"/>
          <cell r="CN79">
            <v>8.9</v>
          </cell>
          <cell r="CO79"/>
          <cell r="CP79"/>
          <cell r="CQ79"/>
          <cell r="CR79"/>
          <cell r="CS79"/>
          <cell r="CT79"/>
          <cell r="CU79"/>
          <cell r="CV79">
            <v>9</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1"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1" Type="http://schemas.openxmlformats.org/officeDocument/2006/relationships/drawing" Target="../drawings/drawing15.xml"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6" t="s">
        <v>76</v>
      </c>
      <c r="C1" s="626"/>
      <c r="D1" s="626"/>
      <c r="E1" s="626"/>
      <c r="F1" s="626"/>
      <c r="G1" s="626"/>
      <c r="H1" s="626"/>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626"/>
      <c r="CA1" s="626"/>
      <c r="CB1" s="626"/>
      <c r="CC1" s="626"/>
      <c r="CD1" s="626"/>
      <c r="CE1" s="626"/>
      <c r="CF1" s="626"/>
      <c r="CG1" s="626"/>
      <c r="CH1" s="626"/>
      <c r="CI1" s="626"/>
      <c r="CJ1" s="626"/>
      <c r="CK1" s="626"/>
      <c r="CL1" s="626"/>
      <c r="CM1" s="626"/>
      <c r="CN1" s="626"/>
      <c r="CO1" s="626"/>
      <c r="CP1" s="626"/>
      <c r="CQ1" s="626"/>
      <c r="CR1" s="626"/>
      <c r="CS1" s="626"/>
      <c r="CT1" s="626"/>
      <c r="CU1" s="626"/>
      <c r="CV1" s="626"/>
      <c r="CW1" s="626"/>
      <c r="CX1" s="626"/>
      <c r="CY1" s="626"/>
      <c r="CZ1" s="626"/>
      <c r="DA1" s="626"/>
      <c r="DB1" s="626"/>
      <c r="DC1" s="626"/>
      <c r="DD1" s="626"/>
      <c r="DE1" s="626"/>
      <c r="DF1" s="626"/>
      <c r="DG1" s="626"/>
      <c r="DH1" s="626"/>
      <c r="DI1" s="626"/>
      <c r="DJ1" s="181"/>
      <c r="DK1" s="181"/>
      <c r="DL1" s="181"/>
      <c r="DM1" s="181"/>
      <c r="DN1" s="181"/>
      <c r="DO1" s="181"/>
    </row>
    <row r="2" spans="1:119" ht="24.75" thickBot="1">
      <c r="B2" s="182" t="s">
        <v>77</v>
      </c>
      <c r="C2" s="182"/>
      <c r="D2" s="183"/>
    </row>
    <row r="3" spans="1:119" ht="18.75" customHeight="1" thickBot="1">
      <c r="A3" s="181"/>
      <c r="B3" s="627" t="s">
        <v>78</v>
      </c>
      <c r="C3" s="628"/>
      <c r="D3" s="628"/>
      <c r="E3" s="629"/>
      <c r="F3" s="629"/>
      <c r="G3" s="629"/>
      <c r="H3" s="629"/>
      <c r="I3" s="629"/>
      <c r="J3" s="629"/>
      <c r="K3" s="629"/>
      <c r="L3" s="629" t="s">
        <v>79</v>
      </c>
      <c r="M3" s="629"/>
      <c r="N3" s="629"/>
      <c r="O3" s="629"/>
      <c r="P3" s="629"/>
      <c r="Q3" s="629"/>
      <c r="R3" s="632"/>
      <c r="S3" s="632"/>
      <c r="T3" s="632"/>
      <c r="U3" s="632"/>
      <c r="V3" s="633"/>
      <c r="W3" s="523" t="s">
        <v>80</v>
      </c>
      <c r="X3" s="524"/>
      <c r="Y3" s="524"/>
      <c r="Z3" s="524"/>
      <c r="AA3" s="524"/>
      <c r="AB3" s="628"/>
      <c r="AC3" s="632" t="s">
        <v>81</v>
      </c>
      <c r="AD3" s="524"/>
      <c r="AE3" s="524"/>
      <c r="AF3" s="524"/>
      <c r="AG3" s="524"/>
      <c r="AH3" s="524"/>
      <c r="AI3" s="524"/>
      <c r="AJ3" s="524"/>
      <c r="AK3" s="524"/>
      <c r="AL3" s="594"/>
      <c r="AM3" s="523" t="s">
        <v>82</v>
      </c>
      <c r="AN3" s="524"/>
      <c r="AO3" s="524"/>
      <c r="AP3" s="524"/>
      <c r="AQ3" s="524"/>
      <c r="AR3" s="524"/>
      <c r="AS3" s="524"/>
      <c r="AT3" s="524"/>
      <c r="AU3" s="524"/>
      <c r="AV3" s="524"/>
      <c r="AW3" s="524"/>
      <c r="AX3" s="594"/>
      <c r="AY3" s="586" t="s">
        <v>1</v>
      </c>
      <c r="AZ3" s="587"/>
      <c r="BA3" s="587"/>
      <c r="BB3" s="587"/>
      <c r="BC3" s="587"/>
      <c r="BD3" s="587"/>
      <c r="BE3" s="587"/>
      <c r="BF3" s="587"/>
      <c r="BG3" s="587"/>
      <c r="BH3" s="587"/>
      <c r="BI3" s="587"/>
      <c r="BJ3" s="587"/>
      <c r="BK3" s="587"/>
      <c r="BL3" s="587"/>
      <c r="BM3" s="636"/>
      <c r="BN3" s="523" t="s">
        <v>83</v>
      </c>
      <c r="BO3" s="524"/>
      <c r="BP3" s="524"/>
      <c r="BQ3" s="524"/>
      <c r="BR3" s="524"/>
      <c r="BS3" s="524"/>
      <c r="BT3" s="524"/>
      <c r="BU3" s="594"/>
      <c r="BV3" s="523" t="s">
        <v>84</v>
      </c>
      <c r="BW3" s="524"/>
      <c r="BX3" s="524"/>
      <c r="BY3" s="524"/>
      <c r="BZ3" s="524"/>
      <c r="CA3" s="524"/>
      <c r="CB3" s="524"/>
      <c r="CC3" s="594"/>
      <c r="CD3" s="586" t="s">
        <v>1</v>
      </c>
      <c r="CE3" s="587"/>
      <c r="CF3" s="587"/>
      <c r="CG3" s="587"/>
      <c r="CH3" s="587"/>
      <c r="CI3" s="587"/>
      <c r="CJ3" s="587"/>
      <c r="CK3" s="587"/>
      <c r="CL3" s="587"/>
      <c r="CM3" s="587"/>
      <c r="CN3" s="587"/>
      <c r="CO3" s="587"/>
      <c r="CP3" s="587"/>
      <c r="CQ3" s="587"/>
      <c r="CR3" s="587"/>
      <c r="CS3" s="636"/>
      <c r="CT3" s="523" t="s">
        <v>85</v>
      </c>
      <c r="CU3" s="524"/>
      <c r="CV3" s="524"/>
      <c r="CW3" s="524"/>
      <c r="CX3" s="524"/>
      <c r="CY3" s="524"/>
      <c r="CZ3" s="524"/>
      <c r="DA3" s="594"/>
      <c r="DB3" s="523" t="s">
        <v>86</v>
      </c>
      <c r="DC3" s="524"/>
      <c r="DD3" s="524"/>
      <c r="DE3" s="524"/>
      <c r="DF3" s="524"/>
      <c r="DG3" s="524"/>
      <c r="DH3" s="524"/>
      <c r="DI3" s="594"/>
    </row>
    <row r="4" spans="1:119" ht="18.75" customHeight="1">
      <c r="A4" s="181"/>
      <c r="B4" s="602"/>
      <c r="C4" s="603"/>
      <c r="D4" s="603"/>
      <c r="E4" s="604"/>
      <c r="F4" s="604"/>
      <c r="G4" s="604"/>
      <c r="H4" s="604"/>
      <c r="I4" s="604"/>
      <c r="J4" s="604"/>
      <c r="K4" s="604"/>
      <c r="L4" s="604"/>
      <c r="M4" s="604"/>
      <c r="N4" s="604"/>
      <c r="O4" s="604"/>
      <c r="P4" s="604"/>
      <c r="Q4" s="604"/>
      <c r="R4" s="608"/>
      <c r="S4" s="608"/>
      <c r="T4" s="608"/>
      <c r="U4" s="608"/>
      <c r="V4" s="609"/>
      <c r="W4" s="595"/>
      <c r="X4" s="405"/>
      <c r="Y4" s="405"/>
      <c r="Z4" s="405"/>
      <c r="AA4" s="405"/>
      <c r="AB4" s="603"/>
      <c r="AC4" s="608"/>
      <c r="AD4" s="405"/>
      <c r="AE4" s="405"/>
      <c r="AF4" s="405"/>
      <c r="AG4" s="405"/>
      <c r="AH4" s="405"/>
      <c r="AI4" s="405"/>
      <c r="AJ4" s="405"/>
      <c r="AK4" s="405"/>
      <c r="AL4" s="596"/>
      <c r="AM4" s="545"/>
      <c r="AN4" s="443"/>
      <c r="AO4" s="443"/>
      <c r="AP4" s="443"/>
      <c r="AQ4" s="443"/>
      <c r="AR4" s="443"/>
      <c r="AS4" s="443"/>
      <c r="AT4" s="443"/>
      <c r="AU4" s="443"/>
      <c r="AV4" s="443"/>
      <c r="AW4" s="443"/>
      <c r="AX4" s="635"/>
      <c r="AY4" s="480" t="s">
        <v>87</v>
      </c>
      <c r="AZ4" s="481"/>
      <c r="BA4" s="481"/>
      <c r="BB4" s="481"/>
      <c r="BC4" s="481"/>
      <c r="BD4" s="481"/>
      <c r="BE4" s="481"/>
      <c r="BF4" s="481"/>
      <c r="BG4" s="481"/>
      <c r="BH4" s="481"/>
      <c r="BI4" s="481"/>
      <c r="BJ4" s="481"/>
      <c r="BK4" s="481"/>
      <c r="BL4" s="481"/>
      <c r="BM4" s="482"/>
      <c r="BN4" s="483">
        <v>29671703</v>
      </c>
      <c r="BO4" s="484"/>
      <c r="BP4" s="484"/>
      <c r="BQ4" s="484"/>
      <c r="BR4" s="484"/>
      <c r="BS4" s="484"/>
      <c r="BT4" s="484"/>
      <c r="BU4" s="485"/>
      <c r="BV4" s="483">
        <v>29888252</v>
      </c>
      <c r="BW4" s="484"/>
      <c r="BX4" s="484"/>
      <c r="BY4" s="484"/>
      <c r="BZ4" s="484"/>
      <c r="CA4" s="484"/>
      <c r="CB4" s="484"/>
      <c r="CC4" s="485"/>
      <c r="CD4" s="620" t="s">
        <v>88</v>
      </c>
      <c r="CE4" s="621"/>
      <c r="CF4" s="621"/>
      <c r="CG4" s="621"/>
      <c r="CH4" s="621"/>
      <c r="CI4" s="621"/>
      <c r="CJ4" s="621"/>
      <c r="CK4" s="621"/>
      <c r="CL4" s="621"/>
      <c r="CM4" s="621"/>
      <c r="CN4" s="621"/>
      <c r="CO4" s="621"/>
      <c r="CP4" s="621"/>
      <c r="CQ4" s="621"/>
      <c r="CR4" s="621"/>
      <c r="CS4" s="622"/>
      <c r="CT4" s="623">
        <v>2</v>
      </c>
      <c r="CU4" s="624"/>
      <c r="CV4" s="624"/>
      <c r="CW4" s="624"/>
      <c r="CX4" s="624"/>
      <c r="CY4" s="624"/>
      <c r="CZ4" s="624"/>
      <c r="DA4" s="625"/>
      <c r="DB4" s="623">
        <v>4.5</v>
      </c>
      <c r="DC4" s="624"/>
      <c r="DD4" s="624"/>
      <c r="DE4" s="624"/>
      <c r="DF4" s="624"/>
      <c r="DG4" s="624"/>
      <c r="DH4" s="624"/>
      <c r="DI4" s="625"/>
    </row>
    <row r="5" spans="1:119" ht="18.75" customHeight="1">
      <c r="A5" s="181"/>
      <c r="B5" s="630"/>
      <c r="C5" s="444"/>
      <c r="D5" s="444"/>
      <c r="E5" s="631"/>
      <c r="F5" s="631"/>
      <c r="G5" s="631"/>
      <c r="H5" s="631"/>
      <c r="I5" s="631"/>
      <c r="J5" s="631"/>
      <c r="K5" s="631"/>
      <c r="L5" s="631"/>
      <c r="M5" s="631"/>
      <c r="N5" s="631"/>
      <c r="O5" s="631"/>
      <c r="P5" s="631"/>
      <c r="Q5" s="631"/>
      <c r="R5" s="442"/>
      <c r="S5" s="442"/>
      <c r="T5" s="442"/>
      <c r="U5" s="442"/>
      <c r="V5" s="634"/>
      <c r="W5" s="545"/>
      <c r="X5" s="443"/>
      <c r="Y5" s="443"/>
      <c r="Z5" s="443"/>
      <c r="AA5" s="443"/>
      <c r="AB5" s="444"/>
      <c r="AC5" s="442"/>
      <c r="AD5" s="443"/>
      <c r="AE5" s="443"/>
      <c r="AF5" s="443"/>
      <c r="AG5" s="443"/>
      <c r="AH5" s="443"/>
      <c r="AI5" s="443"/>
      <c r="AJ5" s="443"/>
      <c r="AK5" s="443"/>
      <c r="AL5" s="635"/>
      <c r="AM5" s="511" t="s">
        <v>89</v>
      </c>
      <c r="AN5" s="411"/>
      <c r="AO5" s="411"/>
      <c r="AP5" s="411"/>
      <c r="AQ5" s="411"/>
      <c r="AR5" s="411"/>
      <c r="AS5" s="411"/>
      <c r="AT5" s="412"/>
      <c r="AU5" s="512" t="s">
        <v>90</v>
      </c>
      <c r="AV5" s="513"/>
      <c r="AW5" s="513"/>
      <c r="AX5" s="513"/>
      <c r="AY5" s="468" t="s">
        <v>91</v>
      </c>
      <c r="AZ5" s="469"/>
      <c r="BA5" s="469"/>
      <c r="BB5" s="469"/>
      <c r="BC5" s="469"/>
      <c r="BD5" s="469"/>
      <c r="BE5" s="469"/>
      <c r="BF5" s="469"/>
      <c r="BG5" s="469"/>
      <c r="BH5" s="469"/>
      <c r="BI5" s="469"/>
      <c r="BJ5" s="469"/>
      <c r="BK5" s="469"/>
      <c r="BL5" s="469"/>
      <c r="BM5" s="470"/>
      <c r="BN5" s="454">
        <v>29234149</v>
      </c>
      <c r="BO5" s="455"/>
      <c r="BP5" s="455"/>
      <c r="BQ5" s="455"/>
      <c r="BR5" s="455"/>
      <c r="BS5" s="455"/>
      <c r="BT5" s="455"/>
      <c r="BU5" s="456"/>
      <c r="BV5" s="454">
        <v>29091749</v>
      </c>
      <c r="BW5" s="455"/>
      <c r="BX5" s="455"/>
      <c r="BY5" s="455"/>
      <c r="BZ5" s="455"/>
      <c r="CA5" s="455"/>
      <c r="CB5" s="455"/>
      <c r="CC5" s="456"/>
      <c r="CD5" s="494" t="s">
        <v>92</v>
      </c>
      <c r="CE5" s="414"/>
      <c r="CF5" s="414"/>
      <c r="CG5" s="414"/>
      <c r="CH5" s="414"/>
      <c r="CI5" s="414"/>
      <c r="CJ5" s="414"/>
      <c r="CK5" s="414"/>
      <c r="CL5" s="414"/>
      <c r="CM5" s="414"/>
      <c r="CN5" s="414"/>
      <c r="CO5" s="414"/>
      <c r="CP5" s="414"/>
      <c r="CQ5" s="414"/>
      <c r="CR5" s="414"/>
      <c r="CS5" s="495"/>
      <c r="CT5" s="451">
        <v>99.1</v>
      </c>
      <c r="CU5" s="452"/>
      <c r="CV5" s="452"/>
      <c r="CW5" s="452"/>
      <c r="CX5" s="452"/>
      <c r="CY5" s="452"/>
      <c r="CZ5" s="452"/>
      <c r="DA5" s="453"/>
      <c r="DB5" s="451">
        <v>98.2</v>
      </c>
      <c r="DC5" s="452"/>
      <c r="DD5" s="452"/>
      <c r="DE5" s="452"/>
      <c r="DF5" s="452"/>
      <c r="DG5" s="452"/>
      <c r="DH5" s="452"/>
      <c r="DI5" s="453"/>
    </row>
    <row r="6" spans="1:119" ht="18.75" customHeight="1">
      <c r="A6" s="181"/>
      <c r="B6" s="600" t="s">
        <v>93</v>
      </c>
      <c r="C6" s="441"/>
      <c r="D6" s="441"/>
      <c r="E6" s="601"/>
      <c r="F6" s="601"/>
      <c r="G6" s="601"/>
      <c r="H6" s="601"/>
      <c r="I6" s="601"/>
      <c r="J6" s="601"/>
      <c r="K6" s="601"/>
      <c r="L6" s="601" t="s">
        <v>94</v>
      </c>
      <c r="M6" s="601"/>
      <c r="N6" s="601"/>
      <c r="O6" s="601"/>
      <c r="P6" s="601"/>
      <c r="Q6" s="601"/>
      <c r="R6" s="439"/>
      <c r="S6" s="439"/>
      <c r="T6" s="439"/>
      <c r="U6" s="439"/>
      <c r="V6" s="607"/>
      <c r="W6" s="544" t="s">
        <v>95</v>
      </c>
      <c r="X6" s="440"/>
      <c r="Y6" s="440"/>
      <c r="Z6" s="440"/>
      <c r="AA6" s="440"/>
      <c r="AB6" s="441"/>
      <c r="AC6" s="612" t="s">
        <v>96</v>
      </c>
      <c r="AD6" s="613"/>
      <c r="AE6" s="613"/>
      <c r="AF6" s="613"/>
      <c r="AG6" s="613"/>
      <c r="AH6" s="613"/>
      <c r="AI6" s="613"/>
      <c r="AJ6" s="613"/>
      <c r="AK6" s="613"/>
      <c r="AL6" s="614"/>
      <c r="AM6" s="511" t="s">
        <v>97</v>
      </c>
      <c r="AN6" s="411"/>
      <c r="AO6" s="411"/>
      <c r="AP6" s="411"/>
      <c r="AQ6" s="411"/>
      <c r="AR6" s="411"/>
      <c r="AS6" s="411"/>
      <c r="AT6" s="412"/>
      <c r="AU6" s="512" t="s">
        <v>90</v>
      </c>
      <c r="AV6" s="513"/>
      <c r="AW6" s="513"/>
      <c r="AX6" s="513"/>
      <c r="AY6" s="468" t="s">
        <v>98</v>
      </c>
      <c r="AZ6" s="469"/>
      <c r="BA6" s="469"/>
      <c r="BB6" s="469"/>
      <c r="BC6" s="469"/>
      <c r="BD6" s="469"/>
      <c r="BE6" s="469"/>
      <c r="BF6" s="469"/>
      <c r="BG6" s="469"/>
      <c r="BH6" s="469"/>
      <c r="BI6" s="469"/>
      <c r="BJ6" s="469"/>
      <c r="BK6" s="469"/>
      <c r="BL6" s="469"/>
      <c r="BM6" s="470"/>
      <c r="BN6" s="454">
        <v>437554</v>
      </c>
      <c r="BO6" s="455"/>
      <c r="BP6" s="455"/>
      <c r="BQ6" s="455"/>
      <c r="BR6" s="455"/>
      <c r="BS6" s="455"/>
      <c r="BT6" s="455"/>
      <c r="BU6" s="456"/>
      <c r="BV6" s="454">
        <v>796503</v>
      </c>
      <c r="BW6" s="455"/>
      <c r="BX6" s="455"/>
      <c r="BY6" s="455"/>
      <c r="BZ6" s="455"/>
      <c r="CA6" s="455"/>
      <c r="CB6" s="455"/>
      <c r="CC6" s="456"/>
      <c r="CD6" s="494" t="s">
        <v>99</v>
      </c>
      <c r="CE6" s="414"/>
      <c r="CF6" s="414"/>
      <c r="CG6" s="414"/>
      <c r="CH6" s="414"/>
      <c r="CI6" s="414"/>
      <c r="CJ6" s="414"/>
      <c r="CK6" s="414"/>
      <c r="CL6" s="414"/>
      <c r="CM6" s="414"/>
      <c r="CN6" s="414"/>
      <c r="CO6" s="414"/>
      <c r="CP6" s="414"/>
      <c r="CQ6" s="414"/>
      <c r="CR6" s="414"/>
      <c r="CS6" s="495"/>
      <c r="CT6" s="597">
        <v>99.7</v>
      </c>
      <c r="CU6" s="598"/>
      <c r="CV6" s="598"/>
      <c r="CW6" s="598"/>
      <c r="CX6" s="598"/>
      <c r="CY6" s="598"/>
      <c r="CZ6" s="598"/>
      <c r="DA6" s="599"/>
      <c r="DB6" s="597">
        <v>99.3</v>
      </c>
      <c r="DC6" s="598"/>
      <c r="DD6" s="598"/>
      <c r="DE6" s="598"/>
      <c r="DF6" s="598"/>
      <c r="DG6" s="598"/>
      <c r="DH6" s="598"/>
      <c r="DI6" s="599"/>
    </row>
    <row r="7" spans="1:119" ht="18.75" customHeight="1">
      <c r="A7" s="181"/>
      <c r="B7" s="602"/>
      <c r="C7" s="603"/>
      <c r="D7" s="603"/>
      <c r="E7" s="604"/>
      <c r="F7" s="604"/>
      <c r="G7" s="604"/>
      <c r="H7" s="604"/>
      <c r="I7" s="604"/>
      <c r="J7" s="604"/>
      <c r="K7" s="604"/>
      <c r="L7" s="604"/>
      <c r="M7" s="604"/>
      <c r="N7" s="604"/>
      <c r="O7" s="604"/>
      <c r="P7" s="604"/>
      <c r="Q7" s="604"/>
      <c r="R7" s="608"/>
      <c r="S7" s="608"/>
      <c r="T7" s="608"/>
      <c r="U7" s="608"/>
      <c r="V7" s="609"/>
      <c r="W7" s="595"/>
      <c r="X7" s="405"/>
      <c r="Y7" s="405"/>
      <c r="Z7" s="405"/>
      <c r="AA7" s="405"/>
      <c r="AB7" s="603"/>
      <c r="AC7" s="615"/>
      <c r="AD7" s="406"/>
      <c r="AE7" s="406"/>
      <c r="AF7" s="406"/>
      <c r="AG7" s="406"/>
      <c r="AH7" s="406"/>
      <c r="AI7" s="406"/>
      <c r="AJ7" s="406"/>
      <c r="AK7" s="406"/>
      <c r="AL7" s="616"/>
      <c r="AM7" s="511" t="s">
        <v>100</v>
      </c>
      <c r="AN7" s="411"/>
      <c r="AO7" s="411"/>
      <c r="AP7" s="411"/>
      <c r="AQ7" s="411"/>
      <c r="AR7" s="411"/>
      <c r="AS7" s="411"/>
      <c r="AT7" s="412"/>
      <c r="AU7" s="512" t="s">
        <v>90</v>
      </c>
      <c r="AV7" s="513"/>
      <c r="AW7" s="513"/>
      <c r="AX7" s="513"/>
      <c r="AY7" s="468" t="s">
        <v>101</v>
      </c>
      <c r="AZ7" s="469"/>
      <c r="BA7" s="469"/>
      <c r="BB7" s="469"/>
      <c r="BC7" s="469"/>
      <c r="BD7" s="469"/>
      <c r="BE7" s="469"/>
      <c r="BF7" s="469"/>
      <c r="BG7" s="469"/>
      <c r="BH7" s="469"/>
      <c r="BI7" s="469"/>
      <c r="BJ7" s="469"/>
      <c r="BK7" s="469"/>
      <c r="BL7" s="469"/>
      <c r="BM7" s="470"/>
      <c r="BN7" s="454">
        <v>126384</v>
      </c>
      <c r="BO7" s="455"/>
      <c r="BP7" s="455"/>
      <c r="BQ7" s="455"/>
      <c r="BR7" s="455"/>
      <c r="BS7" s="455"/>
      <c r="BT7" s="455"/>
      <c r="BU7" s="456"/>
      <c r="BV7" s="454">
        <v>96738</v>
      </c>
      <c r="BW7" s="455"/>
      <c r="BX7" s="455"/>
      <c r="BY7" s="455"/>
      <c r="BZ7" s="455"/>
      <c r="CA7" s="455"/>
      <c r="CB7" s="455"/>
      <c r="CC7" s="456"/>
      <c r="CD7" s="494" t="s">
        <v>102</v>
      </c>
      <c r="CE7" s="414"/>
      <c r="CF7" s="414"/>
      <c r="CG7" s="414"/>
      <c r="CH7" s="414"/>
      <c r="CI7" s="414"/>
      <c r="CJ7" s="414"/>
      <c r="CK7" s="414"/>
      <c r="CL7" s="414"/>
      <c r="CM7" s="414"/>
      <c r="CN7" s="414"/>
      <c r="CO7" s="414"/>
      <c r="CP7" s="414"/>
      <c r="CQ7" s="414"/>
      <c r="CR7" s="414"/>
      <c r="CS7" s="495"/>
      <c r="CT7" s="454">
        <v>15330635</v>
      </c>
      <c r="CU7" s="455"/>
      <c r="CV7" s="455"/>
      <c r="CW7" s="455"/>
      <c r="CX7" s="455"/>
      <c r="CY7" s="455"/>
      <c r="CZ7" s="455"/>
      <c r="DA7" s="456"/>
      <c r="DB7" s="454">
        <v>15432271</v>
      </c>
      <c r="DC7" s="455"/>
      <c r="DD7" s="455"/>
      <c r="DE7" s="455"/>
      <c r="DF7" s="455"/>
      <c r="DG7" s="455"/>
      <c r="DH7" s="455"/>
      <c r="DI7" s="456"/>
    </row>
    <row r="8" spans="1:119" ht="18.75" customHeight="1" thickBot="1">
      <c r="A8" s="181"/>
      <c r="B8" s="605"/>
      <c r="C8" s="550"/>
      <c r="D8" s="550"/>
      <c r="E8" s="606"/>
      <c r="F8" s="606"/>
      <c r="G8" s="606"/>
      <c r="H8" s="606"/>
      <c r="I8" s="606"/>
      <c r="J8" s="606"/>
      <c r="K8" s="606"/>
      <c r="L8" s="606"/>
      <c r="M8" s="606"/>
      <c r="N8" s="606"/>
      <c r="O8" s="606"/>
      <c r="P8" s="606"/>
      <c r="Q8" s="606"/>
      <c r="R8" s="610"/>
      <c r="S8" s="610"/>
      <c r="T8" s="610"/>
      <c r="U8" s="610"/>
      <c r="V8" s="611"/>
      <c r="W8" s="525"/>
      <c r="X8" s="526"/>
      <c r="Y8" s="526"/>
      <c r="Z8" s="526"/>
      <c r="AA8" s="526"/>
      <c r="AB8" s="550"/>
      <c r="AC8" s="617"/>
      <c r="AD8" s="618"/>
      <c r="AE8" s="618"/>
      <c r="AF8" s="618"/>
      <c r="AG8" s="618"/>
      <c r="AH8" s="618"/>
      <c r="AI8" s="618"/>
      <c r="AJ8" s="618"/>
      <c r="AK8" s="618"/>
      <c r="AL8" s="619"/>
      <c r="AM8" s="511" t="s">
        <v>103</v>
      </c>
      <c r="AN8" s="411"/>
      <c r="AO8" s="411"/>
      <c r="AP8" s="411"/>
      <c r="AQ8" s="411"/>
      <c r="AR8" s="411"/>
      <c r="AS8" s="411"/>
      <c r="AT8" s="412"/>
      <c r="AU8" s="512" t="s">
        <v>90</v>
      </c>
      <c r="AV8" s="513"/>
      <c r="AW8" s="513"/>
      <c r="AX8" s="513"/>
      <c r="AY8" s="468" t="s">
        <v>104</v>
      </c>
      <c r="AZ8" s="469"/>
      <c r="BA8" s="469"/>
      <c r="BB8" s="469"/>
      <c r="BC8" s="469"/>
      <c r="BD8" s="469"/>
      <c r="BE8" s="469"/>
      <c r="BF8" s="469"/>
      <c r="BG8" s="469"/>
      <c r="BH8" s="469"/>
      <c r="BI8" s="469"/>
      <c r="BJ8" s="469"/>
      <c r="BK8" s="469"/>
      <c r="BL8" s="469"/>
      <c r="BM8" s="470"/>
      <c r="BN8" s="454">
        <v>311170</v>
      </c>
      <c r="BO8" s="455"/>
      <c r="BP8" s="455"/>
      <c r="BQ8" s="455"/>
      <c r="BR8" s="455"/>
      <c r="BS8" s="455"/>
      <c r="BT8" s="455"/>
      <c r="BU8" s="456"/>
      <c r="BV8" s="454">
        <v>699765</v>
      </c>
      <c r="BW8" s="455"/>
      <c r="BX8" s="455"/>
      <c r="BY8" s="455"/>
      <c r="BZ8" s="455"/>
      <c r="CA8" s="455"/>
      <c r="CB8" s="455"/>
      <c r="CC8" s="456"/>
      <c r="CD8" s="494" t="s">
        <v>105</v>
      </c>
      <c r="CE8" s="414"/>
      <c r="CF8" s="414"/>
      <c r="CG8" s="414"/>
      <c r="CH8" s="414"/>
      <c r="CI8" s="414"/>
      <c r="CJ8" s="414"/>
      <c r="CK8" s="414"/>
      <c r="CL8" s="414"/>
      <c r="CM8" s="414"/>
      <c r="CN8" s="414"/>
      <c r="CO8" s="414"/>
      <c r="CP8" s="414"/>
      <c r="CQ8" s="414"/>
      <c r="CR8" s="414"/>
      <c r="CS8" s="495"/>
      <c r="CT8" s="557">
        <v>0.37</v>
      </c>
      <c r="CU8" s="558"/>
      <c r="CV8" s="558"/>
      <c r="CW8" s="558"/>
      <c r="CX8" s="558"/>
      <c r="CY8" s="558"/>
      <c r="CZ8" s="558"/>
      <c r="DA8" s="559"/>
      <c r="DB8" s="557">
        <v>0.37</v>
      </c>
      <c r="DC8" s="558"/>
      <c r="DD8" s="558"/>
      <c r="DE8" s="558"/>
      <c r="DF8" s="558"/>
      <c r="DG8" s="558"/>
      <c r="DH8" s="558"/>
      <c r="DI8" s="559"/>
    </row>
    <row r="9" spans="1:119" ht="18.75" customHeight="1" thickBot="1">
      <c r="A9" s="181"/>
      <c r="B9" s="586" t="s">
        <v>106</v>
      </c>
      <c r="C9" s="587"/>
      <c r="D9" s="587"/>
      <c r="E9" s="587"/>
      <c r="F9" s="587"/>
      <c r="G9" s="587"/>
      <c r="H9" s="587"/>
      <c r="I9" s="587"/>
      <c r="J9" s="587"/>
      <c r="K9" s="505"/>
      <c r="L9" s="588" t="s">
        <v>107</v>
      </c>
      <c r="M9" s="589"/>
      <c r="N9" s="589"/>
      <c r="O9" s="589"/>
      <c r="P9" s="589"/>
      <c r="Q9" s="590"/>
      <c r="R9" s="591">
        <v>44760</v>
      </c>
      <c r="S9" s="592"/>
      <c r="T9" s="592"/>
      <c r="U9" s="592"/>
      <c r="V9" s="593"/>
      <c r="W9" s="523" t="s">
        <v>108</v>
      </c>
      <c r="X9" s="524"/>
      <c r="Y9" s="524"/>
      <c r="Z9" s="524"/>
      <c r="AA9" s="524"/>
      <c r="AB9" s="524"/>
      <c r="AC9" s="524"/>
      <c r="AD9" s="524"/>
      <c r="AE9" s="524"/>
      <c r="AF9" s="524"/>
      <c r="AG9" s="524"/>
      <c r="AH9" s="524"/>
      <c r="AI9" s="524"/>
      <c r="AJ9" s="524"/>
      <c r="AK9" s="524"/>
      <c r="AL9" s="594"/>
      <c r="AM9" s="511" t="s">
        <v>109</v>
      </c>
      <c r="AN9" s="411"/>
      <c r="AO9" s="411"/>
      <c r="AP9" s="411"/>
      <c r="AQ9" s="411"/>
      <c r="AR9" s="411"/>
      <c r="AS9" s="411"/>
      <c r="AT9" s="412"/>
      <c r="AU9" s="512" t="s">
        <v>90</v>
      </c>
      <c r="AV9" s="513"/>
      <c r="AW9" s="513"/>
      <c r="AX9" s="513"/>
      <c r="AY9" s="468" t="s">
        <v>110</v>
      </c>
      <c r="AZ9" s="469"/>
      <c r="BA9" s="469"/>
      <c r="BB9" s="469"/>
      <c r="BC9" s="469"/>
      <c r="BD9" s="469"/>
      <c r="BE9" s="469"/>
      <c r="BF9" s="469"/>
      <c r="BG9" s="469"/>
      <c r="BH9" s="469"/>
      <c r="BI9" s="469"/>
      <c r="BJ9" s="469"/>
      <c r="BK9" s="469"/>
      <c r="BL9" s="469"/>
      <c r="BM9" s="470"/>
      <c r="BN9" s="454">
        <v>-388595</v>
      </c>
      <c r="BO9" s="455"/>
      <c r="BP9" s="455"/>
      <c r="BQ9" s="455"/>
      <c r="BR9" s="455"/>
      <c r="BS9" s="455"/>
      <c r="BT9" s="455"/>
      <c r="BU9" s="456"/>
      <c r="BV9" s="454">
        <v>-59723</v>
      </c>
      <c r="BW9" s="455"/>
      <c r="BX9" s="455"/>
      <c r="BY9" s="455"/>
      <c r="BZ9" s="455"/>
      <c r="CA9" s="455"/>
      <c r="CB9" s="455"/>
      <c r="CC9" s="456"/>
      <c r="CD9" s="494" t="s">
        <v>111</v>
      </c>
      <c r="CE9" s="414"/>
      <c r="CF9" s="414"/>
      <c r="CG9" s="414"/>
      <c r="CH9" s="414"/>
      <c r="CI9" s="414"/>
      <c r="CJ9" s="414"/>
      <c r="CK9" s="414"/>
      <c r="CL9" s="414"/>
      <c r="CM9" s="414"/>
      <c r="CN9" s="414"/>
      <c r="CO9" s="414"/>
      <c r="CP9" s="414"/>
      <c r="CQ9" s="414"/>
      <c r="CR9" s="414"/>
      <c r="CS9" s="495"/>
      <c r="CT9" s="451">
        <v>11.4</v>
      </c>
      <c r="CU9" s="452"/>
      <c r="CV9" s="452"/>
      <c r="CW9" s="452"/>
      <c r="CX9" s="452"/>
      <c r="CY9" s="452"/>
      <c r="CZ9" s="452"/>
      <c r="DA9" s="453"/>
      <c r="DB9" s="451">
        <v>11.3</v>
      </c>
      <c r="DC9" s="452"/>
      <c r="DD9" s="452"/>
      <c r="DE9" s="452"/>
      <c r="DF9" s="452"/>
      <c r="DG9" s="452"/>
      <c r="DH9" s="452"/>
      <c r="DI9" s="453"/>
    </row>
    <row r="10" spans="1:119" ht="18.75" customHeight="1" thickBot="1">
      <c r="A10" s="181"/>
      <c r="B10" s="586"/>
      <c r="C10" s="587"/>
      <c r="D10" s="587"/>
      <c r="E10" s="587"/>
      <c r="F10" s="587"/>
      <c r="G10" s="587"/>
      <c r="H10" s="587"/>
      <c r="I10" s="587"/>
      <c r="J10" s="587"/>
      <c r="K10" s="505"/>
      <c r="L10" s="410" t="s">
        <v>112</v>
      </c>
      <c r="M10" s="411"/>
      <c r="N10" s="411"/>
      <c r="O10" s="411"/>
      <c r="P10" s="411"/>
      <c r="Q10" s="412"/>
      <c r="R10" s="407">
        <v>49377</v>
      </c>
      <c r="S10" s="408"/>
      <c r="T10" s="408"/>
      <c r="U10" s="408"/>
      <c r="V10" s="467"/>
      <c r="W10" s="595"/>
      <c r="X10" s="405"/>
      <c r="Y10" s="405"/>
      <c r="Z10" s="405"/>
      <c r="AA10" s="405"/>
      <c r="AB10" s="405"/>
      <c r="AC10" s="405"/>
      <c r="AD10" s="405"/>
      <c r="AE10" s="405"/>
      <c r="AF10" s="405"/>
      <c r="AG10" s="405"/>
      <c r="AH10" s="405"/>
      <c r="AI10" s="405"/>
      <c r="AJ10" s="405"/>
      <c r="AK10" s="405"/>
      <c r="AL10" s="596"/>
      <c r="AM10" s="511" t="s">
        <v>113</v>
      </c>
      <c r="AN10" s="411"/>
      <c r="AO10" s="411"/>
      <c r="AP10" s="411"/>
      <c r="AQ10" s="411"/>
      <c r="AR10" s="411"/>
      <c r="AS10" s="411"/>
      <c r="AT10" s="412"/>
      <c r="AU10" s="512" t="s">
        <v>114</v>
      </c>
      <c r="AV10" s="513"/>
      <c r="AW10" s="513"/>
      <c r="AX10" s="513"/>
      <c r="AY10" s="468" t="s">
        <v>115</v>
      </c>
      <c r="AZ10" s="469"/>
      <c r="BA10" s="469"/>
      <c r="BB10" s="469"/>
      <c r="BC10" s="469"/>
      <c r="BD10" s="469"/>
      <c r="BE10" s="469"/>
      <c r="BF10" s="469"/>
      <c r="BG10" s="469"/>
      <c r="BH10" s="469"/>
      <c r="BI10" s="469"/>
      <c r="BJ10" s="469"/>
      <c r="BK10" s="469"/>
      <c r="BL10" s="469"/>
      <c r="BM10" s="470"/>
      <c r="BN10" s="454">
        <v>6378</v>
      </c>
      <c r="BO10" s="455"/>
      <c r="BP10" s="455"/>
      <c r="BQ10" s="455"/>
      <c r="BR10" s="455"/>
      <c r="BS10" s="455"/>
      <c r="BT10" s="455"/>
      <c r="BU10" s="456"/>
      <c r="BV10" s="454">
        <v>388689</v>
      </c>
      <c r="BW10" s="455"/>
      <c r="BX10" s="455"/>
      <c r="BY10" s="455"/>
      <c r="BZ10" s="455"/>
      <c r="CA10" s="455"/>
      <c r="CB10" s="455"/>
      <c r="CC10" s="456"/>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6"/>
      <c r="C11" s="587"/>
      <c r="D11" s="587"/>
      <c r="E11" s="587"/>
      <c r="F11" s="587"/>
      <c r="G11" s="587"/>
      <c r="H11" s="587"/>
      <c r="I11" s="587"/>
      <c r="J11" s="587"/>
      <c r="K11" s="505"/>
      <c r="L11" s="415" t="s">
        <v>117</v>
      </c>
      <c r="M11" s="416"/>
      <c r="N11" s="416"/>
      <c r="O11" s="416"/>
      <c r="P11" s="416"/>
      <c r="Q11" s="417"/>
      <c r="R11" s="583" t="s">
        <v>118</v>
      </c>
      <c r="S11" s="584"/>
      <c r="T11" s="584"/>
      <c r="U11" s="584"/>
      <c r="V11" s="585"/>
      <c r="W11" s="595"/>
      <c r="X11" s="405"/>
      <c r="Y11" s="405"/>
      <c r="Z11" s="405"/>
      <c r="AA11" s="405"/>
      <c r="AB11" s="405"/>
      <c r="AC11" s="405"/>
      <c r="AD11" s="405"/>
      <c r="AE11" s="405"/>
      <c r="AF11" s="405"/>
      <c r="AG11" s="405"/>
      <c r="AH11" s="405"/>
      <c r="AI11" s="405"/>
      <c r="AJ11" s="405"/>
      <c r="AK11" s="405"/>
      <c r="AL11" s="596"/>
      <c r="AM11" s="511" t="s">
        <v>119</v>
      </c>
      <c r="AN11" s="411"/>
      <c r="AO11" s="411"/>
      <c r="AP11" s="411"/>
      <c r="AQ11" s="411"/>
      <c r="AR11" s="411"/>
      <c r="AS11" s="411"/>
      <c r="AT11" s="412"/>
      <c r="AU11" s="512" t="s">
        <v>114</v>
      </c>
      <c r="AV11" s="513"/>
      <c r="AW11" s="513"/>
      <c r="AX11" s="513"/>
      <c r="AY11" s="468" t="s">
        <v>120</v>
      </c>
      <c r="AZ11" s="469"/>
      <c r="BA11" s="469"/>
      <c r="BB11" s="469"/>
      <c r="BC11" s="469"/>
      <c r="BD11" s="469"/>
      <c r="BE11" s="469"/>
      <c r="BF11" s="469"/>
      <c r="BG11" s="469"/>
      <c r="BH11" s="469"/>
      <c r="BI11" s="469"/>
      <c r="BJ11" s="469"/>
      <c r="BK11" s="469"/>
      <c r="BL11" s="469"/>
      <c r="BM11" s="470"/>
      <c r="BN11" s="454">
        <v>0</v>
      </c>
      <c r="BO11" s="455"/>
      <c r="BP11" s="455"/>
      <c r="BQ11" s="455"/>
      <c r="BR11" s="455"/>
      <c r="BS11" s="455"/>
      <c r="BT11" s="455"/>
      <c r="BU11" s="456"/>
      <c r="BV11" s="454">
        <v>0</v>
      </c>
      <c r="BW11" s="455"/>
      <c r="BX11" s="455"/>
      <c r="BY11" s="455"/>
      <c r="BZ11" s="455"/>
      <c r="CA11" s="455"/>
      <c r="CB11" s="455"/>
      <c r="CC11" s="456"/>
      <c r="CD11" s="494" t="s">
        <v>121</v>
      </c>
      <c r="CE11" s="414"/>
      <c r="CF11" s="414"/>
      <c r="CG11" s="414"/>
      <c r="CH11" s="414"/>
      <c r="CI11" s="414"/>
      <c r="CJ11" s="414"/>
      <c r="CK11" s="414"/>
      <c r="CL11" s="414"/>
      <c r="CM11" s="414"/>
      <c r="CN11" s="414"/>
      <c r="CO11" s="414"/>
      <c r="CP11" s="414"/>
      <c r="CQ11" s="414"/>
      <c r="CR11" s="414"/>
      <c r="CS11" s="495"/>
      <c r="CT11" s="557" t="s">
        <v>122</v>
      </c>
      <c r="CU11" s="558"/>
      <c r="CV11" s="558"/>
      <c r="CW11" s="558"/>
      <c r="CX11" s="558"/>
      <c r="CY11" s="558"/>
      <c r="CZ11" s="558"/>
      <c r="DA11" s="559"/>
      <c r="DB11" s="557" t="s">
        <v>122</v>
      </c>
      <c r="DC11" s="558"/>
      <c r="DD11" s="558"/>
      <c r="DE11" s="558"/>
      <c r="DF11" s="558"/>
      <c r="DG11" s="558"/>
      <c r="DH11" s="558"/>
      <c r="DI11" s="559"/>
    </row>
    <row r="12" spans="1:119" ht="18.75" customHeight="1">
      <c r="A12" s="181"/>
      <c r="B12" s="560" t="s">
        <v>123</v>
      </c>
      <c r="C12" s="561"/>
      <c r="D12" s="561"/>
      <c r="E12" s="561"/>
      <c r="F12" s="561"/>
      <c r="G12" s="561"/>
      <c r="H12" s="561"/>
      <c r="I12" s="561"/>
      <c r="J12" s="561"/>
      <c r="K12" s="562"/>
      <c r="L12" s="569" t="s">
        <v>124</v>
      </c>
      <c r="M12" s="570"/>
      <c r="N12" s="570"/>
      <c r="O12" s="570"/>
      <c r="P12" s="570"/>
      <c r="Q12" s="571"/>
      <c r="R12" s="572">
        <v>44344</v>
      </c>
      <c r="S12" s="573"/>
      <c r="T12" s="573"/>
      <c r="U12" s="573"/>
      <c r="V12" s="574"/>
      <c r="W12" s="575" t="s">
        <v>1</v>
      </c>
      <c r="X12" s="513"/>
      <c r="Y12" s="513"/>
      <c r="Z12" s="513"/>
      <c r="AA12" s="513"/>
      <c r="AB12" s="576"/>
      <c r="AC12" s="577" t="s">
        <v>125</v>
      </c>
      <c r="AD12" s="578"/>
      <c r="AE12" s="578"/>
      <c r="AF12" s="578"/>
      <c r="AG12" s="579"/>
      <c r="AH12" s="577" t="s">
        <v>126</v>
      </c>
      <c r="AI12" s="578"/>
      <c r="AJ12" s="578"/>
      <c r="AK12" s="578"/>
      <c r="AL12" s="580"/>
      <c r="AM12" s="511" t="s">
        <v>127</v>
      </c>
      <c r="AN12" s="411"/>
      <c r="AO12" s="411"/>
      <c r="AP12" s="411"/>
      <c r="AQ12" s="411"/>
      <c r="AR12" s="411"/>
      <c r="AS12" s="411"/>
      <c r="AT12" s="412"/>
      <c r="AU12" s="512" t="s">
        <v>114</v>
      </c>
      <c r="AV12" s="513"/>
      <c r="AW12" s="513"/>
      <c r="AX12" s="513"/>
      <c r="AY12" s="468" t="s">
        <v>128</v>
      </c>
      <c r="AZ12" s="469"/>
      <c r="BA12" s="469"/>
      <c r="BB12" s="469"/>
      <c r="BC12" s="469"/>
      <c r="BD12" s="469"/>
      <c r="BE12" s="469"/>
      <c r="BF12" s="469"/>
      <c r="BG12" s="469"/>
      <c r="BH12" s="469"/>
      <c r="BI12" s="469"/>
      <c r="BJ12" s="469"/>
      <c r="BK12" s="469"/>
      <c r="BL12" s="469"/>
      <c r="BM12" s="470"/>
      <c r="BN12" s="454">
        <v>1003919</v>
      </c>
      <c r="BO12" s="455"/>
      <c r="BP12" s="455"/>
      <c r="BQ12" s="455"/>
      <c r="BR12" s="455"/>
      <c r="BS12" s="455"/>
      <c r="BT12" s="455"/>
      <c r="BU12" s="456"/>
      <c r="BV12" s="454">
        <v>742715</v>
      </c>
      <c r="BW12" s="455"/>
      <c r="BX12" s="455"/>
      <c r="BY12" s="455"/>
      <c r="BZ12" s="455"/>
      <c r="CA12" s="455"/>
      <c r="CB12" s="455"/>
      <c r="CC12" s="456"/>
      <c r="CD12" s="494" t="s">
        <v>129</v>
      </c>
      <c r="CE12" s="414"/>
      <c r="CF12" s="414"/>
      <c r="CG12" s="414"/>
      <c r="CH12" s="414"/>
      <c r="CI12" s="414"/>
      <c r="CJ12" s="414"/>
      <c r="CK12" s="414"/>
      <c r="CL12" s="414"/>
      <c r="CM12" s="414"/>
      <c r="CN12" s="414"/>
      <c r="CO12" s="414"/>
      <c r="CP12" s="414"/>
      <c r="CQ12" s="414"/>
      <c r="CR12" s="414"/>
      <c r="CS12" s="495"/>
      <c r="CT12" s="557" t="s">
        <v>122</v>
      </c>
      <c r="CU12" s="558"/>
      <c r="CV12" s="558"/>
      <c r="CW12" s="558"/>
      <c r="CX12" s="558"/>
      <c r="CY12" s="558"/>
      <c r="CZ12" s="558"/>
      <c r="DA12" s="559"/>
      <c r="DB12" s="557" t="s">
        <v>122</v>
      </c>
      <c r="DC12" s="558"/>
      <c r="DD12" s="558"/>
      <c r="DE12" s="558"/>
      <c r="DF12" s="558"/>
      <c r="DG12" s="558"/>
      <c r="DH12" s="558"/>
      <c r="DI12" s="559"/>
    </row>
    <row r="13" spans="1:119" ht="18.75" customHeight="1">
      <c r="A13" s="181"/>
      <c r="B13" s="563"/>
      <c r="C13" s="564"/>
      <c r="D13" s="564"/>
      <c r="E13" s="564"/>
      <c r="F13" s="564"/>
      <c r="G13" s="564"/>
      <c r="H13" s="564"/>
      <c r="I13" s="564"/>
      <c r="J13" s="564"/>
      <c r="K13" s="565"/>
      <c r="L13" s="190"/>
      <c r="M13" s="538" t="s">
        <v>130</v>
      </c>
      <c r="N13" s="539"/>
      <c r="O13" s="539"/>
      <c r="P13" s="539"/>
      <c r="Q13" s="540"/>
      <c r="R13" s="541">
        <v>44019</v>
      </c>
      <c r="S13" s="542"/>
      <c r="T13" s="542"/>
      <c r="U13" s="542"/>
      <c r="V13" s="543"/>
      <c r="W13" s="544" t="s">
        <v>131</v>
      </c>
      <c r="X13" s="440"/>
      <c r="Y13" s="440"/>
      <c r="Z13" s="440"/>
      <c r="AA13" s="440"/>
      <c r="AB13" s="441"/>
      <c r="AC13" s="407">
        <v>2418</v>
      </c>
      <c r="AD13" s="408"/>
      <c r="AE13" s="408"/>
      <c r="AF13" s="408"/>
      <c r="AG13" s="409"/>
      <c r="AH13" s="407">
        <v>3081</v>
      </c>
      <c r="AI13" s="408"/>
      <c r="AJ13" s="408"/>
      <c r="AK13" s="408"/>
      <c r="AL13" s="467"/>
      <c r="AM13" s="511" t="s">
        <v>132</v>
      </c>
      <c r="AN13" s="411"/>
      <c r="AO13" s="411"/>
      <c r="AP13" s="411"/>
      <c r="AQ13" s="411"/>
      <c r="AR13" s="411"/>
      <c r="AS13" s="411"/>
      <c r="AT13" s="412"/>
      <c r="AU13" s="512" t="s">
        <v>114</v>
      </c>
      <c r="AV13" s="513"/>
      <c r="AW13" s="513"/>
      <c r="AX13" s="513"/>
      <c r="AY13" s="468" t="s">
        <v>133</v>
      </c>
      <c r="AZ13" s="469"/>
      <c r="BA13" s="469"/>
      <c r="BB13" s="469"/>
      <c r="BC13" s="469"/>
      <c r="BD13" s="469"/>
      <c r="BE13" s="469"/>
      <c r="BF13" s="469"/>
      <c r="BG13" s="469"/>
      <c r="BH13" s="469"/>
      <c r="BI13" s="469"/>
      <c r="BJ13" s="469"/>
      <c r="BK13" s="469"/>
      <c r="BL13" s="469"/>
      <c r="BM13" s="470"/>
      <c r="BN13" s="454">
        <v>-1386136</v>
      </c>
      <c r="BO13" s="455"/>
      <c r="BP13" s="455"/>
      <c r="BQ13" s="455"/>
      <c r="BR13" s="455"/>
      <c r="BS13" s="455"/>
      <c r="BT13" s="455"/>
      <c r="BU13" s="456"/>
      <c r="BV13" s="454">
        <v>-413749</v>
      </c>
      <c r="BW13" s="455"/>
      <c r="BX13" s="455"/>
      <c r="BY13" s="455"/>
      <c r="BZ13" s="455"/>
      <c r="CA13" s="455"/>
      <c r="CB13" s="455"/>
      <c r="CC13" s="456"/>
      <c r="CD13" s="494" t="s">
        <v>134</v>
      </c>
      <c r="CE13" s="414"/>
      <c r="CF13" s="414"/>
      <c r="CG13" s="414"/>
      <c r="CH13" s="414"/>
      <c r="CI13" s="414"/>
      <c r="CJ13" s="414"/>
      <c r="CK13" s="414"/>
      <c r="CL13" s="414"/>
      <c r="CM13" s="414"/>
      <c r="CN13" s="414"/>
      <c r="CO13" s="414"/>
      <c r="CP13" s="414"/>
      <c r="CQ13" s="414"/>
      <c r="CR13" s="414"/>
      <c r="CS13" s="495"/>
      <c r="CT13" s="451">
        <v>6.6</v>
      </c>
      <c r="CU13" s="452"/>
      <c r="CV13" s="452"/>
      <c r="CW13" s="452"/>
      <c r="CX13" s="452"/>
      <c r="CY13" s="452"/>
      <c r="CZ13" s="452"/>
      <c r="DA13" s="453"/>
      <c r="DB13" s="451">
        <v>6.3</v>
      </c>
      <c r="DC13" s="452"/>
      <c r="DD13" s="452"/>
      <c r="DE13" s="452"/>
      <c r="DF13" s="452"/>
      <c r="DG13" s="452"/>
      <c r="DH13" s="452"/>
      <c r="DI13" s="453"/>
    </row>
    <row r="14" spans="1:119" ht="18.75" customHeight="1" thickBot="1">
      <c r="A14" s="181"/>
      <c r="B14" s="563"/>
      <c r="C14" s="564"/>
      <c r="D14" s="564"/>
      <c r="E14" s="564"/>
      <c r="F14" s="564"/>
      <c r="G14" s="564"/>
      <c r="H14" s="564"/>
      <c r="I14" s="564"/>
      <c r="J14" s="564"/>
      <c r="K14" s="565"/>
      <c r="L14" s="528" t="s">
        <v>135</v>
      </c>
      <c r="M14" s="581"/>
      <c r="N14" s="581"/>
      <c r="O14" s="581"/>
      <c r="P14" s="581"/>
      <c r="Q14" s="582"/>
      <c r="R14" s="541">
        <v>45078</v>
      </c>
      <c r="S14" s="542"/>
      <c r="T14" s="542"/>
      <c r="U14" s="542"/>
      <c r="V14" s="543"/>
      <c r="W14" s="545"/>
      <c r="X14" s="443"/>
      <c r="Y14" s="443"/>
      <c r="Z14" s="443"/>
      <c r="AA14" s="443"/>
      <c r="AB14" s="444"/>
      <c r="AC14" s="534">
        <v>11.4</v>
      </c>
      <c r="AD14" s="535"/>
      <c r="AE14" s="535"/>
      <c r="AF14" s="535"/>
      <c r="AG14" s="536"/>
      <c r="AH14" s="534">
        <v>13.1</v>
      </c>
      <c r="AI14" s="535"/>
      <c r="AJ14" s="535"/>
      <c r="AK14" s="535"/>
      <c r="AL14" s="537"/>
      <c r="AM14" s="511"/>
      <c r="AN14" s="411"/>
      <c r="AO14" s="411"/>
      <c r="AP14" s="411"/>
      <c r="AQ14" s="411"/>
      <c r="AR14" s="411"/>
      <c r="AS14" s="411"/>
      <c r="AT14" s="412"/>
      <c r="AU14" s="512"/>
      <c r="AV14" s="513"/>
      <c r="AW14" s="513"/>
      <c r="AX14" s="513"/>
      <c r="AY14" s="468"/>
      <c r="AZ14" s="469"/>
      <c r="BA14" s="469"/>
      <c r="BB14" s="469"/>
      <c r="BC14" s="469"/>
      <c r="BD14" s="469"/>
      <c r="BE14" s="469"/>
      <c r="BF14" s="469"/>
      <c r="BG14" s="469"/>
      <c r="BH14" s="469"/>
      <c r="BI14" s="469"/>
      <c r="BJ14" s="469"/>
      <c r="BK14" s="469"/>
      <c r="BL14" s="469"/>
      <c r="BM14" s="470"/>
      <c r="BN14" s="454"/>
      <c r="BO14" s="455"/>
      <c r="BP14" s="455"/>
      <c r="BQ14" s="455"/>
      <c r="BR14" s="455"/>
      <c r="BS14" s="455"/>
      <c r="BT14" s="455"/>
      <c r="BU14" s="456"/>
      <c r="BV14" s="454"/>
      <c r="BW14" s="455"/>
      <c r="BX14" s="455"/>
      <c r="BY14" s="455"/>
      <c r="BZ14" s="455"/>
      <c r="CA14" s="455"/>
      <c r="CB14" s="455"/>
      <c r="CC14" s="456"/>
      <c r="CD14" s="491" t="s">
        <v>136</v>
      </c>
      <c r="CE14" s="492"/>
      <c r="CF14" s="492"/>
      <c r="CG14" s="492"/>
      <c r="CH14" s="492"/>
      <c r="CI14" s="492"/>
      <c r="CJ14" s="492"/>
      <c r="CK14" s="492"/>
      <c r="CL14" s="492"/>
      <c r="CM14" s="492"/>
      <c r="CN14" s="492"/>
      <c r="CO14" s="492"/>
      <c r="CP14" s="492"/>
      <c r="CQ14" s="492"/>
      <c r="CR14" s="492"/>
      <c r="CS14" s="493"/>
      <c r="CT14" s="551">
        <v>65.3</v>
      </c>
      <c r="CU14" s="552"/>
      <c r="CV14" s="552"/>
      <c r="CW14" s="552"/>
      <c r="CX14" s="552"/>
      <c r="CY14" s="552"/>
      <c r="CZ14" s="552"/>
      <c r="DA14" s="553"/>
      <c r="DB14" s="551">
        <v>61</v>
      </c>
      <c r="DC14" s="552"/>
      <c r="DD14" s="552"/>
      <c r="DE14" s="552"/>
      <c r="DF14" s="552"/>
      <c r="DG14" s="552"/>
      <c r="DH14" s="552"/>
      <c r="DI14" s="553"/>
    </row>
    <row r="15" spans="1:119" ht="18.75" customHeight="1">
      <c r="A15" s="181"/>
      <c r="B15" s="563"/>
      <c r="C15" s="564"/>
      <c r="D15" s="564"/>
      <c r="E15" s="564"/>
      <c r="F15" s="564"/>
      <c r="G15" s="564"/>
      <c r="H15" s="564"/>
      <c r="I15" s="564"/>
      <c r="J15" s="564"/>
      <c r="K15" s="565"/>
      <c r="L15" s="190"/>
      <c r="M15" s="538" t="s">
        <v>130</v>
      </c>
      <c r="N15" s="539"/>
      <c r="O15" s="539"/>
      <c r="P15" s="539"/>
      <c r="Q15" s="540"/>
      <c r="R15" s="541">
        <v>44760</v>
      </c>
      <c r="S15" s="542"/>
      <c r="T15" s="542"/>
      <c r="U15" s="542"/>
      <c r="V15" s="543"/>
      <c r="W15" s="544" t="s">
        <v>137</v>
      </c>
      <c r="X15" s="440"/>
      <c r="Y15" s="440"/>
      <c r="Z15" s="440"/>
      <c r="AA15" s="440"/>
      <c r="AB15" s="441"/>
      <c r="AC15" s="407">
        <v>6445</v>
      </c>
      <c r="AD15" s="408"/>
      <c r="AE15" s="408"/>
      <c r="AF15" s="408"/>
      <c r="AG15" s="409"/>
      <c r="AH15" s="407">
        <v>7230</v>
      </c>
      <c r="AI15" s="408"/>
      <c r="AJ15" s="408"/>
      <c r="AK15" s="408"/>
      <c r="AL15" s="467"/>
      <c r="AM15" s="511"/>
      <c r="AN15" s="411"/>
      <c r="AO15" s="411"/>
      <c r="AP15" s="411"/>
      <c r="AQ15" s="411"/>
      <c r="AR15" s="411"/>
      <c r="AS15" s="411"/>
      <c r="AT15" s="412"/>
      <c r="AU15" s="512"/>
      <c r="AV15" s="513"/>
      <c r="AW15" s="513"/>
      <c r="AX15" s="513"/>
      <c r="AY15" s="480" t="s">
        <v>138</v>
      </c>
      <c r="AZ15" s="481"/>
      <c r="BA15" s="481"/>
      <c r="BB15" s="481"/>
      <c r="BC15" s="481"/>
      <c r="BD15" s="481"/>
      <c r="BE15" s="481"/>
      <c r="BF15" s="481"/>
      <c r="BG15" s="481"/>
      <c r="BH15" s="481"/>
      <c r="BI15" s="481"/>
      <c r="BJ15" s="481"/>
      <c r="BK15" s="481"/>
      <c r="BL15" s="481"/>
      <c r="BM15" s="482"/>
      <c r="BN15" s="483">
        <v>5246116</v>
      </c>
      <c r="BO15" s="484"/>
      <c r="BP15" s="484"/>
      <c r="BQ15" s="484"/>
      <c r="BR15" s="484"/>
      <c r="BS15" s="484"/>
      <c r="BT15" s="484"/>
      <c r="BU15" s="485"/>
      <c r="BV15" s="483">
        <v>5095901</v>
      </c>
      <c r="BW15" s="484"/>
      <c r="BX15" s="484"/>
      <c r="BY15" s="484"/>
      <c r="BZ15" s="484"/>
      <c r="CA15" s="484"/>
      <c r="CB15" s="484"/>
      <c r="CC15" s="485"/>
      <c r="CD15" s="554" t="s">
        <v>139</v>
      </c>
      <c r="CE15" s="555"/>
      <c r="CF15" s="555"/>
      <c r="CG15" s="555"/>
      <c r="CH15" s="555"/>
      <c r="CI15" s="555"/>
      <c r="CJ15" s="555"/>
      <c r="CK15" s="555"/>
      <c r="CL15" s="555"/>
      <c r="CM15" s="555"/>
      <c r="CN15" s="555"/>
      <c r="CO15" s="555"/>
      <c r="CP15" s="555"/>
      <c r="CQ15" s="555"/>
      <c r="CR15" s="555"/>
      <c r="CS15" s="556"/>
      <c r="CT15" s="191"/>
      <c r="CU15" s="192"/>
      <c r="CV15" s="192"/>
      <c r="CW15" s="192"/>
      <c r="CX15" s="192"/>
      <c r="CY15" s="192"/>
      <c r="CZ15" s="192"/>
      <c r="DA15" s="193"/>
      <c r="DB15" s="191"/>
      <c r="DC15" s="192"/>
      <c r="DD15" s="192"/>
      <c r="DE15" s="192"/>
      <c r="DF15" s="192"/>
      <c r="DG15" s="192"/>
      <c r="DH15" s="192"/>
      <c r="DI15" s="193"/>
    </row>
    <row r="16" spans="1:119" ht="18.75" customHeight="1">
      <c r="A16" s="181"/>
      <c r="B16" s="563"/>
      <c r="C16" s="564"/>
      <c r="D16" s="564"/>
      <c r="E16" s="564"/>
      <c r="F16" s="564"/>
      <c r="G16" s="564"/>
      <c r="H16" s="564"/>
      <c r="I16" s="564"/>
      <c r="J16" s="564"/>
      <c r="K16" s="565"/>
      <c r="L16" s="528" t="s">
        <v>140</v>
      </c>
      <c r="M16" s="529"/>
      <c r="N16" s="529"/>
      <c r="O16" s="529"/>
      <c r="P16" s="529"/>
      <c r="Q16" s="530"/>
      <c r="R16" s="531" t="s">
        <v>141</v>
      </c>
      <c r="S16" s="532"/>
      <c r="T16" s="532"/>
      <c r="U16" s="532"/>
      <c r="V16" s="533"/>
      <c r="W16" s="545"/>
      <c r="X16" s="443"/>
      <c r="Y16" s="443"/>
      <c r="Z16" s="443"/>
      <c r="AA16" s="443"/>
      <c r="AB16" s="444"/>
      <c r="AC16" s="534">
        <v>30.4</v>
      </c>
      <c r="AD16" s="535"/>
      <c r="AE16" s="535"/>
      <c r="AF16" s="535"/>
      <c r="AG16" s="536"/>
      <c r="AH16" s="534">
        <v>30.7</v>
      </c>
      <c r="AI16" s="535"/>
      <c r="AJ16" s="535"/>
      <c r="AK16" s="535"/>
      <c r="AL16" s="537"/>
      <c r="AM16" s="511"/>
      <c r="AN16" s="411"/>
      <c r="AO16" s="411"/>
      <c r="AP16" s="411"/>
      <c r="AQ16" s="411"/>
      <c r="AR16" s="411"/>
      <c r="AS16" s="411"/>
      <c r="AT16" s="412"/>
      <c r="AU16" s="512"/>
      <c r="AV16" s="513"/>
      <c r="AW16" s="513"/>
      <c r="AX16" s="513"/>
      <c r="AY16" s="468" t="s">
        <v>142</v>
      </c>
      <c r="AZ16" s="469"/>
      <c r="BA16" s="469"/>
      <c r="BB16" s="469"/>
      <c r="BC16" s="469"/>
      <c r="BD16" s="469"/>
      <c r="BE16" s="469"/>
      <c r="BF16" s="469"/>
      <c r="BG16" s="469"/>
      <c r="BH16" s="469"/>
      <c r="BI16" s="469"/>
      <c r="BJ16" s="469"/>
      <c r="BK16" s="469"/>
      <c r="BL16" s="469"/>
      <c r="BM16" s="470"/>
      <c r="BN16" s="454">
        <v>13958751</v>
      </c>
      <c r="BO16" s="455"/>
      <c r="BP16" s="455"/>
      <c r="BQ16" s="455"/>
      <c r="BR16" s="455"/>
      <c r="BS16" s="455"/>
      <c r="BT16" s="455"/>
      <c r="BU16" s="456"/>
      <c r="BV16" s="454">
        <v>13892946</v>
      </c>
      <c r="BW16" s="455"/>
      <c r="BX16" s="455"/>
      <c r="BY16" s="455"/>
      <c r="BZ16" s="455"/>
      <c r="CA16" s="455"/>
      <c r="CB16" s="455"/>
      <c r="CC16" s="456"/>
      <c r="CD16" s="194"/>
      <c r="CE16" s="486"/>
      <c r="CF16" s="486"/>
      <c r="CG16" s="486"/>
      <c r="CH16" s="486"/>
      <c r="CI16" s="486"/>
      <c r="CJ16" s="486"/>
      <c r="CK16" s="486"/>
      <c r="CL16" s="486"/>
      <c r="CM16" s="486"/>
      <c r="CN16" s="486"/>
      <c r="CO16" s="486"/>
      <c r="CP16" s="486"/>
      <c r="CQ16" s="486"/>
      <c r="CR16" s="486"/>
      <c r="CS16" s="487"/>
      <c r="CT16" s="451"/>
      <c r="CU16" s="452"/>
      <c r="CV16" s="452"/>
      <c r="CW16" s="452"/>
      <c r="CX16" s="452"/>
      <c r="CY16" s="452"/>
      <c r="CZ16" s="452"/>
      <c r="DA16" s="453"/>
      <c r="DB16" s="451"/>
      <c r="DC16" s="452"/>
      <c r="DD16" s="452"/>
      <c r="DE16" s="452"/>
      <c r="DF16" s="452"/>
      <c r="DG16" s="452"/>
      <c r="DH16" s="452"/>
      <c r="DI16" s="453"/>
    </row>
    <row r="17" spans="1:113" ht="18.75" customHeight="1" thickBot="1">
      <c r="A17" s="181"/>
      <c r="B17" s="566"/>
      <c r="C17" s="567"/>
      <c r="D17" s="567"/>
      <c r="E17" s="567"/>
      <c r="F17" s="567"/>
      <c r="G17" s="567"/>
      <c r="H17" s="567"/>
      <c r="I17" s="567"/>
      <c r="J17" s="567"/>
      <c r="K17" s="568"/>
      <c r="L17" s="195"/>
      <c r="M17" s="547" t="s">
        <v>143</v>
      </c>
      <c r="N17" s="548"/>
      <c r="O17" s="548"/>
      <c r="P17" s="548"/>
      <c r="Q17" s="549"/>
      <c r="R17" s="531" t="s">
        <v>144</v>
      </c>
      <c r="S17" s="532"/>
      <c r="T17" s="532"/>
      <c r="U17" s="532"/>
      <c r="V17" s="533"/>
      <c r="W17" s="544" t="s">
        <v>145</v>
      </c>
      <c r="X17" s="440"/>
      <c r="Y17" s="440"/>
      <c r="Z17" s="440"/>
      <c r="AA17" s="440"/>
      <c r="AB17" s="441"/>
      <c r="AC17" s="407">
        <v>12344</v>
      </c>
      <c r="AD17" s="408"/>
      <c r="AE17" s="408"/>
      <c r="AF17" s="408"/>
      <c r="AG17" s="409"/>
      <c r="AH17" s="407">
        <v>13253</v>
      </c>
      <c r="AI17" s="408"/>
      <c r="AJ17" s="408"/>
      <c r="AK17" s="408"/>
      <c r="AL17" s="467"/>
      <c r="AM17" s="511"/>
      <c r="AN17" s="411"/>
      <c r="AO17" s="411"/>
      <c r="AP17" s="411"/>
      <c r="AQ17" s="411"/>
      <c r="AR17" s="411"/>
      <c r="AS17" s="411"/>
      <c r="AT17" s="412"/>
      <c r="AU17" s="512"/>
      <c r="AV17" s="513"/>
      <c r="AW17" s="513"/>
      <c r="AX17" s="513"/>
      <c r="AY17" s="468" t="s">
        <v>146</v>
      </c>
      <c r="AZ17" s="469"/>
      <c r="BA17" s="469"/>
      <c r="BB17" s="469"/>
      <c r="BC17" s="469"/>
      <c r="BD17" s="469"/>
      <c r="BE17" s="469"/>
      <c r="BF17" s="469"/>
      <c r="BG17" s="469"/>
      <c r="BH17" s="469"/>
      <c r="BI17" s="469"/>
      <c r="BJ17" s="469"/>
      <c r="BK17" s="469"/>
      <c r="BL17" s="469"/>
      <c r="BM17" s="470"/>
      <c r="BN17" s="454">
        <v>6536251</v>
      </c>
      <c r="BO17" s="455"/>
      <c r="BP17" s="455"/>
      <c r="BQ17" s="455"/>
      <c r="BR17" s="455"/>
      <c r="BS17" s="455"/>
      <c r="BT17" s="455"/>
      <c r="BU17" s="456"/>
      <c r="BV17" s="454">
        <v>6358045</v>
      </c>
      <c r="BW17" s="455"/>
      <c r="BX17" s="455"/>
      <c r="BY17" s="455"/>
      <c r="BZ17" s="455"/>
      <c r="CA17" s="455"/>
      <c r="CB17" s="455"/>
      <c r="CC17" s="456"/>
      <c r="CD17" s="194"/>
      <c r="CE17" s="486"/>
      <c r="CF17" s="486"/>
      <c r="CG17" s="486"/>
      <c r="CH17" s="486"/>
      <c r="CI17" s="486"/>
      <c r="CJ17" s="486"/>
      <c r="CK17" s="486"/>
      <c r="CL17" s="486"/>
      <c r="CM17" s="486"/>
      <c r="CN17" s="486"/>
      <c r="CO17" s="486"/>
      <c r="CP17" s="486"/>
      <c r="CQ17" s="486"/>
      <c r="CR17" s="486"/>
      <c r="CS17" s="487"/>
      <c r="CT17" s="451"/>
      <c r="CU17" s="452"/>
      <c r="CV17" s="452"/>
      <c r="CW17" s="452"/>
      <c r="CX17" s="452"/>
      <c r="CY17" s="452"/>
      <c r="CZ17" s="452"/>
      <c r="DA17" s="453"/>
      <c r="DB17" s="451"/>
      <c r="DC17" s="452"/>
      <c r="DD17" s="452"/>
      <c r="DE17" s="452"/>
      <c r="DF17" s="452"/>
      <c r="DG17" s="452"/>
      <c r="DH17" s="452"/>
      <c r="DI17" s="453"/>
    </row>
    <row r="18" spans="1:113" ht="18.75" customHeight="1" thickBot="1">
      <c r="A18" s="181"/>
      <c r="B18" s="504" t="s">
        <v>147</v>
      </c>
      <c r="C18" s="505"/>
      <c r="D18" s="505"/>
      <c r="E18" s="506"/>
      <c r="F18" s="506"/>
      <c r="G18" s="506"/>
      <c r="H18" s="506"/>
      <c r="I18" s="506"/>
      <c r="J18" s="506"/>
      <c r="K18" s="506"/>
      <c r="L18" s="507">
        <v>554.63</v>
      </c>
      <c r="M18" s="507"/>
      <c r="N18" s="507"/>
      <c r="O18" s="507"/>
      <c r="P18" s="507"/>
      <c r="Q18" s="507"/>
      <c r="R18" s="508"/>
      <c r="S18" s="508"/>
      <c r="T18" s="508"/>
      <c r="U18" s="508"/>
      <c r="V18" s="509"/>
      <c r="W18" s="525"/>
      <c r="X18" s="526"/>
      <c r="Y18" s="526"/>
      <c r="Z18" s="526"/>
      <c r="AA18" s="526"/>
      <c r="AB18" s="550"/>
      <c r="AC18" s="424">
        <v>58.2</v>
      </c>
      <c r="AD18" s="425"/>
      <c r="AE18" s="425"/>
      <c r="AF18" s="425"/>
      <c r="AG18" s="510"/>
      <c r="AH18" s="424">
        <v>56.2</v>
      </c>
      <c r="AI18" s="425"/>
      <c r="AJ18" s="425"/>
      <c r="AK18" s="425"/>
      <c r="AL18" s="426"/>
      <c r="AM18" s="511"/>
      <c r="AN18" s="411"/>
      <c r="AO18" s="411"/>
      <c r="AP18" s="411"/>
      <c r="AQ18" s="411"/>
      <c r="AR18" s="411"/>
      <c r="AS18" s="411"/>
      <c r="AT18" s="412"/>
      <c r="AU18" s="512"/>
      <c r="AV18" s="513"/>
      <c r="AW18" s="513"/>
      <c r="AX18" s="513"/>
      <c r="AY18" s="468" t="s">
        <v>148</v>
      </c>
      <c r="AZ18" s="469"/>
      <c r="BA18" s="469"/>
      <c r="BB18" s="469"/>
      <c r="BC18" s="469"/>
      <c r="BD18" s="469"/>
      <c r="BE18" s="469"/>
      <c r="BF18" s="469"/>
      <c r="BG18" s="469"/>
      <c r="BH18" s="469"/>
      <c r="BI18" s="469"/>
      <c r="BJ18" s="469"/>
      <c r="BK18" s="469"/>
      <c r="BL18" s="469"/>
      <c r="BM18" s="470"/>
      <c r="BN18" s="454">
        <v>15348556</v>
      </c>
      <c r="BO18" s="455"/>
      <c r="BP18" s="455"/>
      <c r="BQ18" s="455"/>
      <c r="BR18" s="455"/>
      <c r="BS18" s="455"/>
      <c r="BT18" s="455"/>
      <c r="BU18" s="456"/>
      <c r="BV18" s="454">
        <v>15338080</v>
      </c>
      <c r="BW18" s="455"/>
      <c r="BX18" s="455"/>
      <c r="BY18" s="455"/>
      <c r="BZ18" s="455"/>
      <c r="CA18" s="455"/>
      <c r="CB18" s="455"/>
      <c r="CC18" s="456"/>
      <c r="CD18" s="194"/>
      <c r="CE18" s="486"/>
      <c r="CF18" s="486"/>
      <c r="CG18" s="486"/>
      <c r="CH18" s="486"/>
      <c r="CI18" s="486"/>
      <c r="CJ18" s="486"/>
      <c r="CK18" s="486"/>
      <c r="CL18" s="486"/>
      <c r="CM18" s="486"/>
      <c r="CN18" s="486"/>
      <c r="CO18" s="486"/>
      <c r="CP18" s="486"/>
      <c r="CQ18" s="486"/>
      <c r="CR18" s="486"/>
      <c r="CS18" s="487"/>
      <c r="CT18" s="451"/>
      <c r="CU18" s="452"/>
      <c r="CV18" s="452"/>
      <c r="CW18" s="452"/>
      <c r="CX18" s="452"/>
      <c r="CY18" s="452"/>
      <c r="CZ18" s="452"/>
      <c r="DA18" s="453"/>
      <c r="DB18" s="451"/>
      <c r="DC18" s="452"/>
      <c r="DD18" s="452"/>
      <c r="DE18" s="452"/>
      <c r="DF18" s="452"/>
      <c r="DG18" s="452"/>
      <c r="DH18" s="452"/>
      <c r="DI18" s="453"/>
    </row>
    <row r="19" spans="1:113" ht="18.75" customHeight="1" thickBot="1">
      <c r="A19" s="181"/>
      <c r="B19" s="504" t="s">
        <v>149</v>
      </c>
      <c r="C19" s="505"/>
      <c r="D19" s="505"/>
      <c r="E19" s="506"/>
      <c r="F19" s="506"/>
      <c r="G19" s="506"/>
      <c r="H19" s="506"/>
      <c r="I19" s="506"/>
      <c r="J19" s="506"/>
      <c r="K19" s="506"/>
      <c r="L19" s="514">
        <v>81</v>
      </c>
      <c r="M19" s="514"/>
      <c r="N19" s="514"/>
      <c r="O19" s="514"/>
      <c r="P19" s="514"/>
      <c r="Q19" s="514"/>
      <c r="R19" s="515"/>
      <c r="S19" s="515"/>
      <c r="T19" s="515"/>
      <c r="U19" s="515"/>
      <c r="V19" s="516"/>
      <c r="W19" s="523"/>
      <c r="X19" s="524"/>
      <c r="Y19" s="524"/>
      <c r="Z19" s="524"/>
      <c r="AA19" s="524"/>
      <c r="AB19" s="524"/>
      <c r="AC19" s="527"/>
      <c r="AD19" s="527"/>
      <c r="AE19" s="527"/>
      <c r="AF19" s="527"/>
      <c r="AG19" s="527"/>
      <c r="AH19" s="527"/>
      <c r="AI19" s="527"/>
      <c r="AJ19" s="527"/>
      <c r="AK19" s="527"/>
      <c r="AL19" s="546"/>
      <c r="AM19" s="511"/>
      <c r="AN19" s="411"/>
      <c r="AO19" s="411"/>
      <c r="AP19" s="411"/>
      <c r="AQ19" s="411"/>
      <c r="AR19" s="411"/>
      <c r="AS19" s="411"/>
      <c r="AT19" s="412"/>
      <c r="AU19" s="512"/>
      <c r="AV19" s="513"/>
      <c r="AW19" s="513"/>
      <c r="AX19" s="513"/>
      <c r="AY19" s="468" t="s">
        <v>150</v>
      </c>
      <c r="AZ19" s="469"/>
      <c r="BA19" s="469"/>
      <c r="BB19" s="469"/>
      <c r="BC19" s="469"/>
      <c r="BD19" s="469"/>
      <c r="BE19" s="469"/>
      <c r="BF19" s="469"/>
      <c r="BG19" s="469"/>
      <c r="BH19" s="469"/>
      <c r="BI19" s="469"/>
      <c r="BJ19" s="469"/>
      <c r="BK19" s="469"/>
      <c r="BL19" s="469"/>
      <c r="BM19" s="470"/>
      <c r="BN19" s="454">
        <v>20418201</v>
      </c>
      <c r="BO19" s="455"/>
      <c r="BP19" s="455"/>
      <c r="BQ19" s="455"/>
      <c r="BR19" s="455"/>
      <c r="BS19" s="455"/>
      <c r="BT19" s="455"/>
      <c r="BU19" s="456"/>
      <c r="BV19" s="454">
        <v>20879219</v>
      </c>
      <c r="BW19" s="455"/>
      <c r="BX19" s="455"/>
      <c r="BY19" s="455"/>
      <c r="BZ19" s="455"/>
      <c r="CA19" s="455"/>
      <c r="CB19" s="455"/>
      <c r="CC19" s="456"/>
      <c r="CD19" s="194"/>
      <c r="CE19" s="486"/>
      <c r="CF19" s="486"/>
      <c r="CG19" s="486"/>
      <c r="CH19" s="486"/>
      <c r="CI19" s="486"/>
      <c r="CJ19" s="486"/>
      <c r="CK19" s="486"/>
      <c r="CL19" s="486"/>
      <c r="CM19" s="486"/>
      <c r="CN19" s="486"/>
      <c r="CO19" s="486"/>
      <c r="CP19" s="486"/>
      <c r="CQ19" s="486"/>
      <c r="CR19" s="486"/>
      <c r="CS19" s="487"/>
      <c r="CT19" s="451"/>
      <c r="CU19" s="452"/>
      <c r="CV19" s="452"/>
      <c r="CW19" s="452"/>
      <c r="CX19" s="452"/>
      <c r="CY19" s="452"/>
      <c r="CZ19" s="452"/>
      <c r="DA19" s="453"/>
      <c r="DB19" s="451"/>
      <c r="DC19" s="452"/>
      <c r="DD19" s="452"/>
      <c r="DE19" s="452"/>
      <c r="DF19" s="452"/>
      <c r="DG19" s="452"/>
      <c r="DH19" s="452"/>
      <c r="DI19" s="453"/>
    </row>
    <row r="20" spans="1:113" ht="18.75" customHeight="1" thickBot="1">
      <c r="A20" s="181"/>
      <c r="B20" s="504" t="s">
        <v>151</v>
      </c>
      <c r="C20" s="505"/>
      <c r="D20" s="505"/>
      <c r="E20" s="506"/>
      <c r="F20" s="506"/>
      <c r="G20" s="506"/>
      <c r="H20" s="506"/>
      <c r="I20" s="506"/>
      <c r="J20" s="506"/>
      <c r="K20" s="506"/>
      <c r="L20" s="514">
        <v>16049</v>
      </c>
      <c r="M20" s="514"/>
      <c r="N20" s="514"/>
      <c r="O20" s="514"/>
      <c r="P20" s="514"/>
      <c r="Q20" s="514"/>
      <c r="R20" s="515"/>
      <c r="S20" s="515"/>
      <c r="T20" s="515"/>
      <c r="U20" s="515"/>
      <c r="V20" s="516"/>
      <c r="W20" s="525"/>
      <c r="X20" s="526"/>
      <c r="Y20" s="526"/>
      <c r="Z20" s="526"/>
      <c r="AA20" s="526"/>
      <c r="AB20" s="526"/>
      <c r="AC20" s="517"/>
      <c r="AD20" s="517"/>
      <c r="AE20" s="517"/>
      <c r="AF20" s="517"/>
      <c r="AG20" s="517"/>
      <c r="AH20" s="517"/>
      <c r="AI20" s="517"/>
      <c r="AJ20" s="517"/>
      <c r="AK20" s="517"/>
      <c r="AL20" s="518"/>
      <c r="AM20" s="519"/>
      <c r="AN20" s="416"/>
      <c r="AO20" s="416"/>
      <c r="AP20" s="416"/>
      <c r="AQ20" s="416"/>
      <c r="AR20" s="416"/>
      <c r="AS20" s="416"/>
      <c r="AT20" s="417"/>
      <c r="AU20" s="520"/>
      <c r="AV20" s="521"/>
      <c r="AW20" s="521"/>
      <c r="AX20" s="522"/>
      <c r="AY20" s="468"/>
      <c r="AZ20" s="469"/>
      <c r="BA20" s="469"/>
      <c r="BB20" s="469"/>
      <c r="BC20" s="469"/>
      <c r="BD20" s="469"/>
      <c r="BE20" s="469"/>
      <c r="BF20" s="469"/>
      <c r="BG20" s="469"/>
      <c r="BH20" s="469"/>
      <c r="BI20" s="469"/>
      <c r="BJ20" s="469"/>
      <c r="BK20" s="469"/>
      <c r="BL20" s="469"/>
      <c r="BM20" s="470"/>
      <c r="BN20" s="454"/>
      <c r="BO20" s="455"/>
      <c r="BP20" s="455"/>
      <c r="BQ20" s="455"/>
      <c r="BR20" s="455"/>
      <c r="BS20" s="455"/>
      <c r="BT20" s="455"/>
      <c r="BU20" s="456"/>
      <c r="BV20" s="454"/>
      <c r="BW20" s="455"/>
      <c r="BX20" s="455"/>
      <c r="BY20" s="455"/>
      <c r="BZ20" s="455"/>
      <c r="CA20" s="455"/>
      <c r="CB20" s="455"/>
      <c r="CC20" s="456"/>
      <c r="CD20" s="194"/>
      <c r="CE20" s="486"/>
      <c r="CF20" s="486"/>
      <c r="CG20" s="486"/>
      <c r="CH20" s="486"/>
      <c r="CI20" s="486"/>
      <c r="CJ20" s="486"/>
      <c r="CK20" s="486"/>
      <c r="CL20" s="486"/>
      <c r="CM20" s="486"/>
      <c r="CN20" s="486"/>
      <c r="CO20" s="486"/>
      <c r="CP20" s="486"/>
      <c r="CQ20" s="486"/>
      <c r="CR20" s="486"/>
      <c r="CS20" s="487"/>
      <c r="CT20" s="451"/>
      <c r="CU20" s="452"/>
      <c r="CV20" s="452"/>
      <c r="CW20" s="452"/>
      <c r="CX20" s="452"/>
      <c r="CY20" s="452"/>
      <c r="CZ20" s="452"/>
      <c r="DA20" s="453"/>
      <c r="DB20" s="451"/>
      <c r="DC20" s="452"/>
      <c r="DD20" s="452"/>
      <c r="DE20" s="452"/>
      <c r="DF20" s="452"/>
      <c r="DG20" s="452"/>
      <c r="DH20" s="452"/>
      <c r="DI20" s="453"/>
    </row>
    <row r="21" spans="1:113" ht="18.75" customHeight="1" thickBot="1">
      <c r="A21" s="181"/>
      <c r="B21" s="501" t="s">
        <v>152</v>
      </c>
      <c r="C21" s="502"/>
      <c r="D21" s="502"/>
      <c r="E21" s="502"/>
      <c r="F21" s="502"/>
      <c r="G21" s="502"/>
      <c r="H21" s="502"/>
      <c r="I21" s="502"/>
      <c r="J21" s="502"/>
      <c r="K21" s="502"/>
      <c r="L21" s="502"/>
      <c r="M21" s="502"/>
      <c r="N21" s="502"/>
      <c r="O21" s="502"/>
      <c r="P21" s="502"/>
      <c r="Q21" s="502"/>
      <c r="R21" s="502"/>
      <c r="S21" s="502"/>
      <c r="T21" s="502"/>
      <c r="U21" s="502"/>
      <c r="V21" s="502"/>
      <c r="W21" s="502"/>
      <c r="X21" s="502"/>
      <c r="Y21" s="502"/>
      <c r="Z21" s="502"/>
      <c r="AA21" s="502"/>
      <c r="AB21" s="502"/>
      <c r="AC21" s="502"/>
      <c r="AD21" s="502"/>
      <c r="AE21" s="502"/>
      <c r="AF21" s="502"/>
      <c r="AG21" s="502"/>
      <c r="AH21" s="502"/>
      <c r="AI21" s="502"/>
      <c r="AJ21" s="502"/>
      <c r="AK21" s="502"/>
      <c r="AL21" s="502"/>
      <c r="AM21" s="502"/>
      <c r="AN21" s="502"/>
      <c r="AO21" s="502"/>
      <c r="AP21" s="502"/>
      <c r="AQ21" s="502"/>
      <c r="AR21" s="502"/>
      <c r="AS21" s="502"/>
      <c r="AT21" s="502"/>
      <c r="AU21" s="502"/>
      <c r="AV21" s="502"/>
      <c r="AW21" s="502"/>
      <c r="AX21" s="503"/>
      <c r="AY21" s="427"/>
      <c r="AZ21" s="428"/>
      <c r="BA21" s="428"/>
      <c r="BB21" s="428"/>
      <c r="BC21" s="428"/>
      <c r="BD21" s="428"/>
      <c r="BE21" s="428"/>
      <c r="BF21" s="428"/>
      <c r="BG21" s="428"/>
      <c r="BH21" s="428"/>
      <c r="BI21" s="428"/>
      <c r="BJ21" s="428"/>
      <c r="BK21" s="428"/>
      <c r="BL21" s="428"/>
      <c r="BM21" s="429"/>
      <c r="BN21" s="488"/>
      <c r="BO21" s="489"/>
      <c r="BP21" s="489"/>
      <c r="BQ21" s="489"/>
      <c r="BR21" s="489"/>
      <c r="BS21" s="489"/>
      <c r="BT21" s="489"/>
      <c r="BU21" s="490"/>
      <c r="BV21" s="488"/>
      <c r="BW21" s="489"/>
      <c r="BX21" s="489"/>
      <c r="BY21" s="489"/>
      <c r="BZ21" s="489"/>
      <c r="CA21" s="489"/>
      <c r="CB21" s="489"/>
      <c r="CC21" s="490"/>
      <c r="CD21" s="194"/>
      <c r="CE21" s="486"/>
      <c r="CF21" s="486"/>
      <c r="CG21" s="486"/>
      <c r="CH21" s="486"/>
      <c r="CI21" s="486"/>
      <c r="CJ21" s="486"/>
      <c r="CK21" s="486"/>
      <c r="CL21" s="486"/>
      <c r="CM21" s="486"/>
      <c r="CN21" s="486"/>
      <c r="CO21" s="486"/>
      <c r="CP21" s="486"/>
      <c r="CQ21" s="486"/>
      <c r="CR21" s="486"/>
      <c r="CS21" s="487"/>
      <c r="CT21" s="451"/>
      <c r="CU21" s="452"/>
      <c r="CV21" s="452"/>
      <c r="CW21" s="452"/>
      <c r="CX21" s="452"/>
      <c r="CY21" s="452"/>
      <c r="CZ21" s="452"/>
      <c r="DA21" s="453"/>
      <c r="DB21" s="451"/>
      <c r="DC21" s="452"/>
      <c r="DD21" s="452"/>
      <c r="DE21" s="452"/>
      <c r="DF21" s="452"/>
      <c r="DG21" s="452"/>
      <c r="DH21" s="452"/>
      <c r="DI21" s="453"/>
    </row>
    <row r="22" spans="1:113" ht="18.75" customHeight="1">
      <c r="A22" s="181"/>
      <c r="B22" s="430" t="s">
        <v>153</v>
      </c>
      <c r="C22" s="431"/>
      <c r="D22" s="432"/>
      <c r="E22" s="439" t="s">
        <v>1</v>
      </c>
      <c r="F22" s="440"/>
      <c r="G22" s="440"/>
      <c r="H22" s="440"/>
      <c r="I22" s="440"/>
      <c r="J22" s="440"/>
      <c r="K22" s="441"/>
      <c r="L22" s="439" t="s">
        <v>154</v>
      </c>
      <c r="M22" s="440"/>
      <c r="N22" s="440"/>
      <c r="O22" s="440"/>
      <c r="P22" s="441"/>
      <c r="Q22" s="445" t="s">
        <v>155</v>
      </c>
      <c r="R22" s="446"/>
      <c r="S22" s="446"/>
      <c r="T22" s="446"/>
      <c r="U22" s="446"/>
      <c r="V22" s="447"/>
      <c r="W22" s="496" t="s">
        <v>156</v>
      </c>
      <c r="X22" s="431"/>
      <c r="Y22" s="432"/>
      <c r="Z22" s="439" t="s">
        <v>1</v>
      </c>
      <c r="AA22" s="440"/>
      <c r="AB22" s="440"/>
      <c r="AC22" s="440"/>
      <c r="AD22" s="440"/>
      <c r="AE22" s="440"/>
      <c r="AF22" s="440"/>
      <c r="AG22" s="441"/>
      <c r="AH22" s="457" t="s">
        <v>157</v>
      </c>
      <c r="AI22" s="440"/>
      <c r="AJ22" s="440"/>
      <c r="AK22" s="440"/>
      <c r="AL22" s="441"/>
      <c r="AM22" s="457" t="s">
        <v>158</v>
      </c>
      <c r="AN22" s="458"/>
      <c r="AO22" s="458"/>
      <c r="AP22" s="458"/>
      <c r="AQ22" s="458"/>
      <c r="AR22" s="459"/>
      <c r="AS22" s="445" t="s">
        <v>155</v>
      </c>
      <c r="AT22" s="446"/>
      <c r="AU22" s="446"/>
      <c r="AV22" s="446"/>
      <c r="AW22" s="446"/>
      <c r="AX22" s="463"/>
      <c r="AY22" s="480" t="s">
        <v>159</v>
      </c>
      <c r="AZ22" s="481"/>
      <c r="BA22" s="481"/>
      <c r="BB22" s="481"/>
      <c r="BC22" s="481"/>
      <c r="BD22" s="481"/>
      <c r="BE22" s="481"/>
      <c r="BF22" s="481"/>
      <c r="BG22" s="481"/>
      <c r="BH22" s="481"/>
      <c r="BI22" s="481"/>
      <c r="BJ22" s="481"/>
      <c r="BK22" s="481"/>
      <c r="BL22" s="481"/>
      <c r="BM22" s="482"/>
      <c r="BN22" s="483">
        <v>26156325</v>
      </c>
      <c r="BO22" s="484"/>
      <c r="BP22" s="484"/>
      <c r="BQ22" s="484"/>
      <c r="BR22" s="484"/>
      <c r="BS22" s="484"/>
      <c r="BT22" s="484"/>
      <c r="BU22" s="485"/>
      <c r="BV22" s="483">
        <v>26384258</v>
      </c>
      <c r="BW22" s="484"/>
      <c r="BX22" s="484"/>
      <c r="BY22" s="484"/>
      <c r="BZ22" s="484"/>
      <c r="CA22" s="484"/>
      <c r="CB22" s="484"/>
      <c r="CC22" s="485"/>
      <c r="CD22" s="194"/>
      <c r="CE22" s="486"/>
      <c r="CF22" s="486"/>
      <c r="CG22" s="486"/>
      <c r="CH22" s="486"/>
      <c r="CI22" s="486"/>
      <c r="CJ22" s="486"/>
      <c r="CK22" s="486"/>
      <c r="CL22" s="486"/>
      <c r="CM22" s="486"/>
      <c r="CN22" s="486"/>
      <c r="CO22" s="486"/>
      <c r="CP22" s="486"/>
      <c r="CQ22" s="486"/>
      <c r="CR22" s="486"/>
      <c r="CS22" s="487"/>
      <c r="CT22" s="451"/>
      <c r="CU22" s="452"/>
      <c r="CV22" s="452"/>
      <c r="CW22" s="452"/>
      <c r="CX22" s="452"/>
      <c r="CY22" s="452"/>
      <c r="CZ22" s="452"/>
      <c r="DA22" s="453"/>
      <c r="DB22" s="451"/>
      <c r="DC22" s="452"/>
      <c r="DD22" s="452"/>
      <c r="DE22" s="452"/>
      <c r="DF22" s="452"/>
      <c r="DG22" s="452"/>
      <c r="DH22" s="452"/>
      <c r="DI22" s="453"/>
    </row>
    <row r="23" spans="1:113" ht="18.75" customHeight="1">
      <c r="A23" s="181"/>
      <c r="B23" s="433"/>
      <c r="C23" s="434"/>
      <c r="D23" s="435"/>
      <c r="E23" s="442"/>
      <c r="F23" s="443"/>
      <c r="G23" s="443"/>
      <c r="H23" s="443"/>
      <c r="I23" s="443"/>
      <c r="J23" s="443"/>
      <c r="K23" s="444"/>
      <c r="L23" s="442"/>
      <c r="M23" s="443"/>
      <c r="N23" s="443"/>
      <c r="O23" s="443"/>
      <c r="P23" s="444"/>
      <c r="Q23" s="448"/>
      <c r="R23" s="449"/>
      <c r="S23" s="449"/>
      <c r="T23" s="449"/>
      <c r="U23" s="449"/>
      <c r="V23" s="450"/>
      <c r="W23" s="497"/>
      <c r="X23" s="434"/>
      <c r="Y23" s="435"/>
      <c r="Z23" s="442"/>
      <c r="AA23" s="443"/>
      <c r="AB23" s="443"/>
      <c r="AC23" s="443"/>
      <c r="AD23" s="443"/>
      <c r="AE23" s="443"/>
      <c r="AF23" s="443"/>
      <c r="AG23" s="444"/>
      <c r="AH23" s="442"/>
      <c r="AI23" s="443"/>
      <c r="AJ23" s="443"/>
      <c r="AK23" s="443"/>
      <c r="AL23" s="444"/>
      <c r="AM23" s="460"/>
      <c r="AN23" s="461"/>
      <c r="AO23" s="461"/>
      <c r="AP23" s="461"/>
      <c r="AQ23" s="461"/>
      <c r="AR23" s="462"/>
      <c r="AS23" s="448"/>
      <c r="AT23" s="449"/>
      <c r="AU23" s="449"/>
      <c r="AV23" s="449"/>
      <c r="AW23" s="449"/>
      <c r="AX23" s="464"/>
      <c r="AY23" s="468" t="s">
        <v>160</v>
      </c>
      <c r="AZ23" s="469"/>
      <c r="BA23" s="469"/>
      <c r="BB23" s="469"/>
      <c r="BC23" s="469"/>
      <c r="BD23" s="469"/>
      <c r="BE23" s="469"/>
      <c r="BF23" s="469"/>
      <c r="BG23" s="469"/>
      <c r="BH23" s="469"/>
      <c r="BI23" s="469"/>
      <c r="BJ23" s="469"/>
      <c r="BK23" s="469"/>
      <c r="BL23" s="469"/>
      <c r="BM23" s="470"/>
      <c r="BN23" s="454">
        <v>20183516</v>
      </c>
      <c r="BO23" s="455"/>
      <c r="BP23" s="455"/>
      <c r="BQ23" s="455"/>
      <c r="BR23" s="455"/>
      <c r="BS23" s="455"/>
      <c r="BT23" s="455"/>
      <c r="BU23" s="456"/>
      <c r="BV23" s="454">
        <v>20544011</v>
      </c>
      <c r="BW23" s="455"/>
      <c r="BX23" s="455"/>
      <c r="BY23" s="455"/>
      <c r="BZ23" s="455"/>
      <c r="CA23" s="455"/>
      <c r="CB23" s="455"/>
      <c r="CC23" s="456"/>
      <c r="CD23" s="194"/>
      <c r="CE23" s="486"/>
      <c r="CF23" s="486"/>
      <c r="CG23" s="486"/>
      <c r="CH23" s="486"/>
      <c r="CI23" s="486"/>
      <c r="CJ23" s="486"/>
      <c r="CK23" s="486"/>
      <c r="CL23" s="486"/>
      <c r="CM23" s="486"/>
      <c r="CN23" s="486"/>
      <c r="CO23" s="486"/>
      <c r="CP23" s="486"/>
      <c r="CQ23" s="486"/>
      <c r="CR23" s="486"/>
      <c r="CS23" s="487"/>
      <c r="CT23" s="451"/>
      <c r="CU23" s="452"/>
      <c r="CV23" s="452"/>
      <c r="CW23" s="452"/>
      <c r="CX23" s="452"/>
      <c r="CY23" s="452"/>
      <c r="CZ23" s="452"/>
      <c r="DA23" s="453"/>
      <c r="DB23" s="451"/>
      <c r="DC23" s="452"/>
      <c r="DD23" s="452"/>
      <c r="DE23" s="452"/>
      <c r="DF23" s="452"/>
      <c r="DG23" s="452"/>
      <c r="DH23" s="452"/>
      <c r="DI23" s="453"/>
    </row>
    <row r="24" spans="1:113" ht="18.75" customHeight="1" thickBot="1">
      <c r="A24" s="181"/>
      <c r="B24" s="433"/>
      <c r="C24" s="434"/>
      <c r="D24" s="435"/>
      <c r="E24" s="410" t="s">
        <v>161</v>
      </c>
      <c r="F24" s="411"/>
      <c r="G24" s="411"/>
      <c r="H24" s="411"/>
      <c r="I24" s="411"/>
      <c r="J24" s="411"/>
      <c r="K24" s="412"/>
      <c r="L24" s="407">
        <v>1</v>
      </c>
      <c r="M24" s="408"/>
      <c r="N24" s="408"/>
      <c r="O24" s="408"/>
      <c r="P24" s="409"/>
      <c r="Q24" s="407">
        <v>9500</v>
      </c>
      <c r="R24" s="408"/>
      <c r="S24" s="408"/>
      <c r="T24" s="408"/>
      <c r="U24" s="408"/>
      <c r="V24" s="409"/>
      <c r="W24" s="497"/>
      <c r="X24" s="434"/>
      <c r="Y24" s="435"/>
      <c r="Z24" s="410" t="s">
        <v>162</v>
      </c>
      <c r="AA24" s="411"/>
      <c r="AB24" s="411"/>
      <c r="AC24" s="411"/>
      <c r="AD24" s="411"/>
      <c r="AE24" s="411"/>
      <c r="AF24" s="411"/>
      <c r="AG24" s="412"/>
      <c r="AH24" s="407">
        <v>463</v>
      </c>
      <c r="AI24" s="408"/>
      <c r="AJ24" s="408"/>
      <c r="AK24" s="408"/>
      <c r="AL24" s="409"/>
      <c r="AM24" s="407">
        <v>1502435</v>
      </c>
      <c r="AN24" s="408"/>
      <c r="AO24" s="408"/>
      <c r="AP24" s="408"/>
      <c r="AQ24" s="408"/>
      <c r="AR24" s="409"/>
      <c r="AS24" s="407">
        <v>3245</v>
      </c>
      <c r="AT24" s="408"/>
      <c r="AU24" s="408"/>
      <c r="AV24" s="408"/>
      <c r="AW24" s="408"/>
      <c r="AX24" s="467"/>
      <c r="AY24" s="427" t="s">
        <v>163</v>
      </c>
      <c r="AZ24" s="428"/>
      <c r="BA24" s="428"/>
      <c r="BB24" s="428"/>
      <c r="BC24" s="428"/>
      <c r="BD24" s="428"/>
      <c r="BE24" s="428"/>
      <c r="BF24" s="428"/>
      <c r="BG24" s="428"/>
      <c r="BH24" s="428"/>
      <c r="BI24" s="428"/>
      <c r="BJ24" s="428"/>
      <c r="BK24" s="428"/>
      <c r="BL24" s="428"/>
      <c r="BM24" s="429"/>
      <c r="BN24" s="454">
        <v>17577866</v>
      </c>
      <c r="BO24" s="455"/>
      <c r="BP24" s="455"/>
      <c r="BQ24" s="455"/>
      <c r="BR24" s="455"/>
      <c r="BS24" s="455"/>
      <c r="BT24" s="455"/>
      <c r="BU24" s="456"/>
      <c r="BV24" s="454">
        <v>16905947</v>
      </c>
      <c r="BW24" s="455"/>
      <c r="BX24" s="455"/>
      <c r="BY24" s="455"/>
      <c r="BZ24" s="455"/>
      <c r="CA24" s="455"/>
      <c r="CB24" s="455"/>
      <c r="CC24" s="456"/>
      <c r="CD24" s="194"/>
      <c r="CE24" s="486"/>
      <c r="CF24" s="486"/>
      <c r="CG24" s="486"/>
      <c r="CH24" s="486"/>
      <c r="CI24" s="486"/>
      <c r="CJ24" s="486"/>
      <c r="CK24" s="486"/>
      <c r="CL24" s="486"/>
      <c r="CM24" s="486"/>
      <c r="CN24" s="486"/>
      <c r="CO24" s="486"/>
      <c r="CP24" s="486"/>
      <c r="CQ24" s="486"/>
      <c r="CR24" s="486"/>
      <c r="CS24" s="487"/>
      <c r="CT24" s="451"/>
      <c r="CU24" s="452"/>
      <c r="CV24" s="452"/>
      <c r="CW24" s="452"/>
      <c r="CX24" s="452"/>
      <c r="CY24" s="452"/>
      <c r="CZ24" s="452"/>
      <c r="DA24" s="453"/>
      <c r="DB24" s="451"/>
      <c r="DC24" s="452"/>
      <c r="DD24" s="452"/>
      <c r="DE24" s="452"/>
      <c r="DF24" s="452"/>
      <c r="DG24" s="452"/>
      <c r="DH24" s="452"/>
      <c r="DI24" s="453"/>
    </row>
    <row r="25" spans="1:113" ht="18.75" customHeight="1">
      <c r="A25" s="181"/>
      <c r="B25" s="433"/>
      <c r="C25" s="434"/>
      <c r="D25" s="435"/>
      <c r="E25" s="410" t="s">
        <v>164</v>
      </c>
      <c r="F25" s="411"/>
      <c r="G25" s="411"/>
      <c r="H25" s="411"/>
      <c r="I25" s="411"/>
      <c r="J25" s="411"/>
      <c r="K25" s="412"/>
      <c r="L25" s="407">
        <v>1</v>
      </c>
      <c r="M25" s="408"/>
      <c r="N25" s="408"/>
      <c r="O25" s="408"/>
      <c r="P25" s="409"/>
      <c r="Q25" s="407">
        <v>7600</v>
      </c>
      <c r="R25" s="408"/>
      <c r="S25" s="408"/>
      <c r="T25" s="408"/>
      <c r="U25" s="408"/>
      <c r="V25" s="409"/>
      <c r="W25" s="497"/>
      <c r="X25" s="434"/>
      <c r="Y25" s="435"/>
      <c r="Z25" s="410" t="s">
        <v>165</v>
      </c>
      <c r="AA25" s="411"/>
      <c r="AB25" s="411"/>
      <c r="AC25" s="411"/>
      <c r="AD25" s="411"/>
      <c r="AE25" s="411"/>
      <c r="AF25" s="411"/>
      <c r="AG25" s="412"/>
      <c r="AH25" s="407" t="s">
        <v>122</v>
      </c>
      <c r="AI25" s="408"/>
      <c r="AJ25" s="408"/>
      <c r="AK25" s="408"/>
      <c r="AL25" s="409"/>
      <c r="AM25" s="407" t="s">
        <v>122</v>
      </c>
      <c r="AN25" s="408"/>
      <c r="AO25" s="408"/>
      <c r="AP25" s="408"/>
      <c r="AQ25" s="408"/>
      <c r="AR25" s="409"/>
      <c r="AS25" s="407" t="s">
        <v>122</v>
      </c>
      <c r="AT25" s="408"/>
      <c r="AU25" s="408"/>
      <c r="AV25" s="408"/>
      <c r="AW25" s="408"/>
      <c r="AX25" s="467"/>
      <c r="AY25" s="480" t="s">
        <v>166</v>
      </c>
      <c r="AZ25" s="481"/>
      <c r="BA25" s="481"/>
      <c r="BB25" s="481"/>
      <c r="BC25" s="481"/>
      <c r="BD25" s="481"/>
      <c r="BE25" s="481"/>
      <c r="BF25" s="481"/>
      <c r="BG25" s="481"/>
      <c r="BH25" s="481"/>
      <c r="BI25" s="481"/>
      <c r="BJ25" s="481"/>
      <c r="BK25" s="481"/>
      <c r="BL25" s="481"/>
      <c r="BM25" s="482"/>
      <c r="BN25" s="483">
        <v>2425779</v>
      </c>
      <c r="BO25" s="484"/>
      <c r="BP25" s="484"/>
      <c r="BQ25" s="484"/>
      <c r="BR25" s="484"/>
      <c r="BS25" s="484"/>
      <c r="BT25" s="484"/>
      <c r="BU25" s="485"/>
      <c r="BV25" s="483">
        <v>2729297</v>
      </c>
      <c r="BW25" s="484"/>
      <c r="BX25" s="484"/>
      <c r="BY25" s="484"/>
      <c r="BZ25" s="484"/>
      <c r="CA25" s="484"/>
      <c r="CB25" s="484"/>
      <c r="CC25" s="485"/>
      <c r="CD25" s="194"/>
      <c r="CE25" s="486"/>
      <c r="CF25" s="486"/>
      <c r="CG25" s="486"/>
      <c r="CH25" s="486"/>
      <c r="CI25" s="486"/>
      <c r="CJ25" s="486"/>
      <c r="CK25" s="486"/>
      <c r="CL25" s="486"/>
      <c r="CM25" s="486"/>
      <c r="CN25" s="486"/>
      <c r="CO25" s="486"/>
      <c r="CP25" s="486"/>
      <c r="CQ25" s="486"/>
      <c r="CR25" s="486"/>
      <c r="CS25" s="487"/>
      <c r="CT25" s="451"/>
      <c r="CU25" s="452"/>
      <c r="CV25" s="452"/>
      <c r="CW25" s="452"/>
      <c r="CX25" s="452"/>
      <c r="CY25" s="452"/>
      <c r="CZ25" s="452"/>
      <c r="DA25" s="453"/>
      <c r="DB25" s="451"/>
      <c r="DC25" s="452"/>
      <c r="DD25" s="452"/>
      <c r="DE25" s="452"/>
      <c r="DF25" s="452"/>
      <c r="DG25" s="452"/>
      <c r="DH25" s="452"/>
      <c r="DI25" s="453"/>
    </row>
    <row r="26" spans="1:113" ht="18.75" customHeight="1">
      <c r="A26" s="181"/>
      <c r="B26" s="433"/>
      <c r="C26" s="434"/>
      <c r="D26" s="435"/>
      <c r="E26" s="410" t="s">
        <v>167</v>
      </c>
      <c r="F26" s="411"/>
      <c r="G26" s="411"/>
      <c r="H26" s="411"/>
      <c r="I26" s="411"/>
      <c r="J26" s="411"/>
      <c r="K26" s="412"/>
      <c r="L26" s="407">
        <v>1</v>
      </c>
      <c r="M26" s="408"/>
      <c r="N26" s="408"/>
      <c r="O26" s="408"/>
      <c r="P26" s="409"/>
      <c r="Q26" s="407">
        <v>7000</v>
      </c>
      <c r="R26" s="408"/>
      <c r="S26" s="408"/>
      <c r="T26" s="408"/>
      <c r="U26" s="408"/>
      <c r="V26" s="409"/>
      <c r="W26" s="497"/>
      <c r="X26" s="434"/>
      <c r="Y26" s="435"/>
      <c r="Z26" s="410" t="s">
        <v>168</v>
      </c>
      <c r="AA26" s="465"/>
      <c r="AB26" s="465"/>
      <c r="AC26" s="465"/>
      <c r="AD26" s="465"/>
      <c r="AE26" s="465"/>
      <c r="AF26" s="465"/>
      <c r="AG26" s="466"/>
      <c r="AH26" s="407">
        <v>10</v>
      </c>
      <c r="AI26" s="408"/>
      <c r="AJ26" s="408"/>
      <c r="AK26" s="408"/>
      <c r="AL26" s="409"/>
      <c r="AM26" s="407">
        <v>31740</v>
      </c>
      <c r="AN26" s="408"/>
      <c r="AO26" s="408"/>
      <c r="AP26" s="408"/>
      <c r="AQ26" s="408"/>
      <c r="AR26" s="409"/>
      <c r="AS26" s="407">
        <v>3174</v>
      </c>
      <c r="AT26" s="408"/>
      <c r="AU26" s="408"/>
      <c r="AV26" s="408"/>
      <c r="AW26" s="408"/>
      <c r="AX26" s="467"/>
      <c r="AY26" s="494" t="s">
        <v>169</v>
      </c>
      <c r="AZ26" s="414"/>
      <c r="BA26" s="414"/>
      <c r="BB26" s="414"/>
      <c r="BC26" s="414"/>
      <c r="BD26" s="414"/>
      <c r="BE26" s="414"/>
      <c r="BF26" s="414"/>
      <c r="BG26" s="414"/>
      <c r="BH26" s="414"/>
      <c r="BI26" s="414"/>
      <c r="BJ26" s="414"/>
      <c r="BK26" s="414"/>
      <c r="BL26" s="414"/>
      <c r="BM26" s="495"/>
      <c r="BN26" s="454" t="s">
        <v>122</v>
      </c>
      <c r="BO26" s="455"/>
      <c r="BP26" s="455"/>
      <c r="BQ26" s="455"/>
      <c r="BR26" s="455"/>
      <c r="BS26" s="455"/>
      <c r="BT26" s="455"/>
      <c r="BU26" s="456"/>
      <c r="BV26" s="454" t="s">
        <v>122</v>
      </c>
      <c r="BW26" s="455"/>
      <c r="BX26" s="455"/>
      <c r="BY26" s="455"/>
      <c r="BZ26" s="455"/>
      <c r="CA26" s="455"/>
      <c r="CB26" s="455"/>
      <c r="CC26" s="456"/>
      <c r="CD26" s="194"/>
      <c r="CE26" s="486"/>
      <c r="CF26" s="486"/>
      <c r="CG26" s="486"/>
      <c r="CH26" s="486"/>
      <c r="CI26" s="486"/>
      <c r="CJ26" s="486"/>
      <c r="CK26" s="486"/>
      <c r="CL26" s="486"/>
      <c r="CM26" s="486"/>
      <c r="CN26" s="486"/>
      <c r="CO26" s="486"/>
      <c r="CP26" s="486"/>
      <c r="CQ26" s="486"/>
      <c r="CR26" s="486"/>
      <c r="CS26" s="487"/>
      <c r="CT26" s="451"/>
      <c r="CU26" s="452"/>
      <c r="CV26" s="452"/>
      <c r="CW26" s="452"/>
      <c r="CX26" s="452"/>
      <c r="CY26" s="452"/>
      <c r="CZ26" s="452"/>
      <c r="DA26" s="453"/>
      <c r="DB26" s="451"/>
      <c r="DC26" s="452"/>
      <c r="DD26" s="452"/>
      <c r="DE26" s="452"/>
      <c r="DF26" s="452"/>
      <c r="DG26" s="452"/>
      <c r="DH26" s="452"/>
      <c r="DI26" s="453"/>
    </row>
    <row r="27" spans="1:113" ht="18.75" customHeight="1" thickBot="1">
      <c r="A27" s="181"/>
      <c r="B27" s="433"/>
      <c r="C27" s="434"/>
      <c r="D27" s="435"/>
      <c r="E27" s="410" t="s">
        <v>170</v>
      </c>
      <c r="F27" s="411"/>
      <c r="G27" s="411"/>
      <c r="H27" s="411"/>
      <c r="I27" s="411"/>
      <c r="J27" s="411"/>
      <c r="K27" s="412"/>
      <c r="L27" s="407">
        <v>1</v>
      </c>
      <c r="M27" s="408"/>
      <c r="N27" s="408"/>
      <c r="O27" s="408"/>
      <c r="P27" s="409"/>
      <c r="Q27" s="407">
        <v>4420</v>
      </c>
      <c r="R27" s="408"/>
      <c r="S27" s="408"/>
      <c r="T27" s="408"/>
      <c r="U27" s="408"/>
      <c r="V27" s="409"/>
      <c r="W27" s="497"/>
      <c r="X27" s="434"/>
      <c r="Y27" s="435"/>
      <c r="Z27" s="410" t="s">
        <v>171</v>
      </c>
      <c r="AA27" s="411"/>
      <c r="AB27" s="411"/>
      <c r="AC27" s="411"/>
      <c r="AD27" s="411"/>
      <c r="AE27" s="411"/>
      <c r="AF27" s="411"/>
      <c r="AG27" s="412"/>
      <c r="AH27" s="407">
        <v>4</v>
      </c>
      <c r="AI27" s="408"/>
      <c r="AJ27" s="408"/>
      <c r="AK27" s="408"/>
      <c r="AL27" s="409"/>
      <c r="AM27" s="407">
        <v>17696</v>
      </c>
      <c r="AN27" s="408"/>
      <c r="AO27" s="408"/>
      <c r="AP27" s="408"/>
      <c r="AQ27" s="408"/>
      <c r="AR27" s="409"/>
      <c r="AS27" s="407">
        <v>4424</v>
      </c>
      <c r="AT27" s="408"/>
      <c r="AU27" s="408"/>
      <c r="AV27" s="408"/>
      <c r="AW27" s="408"/>
      <c r="AX27" s="467"/>
      <c r="AY27" s="491" t="s">
        <v>172</v>
      </c>
      <c r="AZ27" s="492"/>
      <c r="BA27" s="492"/>
      <c r="BB27" s="492"/>
      <c r="BC27" s="492"/>
      <c r="BD27" s="492"/>
      <c r="BE27" s="492"/>
      <c r="BF27" s="492"/>
      <c r="BG27" s="492"/>
      <c r="BH27" s="492"/>
      <c r="BI27" s="492"/>
      <c r="BJ27" s="492"/>
      <c r="BK27" s="492"/>
      <c r="BL27" s="492"/>
      <c r="BM27" s="493"/>
      <c r="BN27" s="488" t="s">
        <v>122</v>
      </c>
      <c r="BO27" s="489"/>
      <c r="BP27" s="489"/>
      <c r="BQ27" s="489"/>
      <c r="BR27" s="489"/>
      <c r="BS27" s="489"/>
      <c r="BT27" s="489"/>
      <c r="BU27" s="490"/>
      <c r="BV27" s="488" t="s">
        <v>122</v>
      </c>
      <c r="BW27" s="489"/>
      <c r="BX27" s="489"/>
      <c r="BY27" s="489"/>
      <c r="BZ27" s="489"/>
      <c r="CA27" s="489"/>
      <c r="CB27" s="489"/>
      <c r="CC27" s="490"/>
      <c r="CD27" s="196"/>
      <c r="CE27" s="486"/>
      <c r="CF27" s="486"/>
      <c r="CG27" s="486"/>
      <c r="CH27" s="486"/>
      <c r="CI27" s="486"/>
      <c r="CJ27" s="486"/>
      <c r="CK27" s="486"/>
      <c r="CL27" s="486"/>
      <c r="CM27" s="486"/>
      <c r="CN27" s="486"/>
      <c r="CO27" s="486"/>
      <c r="CP27" s="486"/>
      <c r="CQ27" s="486"/>
      <c r="CR27" s="486"/>
      <c r="CS27" s="487"/>
      <c r="CT27" s="451"/>
      <c r="CU27" s="452"/>
      <c r="CV27" s="452"/>
      <c r="CW27" s="452"/>
      <c r="CX27" s="452"/>
      <c r="CY27" s="452"/>
      <c r="CZ27" s="452"/>
      <c r="DA27" s="453"/>
      <c r="DB27" s="451"/>
      <c r="DC27" s="452"/>
      <c r="DD27" s="452"/>
      <c r="DE27" s="452"/>
      <c r="DF27" s="452"/>
      <c r="DG27" s="452"/>
      <c r="DH27" s="452"/>
      <c r="DI27" s="453"/>
    </row>
    <row r="28" spans="1:113" ht="18.75" customHeight="1">
      <c r="A28" s="181"/>
      <c r="B28" s="433"/>
      <c r="C28" s="434"/>
      <c r="D28" s="435"/>
      <c r="E28" s="410" t="s">
        <v>173</v>
      </c>
      <c r="F28" s="411"/>
      <c r="G28" s="411"/>
      <c r="H28" s="411"/>
      <c r="I28" s="411"/>
      <c r="J28" s="411"/>
      <c r="K28" s="412"/>
      <c r="L28" s="407">
        <v>1</v>
      </c>
      <c r="M28" s="408"/>
      <c r="N28" s="408"/>
      <c r="O28" s="408"/>
      <c r="P28" s="409"/>
      <c r="Q28" s="407">
        <v>3900</v>
      </c>
      <c r="R28" s="408"/>
      <c r="S28" s="408"/>
      <c r="T28" s="408"/>
      <c r="U28" s="408"/>
      <c r="V28" s="409"/>
      <c r="W28" s="497"/>
      <c r="X28" s="434"/>
      <c r="Y28" s="435"/>
      <c r="Z28" s="410" t="s">
        <v>174</v>
      </c>
      <c r="AA28" s="411"/>
      <c r="AB28" s="411"/>
      <c r="AC28" s="411"/>
      <c r="AD28" s="411"/>
      <c r="AE28" s="411"/>
      <c r="AF28" s="411"/>
      <c r="AG28" s="412"/>
      <c r="AH28" s="407" t="s">
        <v>122</v>
      </c>
      <c r="AI28" s="408"/>
      <c r="AJ28" s="408"/>
      <c r="AK28" s="408"/>
      <c r="AL28" s="409"/>
      <c r="AM28" s="407" t="s">
        <v>122</v>
      </c>
      <c r="AN28" s="408"/>
      <c r="AO28" s="408"/>
      <c r="AP28" s="408"/>
      <c r="AQ28" s="408"/>
      <c r="AR28" s="409"/>
      <c r="AS28" s="407" t="s">
        <v>122</v>
      </c>
      <c r="AT28" s="408"/>
      <c r="AU28" s="408"/>
      <c r="AV28" s="408"/>
      <c r="AW28" s="408"/>
      <c r="AX28" s="467"/>
      <c r="AY28" s="471" t="s">
        <v>175</v>
      </c>
      <c r="AZ28" s="472"/>
      <c r="BA28" s="472"/>
      <c r="BB28" s="473"/>
      <c r="BC28" s="480" t="s">
        <v>46</v>
      </c>
      <c r="BD28" s="481"/>
      <c r="BE28" s="481"/>
      <c r="BF28" s="481"/>
      <c r="BG28" s="481"/>
      <c r="BH28" s="481"/>
      <c r="BI28" s="481"/>
      <c r="BJ28" s="481"/>
      <c r="BK28" s="481"/>
      <c r="BL28" s="481"/>
      <c r="BM28" s="482"/>
      <c r="BN28" s="483">
        <v>879102</v>
      </c>
      <c r="BO28" s="484"/>
      <c r="BP28" s="484"/>
      <c r="BQ28" s="484"/>
      <c r="BR28" s="484"/>
      <c r="BS28" s="484"/>
      <c r="BT28" s="484"/>
      <c r="BU28" s="485"/>
      <c r="BV28" s="483">
        <v>1876643</v>
      </c>
      <c r="BW28" s="484"/>
      <c r="BX28" s="484"/>
      <c r="BY28" s="484"/>
      <c r="BZ28" s="484"/>
      <c r="CA28" s="484"/>
      <c r="CB28" s="484"/>
      <c r="CC28" s="485"/>
      <c r="CD28" s="194"/>
      <c r="CE28" s="486"/>
      <c r="CF28" s="486"/>
      <c r="CG28" s="486"/>
      <c r="CH28" s="486"/>
      <c r="CI28" s="486"/>
      <c r="CJ28" s="486"/>
      <c r="CK28" s="486"/>
      <c r="CL28" s="486"/>
      <c r="CM28" s="486"/>
      <c r="CN28" s="486"/>
      <c r="CO28" s="486"/>
      <c r="CP28" s="486"/>
      <c r="CQ28" s="486"/>
      <c r="CR28" s="486"/>
      <c r="CS28" s="487"/>
      <c r="CT28" s="451"/>
      <c r="CU28" s="452"/>
      <c r="CV28" s="452"/>
      <c r="CW28" s="452"/>
      <c r="CX28" s="452"/>
      <c r="CY28" s="452"/>
      <c r="CZ28" s="452"/>
      <c r="DA28" s="453"/>
      <c r="DB28" s="451"/>
      <c r="DC28" s="452"/>
      <c r="DD28" s="452"/>
      <c r="DE28" s="452"/>
      <c r="DF28" s="452"/>
      <c r="DG28" s="452"/>
      <c r="DH28" s="452"/>
      <c r="DI28" s="453"/>
    </row>
    <row r="29" spans="1:113" ht="18.75" customHeight="1">
      <c r="A29" s="181"/>
      <c r="B29" s="433"/>
      <c r="C29" s="434"/>
      <c r="D29" s="435"/>
      <c r="E29" s="410" t="s">
        <v>176</v>
      </c>
      <c r="F29" s="411"/>
      <c r="G29" s="411"/>
      <c r="H29" s="411"/>
      <c r="I29" s="411"/>
      <c r="J29" s="411"/>
      <c r="K29" s="412"/>
      <c r="L29" s="407">
        <v>20</v>
      </c>
      <c r="M29" s="408"/>
      <c r="N29" s="408"/>
      <c r="O29" s="408"/>
      <c r="P29" s="409"/>
      <c r="Q29" s="407">
        <v>3670</v>
      </c>
      <c r="R29" s="408"/>
      <c r="S29" s="408"/>
      <c r="T29" s="408"/>
      <c r="U29" s="408"/>
      <c r="V29" s="409"/>
      <c r="W29" s="498"/>
      <c r="X29" s="499"/>
      <c r="Y29" s="500"/>
      <c r="Z29" s="410" t="s">
        <v>177</v>
      </c>
      <c r="AA29" s="411"/>
      <c r="AB29" s="411"/>
      <c r="AC29" s="411"/>
      <c r="AD29" s="411"/>
      <c r="AE29" s="411"/>
      <c r="AF29" s="411"/>
      <c r="AG29" s="412"/>
      <c r="AH29" s="407">
        <v>467</v>
      </c>
      <c r="AI29" s="408"/>
      <c r="AJ29" s="408"/>
      <c r="AK29" s="408"/>
      <c r="AL29" s="409"/>
      <c r="AM29" s="407">
        <v>1520131</v>
      </c>
      <c r="AN29" s="408"/>
      <c r="AO29" s="408"/>
      <c r="AP29" s="408"/>
      <c r="AQ29" s="408"/>
      <c r="AR29" s="409"/>
      <c r="AS29" s="407">
        <v>3255</v>
      </c>
      <c r="AT29" s="408"/>
      <c r="AU29" s="408"/>
      <c r="AV29" s="408"/>
      <c r="AW29" s="408"/>
      <c r="AX29" s="467"/>
      <c r="AY29" s="474"/>
      <c r="AZ29" s="475"/>
      <c r="BA29" s="475"/>
      <c r="BB29" s="476"/>
      <c r="BC29" s="468" t="s">
        <v>178</v>
      </c>
      <c r="BD29" s="469"/>
      <c r="BE29" s="469"/>
      <c r="BF29" s="469"/>
      <c r="BG29" s="469"/>
      <c r="BH29" s="469"/>
      <c r="BI29" s="469"/>
      <c r="BJ29" s="469"/>
      <c r="BK29" s="469"/>
      <c r="BL29" s="469"/>
      <c r="BM29" s="470"/>
      <c r="BN29" s="454">
        <v>819878</v>
      </c>
      <c r="BO29" s="455"/>
      <c r="BP29" s="455"/>
      <c r="BQ29" s="455"/>
      <c r="BR29" s="455"/>
      <c r="BS29" s="455"/>
      <c r="BT29" s="455"/>
      <c r="BU29" s="456"/>
      <c r="BV29" s="454">
        <v>849958</v>
      </c>
      <c r="BW29" s="455"/>
      <c r="BX29" s="455"/>
      <c r="BY29" s="455"/>
      <c r="BZ29" s="455"/>
      <c r="CA29" s="455"/>
      <c r="CB29" s="455"/>
      <c r="CC29" s="456"/>
      <c r="CD29" s="196"/>
      <c r="CE29" s="486"/>
      <c r="CF29" s="486"/>
      <c r="CG29" s="486"/>
      <c r="CH29" s="486"/>
      <c r="CI29" s="486"/>
      <c r="CJ29" s="486"/>
      <c r="CK29" s="486"/>
      <c r="CL29" s="486"/>
      <c r="CM29" s="486"/>
      <c r="CN29" s="486"/>
      <c r="CO29" s="486"/>
      <c r="CP29" s="486"/>
      <c r="CQ29" s="486"/>
      <c r="CR29" s="486"/>
      <c r="CS29" s="487"/>
      <c r="CT29" s="451"/>
      <c r="CU29" s="452"/>
      <c r="CV29" s="452"/>
      <c r="CW29" s="452"/>
      <c r="CX29" s="452"/>
      <c r="CY29" s="452"/>
      <c r="CZ29" s="452"/>
      <c r="DA29" s="453"/>
      <c r="DB29" s="451"/>
      <c r="DC29" s="452"/>
      <c r="DD29" s="452"/>
      <c r="DE29" s="452"/>
      <c r="DF29" s="452"/>
      <c r="DG29" s="452"/>
      <c r="DH29" s="452"/>
      <c r="DI29" s="453"/>
    </row>
    <row r="30" spans="1:113" ht="18.75" customHeight="1" thickBot="1">
      <c r="A30" s="181"/>
      <c r="B30" s="436"/>
      <c r="C30" s="437"/>
      <c r="D30" s="438"/>
      <c r="E30" s="415"/>
      <c r="F30" s="416"/>
      <c r="G30" s="416"/>
      <c r="H30" s="416"/>
      <c r="I30" s="416"/>
      <c r="J30" s="416"/>
      <c r="K30" s="417"/>
      <c r="L30" s="418"/>
      <c r="M30" s="419"/>
      <c r="N30" s="419"/>
      <c r="O30" s="419"/>
      <c r="P30" s="420"/>
      <c r="Q30" s="418"/>
      <c r="R30" s="419"/>
      <c r="S30" s="419"/>
      <c r="T30" s="419"/>
      <c r="U30" s="419"/>
      <c r="V30" s="420"/>
      <c r="W30" s="421" t="s">
        <v>179</v>
      </c>
      <c r="X30" s="422"/>
      <c r="Y30" s="422"/>
      <c r="Z30" s="422"/>
      <c r="AA30" s="422"/>
      <c r="AB30" s="422"/>
      <c r="AC30" s="422"/>
      <c r="AD30" s="422"/>
      <c r="AE30" s="422"/>
      <c r="AF30" s="422"/>
      <c r="AG30" s="423"/>
      <c r="AH30" s="424">
        <v>101.1</v>
      </c>
      <c r="AI30" s="425"/>
      <c r="AJ30" s="425"/>
      <c r="AK30" s="425"/>
      <c r="AL30" s="425"/>
      <c r="AM30" s="425"/>
      <c r="AN30" s="425"/>
      <c r="AO30" s="425"/>
      <c r="AP30" s="425"/>
      <c r="AQ30" s="425"/>
      <c r="AR30" s="425"/>
      <c r="AS30" s="425"/>
      <c r="AT30" s="425"/>
      <c r="AU30" s="425"/>
      <c r="AV30" s="425"/>
      <c r="AW30" s="425"/>
      <c r="AX30" s="426"/>
      <c r="AY30" s="477"/>
      <c r="AZ30" s="478"/>
      <c r="BA30" s="478"/>
      <c r="BB30" s="479"/>
      <c r="BC30" s="427" t="s">
        <v>48</v>
      </c>
      <c r="BD30" s="428"/>
      <c r="BE30" s="428"/>
      <c r="BF30" s="428"/>
      <c r="BG30" s="428"/>
      <c r="BH30" s="428"/>
      <c r="BI30" s="428"/>
      <c r="BJ30" s="428"/>
      <c r="BK30" s="428"/>
      <c r="BL30" s="428"/>
      <c r="BM30" s="429"/>
      <c r="BN30" s="488">
        <v>1434181</v>
      </c>
      <c r="BO30" s="489"/>
      <c r="BP30" s="489"/>
      <c r="BQ30" s="489"/>
      <c r="BR30" s="489"/>
      <c r="BS30" s="489"/>
      <c r="BT30" s="489"/>
      <c r="BU30" s="490"/>
      <c r="BV30" s="488">
        <v>1405804</v>
      </c>
      <c r="BW30" s="489"/>
      <c r="BX30" s="489"/>
      <c r="BY30" s="489"/>
      <c r="BZ30" s="489"/>
      <c r="CA30" s="489"/>
      <c r="CB30" s="489"/>
      <c r="CC30" s="49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3" t="s">
        <v>180</v>
      </c>
      <c r="D32" s="413"/>
      <c r="E32" s="413"/>
      <c r="F32" s="413"/>
      <c r="G32" s="413"/>
      <c r="H32" s="413"/>
      <c r="I32" s="413"/>
      <c r="J32" s="413"/>
      <c r="K32" s="413"/>
      <c r="L32" s="413"/>
      <c r="M32" s="413"/>
      <c r="N32" s="413"/>
      <c r="O32" s="413"/>
      <c r="P32" s="413"/>
      <c r="Q32" s="413"/>
      <c r="R32" s="413"/>
      <c r="S32" s="413"/>
      <c r="U32" s="414" t="s">
        <v>181</v>
      </c>
      <c r="V32" s="414"/>
      <c r="W32" s="414"/>
      <c r="X32" s="414"/>
      <c r="Y32" s="414"/>
      <c r="Z32" s="414"/>
      <c r="AA32" s="414"/>
      <c r="AB32" s="414"/>
      <c r="AC32" s="414"/>
      <c r="AD32" s="414"/>
      <c r="AE32" s="414"/>
      <c r="AF32" s="414"/>
      <c r="AG32" s="414"/>
      <c r="AH32" s="414"/>
      <c r="AI32" s="414"/>
      <c r="AJ32" s="414"/>
      <c r="AK32" s="414"/>
      <c r="AM32" s="414" t="s">
        <v>182</v>
      </c>
      <c r="AN32" s="414"/>
      <c r="AO32" s="414"/>
      <c r="AP32" s="414"/>
      <c r="AQ32" s="414"/>
      <c r="AR32" s="414"/>
      <c r="AS32" s="414"/>
      <c r="AT32" s="414"/>
      <c r="AU32" s="414"/>
      <c r="AV32" s="414"/>
      <c r="AW32" s="414"/>
      <c r="AX32" s="414"/>
      <c r="AY32" s="414"/>
      <c r="AZ32" s="414"/>
      <c r="BA32" s="414"/>
      <c r="BB32" s="414"/>
      <c r="BC32" s="414"/>
      <c r="BE32" s="414" t="s">
        <v>183</v>
      </c>
      <c r="BF32" s="414"/>
      <c r="BG32" s="414"/>
      <c r="BH32" s="414"/>
      <c r="BI32" s="414"/>
      <c r="BJ32" s="414"/>
      <c r="BK32" s="414"/>
      <c r="BL32" s="414"/>
      <c r="BM32" s="414"/>
      <c r="BN32" s="414"/>
      <c r="BO32" s="414"/>
      <c r="BP32" s="414"/>
      <c r="BQ32" s="414"/>
      <c r="BR32" s="414"/>
      <c r="BS32" s="414"/>
      <c r="BT32" s="414"/>
      <c r="BU32" s="414"/>
      <c r="BW32" s="414" t="s">
        <v>184</v>
      </c>
      <c r="BX32" s="414"/>
      <c r="BY32" s="414"/>
      <c r="BZ32" s="414"/>
      <c r="CA32" s="414"/>
      <c r="CB32" s="414"/>
      <c r="CC32" s="414"/>
      <c r="CD32" s="414"/>
      <c r="CE32" s="414"/>
      <c r="CF32" s="414"/>
      <c r="CG32" s="414"/>
      <c r="CH32" s="414"/>
      <c r="CI32" s="414"/>
      <c r="CJ32" s="414"/>
      <c r="CK32" s="414"/>
      <c r="CL32" s="414"/>
      <c r="CM32" s="414"/>
      <c r="CO32" s="414" t="s">
        <v>185</v>
      </c>
      <c r="CP32" s="414"/>
      <c r="CQ32" s="414"/>
      <c r="CR32" s="414"/>
      <c r="CS32" s="414"/>
      <c r="CT32" s="414"/>
      <c r="CU32" s="414"/>
      <c r="CV32" s="414"/>
      <c r="CW32" s="414"/>
      <c r="CX32" s="414"/>
      <c r="CY32" s="414"/>
      <c r="CZ32" s="414"/>
      <c r="DA32" s="414"/>
      <c r="DB32" s="414"/>
      <c r="DC32" s="414"/>
      <c r="DD32" s="414"/>
      <c r="DE32" s="414"/>
      <c r="DI32" s="204"/>
    </row>
    <row r="33" spans="1:113" ht="13.5" customHeight="1">
      <c r="A33" s="181"/>
      <c r="B33" s="205"/>
      <c r="C33" s="406" t="s">
        <v>186</v>
      </c>
      <c r="D33" s="406"/>
      <c r="E33" s="405" t="s">
        <v>187</v>
      </c>
      <c r="F33" s="405"/>
      <c r="G33" s="405"/>
      <c r="H33" s="405"/>
      <c r="I33" s="405"/>
      <c r="J33" s="405"/>
      <c r="K33" s="405"/>
      <c r="L33" s="405"/>
      <c r="M33" s="405"/>
      <c r="N33" s="405"/>
      <c r="O33" s="405"/>
      <c r="P33" s="405"/>
      <c r="Q33" s="405"/>
      <c r="R33" s="405"/>
      <c r="S33" s="405"/>
      <c r="T33" s="206"/>
      <c r="U33" s="406" t="s">
        <v>186</v>
      </c>
      <c r="V33" s="406"/>
      <c r="W33" s="405" t="s">
        <v>187</v>
      </c>
      <c r="X33" s="405"/>
      <c r="Y33" s="405"/>
      <c r="Z33" s="405"/>
      <c r="AA33" s="405"/>
      <c r="AB33" s="405"/>
      <c r="AC33" s="405"/>
      <c r="AD33" s="405"/>
      <c r="AE33" s="405"/>
      <c r="AF33" s="405"/>
      <c r="AG33" s="405"/>
      <c r="AH33" s="405"/>
      <c r="AI33" s="405"/>
      <c r="AJ33" s="405"/>
      <c r="AK33" s="405"/>
      <c r="AL33" s="206"/>
      <c r="AM33" s="406" t="s">
        <v>186</v>
      </c>
      <c r="AN33" s="406"/>
      <c r="AO33" s="405" t="s">
        <v>187</v>
      </c>
      <c r="AP33" s="405"/>
      <c r="AQ33" s="405"/>
      <c r="AR33" s="405"/>
      <c r="AS33" s="405"/>
      <c r="AT33" s="405"/>
      <c r="AU33" s="405"/>
      <c r="AV33" s="405"/>
      <c r="AW33" s="405"/>
      <c r="AX33" s="405"/>
      <c r="AY33" s="405"/>
      <c r="AZ33" s="405"/>
      <c r="BA33" s="405"/>
      <c r="BB33" s="405"/>
      <c r="BC33" s="405"/>
      <c r="BD33" s="207"/>
      <c r="BE33" s="405" t="s">
        <v>188</v>
      </c>
      <c r="BF33" s="405"/>
      <c r="BG33" s="405" t="s">
        <v>189</v>
      </c>
      <c r="BH33" s="405"/>
      <c r="BI33" s="405"/>
      <c r="BJ33" s="405"/>
      <c r="BK33" s="405"/>
      <c r="BL33" s="405"/>
      <c r="BM33" s="405"/>
      <c r="BN33" s="405"/>
      <c r="BO33" s="405"/>
      <c r="BP33" s="405"/>
      <c r="BQ33" s="405"/>
      <c r="BR33" s="405"/>
      <c r="BS33" s="405"/>
      <c r="BT33" s="405"/>
      <c r="BU33" s="405"/>
      <c r="BV33" s="207"/>
      <c r="BW33" s="406" t="s">
        <v>188</v>
      </c>
      <c r="BX33" s="406"/>
      <c r="BY33" s="405" t="s">
        <v>190</v>
      </c>
      <c r="BZ33" s="405"/>
      <c r="CA33" s="405"/>
      <c r="CB33" s="405"/>
      <c r="CC33" s="405"/>
      <c r="CD33" s="405"/>
      <c r="CE33" s="405"/>
      <c r="CF33" s="405"/>
      <c r="CG33" s="405"/>
      <c r="CH33" s="405"/>
      <c r="CI33" s="405"/>
      <c r="CJ33" s="405"/>
      <c r="CK33" s="405"/>
      <c r="CL33" s="405"/>
      <c r="CM33" s="405"/>
      <c r="CN33" s="206"/>
      <c r="CO33" s="406" t="s">
        <v>186</v>
      </c>
      <c r="CP33" s="406"/>
      <c r="CQ33" s="405" t="s">
        <v>191</v>
      </c>
      <c r="CR33" s="405"/>
      <c r="CS33" s="405"/>
      <c r="CT33" s="405"/>
      <c r="CU33" s="405"/>
      <c r="CV33" s="405"/>
      <c r="CW33" s="405"/>
      <c r="CX33" s="405"/>
      <c r="CY33" s="405"/>
      <c r="CZ33" s="405"/>
      <c r="DA33" s="405"/>
      <c r="DB33" s="405"/>
      <c r="DC33" s="405"/>
      <c r="DD33" s="405"/>
      <c r="DE33" s="405"/>
      <c r="DF33" s="206"/>
      <c r="DG33" s="404" t="s">
        <v>192</v>
      </c>
      <c r="DH33" s="404"/>
      <c r="DI33" s="208"/>
    </row>
    <row r="34" spans="1:113" ht="32.25" customHeight="1">
      <c r="A34" s="181"/>
      <c r="B34" s="205"/>
      <c r="C34" s="402">
        <f>IF(E34="","",1)</f>
        <v>1</v>
      </c>
      <c r="D34" s="402"/>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81"/>
      <c r="U34" s="402">
        <f>IF(W34="","",MAX(C34:D43)+1)</f>
        <v>4</v>
      </c>
      <c r="V34" s="402"/>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81"/>
      <c r="AM34" s="402">
        <f>IF(AO34="","",MAX(C34:D43,U34:V43)+1)</f>
        <v>7</v>
      </c>
      <c r="AN34" s="402"/>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81"/>
      <c r="BE34" s="402">
        <f>IF(BG34="","",MAX(C34:D43,U34:V43,AM34:AN43)+1)</f>
        <v>9</v>
      </c>
      <c r="BF34" s="402"/>
      <c r="BG34" s="403" t="str">
        <f>IF('各会計、関係団体の財政状況及び健全化判断比率'!B33="","",'各会計、関係団体の財政状況及び健全化判断比率'!B33)</f>
        <v>工業団地造成事業特別会計</v>
      </c>
      <c r="BH34" s="403"/>
      <c r="BI34" s="403"/>
      <c r="BJ34" s="403"/>
      <c r="BK34" s="403"/>
      <c r="BL34" s="403"/>
      <c r="BM34" s="403"/>
      <c r="BN34" s="403"/>
      <c r="BO34" s="403"/>
      <c r="BP34" s="403"/>
      <c r="BQ34" s="403"/>
      <c r="BR34" s="403"/>
      <c r="BS34" s="403"/>
      <c r="BT34" s="403"/>
      <c r="BU34" s="403"/>
      <c r="BV34" s="181"/>
      <c r="BW34" s="402">
        <f>IF(BY34="","",MAX(C34:D43,U34:V43,AM34:AN43,BE34:BF43)+1)</f>
        <v>10</v>
      </c>
      <c r="BX34" s="402"/>
      <c r="BY34" s="403" t="str">
        <f>IF('各会計、関係団体の財政状況及び健全化判断比率'!B68="","",'各会計、関係団体の財政状況及び健全化判断比率'!B68)</f>
        <v>喜多方地方広域市町村圏組合</v>
      </c>
      <c r="BZ34" s="403"/>
      <c r="CA34" s="403"/>
      <c r="CB34" s="403"/>
      <c r="CC34" s="403"/>
      <c r="CD34" s="403"/>
      <c r="CE34" s="403"/>
      <c r="CF34" s="403"/>
      <c r="CG34" s="403"/>
      <c r="CH34" s="403"/>
      <c r="CI34" s="403"/>
      <c r="CJ34" s="403"/>
      <c r="CK34" s="403"/>
      <c r="CL34" s="403"/>
      <c r="CM34" s="403"/>
      <c r="CN34" s="181"/>
      <c r="CO34" s="402">
        <f>IF(CQ34="","",MAX(C34:D43,U34:V43,AM34:AN43,BE34:BF43,BW34:BX43)+1)</f>
        <v>20</v>
      </c>
      <c r="CP34" s="402"/>
      <c r="CQ34" s="403" t="str">
        <f>IF('各会計、関係団体の財政状況及び健全化判断比率'!BS7="","",'各会計、関係団体の財政状況及び健全化判断比率'!BS7)</f>
        <v>財団法人喜多方市体育協会</v>
      </c>
      <c r="CR34" s="403"/>
      <c r="CS34" s="403"/>
      <c r="CT34" s="403"/>
      <c r="CU34" s="403"/>
      <c r="CV34" s="403"/>
      <c r="CW34" s="403"/>
      <c r="CX34" s="403"/>
      <c r="CY34" s="403"/>
      <c r="CZ34" s="403"/>
      <c r="DA34" s="403"/>
      <c r="DB34" s="403"/>
      <c r="DC34" s="403"/>
      <c r="DD34" s="403"/>
      <c r="DE34" s="403"/>
      <c r="DG34" s="400" t="str">
        <f>IF('各会計、関係団体の財政状況及び健全化判断比率'!BR7="","",'各会計、関係団体の財政状況及び健全化判断比率'!BR7)</f>
        <v/>
      </c>
      <c r="DH34" s="400"/>
      <c r="DI34" s="208"/>
    </row>
    <row r="35" spans="1:113" ht="32.25" customHeight="1">
      <c r="A35" s="181"/>
      <c r="B35" s="205"/>
      <c r="C35" s="402">
        <f>IF(E35="","",C34+1)</f>
        <v>2</v>
      </c>
      <c r="D35" s="402"/>
      <c r="E35" s="403" t="str">
        <f>IF('各会計、関係団体の財政状況及び健全化判断比率'!B8="","",'各会計、関係団体の財政状況及び健全化判断比率'!B8)</f>
        <v>公有林整備事業特別会計</v>
      </c>
      <c r="F35" s="403"/>
      <c r="G35" s="403"/>
      <c r="H35" s="403"/>
      <c r="I35" s="403"/>
      <c r="J35" s="403"/>
      <c r="K35" s="403"/>
      <c r="L35" s="403"/>
      <c r="M35" s="403"/>
      <c r="N35" s="403"/>
      <c r="O35" s="403"/>
      <c r="P35" s="403"/>
      <c r="Q35" s="403"/>
      <c r="R35" s="403"/>
      <c r="S35" s="403"/>
      <c r="T35" s="181"/>
      <c r="U35" s="402">
        <f>IF(W35="","",U34+1)</f>
        <v>5</v>
      </c>
      <c r="V35" s="402"/>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81"/>
      <c r="AM35" s="402">
        <f t="shared" ref="AM35:AM43" si="0">IF(AO35="","",AM34+1)</f>
        <v>8</v>
      </c>
      <c r="AN35" s="402"/>
      <c r="AO35" s="403" t="str">
        <f>IF('各会計、関係団体の財政状況及び健全化判断比率'!B32="","",'各会計、関係団体の財政状況及び健全化判断比率'!B32)</f>
        <v>下水道事業会計</v>
      </c>
      <c r="AP35" s="403"/>
      <c r="AQ35" s="403"/>
      <c r="AR35" s="403"/>
      <c r="AS35" s="403"/>
      <c r="AT35" s="403"/>
      <c r="AU35" s="403"/>
      <c r="AV35" s="403"/>
      <c r="AW35" s="403"/>
      <c r="AX35" s="403"/>
      <c r="AY35" s="403"/>
      <c r="AZ35" s="403"/>
      <c r="BA35" s="403"/>
      <c r="BB35" s="403"/>
      <c r="BC35" s="403"/>
      <c r="BD35" s="181"/>
      <c r="BE35" s="402" t="str">
        <f t="shared" ref="BE35:BE43" si="1">IF(BG35="","",BE34+1)</f>
        <v/>
      </c>
      <c r="BF35" s="402"/>
      <c r="BG35" s="403"/>
      <c r="BH35" s="403"/>
      <c r="BI35" s="403"/>
      <c r="BJ35" s="403"/>
      <c r="BK35" s="403"/>
      <c r="BL35" s="403"/>
      <c r="BM35" s="403"/>
      <c r="BN35" s="403"/>
      <c r="BO35" s="403"/>
      <c r="BP35" s="403"/>
      <c r="BQ35" s="403"/>
      <c r="BR35" s="403"/>
      <c r="BS35" s="403"/>
      <c r="BT35" s="403"/>
      <c r="BU35" s="403"/>
      <c r="BV35" s="181"/>
      <c r="BW35" s="402">
        <f t="shared" ref="BW35:BW43" si="2">IF(BY35="","",BW34+1)</f>
        <v>11</v>
      </c>
      <c r="BX35" s="402"/>
      <c r="BY35" s="403" t="str">
        <f>IF('各会計、関係団体の財政状況及び健全化判断比率'!B69="","",'各会計、関係団体の財政状況及び健全化判断比率'!B69)</f>
        <v>●一般会計</v>
      </c>
      <c r="BZ35" s="403"/>
      <c r="CA35" s="403"/>
      <c r="CB35" s="403"/>
      <c r="CC35" s="403"/>
      <c r="CD35" s="403"/>
      <c r="CE35" s="403"/>
      <c r="CF35" s="403"/>
      <c r="CG35" s="403"/>
      <c r="CH35" s="403"/>
      <c r="CI35" s="403"/>
      <c r="CJ35" s="403"/>
      <c r="CK35" s="403"/>
      <c r="CL35" s="403"/>
      <c r="CM35" s="403"/>
      <c r="CN35" s="181"/>
      <c r="CO35" s="402">
        <f t="shared" ref="CO35:CO43" si="3">IF(CQ35="","",CO34+1)</f>
        <v>21</v>
      </c>
      <c r="CP35" s="402"/>
      <c r="CQ35" s="403" t="str">
        <f>IF('各会計、関係団体の財政状況及び健全化判断比率'!BS8="","",'各会計、関係団体の財政状況及び健全化判断比率'!BS8)</f>
        <v>喜多方市ふるさと振興株式会社</v>
      </c>
      <c r="CR35" s="403"/>
      <c r="CS35" s="403"/>
      <c r="CT35" s="403"/>
      <c r="CU35" s="403"/>
      <c r="CV35" s="403"/>
      <c r="CW35" s="403"/>
      <c r="CX35" s="403"/>
      <c r="CY35" s="403"/>
      <c r="CZ35" s="403"/>
      <c r="DA35" s="403"/>
      <c r="DB35" s="403"/>
      <c r="DC35" s="403"/>
      <c r="DD35" s="403"/>
      <c r="DE35" s="403"/>
      <c r="DG35" s="400" t="str">
        <f>IF('各会計、関係団体の財政状況及び健全化判断比率'!BR8="","",'各会計、関係団体の財政状況及び健全化判断比率'!BR8)</f>
        <v/>
      </c>
      <c r="DH35" s="400"/>
      <c r="DI35" s="208"/>
    </row>
    <row r="36" spans="1:113" ht="32.25" customHeight="1">
      <c r="A36" s="181"/>
      <c r="B36" s="205"/>
      <c r="C36" s="402">
        <f>IF(E36="","",C35+1)</f>
        <v>3</v>
      </c>
      <c r="D36" s="402"/>
      <c r="E36" s="403" t="str">
        <f>IF('各会計、関係団体の財政状況及び健全化判断比率'!B9="","",'各会計、関係団体の財政状況及び健全化判断比率'!B9)</f>
        <v>塩川駅西土地区画整理事業特別会計</v>
      </c>
      <c r="F36" s="403"/>
      <c r="G36" s="403"/>
      <c r="H36" s="403"/>
      <c r="I36" s="403"/>
      <c r="J36" s="403"/>
      <c r="K36" s="403"/>
      <c r="L36" s="403"/>
      <c r="M36" s="403"/>
      <c r="N36" s="403"/>
      <c r="O36" s="403"/>
      <c r="P36" s="403"/>
      <c r="Q36" s="403"/>
      <c r="R36" s="403"/>
      <c r="S36" s="403"/>
      <c r="T36" s="181"/>
      <c r="U36" s="402">
        <f t="shared" ref="U36:U43" si="4">IF(W36="","",U35+1)</f>
        <v>6</v>
      </c>
      <c r="V36" s="402"/>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81"/>
      <c r="AM36" s="402" t="str">
        <f t="shared" si="0"/>
        <v/>
      </c>
      <c r="AN36" s="402"/>
      <c r="AO36" s="403"/>
      <c r="AP36" s="403"/>
      <c r="AQ36" s="403"/>
      <c r="AR36" s="403"/>
      <c r="AS36" s="403"/>
      <c r="AT36" s="403"/>
      <c r="AU36" s="403"/>
      <c r="AV36" s="403"/>
      <c r="AW36" s="403"/>
      <c r="AX36" s="403"/>
      <c r="AY36" s="403"/>
      <c r="AZ36" s="403"/>
      <c r="BA36" s="403"/>
      <c r="BB36" s="403"/>
      <c r="BC36" s="403"/>
      <c r="BD36" s="181"/>
      <c r="BE36" s="402" t="str">
        <f t="shared" si="1"/>
        <v/>
      </c>
      <c r="BF36" s="402"/>
      <c r="BG36" s="403"/>
      <c r="BH36" s="403"/>
      <c r="BI36" s="403"/>
      <c r="BJ36" s="403"/>
      <c r="BK36" s="403"/>
      <c r="BL36" s="403"/>
      <c r="BM36" s="403"/>
      <c r="BN36" s="403"/>
      <c r="BO36" s="403"/>
      <c r="BP36" s="403"/>
      <c r="BQ36" s="403"/>
      <c r="BR36" s="403"/>
      <c r="BS36" s="403"/>
      <c r="BT36" s="403"/>
      <c r="BU36" s="403"/>
      <c r="BV36" s="181"/>
      <c r="BW36" s="402">
        <f t="shared" si="2"/>
        <v>12</v>
      </c>
      <c r="BX36" s="402"/>
      <c r="BY36" s="403" t="str">
        <f>IF('各会計、関係団体の財政状況及び健全化判断比率'!B70="","",'各会計、関係団体の財政状況及び健全化判断比率'!B70)</f>
        <v>●喜多方プラザ特別会計</v>
      </c>
      <c r="BZ36" s="403"/>
      <c r="CA36" s="403"/>
      <c r="CB36" s="403"/>
      <c r="CC36" s="403"/>
      <c r="CD36" s="403"/>
      <c r="CE36" s="403"/>
      <c r="CF36" s="403"/>
      <c r="CG36" s="403"/>
      <c r="CH36" s="403"/>
      <c r="CI36" s="403"/>
      <c r="CJ36" s="403"/>
      <c r="CK36" s="403"/>
      <c r="CL36" s="403"/>
      <c r="CM36" s="403"/>
      <c r="CN36" s="181"/>
      <c r="CO36" s="402">
        <f t="shared" si="3"/>
        <v>22</v>
      </c>
      <c r="CP36" s="402"/>
      <c r="CQ36" s="403" t="str">
        <f>IF('各会計、関係団体の財政状況及び健全化判断比率'!BS9="","",'各会計、関係団体の財政状況及び健全化判断比率'!BS9)</f>
        <v>喜多方地方土地開発公社</v>
      </c>
      <c r="CR36" s="403"/>
      <c r="CS36" s="403"/>
      <c r="CT36" s="403"/>
      <c r="CU36" s="403"/>
      <c r="CV36" s="403"/>
      <c r="CW36" s="403"/>
      <c r="CX36" s="403"/>
      <c r="CY36" s="403"/>
      <c r="CZ36" s="403"/>
      <c r="DA36" s="403"/>
      <c r="DB36" s="403"/>
      <c r="DC36" s="403"/>
      <c r="DD36" s="403"/>
      <c r="DE36" s="403"/>
      <c r="DG36" s="400" t="str">
        <f>IF('各会計、関係団体の財政状況及び健全化判断比率'!BR9="","",'各会計、関係団体の財政状況及び健全化判断比率'!BR9)</f>
        <v/>
      </c>
      <c r="DH36" s="400"/>
      <c r="DI36" s="208"/>
    </row>
    <row r="37" spans="1:113" ht="32.25" customHeight="1">
      <c r="A37" s="181"/>
      <c r="B37" s="205"/>
      <c r="C37" s="402" t="str">
        <f>IF(E37="","",C36+1)</f>
        <v/>
      </c>
      <c r="D37" s="402"/>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81"/>
      <c r="U37" s="402" t="str">
        <f t="shared" si="4"/>
        <v/>
      </c>
      <c r="V37" s="402"/>
      <c r="W37" s="403"/>
      <c r="X37" s="403"/>
      <c r="Y37" s="403"/>
      <c r="Z37" s="403"/>
      <c r="AA37" s="403"/>
      <c r="AB37" s="403"/>
      <c r="AC37" s="403"/>
      <c r="AD37" s="403"/>
      <c r="AE37" s="403"/>
      <c r="AF37" s="403"/>
      <c r="AG37" s="403"/>
      <c r="AH37" s="403"/>
      <c r="AI37" s="403"/>
      <c r="AJ37" s="403"/>
      <c r="AK37" s="403"/>
      <c r="AL37" s="181"/>
      <c r="AM37" s="402" t="str">
        <f t="shared" si="0"/>
        <v/>
      </c>
      <c r="AN37" s="402"/>
      <c r="AO37" s="403"/>
      <c r="AP37" s="403"/>
      <c r="AQ37" s="403"/>
      <c r="AR37" s="403"/>
      <c r="AS37" s="403"/>
      <c r="AT37" s="403"/>
      <c r="AU37" s="403"/>
      <c r="AV37" s="403"/>
      <c r="AW37" s="403"/>
      <c r="AX37" s="403"/>
      <c r="AY37" s="403"/>
      <c r="AZ37" s="403"/>
      <c r="BA37" s="403"/>
      <c r="BB37" s="403"/>
      <c r="BC37" s="403"/>
      <c r="BD37" s="181"/>
      <c r="BE37" s="402" t="str">
        <f t="shared" si="1"/>
        <v/>
      </c>
      <c r="BF37" s="402"/>
      <c r="BG37" s="403"/>
      <c r="BH37" s="403"/>
      <c r="BI37" s="403"/>
      <c r="BJ37" s="403"/>
      <c r="BK37" s="403"/>
      <c r="BL37" s="403"/>
      <c r="BM37" s="403"/>
      <c r="BN37" s="403"/>
      <c r="BO37" s="403"/>
      <c r="BP37" s="403"/>
      <c r="BQ37" s="403"/>
      <c r="BR37" s="403"/>
      <c r="BS37" s="403"/>
      <c r="BT37" s="403"/>
      <c r="BU37" s="403"/>
      <c r="BV37" s="181"/>
      <c r="BW37" s="402">
        <f t="shared" si="2"/>
        <v>13</v>
      </c>
      <c r="BX37" s="402"/>
      <c r="BY37" s="403" t="str">
        <f>IF('各会計、関係団体の財政状況及び健全化判断比率'!B71="","",'各会計、関係団体の財政状況及び健全化判断比率'!B71)</f>
        <v>福島県市町村総合事務組合</v>
      </c>
      <c r="BZ37" s="403"/>
      <c r="CA37" s="403"/>
      <c r="CB37" s="403"/>
      <c r="CC37" s="403"/>
      <c r="CD37" s="403"/>
      <c r="CE37" s="403"/>
      <c r="CF37" s="403"/>
      <c r="CG37" s="403"/>
      <c r="CH37" s="403"/>
      <c r="CI37" s="403"/>
      <c r="CJ37" s="403"/>
      <c r="CK37" s="403"/>
      <c r="CL37" s="403"/>
      <c r="CM37" s="403"/>
      <c r="CN37" s="181"/>
      <c r="CO37" s="402" t="str">
        <f t="shared" si="3"/>
        <v/>
      </c>
      <c r="CP37" s="402"/>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G37" s="400" t="str">
        <f>IF('各会計、関係団体の財政状況及び健全化判断比率'!BR10="","",'各会計、関係団体の財政状況及び健全化判断比率'!BR10)</f>
        <v/>
      </c>
      <c r="DH37" s="400"/>
      <c r="DI37" s="208"/>
    </row>
    <row r="38" spans="1:113" ht="32.25" customHeight="1">
      <c r="A38" s="181"/>
      <c r="B38" s="205"/>
      <c r="C38" s="402" t="str">
        <f t="shared" ref="C38:C43" si="5">IF(E38="","",C37+1)</f>
        <v/>
      </c>
      <c r="D38" s="402"/>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81"/>
      <c r="U38" s="402" t="str">
        <f t="shared" si="4"/>
        <v/>
      </c>
      <c r="V38" s="402"/>
      <c r="W38" s="403"/>
      <c r="X38" s="403"/>
      <c r="Y38" s="403"/>
      <c r="Z38" s="403"/>
      <c r="AA38" s="403"/>
      <c r="AB38" s="403"/>
      <c r="AC38" s="403"/>
      <c r="AD38" s="403"/>
      <c r="AE38" s="403"/>
      <c r="AF38" s="403"/>
      <c r="AG38" s="403"/>
      <c r="AH38" s="403"/>
      <c r="AI38" s="403"/>
      <c r="AJ38" s="403"/>
      <c r="AK38" s="403"/>
      <c r="AL38" s="181"/>
      <c r="AM38" s="402" t="str">
        <f t="shared" si="0"/>
        <v/>
      </c>
      <c r="AN38" s="402"/>
      <c r="AO38" s="403"/>
      <c r="AP38" s="403"/>
      <c r="AQ38" s="403"/>
      <c r="AR38" s="403"/>
      <c r="AS38" s="403"/>
      <c r="AT38" s="403"/>
      <c r="AU38" s="403"/>
      <c r="AV38" s="403"/>
      <c r="AW38" s="403"/>
      <c r="AX38" s="403"/>
      <c r="AY38" s="403"/>
      <c r="AZ38" s="403"/>
      <c r="BA38" s="403"/>
      <c r="BB38" s="403"/>
      <c r="BC38" s="403"/>
      <c r="BD38" s="181"/>
      <c r="BE38" s="402" t="str">
        <f t="shared" si="1"/>
        <v/>
      </c>
      <c r="BF38" s="402"/>
      <c r="BG38" s="403"/>
      <c r="BH38" s="403"/>
      <c r="BI38" s="403"/>
      <c r="BJ38" s="403"/>
      <c r="BK38" s="403"/>
      <c r="BL38" s="403"/>
      <c r="BM38" s="403"/>
      <c r="BN38" s="403"/>
      <c r="BO38" s="403"/>
      <c r="BP38" s="403"/>
      <c r="BQ38" s="403"/>
      <c r="BR38" s="403"/>
      <c r="BS38" s="403"/>
      <c r="BT38" s="403"/>
      <c r="BU38" s="403"/>
      <c r="BV38" s="181"/>
      <c r="BW38" s="402">
        <f t="shared" si="2"/>
        <v>14</v>
      </c>
      <c r="BX38" s="402"/>
      <c r="BY38" s="403" t="str">
        <f>IF('各会計、関係団体の財政状況及び健全化判断比率'!B72="","",'各会計、関係団体の財政状況及び健全化判断比率'!B72)</f>
        <v>●一般会計</v>
      </c>
      <c r="BZ38" s="403"/>
      <c r="CA38" s="403"/>
      <c r="CB38" s="403"/>
      <c r="CC38" s="403"/>
      <c r="CD38" s="403"/>
      <c r="CE38" s="403"/>
      <c r="CF38" s="403"/>
      <c r="CG38" s="403"/>
      <c r="CH38" s="403"/>
      <c r="CI38" s="403"/>
      <c r="CJ38" s="403"/>
      <c r="CK38" s="403"/>
      <c r="CL38" s="403"/>
      <c r="CM38" s="403"/>
      <c r="CN38" s="181"/>
      <c r="CO38" s="402" t="str">
        <f t="shared" si="3"/>
        <v/>
      </c>
      <c r="CP38" s="402"/>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G38" s="400" t="str">
        <f>IF('各会計、関係団体の財政状況及び健全化判断比率'!BR11="","",'各会計、関係団体の財政状況及び健全化判断比率'!BR11)</f>
        <v/>
      </c>
      <c r="DH38" s="400"/>
      <c r="DI38" s="208"/>
    </row>
    <row r="39" spans="1:113" ht="32.25" customHeight="1">
      <c r="A39" s="181"/>
      <c r="B39" s="205"/>
      <c r="C39" s="402" t="str">
        <f t="shared" si="5"/>
        <v/>
      </c>
      <c r="D39" s="402"/>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81"/>
      <c r="U39" s="402" t="str">
        <f t="shared" si="4"/>
        <v/>
      </c>
      <c r="V39" s="402"/>
      <c r="W39" s="403"/>
      <c r="X39" s="403"/>
      <c r="Y39" s="403"/>
      <c r="Z39" s="403"/>
      <c r="AA39" s="403"/>
      <c r="AB39" s="403"/>
      <c r="AC39" s="403"/>
      <c r="AD39" s="403"/>
      <c r="AE39" s="403"/>
      <c r="AF39" s="403"/>
      <c r="AG39" s="403"/>
      <c r="AH39" s="403"/>
      <c r="AI39" s="403"/>
      <c r="AJ39" s="403"/>
      <c r="AK39" s="403"/>
      <c r="AL39" s="181"/>
      <c r="AM39" s="402" t="str">
        <f t="shared" si="0"/>
        <v/>
      </c>
      <c r="AN39" s="402"/>
      <c r="AO39" s="403"/>
      <c r="AP39" s="403"/>
      <c r="AQ39" s="403"/>
      <c r="AR39" s="403"/>
      <c r="AS39" s="403"/>
      <c r="AT39" s="403"/>
      <c r="AU39" s="403"/>
      <c r="AV39" s="403"/>
      <c r="AW39" s="403"/>
      <c r="AX39" s="403"/>
      <c r="AY39" s="403"/>
      <c r="AZ39" s="403"/>
      <c r="BA39" s="403"/>
      <c r="BB39" s="403"/>
      <c r="BC39" s="403"/>
      <c r="BD39" s="181"/>
      <c r="BE39" s="402" t="str">
        <f t="shared" si="1"/>
        <v/>
      </c>
      <c r="BF39" s="402"/>
      <c r="BG39" s="403"/>
      <c r="BH39" s="403"/>
      <c r="BI39" s="403"/>
      <c r="BJ39" s="403"/>
      <c r="BK39" s="403"/>
      <c r="BL39" s="403"/>
      <c r="BM39" s="403"/>
      <c r="BN39" s="403"/>
      <c r="BO39" s="403"/>
      <c r="BP39" s="403"/>
      <c r="BQ39" s="403"/>
      <c r="BR39" s="403"/>
      <c r="BS39" s="403"/>
      <c r="BT39" s="403"/>
      <c r="BU39" s="403"/>
      <c r="BV39" s="181"/>
      <c r="BW39" s="402">
        <f t="shared" si="2"/>
        <v>15</v>
      </c>
      <c r="BX39" s="402"/>
      <c r="BY39" s="403" t="str">
        <f>IF('各会計、関係団体の財政状況及び健全化判断比率'!B73="","",'各会計、関係団体の財政状況及び健全化判断比率'!B73)</f>
        <v>●消防補償等特別会計</v>
      </c>
      <c r="BZ39" s="403"/>
      <c r="CA39" s="403"/>
      <c r="CB39" s="403"/>
      <c r="CC39" s="403"/>
      <c r="CD39" s="403"/>
      <c r="CE39" s="403"/>
      <c r="CF39" s="403"/>
      <c r="CG39" s="403"/>
      <c r="CH39" s="403"/>
      <c r="CI39" s="403"/>
      <c r="CJ39" s="403"/>
      <c r="CK39" s="403"/>
      <c r="CL39" s="403"/>
      <c r="CM39" s="403"/>
      <c r="CN39" s="181"/>
      <c r="CO39" s="402" t="str">
        <f t="shared" si="3"/>
        <v/>
      </c>
      <c r="CP39" s="402"/>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G39" s="400" t="str">
        <f>IF('各会計、関係団体の財政状況及び健全化判断比率'!BR12="","",'各会計、関係団体の財政状況及び健全化判断比率'!BR12)</f>
        <v/>
      </c>
      <c r="DH39" s="400"/>
      <c r="DI39" s="208"/>
    </row>
    <row r="40" spans="1:113" ht="32.25" customHeight="1">
      <c r="A40" s="181"/>
      <c r="B40" s="205"/>
      <c r="C40" s="402" t="str">
        <f t="shared" si="5"/>
        <v/>
      </c>
      <c r="D40" s="402"/>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81"/>
      <c r="U40" s="402" t="str">
        <f t="shared" si="4"/>
        <v/>
      </c>
      <c r="V40" s="402"/>
      <c r="W40" s="403"/>
      <c r="X40" s="403"/>
      <c r="Y40" s="403"/>
      <c r="Z40" s="403"/>
      <c r="AA40" s="403"/>
      <c r="AB40" s="403"/>
      <c r="AC40" s="403"/>
      <c r="AD40" s="403"/>
      <c r="AE40" s="403"/>
      <c r="AF40" s="403"/>
      <c r="AG40" s="403"/>
      <c r="AH40" s="403"/>
      <c r="AI40" s="403"/>
      <c r="AJ40" s="403"/>
      <c r="AK40" s="403"/>
      <c r="AL40" s="181"/>
      <c r="AM40" s="402" t="str">
        <f t="shared" si="0"/>
        <v/>
      </c>
      <c r="AN40" s="402"/>
      <c r="AO40" s="403"/>
      <c r="AP40" s="403"/>
      <c r="AQ40" s="403"/>
      <c r="AR40" s="403"/>
      <c r="AS40" s="403"/>
      <c r="AT40" s="403"/>
      <c r="AU40" s="403"/>
      <c r="AV40" s="403"/>
      <c r="AW40" s="403"/>
      <c r="AX40" s="403"/>
      <c r="AY40" s="403"/>
      <c r="AZ40" s="403"/>
      <c r="BA40" s="403"/>
      <c r="BB40" s="403"/>
      <c r="BC40" s="403"/>
      <c r="BD40" s="181"/>
      <c r="BE40" s="402" t="str">
        <f t="shared" si="1"/>
        <v/>
      </c>
      <c r="BF40" s="402"/>
      <c r="BG40" s="403"/>
      <c r="BH40" s="403"/>
      <c r="BI40" s="403"/>
      <c r="BJ40" s="403"/>
      <c r="BK40" s="403"/>
      <c r="BL40" s="403"/>
      <c r="BM40" s="403"/>
      <c r="BN40" s="403"/>
      <c r="BO40" s="403"/>
      <c r="BP40" s="403"/>
      <c r="BQ40" s="403"/>
      <c r="BR40" s="403"/>
      <c r="BS40" s="403"/>
      <c r="BT40" s="403"/>
      <c r="BU40" s="403"/>
      <c r="BV40" s="181"/>
      <c r="BW40" s="402">
        <f t="shared" si="2"/>
        <v>16</v>
      </c>
      <c r="BX40" s="402"/>
      <c r="BY40" s="403" t="str">
        <f>IF('各会計、関係団体の財政状況及び健全化判断比率'!B74="","",'各会計、関係団体の財政状況及び健全化判断比率'!B74)</f>
        <v>●消防賞じゅつ金特別会計</v>
      </c>
      <c r="BZ40" s="403"/>
      <c r="CA40" s="403"/>
      <c r="CB40" s="403"/>
      <c r="CC40" s="403"/>
      <c r="CD40" s="403"/>
      <c r="CE40" s="403"/>
      <c r="CF40" s="403"/>
      <c r="CG40" s="403"/>
      <c r="CH40" s="403"/>
      <c r="CI40" s="403"/>
      <c r="CJ40" s="403"/>
      <c r="CK40" s="403"/>
      <c r="CL40" s="403"/>
      <c r="CM40" s="403"/>
      <c r="CN40" s="181"/>
      <c r="CO40" s="402" t="str">
        <f t="shared" si="3"/>
        <v/>
      </c>
      <c r="CP40" s="402"/>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G40" s="400" t="str">
        <f>IF('各会計、関係団体の財政状況及び健全化判断比率'!BR13="","",'各会計、関係団体の財政状況及び健全化判断比率'!BR13)</f>
        <v/>
      </c>
      <c r="DH40" s="400"/>
      <c r="DI40" s="208"/>
    </row>
    <row r="41" spans="1:113" ht="32.25" customHeight="1">
      <c r="A41" s="181"/>
      <c r="B41" s="205"/>
      <c r="C41" s="402" t="str">
        <f t="shared" si="5"/>
        <v/>
      </c>
      <c r="D41" s="402"/>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81"/>
      <c r="U41" s="402" t="str">
        <f t="shared" si="4"/>
        <v/>
      </c>
      <c r="V41" s="402"/>
      <c r="W41" s="403"/>
      <c r="X41" s="403"/>
      <c r="Y41" s="403"/>
      <c r="Z41" s="403"/>
      <c r="AA41" s="403"/>
      <c r="AB41" s="403"/>
      <c r="AC41" s="403"/>
      <c r="AD41" s="403"/>
      <c r="AE41" s="403"/>
      <c r="AF41" s="403"/>
      <c r="AG41" s="403"/>
      <c r="AH41" s="403"/>
      <c r="AI41" s="403"/>
      <c r="AJ41" s="403"/>
      <c r="AK41" s="403"/>
      <c r="AL41" s="181"/>
      <c r="AM41" s="402" t="str">
        <f t="shared" si="0"/>
        <v/>
      </c>
      <c r="AN41" s="402"/>
      <c r="AO41" s="403"/>
      <c r="AP41" s="403"/>
      <c r="AQ41" s="403"/>
      <c r="AR41" s="403"/>
      <c r="AS41" s="403"/>
      <c r="AT41" s="403"/>
      <c r="AU41" s="403"/>
      <c r="AV41" s="403"/>
      <c r="AW41" s="403"/>
      <c r="AX41" s="403"/>
      <c r="AY41" s="403"/>
      <c r="AZ41" s="403"/>
      <c r="BA41" s="403"/>
      <c r="BB41" s="403"/>
      <c r="BC41" s="403"/>
      <c r="BD41" s="181"/>
      <c r="BE41" s="402" t="str">
        <f t="shared" si="1"/>
        <v/>
      </c>
      <c r="BF41" s="402"/>
      <c r="BG41" s="403"/>
      <c r="BH41" s="403"/>
      <c r="BI41" s="403"/>
      <c r="BJ41" s="403"/>
      <c r="BK41" s="403"/>
      <c r="BL41" s="403"/>
      <c r="BM41" s="403"/>
      <c r="BN41" s="403"/>
      <c r="BO41" s="403"/>
      <c r="BP41" s="403"/>
      <c r="BQ41" s="403"/>
      <c r="BR41" s="403"/>
      <c r="BS41" s="403"/>
      <c r="BT41" s="403"/>
      <c r="BU41" s="403"/>
      <c r="BV41" s="181"/>
      <c r="BW41" s="402">
        <f t="shared" si="2"/>
        <v>17</v>
      </c>
      <c r="BX41" s="402"/>
      <c r="BY41" s="403" t="str">
        <f>IF('各会計、関係団体の財政状況及び健全化判断比率'!B75="","",'各会計、関係団体の財政状況及び健全化判断比率'!B75)</f>
        <v>●非常勤職員公務災害補償特別会計</v>
      </c>
      <c r="BZ41" s="403"/>
      <c r="CA41" s="403"/>
      <c r="CB41" s="403"/>
      <c r="CC41" s="403"/>
      <c r="CD41" s="403"/>
      <c r="CE41" s="403"/>
      <c r="CF41" s="403"/>
      <c r="CG41" s="403"/>
      <c r="CH41" s="403"/>
      <c r="CI41" s="403"/>
      <c r="CJ41" s="403"/>
      <c r="CK41" s="403"/>
      <c r="CL41" s="403"/>
      <c r="CM41" s="403"/>
      <c r="CN41" s="181"/>
      <c r="CO41" s="402" t="str">
        <f t="shared" si="3"/>
        <v/>
      </c>
      <c r="CP41" s="402"/>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G41" s="400" t="str">
        <f>IF('各会計、関係団体の財政状況及び健全化判断比率'!BR14="","",'各会計、関係団体の財政状況及び健全化判断比率'!BR14)</f>
        <v/>
      </c>
      <c r="DH41" s="400"/>
      <c r="DI41" s="208"/>
    </row>
    <row r="42" spans="1:113" ht="32.25" customHeight="1">
      <c r="B42" s="205"/>
      <c r="C42" s="402" t="str">
        <f t="shared" si="5"/>
        <v/>
      </c>
      <c r="D42" s="402"/>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81"/>
      <c r="U42" s="402" t="str">
        <f t="shared" si="4"/>
        <v/>
      </c>
      <c r="V42" s="402"/>
      <c r="W42" s="403"/>
      <c r="X42" s="403"/>
      <c r="Y42" s="403"/>
      <c r="Z42" s="403"/>
      <c r="AA42" s="403"/>
      <c r="AB42" s="403"/>
      <c r="AC42" s="403"/>
      <c r="AD42" s="403"/>
      <c r="AE42" s="403"/>
      <c r="AF42" s="403"/>
      <c r="AG42" s="403"/>
      <c r="AH42" s="403"/>
      <c r="AI42" s="403"/>
      <c r="AJ42" s="403"/>
      <c r="AK42" s="403"/>
      <c r="AL42" s="181"/>
      <c r="AM42" s="402" t="str">
        <f t="shared" si="0"/>
        <v/>
      </c>
      <c r="AN42" s="402"/>
      <c r="AO42" s="403"/>
      <c r="AP42" s="403"/>
      <c r="AQ42" s="403"/>
      <c r="AR42" s="403"/>
      <c r="AS42" s="403"/>
      <c r="AT42" s="403"/>
      <c r="AU42" s="403"/>
      <c r="AV42" s="403"/>
      <c r="AW42" s="403"/>
      <c r="AX42" s="403"/>
      <c r="AY42" s="403"/>
      <c r="AZ42" s="403"/>
      <c r="BA42" s="403"/>
      <c r="BB42" s="403"/>
      <c r="BC42" s="403"/>
      <c r="BD42" s="181"/>
      <c r="BE42" s="402" t="str">
        <f t="shared" si="1"/>
        <v/>
      </c>
      <c r="BF42" s="402"/>
      <c r="BG42" s="403"/>
      <c r="BH42" s="403"/>
      <c r="BI42" s="403"/>
      <c r="BJ42" s="403"/>
      <c r="BK42" s="403"/>
      <c r="BL42" s="403"/>
      <c r="BM42" s="403"/>
      <c r="BN42" s="403"/>
      <c r="BO42" s="403"/>
      <c r="BP42" s="403"/>
      <c r="BQ42" s="403"/>
      <c r="BR42" s="403"/>
      <c r="BS42" s="403"/>
      <c r="BT42" s="403"/>
      <c r="BU42" s="403"/>
      <c r="BV42" s="181"/>
      <c r="BW42" s="402">
        <f t="shared" si="2"/>
        <v>18</v>
      </c>
      <c r="BX42" s="402"/>
      <c r="BY42" s="403" t="str">
        <f>IF('各会計、関係団体の財政状況及び健全化判断比率'!B76="","",'各会計、関係団体の財政状況及び健全化判断比率'!B76)</f>
        <v>●自治会管理特別会計</v>
      </c>
      <c r="BZ42" s="403"/>
      <c r="CA42" s="403"/>
      <c r="CB42" s="403"/>
      <c r="CC42" s="403"/>
      <c r="CD42" s="403"/>
      <c r="CE42" s="403"/>
      <c r="CF42" s="403"/>
      <c r="CG42" s="403"/>
      <c r="CH42" s="403"/>
      <c r="CI42" s="403"/>
      <c r="CJ42" s="403"/>
      <c r="CK42" s="403"/>
      <c r="CL42" s="403"/>
      <c r="CM42" s="403"/>
      <c r="CN42" s="181"/>
      <c r="CO42" s="402" t="str">
        <f t="shared" si="3"/>
        <v/>
      </c>
      <c r="CP42" s="402"/>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G42" s="400" t="str">
        <f>IF('各会計、関係団体の財政状況及び健全化判断比率'!BR15="","",'各会計、関係団体の財政状況及び健全化判断比率'!BR15)</f>
        <v/>
      </c>
      <c r="DH42" s="400"/>
      <c r="DI42" s="208"/>
    </row>
    <row r="43" spans="1:113" ht="32.25" customHeight="1">
      <c r="B43" s="205"/>
      <c r="C43" s="402" t="str">
        <f t="shared" si="5"/>
        <v/>
      </c>
      <c r="D43" s="402"/>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81"/>
      <c r="U43" s="402" t="str">
        <f t="shared" si="4"/>
        <v/>
      </c>
      <c r="V43" s="402"/>
      <c r="W43" s="403"/>
      <c r="X43" s="403"/>
      <c r="Y43" s="403"/>
      <c r="Z43" s="403"/>
      <c r="AA43" s="403"/>
      <c r="AB43" s="403"/>
      <c r="AC43" s="403"/>
      <c r="AD43" s="403"/>
      <c r="AE43" s="403"/>
      <c r="AF43" s="403"/>
      <c r="AG43" s="403"/>
      <c r="AH43" s="403"/>
      <c r="AI43" s="403"/>
      <c r="AJ43" s="403"/>
      <c r="AK43" s="403"/>
      <c r="AL43" s="181"/>
      <c r="AM43" s="402" t="str">
        <f t="shared" si="0"/>
        <v/>
      </c>
      <c r="AN43" s="402"/>
      <c r="AO43" s="403"/>
      <c r="AP43" s="403"/>
      <c r="AQ43" s="403"/>
      <c r="AR43" s="403"/>
      <c r="AS43" s="403"/>
      <c r="AT43" s="403"/>
      <c r="AU43" s="403"/>
      <c r="AV43" s="403"/>
      <c r="AW43" s="403"/>
      <c r="AX43" s="403"/>
      <c r="AY43" s="403"/>
      <c r="AZ43" s="403"/>
      <c r="BA43" s="403"/>
      <c r="BB43" s="403"/>
      <c r="BC43" s="403"/>
      <c r="BD43" s="181"/>
      <c r="BE43" s="402" t="str">
        <f t="shared" si="1"/>
        <v/>
      </c>
      <c r="BF43" s="402"/>
      <c r="BG43" s="403"/>
      <c r="BH43" s="403"/>
      <c r="BI43" s="403"/>
      <c r="BJ43" s="403"/>
      <c r="BK43" s="403"/>
      <c r="BL43" s="403"/>
      <c r="BM43" s="403"/>
      <c r="BN43" s="403"/>
      <c r="BO43" s="403"/>
      <c r="BP43" s="403"/>
      <c r="BQ43" s="403"/>
      <c r="BR43" s="403"/>
      <c r="BS43" s="403"/>
      <c r="BT43" s="403"/>
      <c r="BU43" s="403"/>
      <c r="BV43" s="181"/>
      <c r="BW43" s="402">
        <f t="shared" si="2"/>
        <v>19</v>
      </c>
      <c r="BX43" s="402"/>
      <c r="BY43" s="403" t="str">
        <f>IF('各会計、関係団体の財政状況及び健全化判断比率'!B77="","",'各会計、関係団体の財政状況及び健全化判断比率'!B77)</f>
        <v>福島県後期高齢者医療連合</v>
      </c>
      <c r="BZ43" s="403"/>
      <c r="CA43" s="403"/>
      <c r="CB43" s="403"/>
      <c r="CC43" s="403"/>
      <c r="CD43" s="403"/>
      <c r="CE43" s="403"/>
      <c r="CF43" s="403"/>
      <c r="CG43" s="403"/>
      <c r="CH43" s="403"/>
      <c r="CI43" s="403"/>
      <c r="CJ43" s="403"/>
      <c r="CK43" s="403"/>
      <c r="CL43" s="403"/>
      <c r="CM43" s="403"/>
      <c r="CN43" s="181"/>
      <c r="CO43" s="402" t="str">
        <f t="shared" si="3"/>
        <v/>
      </c>
      <c r="CP43" s="402"/>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G43" s="400" t="str">
        <f>IF('各会計、関係団体の財政状況及び健全化判断比率'!BR16="","",'各会計、関係団体の財政状況及び健全化判断比率'!BR16)</f>
        <v/>
      </c>
      <c r="DH43" s="400"/>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399" t="s">
        <v>194</v>
      </c>
      <c r="F46" s="399"/>
      <c r="G46" s="399"/>
      <c r="H46" s="399"/>
      <c r="I46" s="399"/>
      <c r="J46" s="399"/>
      <c r="K46" s="399"/>
      <c r="L46" s="399"/>
      <c r="M46" s="399"/>
      <c r="N46" s="399"/>
      <c r="O46" s="399"/>
      <c r="P46" s="399"/>
      <c r="Q46" s="399"/>
      <c r="R46" s="399"/>
      <c r="S46" s="399"/>
      <c r="T46" s="399"/>
      <c r="U46" s="399"/>
      <c r="V46" s="399"/>
      <c r="W46" s="399"/>
      <c r="X46" s="399"/>
      <c r="Y46" s="399"/>
      <c r="Z46" s="399"/>
      <c r="AA46" s="399"/>
      <c r="AB46" s="399"/>
      <c r="AC46" s="399"/>
      <c r="AD46" s="399"/>
      <c r="AE46" s="399"/>
      <c r="AF46" s="399"/>
      <c r="AG46" s="399"/>
      <c r="AH46" s="399"/>
      <c r="AI46" s="399"/>
      <c r="AJ46" s="399"/>
      <c r="AK46" s="399"/>
      <c r="AL46" s="399"/>
      <c r="AM46" s="399"/>
      <c r="AN46" s="399"/>
      <c r="AO46" s="399"/>
      <c r="AP46" s="399"/>
      <c r="AQ46" s="399"/>
      <c r="AR46" s="399"/>
      <c r="AS46" s="399"/>
      <c r="AT46" s="399"/>
      <c r="AU46" s="399"/>
      <c r="AV46" s="399"/>
      <c r="AW46" s="399"/>
      <c r="AX46" s="399"/>
      <c r="AY46" s="399"/>
      <c r="AZ46" s="399"/>
      <c r="BA46" s="399"/>
      <c r="BB46" s="399"/>
      <c r="BC46" s="399"/>
      <c r="BD46" s="399"/>
      <c r="BE46" s="399"/>
      <c r="BF46" s="399"/>
      <c r="BG46" s="399"/>
      <c r="BH46" s="399"/>
      <c r="BI46" s="399"/>
      <c r="BJ46" s="399"/>
      <c r="BK46" s="399"/>
      <c r="BL46" s="399"/>
      <c r="BM46" s="399"/>
      <c r="BN46" s="399"/>
      <c r="BO46" s="399"/>
      <c r="BP46" s="399"/>
      <c r="BQ46" s="399"/>
      <c r="BR46" s="399"/>
      <c r="BS46" s="399"/>
      <c r="BT46" s="399"/>
      <c r="BU46" s="399"/>
      <c r="BV46" s="399"/>
      <c r="BW46" s="399"/>
      <c r="BX46" s="399"/>
      <c r="BY46" s="399"/>
      <c r="BZ46" s="399"/>
      <c r="CA46" s="399"/>
      <c r="CB46" s="399"/>
      <c r="CC46" s="399"/>
      <c r="CD46" s="399"/>
      <c r="CE46" s="399"/>
      <c r="CF46" s="399"/>
      <c r="CG46" s="399"/>
      <c r="CH46" s="399"/>
      <c r="CI46" s="399"/>
      <c r="CJ46" s="399"/>
      <c r="CK46" s="399"/>
      <c r="CL46" s="399"/>
      <c r="CM46" s="399"/>
      <c r="CN46" s="399"/>
      <c r="CO46" s="399"/>
      <c r="CP46" s="399"/>
      <c r="CQ46" s="399"/>
      <c r="CR46" s="399"/>
      <c r="CS46" s="399"/>
      <c r="CT46" s="399"/>
      <c r="CU46" s="399"/>
      <c r="CV46" s="399"/>
      <c r="CW46" s="399"/>
      <c r="CX46" s="399"/>
      <c r="CY46" s="399"/>
      <c r="CZ46" s="399"/>
      <c r="DA46" s="399"/>
      <c r="DB46" s="399"/>
      <c r="DC46" s="399"/>
      <c r="DD46" s="399"/>
      <c r="DE46" s="399"/>
      <c r="DF46" s="399"/>
      <c r="DG46" s="399"/>
      <c r="DH46" s="399"/>
      <c r="DI46" s="399"/>
    </row>
    <row r="47" spans="1:113">
      <c r="E47" s="399" t="s">
        <v>195</v>
      </c>
      <c r="F47" s="399"/>
      <c r="G47" s="399"/>
      <c r="H47" s="399"/>
      <c r="I47" s="399"/>
      <c r="J47" s="399"/>
      <c r="K47" s="399"/>
      <c r="L47" s="399"/>
      <c r="M47" s="399"/>
      <c r="N47" s="399"/>
      <c r="O47" s="399"/>
      <c r="P47" s="399"/>
      <c r="Q47" s="399"/>
      <c r="R47" s="399"/>
      <c r="S47" s="399"/>
      <c r="T47" s="399"/>
      <c r="U47" s="399"/>
      <c r="V47" s="399"/>
      <c r="W47" s="399"/>
      <c r="X47" s="399"/>
      <c r="Y47" s="399"/>
      <c r="Z47" s="399"/>
      <c r="AA47" s="399"/>
      <c r="AB47" s="399"/>
      <c r="AC47" s="399"/>
      <c r="AD47" s="399"/>
      <c r="AE47" s="399"/>
      <c r="AF47" s="399"/>
      <c r="AG47" s="399"/>
      <c r="AH47" s="399"/>
      <c r="AI47" s="399"/>
      <c r="AJ47" s="399"/>
      <c r="AK47" s="399"/>
      <c r="AL47" s="399"/>
      <c r="AM47" s="399"/>
      <c r="AN47" s="399"/>
      <c r="AO47" s="399"/>
      <c r="AP47" s="399"/>
      <c r="AQ47" s="399"/>
      <c r="AR47" s="399"/>
      <c r="AS47" s="399"/>
      <c r="AT47" s="399"/>
      <c r="AU47" s="399"/>
      <c r="AV47" s="399"/>
      <c r="AW47" s="399"/>
      <c r="AX47" s="399"/>
      <c r="AY47" s="399"/>
      <c r="AZ47" s="399"/>
      <c r="BA47" s="399"/>
      <c r="BB47" s="399"/>
      <c r="BC47" s="399"/>
      <c r="BD47" s="399"/>
      <c r="BE47" s="399"/>
      <c r="BF47" s="399"/>
      <c r="BG47" s="399"/>
      <c r="BH47" s="399"/>
      <c r="BI47" s="399"/>
      <c r="BJ47" s="399"/>
      <c r="BK47" s="399"/>
      <c r="BL47" s="399"/>
      <c r="BM47" s="399"/>
      <c r="BN47" s="399"/>
      <c r="BO47" s="399"/>
      <c r="BP47" s="399"/>
      <c r="BQ47" s="399"/>
      <c r="BR47" s="399"/>
      <c r="BS47" s="399"/>
      <c r="BT47" s="399"/>
      <c r="BU47" s="399"/>
      <c r="BV47" s="399"/>
      <c r="BW47" s="399"/>
      <c r="BX47" s="399"/>
      <c r="BY47" s="399"/>
      <c r="BZ47" s="399"/>
      <c r="CA47" s="399"/>
      <c r="CB47" s="399"/>
      <c r="CC47" s="399"/>
      <c r="CD47" s="399"/>
      <c r="CE47" s="399"/>
      <c r="CF47" s="399"/>
      <c r="CG47" s="399"/>
      <c r="CH47" s="399"/>
      <c r="CI47" s="399"/>
      <c r="CJ47" s="399"/>
      <c r="CK47" s="399"/>
      <c r="CL47" s="399"/>
      <c r="CM47" s="399"/>
      <c r="CN47" s="399"/>
      <c r="CO47" s="399"/>
      <c r="CP47" s="399"/>
      <c r="CQ47" s="399"/>
      <c r="CR47" s="399"/>
      <c r="CS47" s="399"/>
      <c r="CT47" s="399"/>
      <c r="CU47" s="399"/>
      <c r="CV47" s="399"/>
      <c r="CW47" s="399"/>
      <c r="CX47" s="399"/>
      <c r="CY47" s="399"/>
      <c r="CZ47" s="399"/>
      <c r="DA47" s="399"/>
      <c r="DB47" s="399"/>
      <c r="DC47" s="399"/>
      <c r="DD47" s="399"/>
      <c r="DE47" s="399"/>
      <c r="DF47" s="399"/>
      <c r="DG47" s="399"/>
      <c r="DH47" s="399"/>
      <c r="DI47" s="399"/>
    </row>
    <row r="48" spans="1:113">
      <c r="E48" s="399" t="s">
        <v>196</v>
      </c>
      <c r="F48" s="399"/>
      <c r="G48" s="399"/>
      <c r="H48" s="399"/>
      <c r="I48" s="399"/>
      <c r="J48" s="399"/>
      <c r="K48" s="399"/>
      <c r="L48" s="399"/>
      <c r="M48" s="399"/>
      <c r="N48" s="399"/>
      <c r="O48" s="399"/>
      <c r="P48" s="399"/>
      <c r="Q48" s="399"/>
      <c r="R48" s="399"/>
      <c r="S48" s="399"/>
      <c r="T48" s="399"/>
      <c r="U48" s="399"/>
      <c r="V48" s="399"/>
      <c r="W48" s="399"/>
      <c r="X48" s="399"/>
      <c r="Y48" s="399"/>
      <c r="Z48" s="399"/>
      <c r="AA48" s="399"/>
      <c r="AB48" s="399"/>
      <c r="AC48" s="399"/>
      <c r="AD48" s="399"/>
      <c r="AE48" s="399"/>
      <c r="AF48" s="399"/>
      <c r="AG48" s="399"/>
      <c r="AH48" s="399"/>
      <c r="AI48" s="399"/>
      <c r="AJ48" s="399"/>
      <c r="AK48" s="399"/>
      <c r="AL48" s="399"/>
      <c r="AM48" s="399"/>
      <c r="AN48" s="399"/>
      <c r="AO48" s="399"/>
      <c r="AP48" s="399"/>
      <c r="AQ48" s="399"/>
      <c r="AR48" s="399"/>
      <c r="AS48" s="399"/>
      <c r="AT48" s="399"/>
      <c r="AU48" s="399"/>
      <c r="AV48" s="399"/>
      <c r="AW48" s="399"/>
      <c r="AX48" s="399"/>
      <c r="AY48" s="399"/>
      <c r="AZ48" s="399"/>
      <c r="BA48" s="399"/>
      <c r="BB48" s="399"/>
      <c r="BC48" s="399"/>
      <c r="BD48" s="399"/>
      <c r="BE48" s="399"/>
      <c r="BF48" s="399"/>
      <c r="BG48" s="399"/>
      <c r="BH48" s="399"/>
      <c r="BI48" s="399"/>
      <c r="BJ48" s="399"/>
      <c r="BK48" s="399"/>
      <c r="BL48" s="399"/>
      <c r="BM48" s="399"/>
      <c r="BN48" s="399"/>
      <c r="BO48" s="399"/>
      <c r="BP48" s="399"/>
      <c r="BQ48" s="399"/>
      <c r="BR48" s="399"/>
      <c r="BS48" s="399"/>
      <c r="BT48" s="399"/>
      <c r="BU48" s="399"/>
      <c r="BV48" s="399"/>
      <c r="BW48" s="399"/>
      <c r="BX48" s="399"/>
      <c r="BY48" s="399"/>
      <c r="BZ48" s="399"/>
      <c r="CA48" s="399"/>
      <c r="CB48" s="399"/>
      <c r="CC48" s="399"/>
      <c r="CD48" s="399"/>
      <c r="CE48" s="399"/>
      <c r="CF48" s="399"/>
      <c r="CG48" s="399"/>
      <c r="CH48" s="399"/>
      <c r="CI48" s="399"/>
      <c r="CJ48" s="399"/>
      <c r="CK48" s="399"/>
      <c r="CL48" s="399"/>
      <c r="CM48" s="399"/>
      <c r="CN48" s="399"/>
      <c r="CO48" s="399"/>
      <c r="CP48" s="399"/>
      <c r="CQ48" s="399"/>
      <c r="CR48" s="399"/>
      <c r="CS48" s="399"/>
      <c r="CT48" s="399"/>
      <c r="CU48" s="399"/>
      <c r="CV48" s="399"/>
      <c r="CW48" s="399"/>
      <c r="CX48" s="399"/>
      <c r="CY48" s="399"/>
      <c r="CZ48" s="399"/>
      <c r="DA48" s="399"/>
      <c r="DB48" s="399"/>
      <c r="DC48" s="399"/>
      <c r="DD48" s="399"/>
      <c r="DE48" s="399"/>
      <c r="DF48" s="399"/>
      <c r="DG48" s="399"/>
      <c r="DH48" s="399"/>
      <c r="DI48" s="399"/>
    </row>
    <row r="49" spans="5:113">
      <c r="E49" s="401" t="s">
        <v>197</v>
      </c>
      <c r="F49" s="401"/>
      <c r="G49" s="401"/>
      <c r="H49" s="401"/>
      <c r="I49" s="401"/>
      <c r="J49" s="401"/>
      <c r="K49" s="401"/>
      <c r="L49" s="401"/>
      <c r="M49" s="401"/>
      <c r="N49" s="401"/>
      <c r="O49" s="401"/>
      <c r="P49" s="401"/>
      <c r="Q49" s="401"/>
      <c r="R49" s="401"/>
      <c r="S49" s="401"/>
      <c r="T49" s="401"/>
      <c r="U49" s="401"/>
      <c r="V49" s="401"/>
      <c r="W49" s="401"/>
      <c r="X49" s="401"/>
      <c r="Y49" s="401"/>
      <c r="Z49" s="401"/>
      <c r="AA49" s="401"/>
      <c r="AB49" s="401"/>
      <c r="AC49" s="401"/>
      <c r="AD49" s="401"/>
      <c r="AE49" s="401"/>
      <c r="AF49" s="401"/>
      <c r="AG49" s="401"/>
      <c r="AH49" s="401"/>
      <c r="AI49" s="401"/>
      <c r="AJ49" s="401"/>
      <c r="AK49" s="401"/>
      <c r="AL49" s="401"/>
      <c r="AM49" s="401"/>
      <c r="AN49" s="401"/>
      <c r="AO49" s="401"/>
      <c r="AP49" s="401"/>
      <c r="AQ49" s="401"/>
      <c r="AR49" s="401"/>
      <c r="AS49" s="401"/>
      <c r="AT49" s="401"/>
      <c r="AU49" s="401"/>
      <c r="AV49" s="401"/>
      <c r="AW49" s="401"/>
      <c r="AX49" s="401"/>
      <c r="AY49" s="401"/>
      <c r="AZ49" s="401"/>
      <c r="BA49" s="401"/>
      <c r="BB49" s="401"/>
      <c r="BC49" s="401"/>
      <c r="BD49" s="401"/>
      <c r="BE49" s="401"/>
      <c r="BF49" s="401"/>
      <c r="BG49" s="401"/>
      <c r="BH49" s="401"/>
      <c r="BI49" s="401"/>
      <c r="BJ49" s="401"/>
      <c r="BK49" s="401"/>
      <c r="BL49" s="401"/>
      <c r="BM49" s="401"/>
      <c r="BN49" s="401"/>
      <c r="BO49" s="401"/>
      <c r="BP49" s="401"/>
      <c r="BQ49" s="401"/>
      <c r="BR49" s="401"/>
      <c r="BS49" s="401"/>
      <c r="BT49" s="401"/>
      <c r="BU49" s="401"/>
      <c r="BV49" s="401"/>
      <c r="BW49" s="401"/>
      <c r="BX49" s="401"/>
      <c r="BY49" s="401"/>
      <c r="BZ49" s="401"/>
      <c r="CA49" s="401"/>
      <c r="CB49" s="401"/>
      <c r="CC49" s="401"/>
      <c r="CD49" s="401"/>
      <c r="CE49" s="401"/>
      <c r="CF49" s="401"/>
      <c r="CG49" s="401"/>
      <c r="CH49" s="401"/>
      <c r="CI49" s="401"/>
      <c r="CJ49" s="401"/>
      <c r="CK49" s="401"/>
      <c r="CL49" s="401"/>
      <c r="CM49" s="401"/>
      <c r="CN49" s="401"/>
      <c r="CO49" s="401"/>
      <c r="CP49" s="401"/>
      <c r="CQ49" s="401"/>
      <c r="CR49" s="401"/>
      <c r="CS49" s="401"/>
      <c r="CT49" s="401"/>
      <c r="CU49" s="401"/>
      <c r="CV49" s="401"/>
      <c r="CW49" s="401"/>
      <c r="CX49" s="401"/>
      <c r="CY49" s="401"/>
      <c r="CZ49" s="401"/>
      <c r="DA49" s="401"/>
      <c r="DB49" s="401"/>
      <c r="DC49" s="401"/>
      <c r="DD49" s="401"/>
      <c r="DE49" s="401"/>
      <c r="DF49" s="401"/>
      <c r="DG49" s="401"/>
      <c r="DH49" s="401"/>
      <c r="DI49" s="401"/>
    </row>
    <row r="50" spans="5:113">
      <c r="E50" s="399" t="s">
        <v>198</v>
      </c>
      <c r="F50" s="399"/>
      <c r="G50" s="399"/>
      <c r="H50" s="399"/>
      <c r="I50" s="399"/>
      <c r="J50" s="399"/>
      <c r="K50" s="399"/>
      <c r="L50" s="399"/>
      <c r="M50" s="399"/>
      <c r="N50" s="399"/>
      <c r="O50" s="399"/>
      <c r="P50" s="399"/>
      <c r="Q50" s="399"/>
      <c r="R50" s="399"/>
      <c r="S50" s="399"/>
      <c r="T50" s="399"/>
      <c r="U50" s="399"/>
      <c r="V50" s="399"/>
      <c r="W50" s="399"/>
      <c r="X50" s="399"/>
      <c r="Y50" s="399"/>
      <c r="Z50" s="399"/>
      <c r="AA50" s="399"/>
      <c r="AB50" s="399"/>
      <c r="AC50" s="399"/>
      <c r="AD50" s="399"/>
      <c r="AE50" s="399"/>
      <c r="AF50" s="399"/>
      <c r="AG50" s="399"/>
      <c r="AH50" s="399"/>
      <c r="AI50" s="399"/>
      <c r="AJ50" s="399"/>
      <c r="AK50" s="399"/>
      <c r="AL50" s="399"/>
      <c r="AM50" s="399"/>
      <c r="AN50" s="399"/>
      <c r="AO50" s="399"/>
      <c r="AP50" s="399"/>
      <c r="AQ50" s="399"/>
      <c r="AR50" s="399"/>
      <c r="AS50" s="399"/>
      <c r="AT50" s="399"/>
      <c r="AU50" s="399"/>
      <c r="AV50" s="399"/>
      <c r="AW50" s="399"/>
      <c r="AX50" s="399"/>
      <c r="AY50" s="399"/>
      <c r="AZ50" s="399"/>
      <c r="BA50" s="399"/>
      <c r="BB50" s="399"/>
      <c r="BC50" s="399"/>
      <c r="BD50" s="399"/>
      <c r="BE50" s="399"/>
      <c r="BF50" s="399"/>
      <c r="BG50" s="399"/>
      <c r="BH50" s="399"/>
      <c r="BI50" s="399"/>
      <c r="BJ50" s="399"/>
      <c r="BK50" s="399"/>
      <c r="BL50" s="399"/>
      <c r="BM50" s="399"/>
      <c r="BN50" s="399"/>
      <c r="BO50" s="399"/>
      <c r="BP50" s="399"/>
      <c r="BQ50" s="399"/>
      <c r="BR50" s="399"/>
      <c r="BS50" s="399"/>
      <c r="BT50" s="399"/>
      <c r="BU50" s="399"/>
      <c r="BV50" s="399"/>
      <c r="BW50" s="399"/>
      <c r="BX50" s="399"/>
      <c r="BY50" s="399"/>
      <c r="BZ50" s="399"/>
      <c r="CA50" s="399"/>
      <c r="CB50" s="399"/>
      <c r="CC50" s="399"/>
      <c r="CD50" s="399"/>
      <c r="CE50" s="399"/>
      <c r="CF50" s="399"/>
      <c r="CG50" s="399"/>
      <c r="CH50" s="399"/>
      <c r="CI50" s="399"/>
      <c r="CJ50" s="399"/>
      <c r="CK50" s="399"/>
      <c r="CL50" s="399"/>
      <c r="CM50" s="399"/>
      <c r="CN50" s="399"/>
      <c r="CO50" s="399"/>
      <c r="CP50" s="399"/>
      <c r="CQ50" s="399"/>
      <c r="CR50" s="399"/>
      <c r="CS50" s="399"/>
      <c r="CT50" s="399"/>
      <c r="CU50" s="399"/>
      <c r="CV50" s="399"/>
      <c r="CW50" s="399"/>
      <c r="CX50" s="399"/>
      <c r="CY50" s="399"/>
      <c r="CZ50" s="399"/>
      <c r="DA50" s="399"/>
      <c r="DB50" s="399"/>
      <c r="DC50" s="399"/>
      <c r="DD50" s="399"/>
      <c r="DE50" s="399"/>
      <c r="DF50" s="399"/>
      <c r="DG50" s="399"/>
      <c r="DH50" s="399"/>
      <c r="DI50" s="399"/>
    </row>
    <row r="51" spans="5:113">
      <c r="E51" s="399" t="s">
        <v>199</v>
      </c>
      <c r="F51" s="399"/>
      <c r="G51" s="399"/>
      <c r="H51" s="399"/>
      <c r="I51" s="399"/>
      <c r="J51" s="399"/>
      <c r="K51" s="399"/>
      <c r="L51" s="399"/>
      <c r="M51" s="399"/>
      <c r="N51" s="399"/>
      <c r="O51" s="399"/>
      <c r="P51" s="399"/>
      <c r="Q51" s="399"/>
      <c r="R51" s="399"/>
      <c r="S51" s="399"/>
      <c r="T51" s="399"/>
      <c r="U51" s="399"/>
      <c r="V51" s="399"/>
      <c r="W51" s="399"/>
      <c r="X51" s="399"/>
      <c r="Y51" s="399"/>
      <c r="Z51" s="399"/>
      <c r="AA51" s="399"/>
      <c r="AB51" s="399"/>
      <c r="AC51" s="399"/>
      <c r="AD51" s="399"/>
      <c r="AE51" s="399"/>
      <c r="AF51" s="399"/>
      <c r="AG51" s="399"/>
      <c r="AH51" s="399"/>
      <c r="AI51" s="399"/>
      <c r="AJ51" s="399"/>
      <c r="AK51" s="399"/>
      <c r="AL51" s="399"/>
      <c r="AM51" s="399"/>
      <c r="AN51" s="399"/>
      <c r="AO51" s="399"/>
      <c r="AP51" s="399"/>
      <c r="AQ51" s="399"/>
      <c r="AR51" s="399"/>
      <c r="AS51" s="399"/>
      <c r="AT51" s="399"/>
      <c r="AU51" s="399"/>
      <c r="AV51" s="399"/>
      <c r="AW51" s="399"/>
      <c r="AX51" s="399"/>
      <c r="AY51" s="399"/>
      <c r="AZ51" s="399"/>
      <c r="BA51" s="399"/>
      <c r="BB51" s="399"/>
      <c r="BC51" s="399"/>
      <c r="BD51" s="399"/>
      <c r="BE51" s="399"/>
      <c r="BF51" s="399"/>
      <c r="BG51" s="399"/>
      <c r="BH51" s="399"/>
      <c r="BI51" s="399"/>
      <c r="BJ51" s="399"/>
      <c r="BK51" s="399"/>
      <c r="BL51" s="399"/>
      <c r="BM51" s="399"/>
      <c r="BN51" s="399"/>
      <c r="BO51" s="399"/>
      <c r="BP51" s="399"/>
      <c r="BQ51" s="399"/>
      <c r="BR51" s="399"/>
      <c r="BS51" s="399"/>
      <c r="BT51" s="399"/>
      <c r="BU51" s="399"/>
      <c r="BV51" s="399"/>
      <c r="BW51" s="399"/>
      <c r="BX51" s="399"/>
      <c r="BY51" s="399"/>
      <c r="BZ51" s="399"/>
      <c r="CA51" s="399"/>
      <c r="CB51" s="399"/>
      <c r="CC51" s="399"/>
      <c r="CD51" s="399"/>
      <c r="CE51" s="399"/>
      <c r="CF51" s="399"/>
      <c r="CG51" s="399"/>
      <c r="CH51" s="399"/>
      <c r="CI51" s="399"/>
      <c r="CJ51" s="399"/>
      <c r="CK51" s="399"/>
      <c r="CL51" s="399"/>
      <c r="CM51" s="399"/>
      <c r="CN51" s="399"/>
      <c r="CO51" s="399"/>
      <c r="CP51" s="399"/>
      <c r="CQ51" s="399"/>
      <c r="CR51" s="399"/>
      <c r="CS51" s="399"/>
      <c r="CT51" s="399"/>
      <c r="CU51" s="399"/>
      <c r="CV51" s="399"/>
      <c r="CW51" s="399"/>
      <c r="CX51" s="399"/>
      <c r="CY51" s="399"/>
      <c r="CZ51" s="399"/>
      <c r="DA51" s="399"/>
      <c r="DB51" s="399"/>
      <c r="DC51" s="399"/>
      <c r="DD51" s="399"/>
      <c r="DE51" s="399"/>
      <c r="DF51" s="399"/>
      <c r="DG51" s="399"/>
      <c r="DH51" s="399"/>
      <c r="DI51" s="399"/>
    </row>
    <row r="52" spans="5:113">
      <c r="E52" s="399" t="s">
        <v>200</v>
      </c>
      <c r="F52" s="399"/>
      <c r="G52" s="399"/>
      <c r="H52" s="399"/>
      <c r="I52" s="399"/>
      <c r="J52" s="399"/>
      <c r="K52" s="399"/>
      <c r="L52" s="399"/>
      <c r="M52" s="399"/>
      <c r="N52" s="399"/>
      <c r="O52" s="399"/>
      <c r="P52" s="399"/>
      <c r="Q52" s="399"/>
      <c r="R52" s="399"/>
      <c r="S52" s="399"/>
      <c r="T52" s="399"/>
      <c r="U52" s="399"/>
      <c r="V52" s="399"/>
      <c r="W52" s="399"/>
      <c r="X52" s="399"/>
      <c r="Y52" s="399"/>
      <c r="Z52" s="399"/>
      <c r="AA52" s="399"/>
      <c r="AB52" s="399"/>
      <c r="AC52" s="399"/>
      <c r="AD52" s="399"/>
      <c r="AE52" s="399"/>
      <c r="AF52" s="399"/>
      <c r="AG52" s="399"/>
      <c r="AH52" s="399"/>
      <c r="AI52" s="399"/>
      <c r="AJ52" s="399"/>
      <c r="AK52" s="399"/>
      <c r="AL52" s="399"/>
      <c r="AM52" s="399"/>
      <c r="AN52" s="399"/>
      <c r="AO52" s="399"/>
      <c r="AP52" s="399"/>
      <c r="AQ52" s="399"/>
      <c r="AR52" s="399"/>
      <c r="AS52" s="399"/>
      <c r="AT52" s="399"/>
      <c r="AU52" s="399"/>
      <c r="AV52" s="399"/>
      <c r="AW52" s="399"/>
      <c r="AX52" s="399"/>
      <c r="AY52" s="399"/>
      <c r="AZ52" s="399"/>
      <c r="BA52" s="399"/>
      <c r="BB52" s="399"/>
      <c r="BC52" s="399"/>
      <c r="BD52" s="399"/>
      <c r="BE52" s="399"/>
      <c r="BF52" s="399"/>
      <c r="BG52" s="399"/>
      <c r="BH52" s="399"/>
      <c r="BI52" s="399"/>
      <c r="BJ52" s="399"/>
      <c r="BK52" s="399"/>
      <c r="BL52" s="399"/>
      <c r="BM52" s="399"/>
      <c r="BN52" s="399"/>
      <c r="BO52" s="399"/>
      <c r="BP52" s="399"/>
      <c r="BQ52" s="399"/>
      <c r="BR52" s="399"/>
      <c r="BS52" s="399"/>
      <c r="BT52" s="399"/>
      <c r="BU52" s="399"/>
      <c r="BV52" s="399"/>
      <c r="BW52" s="399"/>
      <c r="BX52" s="399"/>
      <c r="BY52" s="399"/>
      <c r="BZ52" s="399"/>
      <c r="CA52" s="399"/>
      <c r="CB52" s="399"/>
      <c r="CC52" s="399"/>
      <c r="CD52" s="399"/>
      <c r="CE52" s="399"/>
      <c r="CF52" s="399"/>
      <c r="CG52" s="399"/>
      <c r="CH52" s="399"/>
      <c r="CI52" s="399"/>
      <c r="CJ52" s="399"/>
      <c r="CK52" s="399"/>
      <c r="CL52" s="399"/>
      <c r="CM52" s="399"/>
      <c r="CN52" s="399"/>
      <c r="CO52" s="399"/>
      <c r="CP52" s="399"/>
      <c r="CQ52" s="399"/>
      <c r="CR52" s="399"/>
      <c r="CS52" s="399"/>
      <c r="CT52" s="399"/>
      <c r="CU52" s="399"/>
      <c r="CV52" s="399"/>
      <c r="CW52" s="399"/>
      <c r="CX52" s="399"/>
      <c r="CY52" s="399"/>
      <c r="CZ52" s="399"/>
      <c r="DA52" s="399"/>
      <c r="DB52" s="399"/>
      <c r="DC52" s="399"/>
      <c r="DD52" s="399"/>
      <c r="DE52" s="399"/>
      <c r="DF52" s="399"/>
      <c r="DG52" s="399"/>
      <c r="DH52" s="399"/>
      <c r="DI52" s="399"/>
    </row>
    <row r="53" spans="5:113">
      <c r="E53" s="399" t="s">
        <v>201</v>
      </c>
      <c r="F53" s="399"/>
      <c r="G53" s="399"/>
      <c r="H53" s="399"/>
      <c r="I53" s="399"/>
      <c r="J53" s="399"/>
      <c r="K53" s="399"/>
      <c r="L53" s="399"/>
      <c r="M53" s="399"/>
      <c r="N53" s="399"/>
      <c r="O53" s="399"/>
      <c r="P53" s="399"/>
      <c r="Q53" s="399"/>
      <c r="R53" s="399"/>
      <c r="S53" s="399"/>
      <c r="T53" s="399"/>
      <c r="U53" s="399"/>
      <c r="V53" s="399"/>
      <c r="W53" s="399"/>
      <c r="X53" s="399"/>
      <c r="Y53" s="399"/>
      <c r="Z53" s="399"/>
      <c r="AA53" s="399"/>
      <c r="AB53" s="399"/>
      <c r="AC53" s="399"/>
      <c r="AD53" s="399"/>
      <c r="AE53" s="399"/>
      <c r="AF53" s="399"/>
      <c r="AG53" s="399"/>
      <c r="AH53" s="399"/>
      <c r="AI53" s="399"/>
      <c r="AJ53" s="399"/>
      <c r="AK53" s="399"/>
      <c r="AL53" s="399"/>
      <c r="AM53" s="399"/>
      <c r="AN53" s="399"/>
      <c r="AO53" s="399"/>
      <c r="AP53" s="399"/>
      <c r="AQ53" s="399"/>
      <c r="AR53" s="399"/>
      <c r="AS53" s="399"/>
      <c r="AT53" s="399"/>
      <c r="AU53" s="399"/>
      <c r="AV53" s="399"/>
      <c r="AW53" s="399"/>
      <c r="AX53" s="399"/>
      <c r="AY53" s="399"/>
      <c r="AZ53" s="399"/>
      <c r="BA53" s="399"/>
      <c r="BB53" s="399"/>
      <c r="BC53" s="399"/>
      <c r="BD53" s="399"/>
      <c r="BE53" s="399"/>
      <c r="BF53" s="399"/>
      <c r="BG53" s="399"/>
      <c r="BH53" s="399"/>
      <c r="BI53" s="399"/>
      <c r="BJ53" s="399"/>
      <c r="BK53" s="399"/>
      <c r="BL53" s="399"/>
      <c r="BM53" s="399"/>
      <c r="BN53" s="399"/>
      <c r="BO53" s="399"/>
      <c r="BP53" s="399"/>
      <c r="BQ53" s="399"/>
      <c r="BR53" s="399"/>
      <c r="BS53" s="399"/>
      <c r="BT53" s="399"/>
      <c r="BU53" s="399"/>
      <c r="BV53" s="399"/>
      <c r="BW53" s="399"/>
      <c r="BX53" s="399"/>
      <c r="BY53" s="399"/>
      <c r="BZ53" s="399"/>
      <c r="CA53" s="399"/>
      <c r="CB53" s="399"/>
      <c r="CC53" s="399"/>
      <c r="CD53" s="399"/>
      <c r="CE53" s="399"/>
      <c r="CF53" s="399"/>
      <c r="CG53" s="399"/>
      <c r="CH53" s="399"/>
      <c r="CI53" s="399"/>
      <c r="CJ53" s="399"/>
      <c r="CK53" s="399"/>
      <c r="CL53" s="399"/>
      <c r="CM53" s="399"/>
      <c r="CN53" s="399"/>
      <c r="CO53" s="399"/>
      <c r="CP53" s="399"/>
      <c r="CQ53" s="399"/>
      <c r="CR53" s="399"/>
      <c r="CS53" s="399"/>
      <c r="CT53" s="399"/>
      <c r="CU53" s="399"/>
      <c r="CV53" s="399"/>
      <c r="CW53" s="399"/>
      <c r="CX53" s="399"/>
      <c r="CY53" s="399"/>
      <c r="CZ53" s="399"/>
      <c r="DA53" s="399"/>
      <c r="DB53" s="399"/>
      <c r="DC53" s="399"/>
      <c r="DD53" s="399"/>
      <c r="DE53" s="399"/>
      <c r="DF53" s="399"/>
      <c r="DG53" s="399"/>
      <c r="DH53" s="399"/>
      <c r="DI53" s="399"/>
    </row>
    <row r="54" spans="5:113"/>
    <row r="55" spans="5:113"/>
    <row r="56" spans="5:113"/>
  </sheetData>
  <sheetProtection algorithmName="SHA-512" hashValue="Kg/WjzWqwUCrFa0C2huAqqVJy/vnO4YdZ1xSKZy9P8WeqBCaYIivJzwBT1tzRqOVDKKtzB+m6VjzhwTNxKRHYg==" saltValue="wYyng0N7nr8Mxs0u2TX/e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election activeCell="AU78" sqref="AU78:AY78"/>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6" t="s">
        <v>537</v>
      </c>
      <c r="D34" s="1186"/>
      <c r="E34" s="1187"/>
      <c r="F34" s="32">
        <v>5.96</v>
      </c>
      <c r="G34" s="33">
        <v>7.16</v>
      </c>
      <c r="H34" s="33">
        <v>8.26</v>
      </c>
      <c r="I34" s="33">
        <v>8.59</v>
      </c>
      <c r="J34" s="34">
        <v>7.13</v>
      </c>
      <c r="K34" s="22"/>
      <c r="L34" s="22"/>
      <c r="M34" s="22"/>
      <c r="N34" s="22"/>
      <c r="O34" s="22"/>
      <c r="P34" s="22"/>
    </row>
    <row r="35" spans="1:16" ht="39" customHeight="1">
      <c r="A35" s="22"/>
      <c r="B35" s="35"/>
      <c r="C35" s="1180" t="s">
        <v>538</v>
      </c>
      <c r="D35" s="1181"/>
      <c r="E35" s="1182"/>
      <c r="F35" s="36">
        <v>2.27</v>
      </c>
      <c r="G35" s="37">
        <v>2.71</v>
      </c>
      <c r="H35" s="37">
        <v>4.7699999999999996</v>
      </c>
      <c r="I35" s="37">
        <v>4.53</v>
      </c>
      <c r="J35" s="38">
        <v>2.02</v>
      </c>
      <c r="K35" s="22"/>
      <c r="L35" s="22"/>
      <c r="M35" s="22"/>
      <c r="N35" s="22"/>
      <c r="O35" s="22"/>
      <c r="P35" s="22"/>
    </row>
    <row r="36" spans="1:16" ht="39" customHeight="1">
      <c r="A36" s="22"/>
      <c r="B36" s="35"/>
      <c r="C36" s="1180" t="s">
        <v>539</v>
      </c>
      <c r="D36" s="1181"/>
      <c r="E36" s="1182"/>
      <c r="F36" s="36">
        <v>0</v>
      </c>
      <c r="G36" s="37">
        <v>0</v>
      </c>
      <c r="H36" s="37">
        <v>0</v>
      </c>
      <c r="I36" s="37">
        <v>1.29</v>
      </c>
      <c r="J36" s="38">
        <v>1.3</v>
      </c>
      <c r="K36" s="22"/>
      <c r="L36" s="22"/>
      <c r="M36" s="22"/>
      <c r="N36" s="22"/>
      <c r="O36" s="22"/>
      <c r="P36" s="22"/>
    </row>
    <row r="37" spans="1:16" ht="39" customHeight="1">
      <c r="A37" s="22"/>
      <c r="B37" s="35"/>
      <c r="C37" s="1180" t="s">
        <v>540</v>
      </c>
      <c r="D37" s="1181"/>
      <c r="E37" s="1182"/>
      <c r="F37" s="36" t="s">
        <v>489</v>
      </c>
      <c r="G37" s="37">
        <v>0.52</v>
      </c>
      <c r="H37" s="37">
        <v>0.7</v>
      </c>
      <c r="I37" s="37">
        <v>0.9</v>
      </c>
      <c r="J37" s="38">
        <v>1.04</v>
      </c>
      <c r="K37" s="22"/>
      <c r="L37" s="22"/>
      <c r="M37" s="22"/>
      <c r="N37" s="22"/>
      <c r="O37" s="22"/>
      <c r="P37" s="22"/>
    </row>
    <row r="38" spans="1:16" ht="39" customHeight="1">
      <c r="A38" s="22"/>
      <c r="B38" s="35"/>
      <c r="C38" s="1180" t="s">
        <v>541</v>
      </c>
      <c r="D38" s="1181"/>
      <c r="E38" s="1182"/>
      <c r="F38" s="36">
        <v>0.89</v>
      </c>
      <c r="G38" s="37">
        <v>0.93</v>
      </c>
      <c r="H38" s="37">
        <v>1.51</v>
      </c>
      <c r="I38" s="37">
        <v>0.79</v>
      </c>
      <c r="J38" s="38">
        <v>0.89</v>
      </c>
      <c r="K38" s="22"/>
      <c r="L38" s="22"/>
      <c r="M38" s="22"/>
      <c r="N38" s="22"/>
      <c r="O38" s="22"/>
      <c r="P38" s="22"/>
    </row>
    <row r="39" spans="1:16" ht="39" customHeight="1">
      <c r="A39" s="22"/>
      <c r="B39" s="35"/>
      <c r="C39" s="1180" t="s">
        <v>542</v>
      </c>
      <c r="D39" s="1181"/>
      <c r="E39" s="1182"/>
      <c r="F39" s="36">
        <v>2.37</v>
      </c>
      <c r="G39" s="37">
        <v>1.1200000000000001</v>
      </c>
      <c r="H39" s="37">
        <v>0.39</v>
      </c>
      <c r="I39" s="37">
        <v>0.42</v>
      </c>
      <c r="J39" s="38">
        <v>0.21</v>
      </c>
      <c r="K39" s="22"/>
      <c r="L39" s="22"/>
      <c r="M39" s="22"/>
      <c r="N39" s="22"/>
      <c r="O39" s="22"/>
      <c r="P39" s="22"/>
    </row>
    <row r="40" spans="1:16" ht="39" customHeight="1">
      <c r="A40" s="22"/>
      <c r="B40" s="35"/>
      <c r="C40" s="1180" t="s">
        <v>543</v>
      </c>
      <c r="D40" s="1181"/>
      <c r="E40" s="1182"/>
      <c r="F40" s="36">
        <v>0</v>
      </c>
      <c r="G40" s="37">
        <v>0</v>
      </c>
      <c r="H40" s="37">
        <v>0</v>
      </c>
      <c r="I40" s="37">
        <v>0</v>
      </c>
      <c r="J40" s="38">
        <v>0</v>
      </c>
      <c r="K40" s="22"/>
      <c r="L40" s="22"/>
      <c r="M40" s="22"/>
      <c r="N40" s="22"/>
      <c r="O40" s="22"/>
      <c r="P40" s="22"/>
    </row>
    <row r="41" spans="1:16" ht="39" customHeight="1">
      <c r="A41" s="22"/>
      <c r="B41" s="35"/>
      <c r="C41" s="1180" t="s">
        <v>544</v>
      </c>
      <c r="D41" s="1181"/>
      <c r="E41" s="1182"/>
      <c r="F41" s="36">
        <v>0</v>
      </c>
      <c r="G41" s="37">
        <v>0</v>
      </c>
      <c r="H41" s="37">
        <v>0</v>
      </c>
      <c r="I41" s="37">
        <v>0</v>
      </c>
      <c r="J41" s="38">
        <v>0</v>
      </c>
      <c r="K41" s="22"/>
      <c r="L41" s="22"/>
      <c r="M41" s="22"/>
      <c r="N41" s="22"/>
      <c r="O41" s="22"/>
      <c r="P41" s="22"/>
    </row>
    <row r="42" spans="1:16" ht="39" customHeight="1">
      <c r="A42" s="22"/>
      <c r="B42" s="39"/>
      <c r="C42" s="1180" t="s">
        <v>545</v>
      </c>
      <c r="D42" s="1181"/>
      <c r="E42" s="1182"/>
      <c r="F42" s="36" t="s">
        <v>489</v>
      </c>
      <c r="G42" s="37" t="s">
        <v>489</v>
      </c>
      <c r="H42" s="37" t="s">
        <v>489</v>
      </c>
      <c r="I42" s="37" t="s">
        <v>489</v>
      </c>
      <c r="J42" s="38" t="s">
        <v>489</v>
      </c>
      <c r="K42" s="22"/>
      <c r="L42" s="22"/>
      <c r="M42" s="22"/>
      <c r="N42" s="22"/>
      <c r="O42" s="22"/>
      <c r="P42" s="22"/>
    </row>
    <row r="43" spans="1:16" ht="39" customHeight="1" thickBot="1">
      <c r="A43" s="22"/>
      <c r="B43" s="40"/>
      <c r="C43" s="1183" t="s">
        <v>546</v>
      </c>
      <c r="D43" s="1184"/>
      <c r="E43" s="1185"/>
      <c r="F43" s="41">
        <v>0.37</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7+X2qfq49IkP9rMWZMyrUB9/FQCPYjmHwSpoAuNwmMqJp68BQ56Dw363tkOfesfsg526LEo6pxnk83xR19/e1Q==" saltValue="z17RymechhokmT9JdlWZ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election activeCell="AU78" sqref="AU78:AY7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211" t="s">
        <v>9</v>
      </c>
      <c r="C45" s="1212"/>
      <c r="D45" s="58"/>
      <c r="E45" s="1217" t="s">
        <v>10</v>
      </c>
      <c r="F45" s="1217"/>
      <c r="G45" s="1217"/>
      <c r="H45" s="1217"/>
      <c r="I45" s="1217"/>
      <c r="J45" s="1218"/>
      <c r="K45" s="59">
        <v>2227</v>
      </c>
      <c r="L45" s="60">
        <v>2281</v>
      </c>
      <c r="M45" s="60">
        <v>2350</v>
      </c>
      <c r="N45" s="60">
        <v>2388</v>
      </c>
      <c r="O45" s="61">
        <v>2348</v>
      </c>
      <c r="P45" s="48"/>
      <c r="Q45" s="48"/>
      <c r="R45" s="48"/>
      <c r="S45" s="48"/>
      <c r="T45" s="48"/>
      <c r="U45" s="48"/>
    </row>
    <row r="46" spans="1:21" ht="30.75" customHeight="1">
      <c r="A46" s="48"/>
      <c r="B46" s="1213"/>
      <c r="C46" s="1214"/>
      <c r="D46" s="62"/>
      <c r="E46" s="1190" t="s">
        <v>11</v>
      </c>
      <c r="F46" s="1190"/>
      <c r="G46" s="1190"/>
      <c r="H46" s="1190"/>
      <c r="I46" s="1190"/>
      <c r="J46" s="1191"/>
      <c r="K46" s="63" t="s">
        <v>489</v>
      </c>
      <c r="L46" s="64" t="s">
        <v>489</v>
      </c>
      <c r="M46" s="64" t="s">
        <v>489</v>
      </c>
      <c r="N46" s="64" t="s">
        <v>489</v>
      </c>
      <c r="O46" s="65" t="s">
        <v>489</v>
      </c>
      <c r="P46" s="48"/>
      <c r="Q46" s="48"/>
      <c r="R46" s="48"/>
      <c r="S46" s="48"/>
      <c r="T46" s="48"/>
      <c r="U46" s="48"/>
    </row>
    <row r="47" spans="1:21" ht="30.75" customHeight="1">
      <c r="A47" s="48"/>
      <c r="B47" s="1213"/>
      <c r="C47" s="1214"/>
      <c r="D47" s="62"/>
      <c r="E47" s="1190" t="s">
        <v>12</v>
      </c>
      <c r="F47" s="1190"/>
      <c r="G47" s="1190"/>
      <c r="H47" s="1190"/>
      <c r="I47" s="1190"/>
      <c r="J47" s="1191"/>
      <c r="K47" s="63" t="s">
        <v>489</v>
      </c>
      <c r="L47" s="64" t="s">
        <v>489</v>
      </c>
      <c r="M47" s="64" t="s">
        <v>489</v>
      </c>
      <c r="N47" s="64" t="s">
        <v>489</v>
      </c>
      <c r="O47" s="65" t="s">
        <v>489</v>
      </c>
      <c r="P47" s="48"/>
      <c r="Q47" s="48"/>
      <c r="R47" s="48"/>
      <c r="S47" s="48"/>
      <c r="T47" s="48"/>
      <c r="U47" s="48"/>
    </row>
    <row r="48" spans="1:21" ht="30.75" customHeight="1">
      <c r="A48" s="48"/>
      <c r="B48" s="1213"/>
      <c r="C48" s="1214"/>
      <c r="D48" s="62"/>
      <c r="E48" s="1190" t="s">
        <v>13</v>
      </c>
      <c r="F48" s="1190"/>
      <c r="G48" s="1190"/>
      <c r="H48" s="1190"/>
      <c r="I48" s="1190"/>
      <c r="J48" s="1191"/>
      <c r="K48" s="63">
        <v>869</v>
      </c>
      <c r="L48" s="64">
        <v>576</v>
      </c>
      <c r="M48" s="64">
        <v>566</v>
      </c>
      <c r="N48" s="64">
        <v>538</v>
      </c>
      <c r="O48" s="65">
        <v>499</v>
      </c>
      <c r="P48" s="48"/>
      <c r="Q48" s="48"/>
      <c r="R48" s="48"/>
      <c r="S48" s="48"/>
      <c r="T48" s="48"/>
      <c r="U48" s="48"/>
    </row>
    <row r="49" spans="1:21" ht="30.75" customHeight="1">
      <c r="A49" s="48"/>
      <c r="B49" s="1213"/>
      <c r="C49" s="1214"/>
      <c r="D49" s="62"/>
      <c r="E49" s="1190" t="s">
        <v>14</v>
      </c>
      <c r="F49" s="1190"/>
      <c r="G49" s="1190"/>
      <c r="H49" s="1190"/>
      <c r="I49" s="1190"/>
      <c r="J49" s="1191"/>
      <c r="K49" s="63">
        <v>151</v>
      </c>
      <c r="L49" s="64">
        <v>175</v>
      </c>
      <c r="M49" s="64">
        <v>148</v>
      </c>
      <c r="N49" s="64">
        <v>191</v>
      </c>
      <c r="O49" s="65">
        <v>209</v>
      </c>
      <c r="P49" s="48"/>
      <c r="Q49" s="48"/>
      <c r="R49" s="48"/>
      <c r="S49" s="48"/>
      <c r="T49" s="48"/>
      <c r="U49" s="48"/>
    </row>
    <row r="50" spans="1:21" ht="30.75" customHeight="1">
      <c r="A50" s="48"/>
      <c r="B50" s="1213"/>
      <c r="C50" s="1214"/>
      <c r="D50" s="62"/>
      <c r="E50" s="1190" t="s">
        <v>15</v>
      </c>
      <c r="F50" s="1190"/>
      <c r="G50" s="1190"/>
      <c r="H50" s="1190"/>
      <c r="I50" s="1190"/>
      <c r="J50" s="1191"/>
      <c r="K50" s="63">
        <v>41</v>
      </c>
      <c r="L50" s="64">
        <v>5</v>
      </c>
      <c r="M50" s="64">
        <v>31</v>
      </c>
      <c r="N50" s="64">
        <v>22</v>
      </c>
      <c r="O50" s="65">
        <v>61</v>
      </c>
      <c r="P50" s="48"/>
      <c r="Q50" s="48"/>
      <c r="R50" s="48"/>
      <c r="S50" s="48"/>
      <c r="T50" s="48"/>
      <c r="U50" s="48"/>
    </row>
    <row r="51" spans="1:21" ht="30.75" customHeight="1">
      <c r="A51" s="48"/>
      <c r="B51" s="1215"/>
      <c r="C51" s="1216"/>
      <c r="D51" s="66"/>
      <c r="E51" s="1190" t="s">
        <v>16</v>
      </c>
      <c r="F51" s="1190"/>
      <c r="G51" s="1190"/>
      <c r="H51" s="1190"/>
      <c r="I51" s="1190"/>
      <c r="J51" s="1191"/>
      <c r="K51" s="63">
        <v>0</v>
      </c>
      <c r="L51" s="64">
        <v>0</v>
      </c>
      <c r="M51" s="64">
        <v>0</v>
      </c>
      <c r="N51" s="64" t="s">
        <v>489</v>
      </c>
      <c r="O51" s="65" t="s">
        <v>489</v>
      </c>
      <c r="P51" s="48"/>
      <c r="Q51" s="48"/>
      <c r="R51" s="48"/>
      <c r="S51" s="48"/>
      <c r="T51" s="48"/>
      <c r="U51" s="48"/>
    </row>
    <row r="52" spans="1:21" ht="30.75" customHeight="1">
      <c r="A52" s="48"/>
      <c r="B52" s="1188" t="s">
        <v>17</v>
      </c>
      <c r="C52" s="1189"/>
      <c r="D52" s="66"/>
      <c r="E52" s="1190" t="s">
        <v>18</v>
      </c>
      <c r="F52" s="1190"/>
      <c r="G52" s="1190"/>
      <c r="H52" s="1190"/>
      <c r="I52" s="1190"/>
      <c r="J52" s="1191"/>
      <c r="K52" s="63">
        <v>2215</v>
      </c>
      <c r="L52" s="64">
        <v>2230</v>
      </c>
      <c r="M52" s="64">
        <v>2237</v>
      </c>
      <c r="N52" s="64">
        <v>2242</v>
      </c>
      <c r="O52" s="65">
        <v>2209</v>
      </c>
      <c r="P52" s="48"/>
      <c r="Q52" s="48"/>
      <c r="R52" s="48"/>
      <c r="S52" s="48"/>
      <c r="T52" s="48"/>
      <c r="U52" s="48"/>
    </row>
    <row r="53" spans="1:21" ht="30.75" customHeight="1" thickBot="1">
      <c r="A53" s="48"/>
      <c r="B53" s="1192" t="s">
        <v>19</v>
      </c>
      <c r="C53" s="1193"/>
      <c r="D53" s="67"/>
      <c r="E53" s="1194" t="s">
        <v>20</v>
      </c>
      <c r="F53" s="1194"/>
      <c r="G53" s="1194"/>
      <c r="H53" s="1194"/>
      <c r="I53" s="1194"/>
      <c r="J53" s="1195"/>
      <c r="K53" s="68">
        <v>1073</v>
      </c>
      <c r="L53" s="69">
        <v>807</v>
      </c>
      <c r="M53" s="69">
        <v>858</v>
      </c>
      <c r="N53" s="69">
        <v>897</v>
      </c>
      <c r="O53" s="70">
        <v>908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c r="B58" s="1196" t="s">
        <v>24</v>
      </c>
      <c r="C58" s="1197"/>
      <c r="D58" s="1202" t="s">
        <v>25</v>
      </c>
      <c r="E58" s="1203"/>
      <c r="F58" s="1203"/>
      <c r="G58" s="1203"/>
      <c r="H58" s="1203"/>
      <c r="I58" s="1203"/>
      <c r="J58" s="1204"/>
      <c r="K58" s="83"/>
      <c r="L58" s="84"/>
      <c r="M58" s="84"/>
      <c r="N58" s="84"/>
      <c r="O58" s="85"/>
    </row>
    <row r="59" spans="1:21" ht="31.5" customHeight="1">
      <c r="B59" s="1198"/>
      <c r="C59" s="1199"/>
      <c r="D59" s="1205" t="s">
        <v>26</v>
      </c>
      <c r="E59" s="1206"/>
      <c r="F59" s="1206"/>
      <c r="G59" s="1206"/>
      <c r="H59" s="1206"/>
      <c r="I59" s="1206"/>
      <c r="J59" s="1207"/>
      <c r="K59" s="86"/>
      <c r="L59" s="87"/>
      <c r="M59" s="87"/>
      <c r="N59" s="87"/>
      <c r="O59" s="88"/>
    </row>
    <row r="60" spans="1:21" ht="31.5" customHeight="1" thickBot="1">
      <c r="B60" s="1200"/>
      <c r="C60" s="1201"/>
      <c r="D60" s="1208" t="s">
        <v>27</v>
      </c>
      <c r="E60" s="1209"/>
      <c r="F60" s="1209"/>
      <c r="G60" s="1209"/>
      <c r="H60" s="1209"/>
      <c r="I60" s="1209"/>
      <c r="J60" s="1210"/>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I10Cs28hU36OiqdToiliUKkABUlAPBSIiLziS1YYiFL27DaGSEjk1mf9Kedbju5ep1tGMKFV2bK7W6sRkVqfA==" saltValue="AWwlS9LEmygMfaUWo5R4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election activeCell="AU78" sqref="AU78:AY78"/>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231" t="s">
        <v>30</v>
      </c>
      <c r="C41" s="1232"/>
      <c r="D41" s="105"/>
      <c r="E41" s="1233" t="s">
        <v>31</v>
      </c>
      <c r="F41" s="1233"/>
      <c r="G41" s="1233"/>
      <c r="H41" s="1234"/>
      <c r="I41" s="355">
        <v>25515</v>
      </c>
      <c r="J41" s="356">
        <v>25889</v>
      </c>
      <c r="K41" s="356">
        <v>26664</v>
      </c>
      <c r="L41" s="356">
        <v>26384</v>
      </c>
      <c r="M41" s="357">
        <v>26156</v>
      </c>
    </row>
    <row r="42" spans="2:13" ht="27.75" customHeight="1">
      <c r="B42" s="1221"/>
      <c r="C42" s="1222"/>
      <c r="D42" s="106"/>
      <c r="E42" s="1225" t="s">
        <v>32</v>
      </c>
      <c r="F42" s="1225"/>
      <c r="G42" s="1225"/>
      <c r="H42" s="1226"/>
      <c r="I42" s="358">
        <v>17</v>
      </c>
      <c r="J42" s="359">
        <v>13</v>
      </c>
      <c r="K42" s="359">
        <v>8</v>
      </c>
      <c r="L42" s="359">
        <v>6</v>
      </c>
      <c r="M42" s="360">
        <v>4</v>
      </c>
    </row>
    <row r="43" spans="2:13" ht="27.75" customHeight="1">
      <c r="B43" s="1221"/>
      <c r="C43" s="1222"/>
      <c r="D43" s="106"/>
      <c r="E43" s="1225" t="s">
        <v>33</v>
      </c>
      <c r="F43" s="1225"/>
      <c r="G43" s="1225"/>
      <c r="H43" s="1226"/>
      <c r="I43" s="358">
        <v>8784</v>
      </c>
      <c r="J43" s="359">
        <v>7450</v>
      </c>
      <c r="K43" s="359">
        <v>6299</v>
      </c>
      <c r="L43" s="359">
        <v>5212</v>
      </c>
      <c r="M43" s="360">
        <v>5421</v>
      </c>
    </row>
    <row r="44" spans="2:13" ht="27.75" customHeight="1">
      <c r="B44" s="1221"/>
      <c r="C44" s="1222"/>
      <c r="D44" s="106"/>
      <c r="E44" s="1225" t="s">
        <v>34</v>
      </c>
      <c r="F44" s="1225"/>
      <c r="G44" s="1225"/>
      <c r="H44" s="1226"/>
      <c r="I44" s="358">
        <v>2299</v>
      </c>
      <c r="J44" s="359">
        <v>2342</v>
      </c>
      <c r="K44" s="359">
        <v>3098</v>
      </c>
      <c r="L44" s="359">
        <v>2983</v>
      </c>
      <c r="M44" s="360">
        <v>2881</v>
      </c>
    </row>
    <row r="45" spans="2:13" ht="27.75" customHeight="1">
      <c r="B45" s="1221"/>
      <c r="C45" s="1222"/>
      <c r="D45" s="106"/>
      <c r="E45" s="1225" t="s">
        <v>35</v>
      </c>
      <c r="F45" s="1225"/>
      <c r="G45" s="1225"/>
      <c r="H45" s="1226"/>
      <c r="I45" s="358">
        <v>4339</v>
      </c>
      <c r="J45" s="359">
        <v>4188</v>
      </c>
      <c r="K45" s="359">
        <v>4068</v>
      </c>
      <c r="L45" s="359">
        <v>4001</v>
      </c>
      <c r="M45" s="360">
        <v>3959</v>
      </c>
    </row>
    <row r="46" spans="2:13" ht="27.75" customHeight="1">
      <c r="B46" s="1221"/>
      <c r="C46" s="1222"/>
      <c r="D46" s="107"/>
      <c r="E46" s="1225" t="s">
        <v>36</v>
      </c>
      <c r="F46" s="1225"/>
      <c r="G46" s="1225"/>
      <c r="H46" s="1226"/>
      <c r="I46" s="358" t="s">
        <v>489</v>
      </c>
      <c r="J46" s="359" t="s">
        <v>489</v>
      </c>
      <c r="K46" s="359" t="s">
        <v>489</v>
      </c>
      <c r="L46" s="359" t="s">
        <v>489</v>
      </c>
      <c r="M46" s="360" t="s">
        <v>489</v>
      </c>
    </row>
    <row r="47" spans="2:13" ht="27.75" customHeight="1">
      <c r="B47" s="1221"/>
      <c r="C47" s="1222"/>
      <c r="D47" s="108"/>
      <c r="E47" s="1235" t="s">
        <v>37</v>
      </c>
      <c r="F47" s="1236"/>
      <c r="G47" s="1236"/>
      <c r="H47" s="1237"/>
      <c r="I47" s="358" t="s">
        <v>489</v>
      </c>
      <c r="J47" s="359" t="s">
        <v>489</v>
      </c>
      <c r="K47" s="359" t="s">
        <v>489</v>
      </c>
      <c r="L47" s="359" t="s">
        <v>489</v>
      </c>
      <c r="M47" s="360" t="s">
        <v>489</v>
      </c>
    </row>
    <row r="48" spans="2:13" ht="27.75" customHeight="1">
      <c r="B48" s="1221"/>
      <c r="C48" s="1222"/>
      <c r="D48" s="106"/>
      <c r="E48" s="1225" t="s">
        <v>38</v>
      </c>
      <c r="F48" s="1225"/>
      <c r="G48" s="1225"/>
      <c r="H48" s="1226"/>
      <c r="I48" s="358" t="s">
        <v>489</v>
      </c>
      <c r="J48" s="359" t="s">
        <v>489</v>
      </c>
      <c r="K48" s="359" t="s">
        <v>489</v>
      </c>
      <c r="L48" s="359" t="s">
        <v>489</v>
      </c>
      <c r="M48" s="360" t="s">
        <v>489</v>
      </c>
    </row>
    <row r="49" spans="2:13" ht="27.75" customHeight="1">
      <c r="B49" s="1223"/>
      <c r="C49" s="1224"/>
      <c r="D49" s="106"/>
      <c r="E49" s="1225" t="s">
        <v>39</v>
      </c>
      <c r="F49" s="1225"/>
      <c r="G49" s="1225"/>
      <c r="H49" s="1226"/>
      <c r="I49" s="358" t="s">
        <v>489</v>
      </c>
      <c r="J49" s="359" t="s">
        <v>489</v>
      </c>
      <c r="K49" s="359" t="s">
        <v>489</v>
      </c>
      <c r="L49" s="359" t="s">
        <v>489</v>
      </c>
      <c r="M49" s="360" t="s">
        <v>489</v>
      </c>
    </row>
    <row r="50" spans="2:13" ht="27.75" customHeight="1">
      <c r="B50" s="1219" t="s">
        <v>40</v>
      </c>
      <c r="C50" s="1220"/>
      <c r="D50" s="109"/>
      <c r="E50" s="1225" t="s">
        <v>41</v>
      </c>
      <c r="F50" s="1225"/>
      <c r="G50" s="1225"/>
      <c r="H50" s="1226"/>
      <c r="I50" s="358">
        <v>7232</v>
      </c>
      <c r="J50" s="359">
        <v>5919</v>
      </c>
      <c r="K50" s="359">
        <v>5607</v>
      </c>
      <c r="L50" s="359">
        <v>4620</v>
      </c>
      <c r="M50" s="360">
        <v>3500</v>
      </c>
    </row>
    <row r="51" spans="2:13" ht="27.75" customHeight="1">
      <c r="B51" s="1221"/>
      <c r="C51" s="1222"/>
      <c r="D51" s="106"/>
      <c r="E51" s="1225" t="s">
        <v>42</v>
      </c>
      <c r="F51" s="1225"/>
      <c r="G51" s="1225"/>
      <c r="H51" s="1226"/>
      <c r="I51" s="358">
        <v>222</v>
      </c>
      <c r="J51" s="359">
        <v>253</v>
      </c>
      <c r="K51" s="359">
        <v>204</v>
      </c>
      <c r="L51" s="359">
        <v>174</v>
      </c>
      <c r="M51" s="360">
        <v>190</v>
      </c>
    </row>
    <row r="52" spans="2:13" ht="27.75" customHeight="1">
      <c r="B52" s="1223"/>
      <c r="C52" s="1224"/>
      <c r="D52" s="106"/>
      <c r="E52" s="1225" t="s">
        <v>43</v>
      </c>
      <c r="F52" s="1225"/>
      <c r="G52" s="1225"/>
      <c r="H52" s="1226"/>
      <c r="I52" s="358">
        <v>26665</v>
      </c>
      <c r="J52" s="359">
        <v>26993</v>
      </c>
      <c r="K52" s="359">
        <v>27047</v>
      </c>
      <c r="L52" s="359">
        <v>25725</v>
      </c>
      <c r="M52" s="360">
        <v>26103</v>
      </c>
    </row>
    <row r="53" spans="2:13" ht="27.75" customHeight="1" thickBot="1">
      <c r="B53" s="1227" t="s">
        <v>19</v>
      </c>
      <c r="C53" s="1228"/>
      <c r="D53" s="110"/>
      <c r="E53" s="1229" t="s">
        <v>44</v>
      </c>
      <c r="F53" s="1229"/>
      <c r="G53" s="1229"/>
      <c r="H53" s="1230"/>
      <c r="I53" s="361">
        <v>6836</v>
      </c>
      <c r="J53" s="362">
        <v>6716</v>
      </c>
      <c r="K53" s="362">
        <v>7279</v>
      </c>
      <c r="L53" s="362">
        <v>8067</v>
      </c>
      <c r="M53" s="363">
        <v>8627</v>
      </c>
    </row>
    <row r="54" spans="2:13" ht="27.75" customHeight="1">
      <c r="B54" s="111"/>
      <c r="C54" s="112"/>
      <c r="D54" s="112"/>
      <c r="E54" s="113"/>
      <c r="F54" s="113"/>
      <c r="G54" s="113"/>
      <c r="H54" s="113"/>
      <c r="I54" s="114"/>
      <c r="J54" s="114"/>
      <c r="K54" s="114"/>
      <c r="L54" s="114"/>
      <c r="M54" s="114"/>
    </row>
    <row r="55" spans="2:13"/>
  </sheetData>
  <sheetProtection algorithmName="SHA-512" hashValue="X8AwHUgTirYyWJMMACosZ3M7KMB5RwuA7xmc3bww7o9y91FBbFuKqpfwZFm6qhIsvfHhk2euW2Z2oeULt9XFpA==" saltValue="V+JEjFcgJvKWmVedqETY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U78" sqref="AU78:AY78"/>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46" t="s">
        <v>46</v>
      </c>
      <c r="D55" s="1246"/>
      <c r="E55" s="1247"/>
      <c r="F55" s="122">
        <v>2231</v>
      </c>
      <c r="G55" s="122">
        <v>1877</v>
      </c>
      <c r="H55" s="123">
        <v>879</v>
      </c>
    </row>
    <row r="56" spans="2:8" ht="52.5" customHeight="1">
      <c r="B56" s="124"/>
      <c r="C56" s="1248" t="s">
        <v>47</v>
      </c>
      <c r="D56" s="1248"/>
      <c r="E56" s="1249"/>
      <c r="F56" s="125">
        <v>1470</v>
      </c>
      <c r="G56" s="125">
        <v>850</v>
      </c>
      <c r="H56" s="126">
        <v>820</v>
      </c>
    </row>
    <row r="57" spans="2:8" ht="53.25" customHeight="1">
      <c r="B57" s="124"/>
      <c r="C57" s="1250" t="s">
        <v>48</v>
      </c>
      <c r="D57" s="1250"/>
      <c r="E57" s="1251"/>
      <c r="F57" s="127">
        <v>1385</v>
      </c>
      <c r="G57" s="127">
        <v>1406</v>
      </c>
      <c r="H57" s="128">
        <v>1434</v>
      </c>
    </row>
    <row r="58" spans="2:8" ht="45.75" customHeight="1">
      <c r="B58" s="129"/>
      <c r="C58" s="1238" t="s">
        <v>556</v>
      </c>
      <c r="D58" s="1239"/>
      <c r="E58" s="1240"/>
      <c r="F58" s="130">
        <v>162557</v>
      </c>
      <c r="G58" s="130">
        <v>142719</v>
      </c>
      <c r="H58" s="131">
        <v>115310</v>
      </c>
    </row>
    <row r="59" spans="2:8" ht="45.75" customHeight="1">
      <c r="B59" s="129"/>
      <c r="C59" s="1238" t="s">
        <v>557</v>
      </c>
      <c r="D59" s="1239"/>
      <c r="E59" s="1240"/>
      <c r="F59" s="130">
        <v>289438</v>
      </c>
      <c r="G59" s="130">
        <v>231439</v>
      </c>
      <c r="H59" s="131">
        <v>209460</v>
      </c>
    </row>
    <row r="60" spans="2:8" ht="45.75" customHeight="1">
      <c r="B60" s="129"/>
      <c r="C60" s="1238" t="s">
        <v>558</v>
      </c>
      <c r="D60" s="1239"/>
      <c r="E60" s="1240"/>
      <c r="F60" s="130">
        <v>280730</v>
      </c>
      <c r="G60" s="130">
        <v>342676</v>
      </c>
      <c r="H60" s="131">
        <v>390465</v>
      </c>
    </row>
    <row r="61" spans="2:8" ht="45.75" customHeight="1">
      <c r="B61" s="129"/>
      <c r="C61" s="1238" t="s">
        <v>559</v>
      </c>
      <c r="D61" s="1239"/>
      <c r="E61" s="1240"/>
      <c r="F61" s="130">
        <v>28500</v>
      </c>
      <c r="G61" s="130">
        <v>57001</v>
      </c>
      <c r="H61" s="131">
        <v>85503</v>
      </c>
    </row>
    <row r="62" spans="2:8" ht="45.75" customHeight="1" thickBot="1">
      <c r="B62" s="132"/>
      <c r="C62" s="1241" t="s">
        <v>560</v>
      </c>
      <c r="D62" s="1242"/>
      <c r="E62" s="1243"/>
      <c r="F62" s="133">
        <v>26840</v>
      </c>
      <c r="G62" s="133">
        <v>45203</v>
      </c>
      <c r="H62" s="134">
        <v>66499</v>
      </c>
    </row>
    <row r="63" spans="2:8" ht="52.5" customHeight="1" thickBot="1">
      <c r="B63" s="135"/>
      <c r="C63" s="1244" t="s">
        <v>49</v>
      </c>
      <c r="D63" s="1244"/>
      <c r="E63" s="1245"/>
      <c r="F63" s="136">
        <v>5085</v>
      </c>
      <c r="G63" s="136">
        <v>4132</v>
      </c>
      <c r="H63" s="137">
        <v>3133</v>
      </c>
    </row>
    <row r="64" spans="2:8"/>
  </sheetData>
  <sheetProtection algorithmName="SHA-512" hashValue="QWRZY6DcMGBVDVFkTmKAQRuodekgzQNhkowMV+FpaABVOV0h/d1ltPhTwDMfXvBExAZNLvmX03C6iz/aIMHVLg==" saltValue="TMz02IwG4hqrp7GkyXB0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83"/>
  <sheetViews>
    <sheetView showGridLines="0" workbookViewId="0"/>
  </sheetViews>
  <sheetFormatPr defaultRowHeight="13.5"/>
  <cols>
    <col min="1" max="1" width="6.375" customWidth="1"/>
    <col min="2" max="107" width="2.5" customWidth="1"/>
    <col min="108" max="108" width="6.125" customWidth="1"/>
  </cols>
  <sheetData>
    <row r="1" spans="1:108" ht="28.5" customHeight="1">
      <c r="A1" s="364"/>
      <c r="B1" s="365"/>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row>
    <row r="2" spans="1:108" ht="24.75" customHeight="1">
      <c r="A2" s="367"/>
      <c r="B2" s="366"/>
      <c r="C2" s="367"/>
      <c r="D2" s="366"/>
      <c r="E2" s="366"/>
      <c r="F2" s="366"/>
      <c r="G2" s="366"/>
      <c r="H2" s="366"/>
      <c r="I2" s="366"/>
      <c r="J2" s="366"/>
      <c r="K2" s="366"/>
      <c r="L2" s="366"/>
      <c r="M2" s="366"/>
      <c r="N2" s="366"/>
      <c r="O2" s="367"/>
      <c r="P2" s="367"/>
      <c r="Q2" s="367"/>
      <c r="R2" s="367"/>
      <c r="S2" s="367"/>
      <c r="T2" s="367"/>
      <c r="U2" s="367"/>
      <c r="V2" s="367"/>
      <c r="W2" s="367"/>
      <c r="X2" s="367"/>
      <c r="Y2" s="367"/>
      <c r="Z2" s="367"/>
      <c r="AA2" s="367"/>
      <c r="AB2" s="367"/>
      <c r="AC2" s="367"/>
      <c r="AD2" s="367"/>
      <c r="AE2" s="367"/>
      <c r="AF2" s="367"/>
      <c r="AG2" s="367"/>
      <c r="AH2" s="367"/>
      <c r="AI2" s="367"/>
      <c r="AJ2" s="366"/>
      <c r="AK2" s="366"/>
      <c r="AL2" s="366"/>
      <c r="AM2" s="366"/>
      <c r="AN2" s="366"/>
      <c r="AO2" s="366"/>
      <c r="AP2" s="366"/>
      <c r="AQ2" s="366"/>
      <c r="AR2" s="366"/>
      <c r="AS2" s="366"/>
      <c r="AT2" s="366"/>
      <c r="AU2" s="367"/>
      <c r="AV2" s="366"/>
      <c r="AW2" s="366"/>
      <c r="AX2" s="366"/>
      <c r="AY2" s="366"/>
      <c r="AZ2" s="366"/>
      <c r="BA2" s="366"/>
      <c r="BB2" s="366"/>
      <c r="BC2" s="366"/>
      <c r="BD2" s="366"/>
      <c r="BE2" s="366"/>
      <c r="BF2" s="366"/>
      <c r="BG2" s="367"/>
      <c r="BH2" s="366"/>
      <c r="BI2" s="366"/>
      <c r="BJ2" s="366"/>
      <c r="BK2" s="366"/>
      <c r="BL2" s="366"/>
      <c r="BM2" s="366"/>
      <c r="BN2" s="366"/>
      <c r="BO2" s="366"/>
      <c r="BP2" s="366"/>
      <c r="BQ2" s="366"/>
      <c r="BR2" s="366"/>
      <c r="BS2" s="367"/>
      <c r="BT2" s="366"/>
      <c r="BU2" s="366"/>
      <c r="BV2" s="366"/>
      <c r="BW2" s="366"/>
      <c r="BX2" s="366"/>
      <c r="BY2" s="366"/>
      <c r="BZ2" s="366"/>
      <c r="CA2" s="366"/>
      <c r="CB2" s="366"/>
      <c r="CC2" s="366"/>
      <c r="CD2" s="366"/>
      <c r="CE2" s="367"/>
      <c r="CF2" s="366"/>
      <c r="CG2" s="366"/>
      <c r="CH2" s="366"/>
      <c r="CI2" s="366"/>
      <c r="CJ2" s="366"/>
      <c r="CK2" s="366"/>
      <c r="CL2" s="366"/>
      <c r="CM2" s="366"/>
      <c r="CN2" s="366"/>
      <c r="CO2" s="366"/>
      <c r="CP2" s="366"/>
      <c r="CQ2" s="367"/>
      <c r="CR2" s="366"/>
      <c r="CS2" s="366"/>
      <c r="CT2" s="366"/>
      <c r="CU2" s="366"/>
      <c r="CV2" s="366"/>
      <c r="CW2" s="366"/>
      <c r="CX2" s="366"/>
      <c r="CY2" s="366"/>
      <c r="CZ2" s="366"/>
      <c r="DA2" s="366"/>
      <c r="DB2" s="366"/>
      <c r="DC2" s="366"/>
      <c r="DD2" s="366"/>
    </row>
    <row r="3" spans="1:108" ht="26.25" customHeight="1">
      <c r="A3" s="367"/>
      <c r="B3" s="366"/>
      <c r="C3" s="367"/>
      <c r="D3" s="366"/>
      <c r="E3" s="366"/>
      <c r="F3" s="366"/>
      <c r="G3" s="366"/>
      <c r="H3" s="366"/>
      <c r="I3" s="366"/>
      <c r="J3" s="366"/>
      <c r="K3" s="366"/>
      <c r="L3" s="366"/>
      <c r="M3" s="366"/>
      <c r="N3" s="366"/>
      <c r="O3" s="367"/>
      <c r="P3" s="367"/>
      <c r="Q3" s="367"/>
      <c r="R3" s="367"/>
      <c r="S3" s="367"/>
      <c r="T3" s="367"/>
      <c r="U3" s="367"/>
      <c r="V3" s="367"/>
      <c r="W3" s="367"/>
      <c r="X3" s="367"/>
      <c r="Y3" s="367"/>
      <c r="Z3" s="367"/>
      <c r="AA3" s="367"/>
      <c r="AB3" s="367"/>
      <c r="AC3" s="367"/>
      <c r="AD3" s="367"/>
      <c r="AE3" s="367"/>
      <c r="AF3" s="367"/>
      <c r="AG3" s="367"/>
      <c r="AH3" s="367"/>
      <c r="AI3" s="367"/>
      <c r="AJ3" s="366"/>
      <c r="AK3" s="366"/>
      <c r="AL3" s="366"/>
      <c r="AM3" s="366"/>
      <c r="AN3" s="366"/>
      <c r="AO3" s="366"/>
      <c r="AP3" s="366"/>
      <c r="AQ3" s="366"/>
      <c r="AR3" s="366"/>
      <c r="AS3" s="366"/>
      <c r="AT3" s="366"/>
      <c r="AU3" s="367"/>
      <c r="AV3" s="366"/>
      <c r="AW3" s="366"/>
      <c r="AX3" s="366"/>
      <c r="AY3" s="366"/>
      <c r="AZ3" s="366"/>
      <c r="BA3" s="366"/>
      <c r="BB3" s="366"/>
      <c r="BC3" s="366"/>
      <c r="BD3" s="366"/>
      <c r="BE3" s="366"/>
      <c r="BF3" s="366"/>
      <c r="BG3" s="367"/>
      <c r="BH3" s="366"/>
      <c r="BI3" s="366"/>
      <c r="BJ3" s="366"/>
      <c r="BK3" s="366"/>
      <c r="BL3" s="366"/>
      <c r="BM3" s="366"/>
      <c r="BN3" s="366"/>
      <c r="BO3" s="366"/>
      <c r="BP3" s="366"/>
      <c r="BQ3" s="366"/>
      <c r="BR3" s="366"/>
      <c r="BS3" s="367"/>
      <c r="BT3" s="366"/>
      <c r="BU3" s="366"/>
      <c r="BV3" s="366"/>
      <c r="BW3" s="366"/>
      <c r="BX3" s="366"/>
      <c r="BY3" s="366"/>
      <c r="BZ3" s="366"/>
      <c r="CA3" s="366"/>
      <c r="CB3" s="366"/>
      <c r="CC3" s="366"/>
      <c r="CD3" s="366"/>
      <c r="CE3" s="367"/>
      <c r="CF3" s="366"/>
      <c r="CG3" s="366"/>
      <c r="CH3" s="366"/>
      <c r="CI3" s="366"/>
      <c r="CJ3" s="366"/>
      <c r="CK3" s="366"/>
      <c r="CL3" s="366"/>
      <c r="CM3" s="366"/>
      <c r="CN3" s="366"/>
      <c r="CO3" s="366"/>
      <c r="CP3" s="366"/>
      <c r="CQ3" s="367"/>
      <c r="CR3" s="366"/>
      <c r="CS3" s="366"/>
      <c r="CT3" s="366"/>
      <c r="CU3" s="366"/>
      <c r="CV3" s="366"/>
      <c r="CW3" s="366"/>
      <c r="CX3" s="366"/>
      <c r="CY3" s="366"/>
      <c r="CZ3" s="366"/>
      <c r="DA3" s="366"/>
      <c r="DB3" s="366"/>
      <c r="DC3" s="366"/>
      <c r="DD3" s="366"/>
    </row>
    <row r="4" spans="1:108">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row>
    <row r="5" spans="1:108">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row>
    <row r="6" spans="1:108">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row>
    <row r="7" spans="1:108">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row>
    <row r="8" spans="1:108">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row>
    <row r="9" spans="1:108">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row>
    <row r="10" spans="1:108">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row>
    <row r="11" spans="1:108">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row>
    <row r="12" spans="1:108">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row>
    <row r="13" spans="1:108">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row>
    <row r="14" spans="1:108">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row>
    <row r="15" spans="1:108">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row>
    <row r="16" spans="1:108">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row>
    <row r="17" spans="1:108">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row>
    <row r="18" spans="1:108">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row>
    <row r="19" spans="1:108">
      <c r="A19" s="366"/>
      <c r="B19" s="366"/>
      <c r="C19" s="366"/>
      <c r="D19" s="366"/>
      <c r="E19" s="366"/>
      <c r="F19" s="366"/>
      <c r="G19" s="366"/>
      <c r="H19" s="366"/>
      <c r="I19" s="366"/>
      <c r="J19" s="366"/>
      <c r="K19" s="366"/>
      <c r="L19" s="366"/>
      <c r="M19" s="366"/>
      <c r="N19" s="366"/>
      <c r="O19" s="366"/>
      <c r="P19" s="366"/>
      <c r="Q19" s="366"/>
      <c r="R19" s="366"/>
      <c r="S19" s="366"/>
      <c r="T19" s="366"/>
      <c r="U19" s="366"/>
      <c r="V19" s="366"/>
      <c r="W19" s="366"/>
      <c r="X19" s="366"/>
      <c r="Y19" s="366"/>
      <c r="Z19" s="366"/>
      <c r="AA19" s="366"/>
      <c r="AB19" s="366"/>
      <c r="AC19" s="366"/>
      <c r="AD19" s="366"/>
      <c r="AE19" s="366"/>
      <c r="AF19" s="366"/>
      <c r="AG19" s="366"/>
      <c r="AH19" s="366"/>
      <c r="AI19" s="366"/>
      <c r="AJ19" s="366"/>
      <c r="AK19" s="366"/>
      <c r="AL19" s="366"/>
      <c r="AM19" s="366"/>
      <c r="AN19" s="366"/>
      <c r="AO19" s="366"/>
      <c r="AP19" s="366"/>
      <c r="AQ19" s="366"/>
      <c r="AR19" s="366"/>
      <c r="AS19" s="366"/>
      <c r="AT19" s="366"/>
      <c r="AU19" s="366"/>
      <c r="AV19" s="366"/>
      <c r="AW19" s="366"/>
      <c r="AX19" s="366"/>
      <c r="AY19" s="366"/>
      <c r="AZ19" s="366"/>
      <c r="BA19" s="366"/>
      <c r="BB19" s="366"/>
      <c r="BC19" s="366"/>
      <c r="BD19" s="366"/>
      <c r="BE19" s="366"/>
      <c r="BF19" s="366"/>
      <c r="BG19" s="366"/>
      <c r="BH19" s="366"/>
      <c r="BI19" s="366"/>
      <c r="BJ19" s="366"/>
      <c r="BK19" s="366"/>
      <c r="BL19" s="366"/>
      <c r="BM19" s="366"/>
      <c r="BN19" s="366"/>
      <c r="BO19" s="366"/>
      <c r="BP19" s="366"/>
      <c r="BQ19" s="366"/>
      <c r="BR19" s="366"/>
      <c r="BS19" s="366"/>
      <c r="BT19" s="366"/>
      <c r="BU19" s="366"/>
      <c r="BV19" s="366"/>
      <c r="BW19" s="366"/>
      <c r="BX19" s="366"/>
      <c r="BY19" s="366"/>
      <c r="BZ19" s="366"/>
      <c r="CA19" s="366"/>
      <c r="CB19" s="366"/>
      <c r="CC19" s="366"/>
      <c r="CD19" s="366"/>
      <c r="CE19" s="366"/>
      <c r="CF19" s="366"/>
      <c r="CG19" s="366"/>
      <c r="CH19" s="366"/>
      <c r="CI19" s="366"/>
      <c r="CJ19" s="366"/>
      <c r="CK19" s="366"/>
      <c r="CL19" s="366"/>
      <c r="CM19" s="366"/>
      <c r="CN19" s="366"/>
      <c r="CO19" s="366"/>
      <c r="CP19" s="366"/>
      <c r="CQ19" s="366"/>
      <c r="CR19" s="366"/>
      <c r="CS19" s="366"/>
      <c r="CT19" s="366"/>
      <c r="CU19" s="366"/>
      <c r="CV19" s="366"/>
      <c r="CW19" s="366"/>
      <c r="CX19" s="366"/>
      <c r="CY19" s="366"/>
      <c r="CZ19" s="366"/>
      <c r="DA19" s="366"/>
      <c r="DB19" s="366"/>
      <c r="DC19" s="366"/>
      <c r="DD19" s="366"/>
    </row>
    <row r="20" spans="1:108">
      <c r="A20" s="366"/>
      <c r="B20" s="366"/>
      <c r="C20" s="366"/>
      <c r="D20" s="366"/>
      <c r="E20" s="366"/>
      <c r="F20" s="366"/>
      <c r="G20" s="366"/>
      <c r="H20" s="366"/>
      <c r="I20" s="366"/>
      <c r="J20" s="366"/>
      <c r="K20" s="366"/>
      <c r="L20" s="366"/>
      <c r="M20" s="366"/>
      <c r="N20" s="366"/>
      <c r="O20" s="366"/>
      <c r="P20" s="366"/>
      <c r="Q20" s="366"/>
      <c r="R20" s="366"/>
      <c r="S20" s="366"/>
      <c r="T20" s="366"/>
      <c r="U20" s="366"/>
      <c r="V20" s="366"/>
      <c r="W20" s="366"/>
      <c r="X20" s="366"/>
      <c r="Y20" s="366"/>
      <c r="Z20" s="366"/>
      <c r="AA20" s="366"/>
      <c r="AB20" s="366"/>
      <c r="AC20" s="366"/>
      <c r="AD20" s="366"/>
      <c r="AE20" s="366"/>
      <c r="AF20" s="366"/>
      <c r="AG20" s="366"/>
      <c r="AH20" s="366"/>
      <c r="AI20" s="366"/>
      <c r="AJ20" s="366"/>
      <c r="AK20" s="366"/>
      <c r="AL20" s="366"/>
      <c r="AM20" s="366"/>
      <c r="AN20" s="366"/>
      <c r="AO20" s="366"/>
      <c r="AP20" s="366"/>
      <c r="AQ20" s="366"/>
      <c r="AR20" s="366"/>
      <c r="AS20" s="366"/>
      <c r="AT20" s="366"/>
      <c r="AU20" s="366"/>
      <c r="AV20" s="366"/>
      <c r="AW20" s="366"/>
      <c r="AX20" s="366"/>
      <c r="AY20" s="366"/>
      <c r="AZ20" s="366"/>
      <c r="BA20" s="366"/>
      <c r="BB20" s="366"/>
      <c r="BC20" s="366"/>
      <c r="BD20" s="366"/>
      <c r="BE20" s="366"/>
      <c r="BF20" s="366"/>
      <c r="BG20" s="366"/>
      <c r="BH20" s="366"/>
      <c r="BI20" s="366"/>
      <c r="BJ20" s="366"/>
      <c r="BK20" s="366"/>
      <c r="BL20" s="366"/>
      <c r="BM20" s="366"/>
      <c r="BN20" s="366"/>
      <c r="BO20" s="366"/>
      <c r="BP20" s="366"/>
      <c r="BQ20" s="366"/>
      <c r="BR20" s="366"/>
      <c r="BS20" s="366"/>
      <c r="BT20" s="366"/>
      <c r="BU20" s="366"/>
      <c r="BV20" s="366"/>
      <c r="BW20" s="366"/>
      <c r="BX20" s="366"/>
      <c r="BY20" s="366"/>
      <c r="BZ20" s="366"/>
      <c r="CA20" s="366"/>
      <c r="CB20" s="366"/>
      <c r="CC20" s="366"/>
      <c r="CD20" s="366"/>
      <c r="CE20" s="366"/>
      <c r="CF20" s="366"/>
      <c r="CG20" s="366"/>
      <c r="CH20" s="366"/>
      <c r="CI20" s="366"/>
      <c r="CJ20" s="366"/>
      <c r="CK20" s="366"/>
      <c r="CL20" s="366"/>
      <c r="CM20" s="366"/>
      <c r="CN20" s="366"/>
      <c r="CO20" s="366"/>
      <c r="CP20" s="366"/>
      <c r="CQ20" s="366"/>
      <c r="CR20" s="366"/>
      <c r="CS20" s="366"/>
      <c r="CT20" s="366"/>
      <c r="CU20" s="366"/>
      <c r="CV20" s="366"/>
      <c r="CW20" s="366"/>
      <c r="CX20" s="366"/>
      <c r="CY20" s="366"/>
      <c r="CZ20" s="366"/>
      <c r="DA20" s="366"/>
      <c r="DB20" s="366"/>
      <c r="DC20" s="366"/>
      <c r="DD20" s="366"/>
    </row>
    <row r="21" spans="1:108">
      <c r="A21" s="366"/>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row>
    <row r="22" spans="1:108">
      <c r="A22" s="366"/>
      <c r="B22" s="372"/>
      <c r="C22" s="366"/>
      <c r="D22" s="366"/>
      <c r="E22" s="366"/>
      <c r="F22" s="366"/>
      <c r="G22" s="366"/>
      <c r="H22" s="366"/>
      <c r="I22" s="366"/>
      <c r="J22" s="366"/>
      <c r="K22" s="366"/>
      <c r="L22" s="366"/>
      <c r="M22" s="366"/>
      <c r="N22" s="366"/>
      <c r="O22" s="366"/>
      <c r="P22" s="366"/>
      <c r="Q22" s="366"/>
      <c r="R22" s="366"/>
      <c r="S22" s="366"/>
      <c r="T22" s="366"/>
      <c r="U22" s="366"/>
      <c r="V22" s="366"/>
      <c r="W22" s="366"/>
      <c r="X22" s="366"/>
      <c r="Y22" s="366"/>
      <c r="Z22" s="366"/>
      <c r="AA22" s="366"/>
      <c r="AB22" s="366"/>
      <c r="AC22" s="366"/>
      <c r="AD22" s="366"/>
      <c r="AE22" s="366"/>
      <c r="AF22" s="366"/>
      <c r="AG22" s="366"/>
      <c r="AH22" s="366"/>
      <c r="AI22" s="366"/>
      <c r="AJ22" s="366"/>
      <c r="AK22" s="366"/>
      <c r="AL22" s="366"/>
      <c r="AM22" s="366"/>
      <c r="AN22" s="366"/>
      <c r="AO22" s="366"/>
      <c r="AP22" s="366"/>
      <c r="AQ22" s="366"/>
      <c r="AR22" s="366"/>
      <c r="AS22" s="366"/>
      <c r="AT22" s="366"/>
      <c r="AU22" s="366"/>
      <c r="AV22" s="366"/>
      <c r="AW22" s="366"/>
      <c r="AX22" s="366"/>
      <c r="AY22" s="366"/>
      <c r="AZ22" s="366"/>
      <c r="BA22" s="366"/>
      <c r="BB22" s="366"/>
      <c r="BC22" s="366"/>
      <c r="BD22" s="366"/>
      <c r="BE22" s="366"/>
      <c r="BF22" s="366"/>
      <c r="BG22" s="366"/>
      <c r="BH22" s="366"/>
      <c r="BI22" s="366"/>
      <c r="BJ22" s="366"/>
      <c r="BK22" s="366"/>
      <c r="BL22" s="366"/>
      <c r="BM22" s="366"/>
      <c r="BN22" s="366"/>
      <c r="BO22" s="366"/>
      <c r="BP22" s="366"/>
      <c r="BQ22" s="366"/>
      <c r="BR22" s="366"/>
      <c r="BS22" s="366"/>
      <c r="BT22" s="366"/>
      <c r="BU22" s="366"/>
      <c r="BV22" s="366"/>
      <c r="BW22" s="366"/>
      <c r="BX22" s="366"/>
      <c r="BY22" s="366"/>
      <c r="BZ22" s="366"/>
      <c r="CA22" s="366"/>
      <c r="CB22" s="366"/>
      <c r="CC22" s="366"/>
      <c r="CD22" s="366"/>
      <c r="CE22" s="366"/>
      <c r="CF22" s="366"/>
      <c r="CG22" s="366"/>
      <c r="CH22" s="366"/>
      <c r="CI22" s="366"/>
      <c r="CJ22" s="366"/>
      <c r="CK22" s="366"/>
      <c r="CL22" s="366"/>
      <c r="CM22" s="366"/>
      <c r="CN22" s="366"/>
      <c r="CO22" s="366"/>
      <c r="CP22" s="366"/>
      <c r="CQ22" s="366"/>
      <c r="CR22" s="366"/>
      <c r="CS22" s="366"/>
      <c r="CT22" s="366"/>
      <c r="CU22" s="366"/>
      <c r="CV22" s="366"/>
      <c r="CW22" s="366"/>
      <c r="CX22" s="366"/>
      <c r="CY22" s="366"/>
      <c r="CZ22" s="366"/>
      <c r="DA22" s="366"/>
      <c r="DB22" s="366"/>
      <c r="DC22" s="366"/>
      <c r="DD22" s="373"/>
    </row>
    <row r="23" spans="1:108">
      <c r="A23" s="366"/>
      <c r="B23" s="372"/>
      <c r="C23" s="366"/>
      <c r="D23" s="366"/>
      <c r="E23" s="366"/>
      <c r="F23" s="366"/>
      <c r="G23" s="366"/>
      <c r="H23" s="366"/>
      <c r="I23" s="366"/>
      <c r="J23" s="366"/>
      <c r="K23" s="366"/>
      <c r="L23" s="366"/>
      <c r="M23" s="366"/>
      <c r="N23" s="366"/>
      <c r="O23" s="366"/>
      <c r="P23" s="366"/>
      <c r="Q23" s="366"/>
      <c r="R23" s="366"/>
      <c r="S23" s="366"/>
      <c r="T23" s="366"/>
      <c r="U23" s="366"/>
      <c r="V23" s="366"/>
      <c r="W23" s="366"/>
      <c r="X23" s="366"/>
      <c r="Y23" s="366"/>
      <c r="Z23" s="366"/>
      <c r="AA23" s="366"/>
      <c r="AB23" s="366"/>
      <c r="AC23" s="366"/>
      <c r="AD23" s="366"/>
      <c r="AE23" s="366"/>
      <c r="AF23" s="366"/>
      <c r="AG23" s="366"/>
      <c r="AH23" s="366"/>
      <c r="AI23" s="366"/>
      <c r="AJ23" s="366"/>
      <c r="AK23" s="366"/>
      <c r="AL23" s="366"/>
      <c r="AM23" s="366"/>
      <c r="AN23" s="366"/>
      <c r="AO23" s="366"/>
      <c r="AP23" s="366"/>
      <c r="AQ23" s="366"/>
      <c r="AR23" s="366"/>
      <c r="AS23" s="366"/>
      <c r="AT23" s="366"/>
      <c r="AU23" s="366"/>
      <c r="AV23" s="366"/>
      <c r="AW23" s="366"/>
      <c r="AX23" s="366"/>
      <c r="AY23" s="366"/>
      <c r="AZ23" s="366"/>
      <c r="BA23" s="366"/>
      <c r="BB23" s="366"/>
      <c r="BC23" s="366"/>
      <c r="BD23" s="366"/>
      <c r="BE23" s="366"/>
      <c r="BF23" s="366"/>
      <c r="BG23" s="366"/>
      <c r="BH23" s="366"/>
      <c r="BI23" s="366"/>
      <c r="BJ23" s="366"/>
      <c r="BK23" s="366"/>
      <c r="BL23" s="366"/>
      <c r="BM23" s="366"/>
      <c r="BN23" s="366"/>
      <c r="BO23" s="366"/>
      <c r="BP23" s="366"/>
      <c r="BQ23" s="366"/>
      <c r="BR23" s="366"/>
      <c r="BS23" s="366"/>
      <c r="BT23" s="366"/>
      <c r="BU23" s="366"/>
      <c r="BV23" s="366"/>
      <c r="BW23" s="366"/>
      <c r="BX23" s="366"/>
      <c r="BY23" s="366"/>
      <c r="BZ23" s="366"/>
      <c r="CA23" s="366"/>
      <c r="CB23" s="366"/>
      <c r="CC23" s="366"/>
      <c r="CD23" s="366"/>
      <c r="CE23" s="366"/>
      <c r="CF23" s="366"/>
      <c r="CG23" s="366"/>
      <c r="CH23" s="366"/>
      <c r="CI23" s="366"/>
      <c r="CJ23" s="366"/>
      <c r="CK23" s="366"/>
      <c r="CL23" s="366"/>
      <c r="CM23" s="366"/>
      <c r="CN23" s="366"/>
      <c r="CO23" s="366"/>
      <c r="CP23" s="366"/>
      <c r="CQ23" s="366"/>
      <c r="CR23" s="366"/>
      <c r="CS23" s="366"/>
      <c r="CT23" s="366"/>
      <c r="CU23" s="366"/>
      <c r="CV23" s="366"/>
      <c r="CW23" s="366"/>
      <c r="CX23" s="366"/>
      <c r="CY23" s="366"/>
      <c r="CZ23" s="366"/>
      <c r="DA23" s="366"/>
      <c r="DB23" s="366"/>
      <c r="DC23" s="366"/>
      <c r="DD23" s="373"/>
    </row>
    <row r="24" spans="1:108">
      <c r="A24" s="366"/>
      <c r="B24" s="372"/>
      <c r="C24" s="366"/>
      <c r="D24" s="366"/>
      <c r="E24" s="366"/>
      <c r="F24" s="366"/>
      <c r="G24" s="366"/>
      <c r="H24" s="366"/>
      <c r="I24" s="366"/>
      <c r="J24" s="366"/>
      <c r="K24" s="366"/>
      <c r="L24" s="366"/>
      <c r="M24" s="366"/>
      <c r="N24" s="366"/>
      <c r="O24" s="366"/>
      <c r="P24" s="366"/>
      <c r="Q24" s="366"/>
      <c r="R24" s="366"/>
      <c r="S24" s="366"/>
      <c r="T24" s="366"/>
      <c r="U24" s="366"/>
      <c r="V24" s="366"/>
      <c r="W24" s="366"/>
      <c r="X24" s="366"/>
      <c r="Y24" s="366"/>
      <c r="Z24" s="366"/>
      <c r="AA24" s="366"/>
      <c r="AB24" s="366"/>
      <c r="AC24" s="366"/>
      <c r="AD24" s="366"/>
      <c r="AE24" s="366"/>
      <c r="AF24" s="366"/>
      <c r="AG24" s="366"/>
      <c r="AH24" s="366"/>
      <c r="AI24" s="366"/>
      <c r="AJ24" s="366"/>
      <c r="AK24" s="366"/>
      <c r="AL24" s="366"/>
      <c r="AM24" s="366"/>
      <c r="AN24" s="366"/>
      <c r="AO24" s="366"/>
      <c r="AP24" s="366"/>
      <c r="AQ24" s="366"/>
      <c r="AR24" s="366"/>
      <c r="AS24" s="366"/>
      <c r="AT24" s="366"/>
      <c r="AU24" s="366"/>
      <c r="AV24" s="366"/>
      <c r="AW24" s="366"/>
      <c r="AX24" s="366"/>
      <c r="AY24" s="366"/>
      <c r="AZ24" s="366"/>
      <c r="BA24" s="366"/>
      <c r="BB24" s="366"/>
      <c r="BC24" s="366"/>
      <c r="BD24" s="366"/>
      <c r="BE24" s="366"/>
      <c r="BF24" s="366"/>
      <c r="BG24" s="366"/>
      <c r="BH24" s="366"/>
      <c r="BI24" s="366"/>
      <c r="BJ24" s="366"/>
      <c r="BK24" s="366"/>
      <c r="BL24" s="366"/>
      <c r="BM24" s="366"/>
      <c r="BN24" s="366"/>
      <c r="BO24" s="366"/>
      <c r="BP24" s="366"/>
      <c r="BQ24" s="366"/>
      <c r="BR24" s="366"/>
      <c r="BS24" s="366"/>
      <c r="BT24" s="366"/>
      <c r="BU24" s="366"/>
      <c r="BV24" s="366"/>
      <c r="BW24" s="366"/>
      <c r="BX24" s="366"/>
      <c r="BY24" s="366"/>
      <c r="BZ24" s="366"/>
      <c r="CA24" s="366"/>
      <c r="CB24" s="366"/>
      <c r="CC24" s="366"/>
      <c r="CD24" s="366"/>
      <c r="CE24" s="366"/>
      <c r="CF24" s="366"/>
      <c r="CG24" s="366"/>
      <c r="CH24" s="366"/>
      <c r="CI24" s="366"/>
      <c r="CJ24" s="366"/>
      <c r="CK24" s="366"/>
      <c r="CL24" s="366"/>
      <c r="CM24" s="366"/>
      <c r="CN24" s="366"/>
      <c r="CO24" s="366"/>
      <c r="CP24" s="366"/>
      <c r="CQ24" s="366"/>
      <c r="CR24" s="366"/>
      <c r="CS24" s="366"/>
      <c r="CT24" s="366"/>
      <c r="CU24" s="366"/>
      <c r="CV24" s="366"/>
      <c r="CW24" s="366"/>
      <c r="CX24" s="366"/>
      <c r="CY24" s="366"/>
      <c r="CZ24" s="366"/>
      <c r="DA24" s="366"/>
      <c r="DB24" s="366"/>
      <c r="DC24" s="366"/>
      <c r="DD24" s="373"/>
    </row>
    <row r="25" spans="1:108">
      <c r="A25" s="366"/>
      <c r="B25" s="372"/>
      <c r="C25" s="366"/>
      <c r="D25" s="366"/>
      <c r="E25" s="366"/>
      <c r="F25" s="366"/>
      <c r="G25" s="366"/>
      <c r="H25" s="366"/>
      <c r="I25" s="366"/>
      <c r="J25" s="366"/>
      <c r="K25" s="366"/>
      <c r="L25" s="366"/>
      <c r="M25" s="366"/>
      <c r="N25" s="366"/>
      <c r="O25" s="366"/>
      <c r="P25" s="366"/>
      <c r="Q25" s="366"/>
      <c r="R25" s="366"/>
      <c r="S25" s="366"/>
      <c r="T25" s="366"/>
      <c r="U25" s="366"/>
      <c r="V25" s="366"/>
      <c r="W25" s="366"/>
      <c r="X25" s="366"/>
      <c r="Y25" s="366"/>
      <c r="Z25" s="366"/>
      <c r="AA25" s="366"/>
      <c r="AB25" s="366"/>
      <c r="AC25" s="366"/>
      <c r="AD25" s="366"/>
      <c r="AE25" s="366"/>
      <c r="AF25" s="366"/>
      <c r="AG25" s="366"/>
      <c r="AH25" s="366"/>
      <c r="AI25" s="366"/>
      <c r="AJ25" s="366"/>
      <c r="AK25" s="366"/>
      <c r="AL25" s="366"/>
      <c r="AM25" s="366"/>
      <c r="AN25" s="366"/>
      <c r="AO25" s="366"/>
      <c r="AP25" s="366"/>
      <c r="AQ25" s="366"/>
      <c r="AR25" s="366"/>
      <c r="AS25" s="366"/>
      <c r="AT25" s="366"/>
      <c r="AU25" s="366"/>
      <c r="AV25" s="366"/>
      <c r="AW25" s="366"/>
      <c r="AX25" s="366"/>
      <c r="AY25" s="366"/>
      <c r="AZ25" s="366"/>
      <c r="BA25" s="366"/>
      <c r="BB25" s="366"/>
      <c r="BC25" s="366"/>
      <c r="BD25" s="366"/>
      <c r="BE25" s="366"/>
      <c r="BF25" s="366"/>
      <c r="BG25" s="366"/>
      <c r="BH25" s="366"/>
      <c r="BI25" s="366"/>
      <c r="BJ25" s="366"/>
      <c r="BK25" s="366"/>
      <c r="BL25" s="366"/>
      <c r="BM25" s="366"/>
      <c r="BN25" s="366"/>
      <c r="BO25" s="366"/>
      <c r="BP25" s="366"/>
      <c r="BQ25" s="366"/>
      <c r="BR25" s="366"/>
      <c r="BS25" s="366"/>
      <c r="BT25" s="366"/>
      <c r="BU25" s="366"/>
      <c r="BV25" s="366"/>
      <c r="BW25" s="366"/>
      <c r="BX25" s="366"/>
      <c r="BY25" s="366"/>
      <c r="BZ25" s="366"/>
      <c r="CA25" s="366"/>
      <c r="CB25" s="366"/>
      <c r="CC25" s="366"/>
      <c r="CD25" s="366"/>
      <c r="CE25" s="366"/>
      <c r="CF25" s="366"/>
      <c r="CG25" s="366"/>
      <c r="CH25" s="366"/>
      <c r="CI25" s="366"/>
      <c r="CJ25" s="366"/>
      <c r="CK25" s="366"/>
      <c r="CL25" s="366"/>
      <c r="CM25" s="366"/>
      <c r="CN25" s="366"/>
      <c r="CO25" s="366"/>
      <c r="CP25" s="366"/>
      <c r="CQ25" s="366"/>
      <c r="CR25" s="366"/>
      <c r="CS25" s="366"/>
      <c r="CT25" s="366"/>
      <c r="CU25" s="366"/>
      <c r="CV25" s="366"/>
      <c r="CW25" s="366"/>
      <c r="CX25" s="366"/>
      <c r="CY25" s="366"/>
      <c r="CZ25" s="366"/>
      <c r="DA25" s="366"/>
      <c r="DB25" s="366"/>
      <c r="DC25" s="366"/>
      <c r="DD25" s="373"/>
    </row>
    <row r="26" spans="1:108">
      <c r="A26" s="366"/>
      <c r="B26" s="372"/>
      <c r="C26" s="366"/>
      <c r="D26" s="366"/>
      <c r="E26" s="366"/>
      <c r="F26" s="366"/>
      <c r="G26" s="366"/>
      <c r="H26" s="366"/>
      <c r="I26" s="366"/>
      <c r="J26" s="366"/>
      <c r="K26" s="366"/>
      <c r="L26" s="366"/>
      <c r="M26" s="366"/>
      <c r="N26" s="366"/>
      <c r="O26" s="366"/>
      <c r="P26" s="366"/>
      <c r="Q26" s="366"/>
      <c r="R26" s="366"/>
      <c r="S26" s="366"/>
      <c r="T26" s="366"/>
      <c r="U26" s="366"/>
      <c r="V26" s="366"/>
      <c r="W26" s="366"/>
      <c r="X26" s="366"/>
      <c r="Y26" s="366"/>
      <c r="Z26" s="366"/>
      <c r="AA26" s="366"/>
      <c r="AB26" s="366"/>
      <c r="AC26" s="366"/>
      <c r="AD26" s="366"/>
      <c r="AE26" s="366"/>
      <c r="AF26" s="366"/>
      <c r="AG26" s="366"/>
      <c r="AH26" s="366"/>
      <c r="AI26" s="366"/>
      <c r="AJ26" s="366"/>
      <c r="AK26" s="366"/>
      <c r="AL26" s="366"/>
      <c r="AM26" s="366"/>
      <c r="AN26" s="366"/>
      <c r="AO26" s="366"/>
      <c r="AP26" s="366"/>
      <c r="AQ26" s="366"/>
      <c r="AR26" s="366"/>
      <c r="AS26" s="366"/>
      <c r="AT26" s="366"/>
      <c r="AU26" s="366"/>
      <c r="AV26" s="366"/>
      <c r="AW26" s="366"/>
      <c r="AX26" s="366"/>
      <c r="AY26" s="366"/>
      <c r="AZ26" s="366"/>
      <c r="BA26" s="366"/>
      <c r="BB26" s="366"/>
      <c r="BC26" s="366"/>
      <c r="BD26" s="366"/>
      <c r="BE26" s="366"/>
      <c r="BF26" s="366"/>
      <c r="BG26" s="366"/>
      <c r="BH26" s="366"/>
      <c r="BI26" s="366"/>
      <c r="BJ26" s="366"/>
      <c r="BK26" s="366"/>
      <c r="BL26" s="366"/>
      <c r="BM26" s="366"/>
      <c r="BN26" s="366"/>
      <c r="BO26" s="366"/>
      <c r="BP26" s="366"/>
      <c r="BQ26" s="366"/>
      <c r="BR26" s="366"/>
      <c r="BS26" s="366"/>
      <c r="BT26" s="366"/>
      <c r="BU26" s="366"/>
      <c r="BV26" s="366"/>
      <c r="BW26" s="366"/>
      <c r="BX26" s="366"/>
      <c r="BY26" s="366"/>
      <c r="BZ26" s="366"/>
      <c r="CA26" s="366"/>
      <c r="CB26" s="366"/>
      <c r="CC26" s="366"/>
      <c r="CD26" s="366"/>
      <c r="CE26" s="366"/>
      <c r="CF26" s="366"/>
      <c r="CG26" s="366"/>
      <c r="CH26" s="366"/>
      <c r="CI26" s="366"/>
      <c r="CJ26" s="366"/>
      <c r="CK26" s="366"/>
      <c r="CL26" s="366"/>
      <c r="CM26" s="366"/>
      <c r="CN26" s="366"/>
      <c r="CO26" s="366"/>
      <c r="CP26" s="366"/>
      <c r="CQ26" s="366"/>
      <c r="CR26" s="366"/>
      <c r="CS26" s="366"/>
      <c r="CT26" s="366"/>
      <c r="CU26" s="366"/>
      <c r="CV26" s="366"/>
      <c r="CW26" s="366"/>
      <c r="CX26" s="366"/>
      <c r="CY26" s="366"/>
      <c r="CZ26" s="366"/>
      <c r="DA26" s="366"/>
      <c r="DB26" s="366"/>
      <c r="DC26" s="366"/>
      <c r="DD26" s="373"/>
    </row>
    <row r="27" spans="1:108">
      <c r="A27" s="366"/>
      <c r="B27" s="372"/>
      <c r="C27" s="366"/>
      <c r="D27" s="366"/>
      <c r="E27" s="366"/>
      <c r="F27" s="366"/>
      <c r="G27" s="366"/>
      <c r="H27" s="366"/>
      <c r="I27" s="366"/>
      <c r="J27" s="366"/>
      <c r="K27" s="366"/>
      <c r="L27" s="366"/>
      <c r="M27" s="366"/>
      <c r="N27" s="366"/>
      <c r="O27" s="366"/>
      <c r="P27" s="366"/>
      <c r="Q27" s="366"/>
      <c r="R27" s="366"/>
      <c r="S27" s="366"/>
      <c r="T27" s="366"/>
      <c r="U27" s="366"/>
      <c r="V27" s="366"/>
      <c r="W27" s="366"/>
      <c r="X27" s="366"/>
      <c r="Y27" s="366"/>
      <c r="Z27" s="366"/>
      <c r="AA27" s="366"/>
      <c r="AB27" s="366"/>
      <c r="AC27" s="366"/>
      <c r="AD27" s="366"/>
      <c r="AE27" s="366"/>
      <c r="AF27" s="366"/>
      <c r="AG27" s="366"/>
      <c r="AH27" s="366"/>
      <c r="AI27" s="366"/>
      <c r="AJ27" s="366"/>
      <c r="AK27" s="366"/>
      <c r="AL27" s="366"/>
      <c r="AM27" s="366"/>
      <c r="AN27" s="366"/>
      <c r="AO27" s="366"/>
      <c r="AP27" s="366"/>
      <c r="AQ27" s="366"/>
      <c r="AR27" s="366"/>
      <c r="AS27" s="366"/>
      <c r="AT27" s="366"/>
      <c r="AU27" s="366"/>
      <c r="AV27" s="366"/>
      <c r="AW27" s="366"/>
      <c r="AX27" s="366"/>
      <c r="AY27" s="366"/>
      <c r="AZ27" s="366"/>
      <c r="BA27" s="366"/>
      <c r="BB27" s="366"/>
      <c r="BC27" s="366"/>
      <c r="BD27" s="366"/>
      <c r="BE27" s="366"/>
      <c r="BF27" s="366"/>
      <c r="BG27" s="366"/>
      <c r="BH27" s="366"/>
      <c r="BI27" s="366"/>
      <c r="BJ27" s="366"/>
      <c r="BK27" s="366"/>
      <c r="BL27" s="366"/>
      <c r="BM27" s="366"/>
      <c r="BN27" s="366"/>
      <c r="BO27" s="366"/>
      <c r="BP27" s="366"/>
      <c r="BQ27" s="366"/>
      <c r="BR27" s="366"/>
      <c r="BS27" s="366"/>
      <c r="BT27" s="366"/>
      <c r="BU27" s="366"/>
      <c r="BV27" s="366"/>
      <c r="BW27" s="366"/>
      <c r="BX27" s="366"/>
      <c r="BY27" s="366"/>
      <c r="BZ27" s="366"/>
      <c r="CA27" s="366"/>
      <c r="CB27" s="366"/>
      <c r="CC27" s="366"/>
      <c r="CD27" s="366"/>
      <c r="CE27" s="366"/>
      <c r="CF27" s="366"/>
      <c r="CG27" s="366"/>
      <c r="CH27" s="366"/>
      <c r="CI27" s="366"/>
      <c r="CJ27" s="366"/>
      <c r="CK27" s="366"/>
      <c r="CL27" s="366"/>
      <c r="CM27" s="366"/>
      <c r="CN27" s="366"/>
      <c r="CO27" s="366"/>
      <c r="CP27" s="366"/>
      <c r="CQ27" s="366"/>
      <c r="CR27" s="366"/>
      <c r="CS27" s="366"/>
      <c r="CT27" s="366"/>
      <c r="CU27" s="366"/>
      <c r="CV27" s="366"/>
      <c r="CW27" s="366"/>
      <c r="CX27" s="366"/>
      <c r="CY27" s="366"/>
      <c r="CZ27" s="366"/>
      <c r="DA27" s="366"/>
      <c r="DB27" s="366"/>
      <c r="DC27" s="366"/>
      <c r="DD27" s="373"/>
    </row>
    <row r="28" spans="1:108">
      <c r="A28" s="366"/>
      <c r="B28" s="372"/>
      <c r="C28" s="366"/>
      <c r="D28" s="366"/>
      <c r="E28" s="366"/>
      <c r="F28" s="366"/>
      <c r="G28" s="366"/>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66"/>
      <c r="AM28" s="366"/>
      <c r="AN28" s="366"/>
      <c r="AO28" s="366"/>
      <c r="AP28" s="366"/>
      <c r="AQ28" s="366"/>
      <c r="AR28" s="366"/>
      <c r="AS28" s="366"/>
      <c r="AT28" s="366"/>
      <c r="AU28" s="366"/>
      <c r="AV28" s="366"/>
      <c r="AW28" s="366"/>
      <c r="AX28" s="366"/>
      <c r="AY28" s="366"/>
      <c r="AZ28" s="366"/>
      <c r="BA28" s="366"/>
      <c r="BB28" s="366"/>
      <c r="BC28" s="366"/>
      <c r="BD28" s="366"/>
      <c r="BE28" s="366"/>
      <c r="BF28" s="366"/>
      <c r="BG28" s="366"/>
      <c r="BH28" s="366"/>
      <c r="BI28" s="366"/>
      <c r="BJ28" s="366"/>
      <c r="BK28" s="366"/>
      <c r="BL28" s="366"/>
      <c r="BM28" s="366"/>
      <c r="BN28" s="366"/>
      <c r="BO28" s="366"/>
      <c r="BP28" s="366"/>
      <c r="BQ28" s="366"/>
      <c r="BR28" s="366"/>
      <c r="BS28" s="366"/>
      <c r="BT28" s="366"/>
      <c r="BU28" s="366"/>
      <c r="BV28" s="366"/>
      <c r="BW28" s="366"/>
      <c r="BX28" s="366"/>
      <c r="BY28" s="366"/>
      <c r="BZ28" s="366"/>
      <c r="CA28" s="366"/>
      <c r="CB28" s="366"/>
      <c r="CC28" s="366"/>
      <c r="CD28" s="366"/>
      <c r="CE28" s="366"/>
      <c r="CF28" s="366"/>
      <c r="CG28" s="366"/>
      <c r="CH28" s="366"/>
      <c r="CI28" s="366"/>
      <c r="CJ28" s="366"/>
      <c r="CK28" s="366"/>
      <c r="CL28" s="366"/>
      <c r="CM28" s="366"/>
      <c r="CN28" s="366"/>
      <c r="CO28" s="366"/>
      <c r="CP28" s="366"/>
      <c r="CQ28" s="366"/>
      <c r="CR28" s="366"/>
      <c r="CS28" s="366"/>
      <c r="CT28" s="366"/>
      <c r="CU28" s="366"/>
      <c r="CV28" s="366"/>
      <c r="CW28" s="366"/>
      <c r="CX28" s="366"/>
      <c r="CY28" s="366"/>
      <c r="CZ28" s="366"/>
      <c r="DA28" s="366"/>
      <c r="DB28" s="366"/>
      <c r="DC28" s="366"/>
      <c r="DD28" s="373"/>
    </row>
    <row r="29" spans="1:108">
      <c r="A29" s="366"/>
      <c r="B29" s="372"/>
      <c r="C29" s="366"/>
      <c r="D29" s="366"/>
      <c r="E29" s="366"/>
      <c r="F29" s="366"/>
      <c r="G29" s="366"/>
      <c r="H29" s="366"/>
      <c r="I29" s="366"/>
      <c r="J29" s="366"/>
      <c r="K29" s="366"/>
      <c r="L29" s="366"/>
      <c r="M29" s="366"/>
      <c r="N29" s="366"/>
      <c r="O29" s="366"/>
      <c r="P29" s="366"/>
      <c r="Q29" s="366"/>
      <c r="R29" s="366"/>
      <c r="S29" s="366"/>
      <c r="T29" s="366"/>
      <c r="U29" s="366"/>
      <c r="V29" s="366"/>
      <c r="W29" s="366"/>
      <c r="X29" s="366"/>
      <c r="Y29" s="366"/>
      <c r="Z29" s="366"/>
      <c r="AA29" s="366"/>
      <c r="AB29" s="366"/>
      <c r="AC29" s="366"/>
      <c r="AD29" s="366"/>
      <c r="AE29" s="366"/>
      <c r="AF29" s="366"/>
      <c r="AG29" s="366"/>
      <c r="AH29" s="366"/>
      <c r="AI29" s="366"/>
      <c r="AJ29" s="366"/>
      <c r="AK29" s="366"/>
      <c r="AL29" s="366"/>
      <c r="AM29" s="366"/>
      <c r="AN29" s="366"/>
      <c r="AO29" s="366"/>
      <c r="AP29" s="366"/>
      <c r="AQ29" s="366"/>
      <c r="AR29" s="366"/>
      <c r="AS29" s="366"/>
      <c r="AT29" s="366"/>
      <c r="AU29" s="366"/>
      <c r="AV29" s="366"/>
      <c r="AW29" s="366"/>
      <c r="AX29" s="366"/>
      <c r="AY29" s="366"/>
      <c r="AZ29" s="366"/>
      <c r="BA29" s="366"/>
      <c r="BB29" s="366"/>
      <c r="BC29" s="366"/>
      <c r="BD29" s="366"/>
      <c r="BE29" s="366"/>
      <c r="BF29" s="366"/>
      <c r="BG29" s="366"/>
      <c r="BH29" s="366"/>
      <c r="BI29" s="366"/>
      <c r="BJ29" s="366"/>
      <c r="BK29" s="366"/>
      <c r="BL29" s="366"/>
      <c r="BM29" s="366"/>
      <c r="BN29" s="366"/>
      <c r="BO29" s="366"/>
      <c r="BP29" s="366"/>
      <c r="BQ29" s="366"/>
      <c r="BR29" s="366"/>
      <c r="BS29" s="366"/>
      <c r="BT29" s="366"/>
      <c r="BU29" s="366"/>
      <c r="BV29" s="366"/>
      <c r="BW29" s="366"/>
      <c r="BX29" s="366"/>
      <c r="BY29" s="366"/>
      <c r="BZ29" s="366"/>
      <c r="CA29" s="366"/>
      <c r="CB29" s="366"/>
      <c r="CC29" s="366"/>
      <c r="CD29" s="366"/>
      <c r="CE29" s="366"/>
      <c r="CF29" s="366"/>
      <c r="CG29" s="366"/>
      <c r="CH29" s="366"/>
      <c r="CI29" s="366"/>
      <c r="CJ29" s="366"/>
      <c r="CK29" s="366"/>
      <c r="CL29" s="366"/>
      <c r="CM29" s="366"/>
      <c r="CN29" s="366"/>
      <c r="CO29" s="366"/>
      <c r="CP29" s="366"/>
      <c r="CQ29" s="366"/>
      <c r="CR29" s="366"/>
      <c r="CS29" s="366"/>
      <c r="CT29" s="366"/>
      <c r="CU29" s="366"/>
      <c r="CV29" s="366"/>
      <c r="CW29" s="366"/>
      <c r="CX29" s="366"/>
      <c r="CY29" s="366"/>
      <c r="CZ29" s="366"/>
      <c r="DA29" s="366"/>
      <c r="DB29" s="366"/>
      <c r="DC29" s="366"/>
      <c r="DD29" s="373"/>
    </row>
    <row r="30" spans="1:108">
      <c r="A30" s="366"/>
      <c r="B30" s="372"/>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c r="BJ30" s="366"/>
      <c r="BK30" s="366"/>
      <c r="BL30" s="366"/>
      <c r="BM30" s="366"/>
      <c r="BN30" s="366"/>
      <c r="BO30" s="366"/>
      <c r="BP30" s="366"/>
      <c r="BQ30" s="366"/>
      <c r="BR30" s="366"/>
      <c r="BS30" s="366"/>
      <c r="BT30" s="366"/>
      <c r="BU30" s="366"/>
      <c r="BV30" s="366"/>
      <c r="BW30" s="366"/>
      <c r="BX30" s="366"/>
      <c r="BY30" s="366"/>
      <c r="BZ30" s="366"/>
      <c r="CA30" s="366"/>
      <c r="CB30" s="366"/>
      <c r="CC30" s="366"/>
      <c r="CD30" s="366"/>
      <c r="CE30" s="366"/>
      <c r="CF30" s="366"/>
      <c r="CG30" s="366"/>
      <c r="CH30" s="366"/>
      <c r="CI30" s="366"/>
      <c r="CJ30" s="366"/>
      <c r="CK30" s="366"/>
      <c r="CL30" s="366"/>
      <c r="CM30" s="366"/>
      <c r="CN30" s="366"/>
      <c r="CO30" s="366"/>
      <c r="CP30" s="366"/>
      <c r="CQ30" s="366"/>
      <c r="CR30" s="366"/>
      <c r="CS30" s="366"/>
      <c r="CT30" s="366"/>
      <c r="CU30" s="366"/>
      <c r="CV30" s="366"/>
      <c r="CW30" s="366"/>
      <c r="CX30" s="366"/>
      <c r="CY30" s="366"/>
      <c r="CZ30" s="366"/>
      <c r="DA30" s="366"/>
      <c r="DB30" s="366"/>
      <c r="DC30" s="366"/>
      <c r="DD30" s="373"/>
    </row>
    <row r="31" spans="1:108">
      <c r="A31" s="366"/>
      <c r="B31" s="372"/>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366"/>
      <c r="AE31" s="366"/>
      <c r="AF31" s="366"/>
      <c r="AG31" s="366"/>
      <c r="AH31" s="366"/>
      <c r="AI31" s="366"/>
      <c r="AJ31" s="366"/>
      <c r="AK31" s="366"/>
      <c r="AL31" s="366"/>
      <c r="AM31" s="366"/>
      <c r="AN31" s="366"/>
      <c r="AO31" s="366"/>
      <c r="AP31" s="366"/>
      <c r="AQ31" s="366"/>
      <c r="AR31" s="366"/>
      <c r="AS31" s="366"/>
      <c r="AT31" s="366"/>
      <c r="AU31" s="366"/>
      <c r="AV31" s="366"/>
      <c r="AW31" s="366"/>
      <c r="AX31" s="366"/>
      <c r="AY31" s="366"/>
      <c r="AZ31" s="366"/>
      <c r="BA31" s="366"/>
      <c r="BB31" s="366"/>
      <c r="BC31" s="366"/>
      <c r="BD31" s="366"/>
      <c r="BE31" s="366"/>
      <c r="BF31" s="366"/>
      <c r="BG31" s="366"/>
      <c r="BH31" s="366"/>
      <c r="BI31" s="366"/>
      <c r="BJ31" s="366"/>
      <c r="BK31" s="366"/>
      <c r="BL31" s="366"/>
      <c r="BM31" s="366"/>
      <c r="BN31" s="366"/>
      <c r="BO31" s="366"/>
      <c r="BP31" s="366"/>
      <c r="BQ31" s="366"/>
      <c r="BR31" s="366"/>
      <c r="BS31" s="366"/>
      <c r="BT31" s="366"/>
      <c r="BU31" s="366"/>
      <c r="BV31" s="366"/>
      <c r="BW31" s="366"/>
      <c r="BX31" s="366"/>
      <c r="BY31" s="366"/>
      <c r="BZ31" s="366"/>
      <c r="CA31" s="366"/>
      <c r="CB31" s="366"/>
      <c r="CC31" s="366"/>
      <c r="CD31" s="366"/>
      <c r="CE31" s="366"/>
      <c r="CF31" s="366"/>
      <c r="CG31" s="366"/>
      <c r="CH31" s="366"/>
      <c r="CI31" s="366"/>
      <c r="CJ31" s="366"/>
      <c r="CK31" s="366"/>
      <c r="CL31" s="366"/>
      <c r="CM31" s="366"/>
      <c r="CN31" s="366"/>
      <c r="CO31" s="366"/>
      <c r="CP31" s="366"/>
      <c r="CQ31" s="366"/>
      <c r="CR31" s="366"/>
      <c r="CS31" s="366"/>
      <c r="CT31" s="366"/>
      <c r="CU31" s="366"/>
      <c r="CV31" s="366"/>
      <c r="CW31" s="366"/>
      <c r="CX31" s="366"/>
      <c r="CY31" s="366"/>
      <c r="CZ31" s="366"/>
      <c r="DA31" s="366"/>
      <c r="DB31" s="366"/>
      <c r="DC31" s="366"/>
      <c r="DD31" s="373"/>
    </row>
    <row r="32" spans="1:108">
      <c r="A32" s="366"/>
      <c r="B32" s="372"/>
      <c r="C32" s="366"/>
      <c r="D32" s="366"/>
      <c r="E32" s="366"/>
      <c r="F32" s="366"/>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6"/>
      <c r="AI32" s="366"/>
      <c r="AJ32" s="366"/>
      <c r="AK32" s="366"/>
      <c r="AL32" s="366"/>
      <c r="AM32" s="366"/>
      <c r="AN32" s="366"/>
      <c r="AO32" s="366"/>
      <c r="AP32" s="366"/>
      <c r="AQ32" s="366"/>
      <c r="AR32" s="366"/>
      <c r="AS32" s="366"/>
      <c r="AT32" s="366"/>
      <c r="AU32" s="366"/>
      <c r="AV32" s="366"/>
      <c r="AW32" s="366"/>
      <c r="AX32" s="366"/>
      <c r="AY32" s="366"/>
      <c r="AZ32" s="366"/>
      <c r="BA32" s="366"/>
      <c r="BB32" s="366"/>
      <c r="BC32" s="366"/>
      <c r="BD32" s="366"/>
      <c r="BE32" s="366"/>
      <c r="BF32" s="366"/>
      <c r="BG32" s="366"/>
      <c r="BH32" s="366"/>
      <c r="BI32" s="366"/>
      <c r="BJ32" s="366"/>
      <c r="BK32" s="366"/>
      <c r="BL32" s="366"/>
      <c r="BM32" s="366"/>
      <c r="BN32" s="366"/>
      <c r="BO32" s="366"/>
      <c r="BP32" s="366"/>
      <c r="BQ32" s="366"/>
      <c r="BR32" s="366"/>
      <c r="BS32" s="366"/>
      <c r="BT32" s="366"/>
      <c r="BU32" s="366"/>
      <c r="BV32" s="366"/>
      <c r="BW32" s="366"/>
      <c r="BX32" s="366"/>
      <c r="BY32" s="366"/>
      <c r="BZ32" s="366"/>
      <c r="CA32" s="366"/>
      <c r="CB32" s="366"/>
      <c r="CC32" s="366"/>
      <c r="CD32" s="366"/>
      <c r="CE32" s="366"/>
      <c r="CF32" s="366"/>
      <c r="CG32" s="366"/>
      <c r="CH32" s="366"/>
      <c r="CI32" s="366"/>
      <c r="CJ32" s="366"/>
      <c r="CK32" s="366"/>
      <c r="CL32" s="366"/>
      <c r="CM32" s="366"/>
      <c r="CN32" s="366"/>
      <c r="CO32" s="366"/>
      <c r="CP32" s="366"/>
      <c r="CQ32" s="366"/>
      <c r="CR32" s="366"/>
      <c r="CS32" s="366"/>
      <c r="CT32" s="366"/>
      <c r="CU32" s="366"/>
      <c r="CV32" s="366"/>
      <c r="CW32" s="366"/>
      <c r="CX32" s="366"/>
      <c r="CY32" s="366"/>
      <c r="CZ32" s="366"/>
      <c r="DA32" s="366"/>
      <c r="DB32" s="366"/>
      <c r="DC32" s="366"/>
      <c r="DD32" s="373"/>
    </row>
    <row r="33" spans="1:108">
      <c r="A33" s="366"/>
      <c r="B33" s="372"/>
      <c r="C33" s="366"/>
      <c r="D33" s="366"/>
      <c r="E33" s="366"/>
      <c r="F33" s="366"/>
      <c r="G33" s="366"/>
      <c r="H33" s="366"/>
      <c r="I33" s="366"/>
      <c r="J33" s="366"/>
      <c r="K33" s="366"/>
      <c r="L33" s="366"/>
      <c r="M33" s="366"/>
      <c r="N33" s="366"/>
      <c r="O33" s="366"/>
      <c r="P33" s="366"/>
      <c r="Q33" s="366"/>
      <c r="R33" s="366"/>
      <c r="S33" s="366"/>
      <c r="T33" s="366"/>
      <c r="U33" s="366"/>
      <c r="V33" s="366"/>
      <c r="W33" s="366"/>
      <c r="X33" s="366"/>
      <c r="Y33" s="366"/>
      <c r="Z33" s="366"/>
      <c r="AA33" s="366"/>
      <c r="AB33" s="366"/>
      <c r="AC33" s="366"/>
      <c r="AD33" s="366"/>
      <c r="AE33" s="366"/>
      <c r="AF33" s="366"/>
      <c r="AG33" s="366"/>
      <c r="AH33" s="366"/>
      <c r="AI33" s="366"/>
      <c r="AJ33" s="366"/>
      <c r="AK33" s="366"/>
      <c r="AL33" s="366"/>
      <c r="AM33" s="366"/>
      <c r="AN33" s="366"/>
      <c r="AO33" s="366"/>
      <c r="AP33" s="366"/>
      <c r="AQ33" s="366"/>
      <c r="AR33" s="366"/>
      <c r="AS33" s="366"/>
      <c r="AT33" s="366"/>
      <c r="AU33" s="366"/>
      <c r="AV33" s="366"/>
      <c r="AW33" s="366"/>
      <c r="AX33" s="366"/>
      <c r="AY33" s="366"/>
      <c r="AZ33" s="366"/>
      <c r="BA33" s="366"/>
      <c r="BB33" s="366"/>
      <c r="BC33" s="366"/>
      <c r="BD33" s="366"/>
      <c r="BE33" s="366"/>
      <c r="BF33" s="366"/>
      <c r="BG33" s="366"/>
      <c r="BH33" s="366"/>
      <c r="BI33" s="366"/>
      <c r="BJ33" s="366"/>
      <c r="BK33" s="366"/>
      <c r="BL33" s="366"/>
      <c r="BM33" s="366"/>
      <c r="BN33" s="366"/>
      <c r="BO33" s="366"/>
      <c r="BP33" s="366"/>
      <c r="BQ33" s="366"/>
      <c r="BR33" s="366"/>
      <c r="BS33" s="366"/>
      <c r="BT33" s="366"/>
      <c r="BU33" s="366"/>
      <c r="BV33" s="366"/>
      <c r="BW33" s="366"/>
      <c r="BX33" s="366"/>
      <c r="BY33" s="366"/>
      <c r="BZ33" s="366"/>
      <c r="CA33" s="366"/>
      <c r="CB33" s="366"/>
      <c r="CC33" s="366"/>
      <c r="CD33" s="366"/>
      <c r="CE33" s="366"/>
      <c r="CF33" s="366"/>
      <c r="CG33" s="366"/>
      <c r="CH33" s="366"/>
      <c r="CI33" s="366"/>
      <c r="CJ33" s="366"/>
      <c r="CK33" s="366"/>
      <c r="CL33" s="366"/>
      <c r="CM33" s="366"/>
      <c r="CN33" s="366"/>
      <c r="CO33" s="366"/>
      <c r="CP33" s="366"/>
      <c r="CQ33" s="366"/>
      <c r="CR33" s="366"/>
      <c r="CS33" s="366"/>
      <c r="CT33" s="366"/>
      <c r="CU33" s="366"/>
      <c r="CV33" s="366"/>
      <c r="CW33" s="366"/>
      <c r="CX33" s="366"/>
      <c r="CY33" s="366"/>
      <c r="CZ33" s="366"/>
      <c r="DA33" s="366"/>
      <c r="DB33" s="366"/>
      <c r="DC33" s="366"/>
      <c r="DD33" s="373"/>
    </row>
    <row r="34" spans="1:108">
      <c r="A34" s="366"/>
      <c r="B34" s="372"/>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366"/>
      <c r="AE34" s="366"/>
      <c r="AF34" s="366"/>
      <c r="AG34" s="366"/>
      <c r="AH34" s="366"/>
      <c r="AI34" s="366"/>
      <c r="AJ34" s="366"/>
      <c r="AK34" s="366"/>
      <c r="AL34" s="366"/>
      <c r="AM34" s="366"/>
      <c r="AN34" s="366"/>
      <c r="AO34" s="366"/>
      <c r="AP34" s="366"/>
      <c r="AQ34" s="366"/>
      <c r="AR34" s="366"/>
      <c r="AS34" s="366"/>
      <c r="AT34" s="366"/>
      <c r="AU34" s="366"/>
      <c r="AV34" s="366"/>
      <c r="AW34" s="366"/>
      <c r="AX34" s="366"/>
      <c r="AY34" s="366"/>
      <c r="AZ34" s="366"/>
      <c r="BA34" s="366"/>
      <c r="BB34" s="366"/>
      <c r="BC34" s="366"/>
      <c r="BD34" s="366"/>
      <c r="BE34" s="366"/>
      <c r="BF34" s="366"/>
      <c r="BG34" s="366"/>
      <c r="BH34" s="366"/>
      <c r="BI34" s="366"/>
      <c r="BJ34" s="366"/>
      <c r="BK34" s="366"/>
      <c r="BL34" s="366"/>
      <c r="BM34" s="366"/>
      <c r="BN34" s="366"/>
      <c r="BO34" s="366"/>
      <c r="BP34" s="366"/>
      <c r="BQ34" s="366"/>
      <c r="BR34" s="366"/>
      <c r="BS34" s="366"/>
      <c r="BT34" s="366"/>
      <c r="BU34" s="366"/>
      <c r="BV34" s="366"/>
      <c r="BW34" s="366"/>
      <c r="BX34" s="366"/>
      <c r="BY34" s="366"/>
      <c r="BZ34" s="366"/>
      <c r="CA34" s="366"/>
      <c r="CB34" s="366"/>
      <c r="CC34" s="366"/>
      <c r="CD34" s="366"/>
      <c r="CE34" s="366"/>
      <c r="CF34" s="366"/>
      <c r="CG34" s="366"/>
      <c r="CH34" s="366"/>
      <c r="CI34" s="366"/>
      <c r="CJ34" s="366"/>
      <c r="CK34" s="366"/>
      <c r="CL34" s="366"/>
      <c r="CM34" s="366"/>
      <c r="CN34" s="366"/>
      <c r="CO34" s="366"/>
      <c r="CP34" s="366"/>
      <c r="CQ34" s="366"/>
      <c r="CR34" s="366"/>
      <c r="CS34" s="366"/>
      <c r="CT34" s="366"/>
      <c r="CU34" s="366"/>
      <c r="CV34" s="366"/>
      <c r="CW34" s="366"/>
      <c r="CX34" s="366"/>
      <c r="CY34" s="366"/>
      <c r="CZ34" s="366"/>
      <c r="DA34" s="366"/>
      <c r="DB34" s="366"/>
      <c r="DC34" s="366"/>
      <c r="DD34" s="373"/>
    </row>
    <row r="35" spans="1:108">
      <c r="A35" s="366"/>
      <c r="B35" s="372"/>
      <c r="C35" s="366"/>
      <c r="D35" s="366"/>
      <c r="E35" s="366"/>
      <c r="F35" s="366"/>
      <c r="G35" s="366"/>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6"/>
      <c r="AY35" s="366"/>
      <c r="AZ35" s="366"/>
      <c r="BA35" s="366"/>
      <c r="BB35" s="366"/>
      <c r="BC35" s="366"/>
      <c r="BD35" s="366"/>
      <c r="BE35" s="366"/>
      <c r="BF35" s="366"/>
      <c r="BG35" s="366"/>
      <c r="BH35" s="366"/>
      <c r="BI35" s="366"/>
      <c r="BJ35" s="366"/>
      <c r="BK35" s="366"/>
      <c r="BL35" s="366"/>
      <c r="BM35" s="366"/>
      <c r="BN35" s="366"/>
      <c r="BO35" s="366"/>
      <c r="BP35" s="366"/>
      <c r="BQ35" s="366"/>
      <c r="BR35" s="366"/>
      <c r="BS35" s="366"/>
      <c r="BT35" s="366"/>
      <c r="BU35" s="366"/>
      <c r="BV35" s="366"/>
      <c r="BW35" s="366"/>
      <c r="BX35" s="366"/>
      <c r="BY35" s="366"/>
      <c r="BZ35" s="366"/>
      <c r="CA35" s="366"/>
      <c r="CB35" s="366"/>
      <c r="CC35" s="366"/>
      <c r="CD35" s="366"/>
      <c r="CE35" s="366"/>
      <c r="CF35" s="366"/>
      <c r="CG35" s="366"/>
      <c r="CH35" s="366"/>
      <c r="CI35" s="366"/>
      <c r="CJ35" s="366"/>
      <c r="CK35" s="366"/>
      <c r="CL35" s="366"/>
      <c r="CM35" s="366"/>
      <c r="CN35" s="366"/>
      <c r="CO35" s="366"/>
      <c r="CP35" s="366"/>
      <c r="CQ35" s="366"/>
      <c r="CR35" s="366"/>
      <c r="CS35" s="366"/>
      <c r="CT35" s="366"/>
      <c r="CU35" s="366"/>
      <c r="CV35" s="366"/>
      <c r="CW35" s="366"/>
      <c r="CX35" s="366"/>
      <c r="CY35" s="366"/>
      <c r="CZ35" s="366"/>
      <c r="DA35" s="366"/>
      <c r="DB35" s="366"/>
      <c r="DC35" s="366"/>
      <c r="DD35" s="373"/>
    </row>
    <row r="36" spans="1:108">
      <c r="A36" s="366"/>
      <c r="B36" s="372"/>
      <c r="C36" s="366"/>
      <c r="D36" s="366"/>
      <c r="E36" s="366"/>
      <c r="F36" s="366"/>
      <c r="G36" s="366"/>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6"/>
      <c r="AF36" s="366"/>
      <c r="AG36" s="366"/>
      <c r="AH36" s="366"/>
      <c r="AI36" s="366"/>
      <c r="AJ36" s="366"/>
      <c r="AK36" s="366"/>
      <c r="AL36" s="366"/>
      <c r="AM36" s="366"/>
      <c r="AN36" s="366"/>
      <c r="AO36" s="366"/>
      <c r="AP36" s="366"/>
      <c r="AQ36" s="366"/>
      <c r="AR36" s="366"/>
      <c r="AS36" s="366"/>
      <c r="AT36" s="366"/>
      <c r="AU36" s="366"/>
      <c r="AV36" s="366"/>
      <c r="AW36" s="366"/>
      <c r="AX36" s="366"/>
      <c r="AY36" s="366"/>
      <c r="AZ36" s="366"/>
      <c r="BA36" s="366"/>
      <c r="BB36" s="366"/>
      <c r="BC36" s="366"/>
      <c r="BD36" s="366"/>
      <c r="BE36" s="366"/>
      <c r="BF36" s="366"/>
      <c r="BG36" s="366"/>
      <c r="BH36" s="366"/>
      <c r="BI36" s="366"/>
      <c r="BJ36" s="366"/>
      <c r="BK36" s="366"/>
      <c r="BL36" s="366"/>
      <c r="BM36" s="366"/>
      <c r="BN36" s="366"/>
      <c r="BO36" s="366"/>
      <c r="BP36" s="366"/>
      <c r="BQ36" s="366"/>
      <c r="BR36" s="366"/>
      <c r="BS36" s="366"/>
      <c r="BT36" s="366"/>
      <c r="BU36" s="366"/>
      <c r="BV36" s="366"/>
      <c r="BW36" s="366"/>
      <c r="BX36" s="366"/>
      <c r="BY36" s="366"/>
      <c r="BZ36" s="366"/>
      <c r="CA36" s="366"/>
      <c r="CB36" s="366"/>
      <c r="CC36" s="366"/>
      <c r="CD36" s="366"/>
      <c r="CE36" s="366"/>
      <c r="CF36" s="366"/>
      <c r="CG36" s="366"/>
      <c r="CH36" s="366"/>
      <c r="CI36" s="366"/>
      <c r="CJ36" s="366"/>
      <c r="CK36" s="366"/>
      <c r="CL36" s="366"/>
      <c r="CM36" s="366"/>
      <c r="CN36" s="366"/>
      <c r="CO36" s="366"/>
      <c r="CP36" s="366"/>
      <c r="CQ36" s="366"/>
      <c r="CR36" s="366"/>
      <c r="CS36" s="366"/>
      <c r="CT36" s="366"/>
      <c r="CU36" s="366"/>
      <c r="CV36" s="366"/>
      <c r="CW36" s="366"/>
      <c r="CX36" s="366"/>
      <c r="CY36" s="366"/>
      <c r="CZ36" s="366"/>
      <c r="DA36" s="366"/>
      <c r="DB36" s="366"/>
      <c r="DC36" s="366"/>
      <c r="DD36" s="373"/>
    </row>
    <row r="37" spans="1:108">
      <c r="A37" s="366"/>
      <c r="B37" s="372"/>
      <c r="C37" s="366"/>
      <c r="D37" s="366"/>
      <c r="E37" s="366"/>
      <c r="F37" s="366"/>
      <c r="G37" s="366"/>
      <c r="H37" s="366"/>
      <c r="I37" s="366"/>
      <c r="J37" s="366"/>
      <c r="K37" s="366"/>
      <c r="L37" s="366"/>
      <c r="M37" s="366"/>
      <c r="N37" s="366"/>
      <c r="O37" s="366"/>
      <c r="P37" s="366"/>
      <c r="Q37" s="366"/>
      <c r="R37" s="366"/>
      <c r="S37" s="366"/>
      <c r="T37" s="366"/>
      <c r="U37" s="366"/>
      <c r="V37" s="366"/>
      <c r="W37" s="366"/>
      <c r="X37" s="366"/>
      <c r="Y37" s="366"/>
      <c r="Z37" s="366"/>
      <c r="AA37" s="366"/>
      <c r="AB37" s="366"/>
      <c r="AC37" s="366"/>
      <c r="AD37" s="366"/>
      <c r="AE37" s="366"/>
      <c r="AF37" s="366"/>
      <c r="AG37" s="366"/>
      <c r="AH37" s="366"/>
      <c r="AI37" s="366"/>
      <c r="AJ37" s="366"/>
      <c r="AK37" s="366"/>
      <c r="AL37" s="366"/>
      <c r="AM37" s="366"/>
      <c r="AN37" s="366"/>
      <c r="AO37" s="366"/>
      <c r="AP37" s="366"/>
      <c r="AQ37" s="366"/>
      <c r="AR37" s="366"/>
      <c r="AS37" s="366"/>
      <c r="AT37" s="366"/>
      <c r="AU37" s="366"/>
      <c r="AV37" s="366"/>
      <c r="AW37" s="366"/>
      <c r="AX37" s="366"/>
      <c r="AY37" s="366"/>
      <c r="AZ37" s="366"/>
      <c r="BA37" s="366"/>
      <c r="BB37" s="366"/>
      <c r="BC37" s="366"/>
      <c r="BD37" s="366"/>
      <c r="BE37" s="366"/>
      <c r="BF37" s="366"/>
      <c r="BG37" s="366"/>
      <c r="BH37" s="366"/>
      <c r="BI37" s="366"/>
      <c r="BJ37" s="366"/>
      <c r="BK37" s="366"/>
      <c r="BL37" s="366"/>
      <c r="BM37" s="366"/>
      <c r="BN37" s="366"/>
      <c r="BO37" s="366"/>
      <c r="BP37" s="366"/>
      <c r="BQ37" s="366"/>
      <c r="BR37" s="366"/>
      <c r="BS37" s="366"/>
      <c r="BT37" s="366"/>
      <c r="BU37" s="366"/>
      <c r="BV37" s="366"/>
      <c r="BW37" s="366"/>
      <c r="BX37" s="366"/>
      <c r="BY37" s="366"/>
      <c r="BZ37" s="366"/>
      <c r="CA37" s="366"/>
      <c r="CB37" s="366"/>
      <c r="CC37" s="366"/>
      <c r="CD37" s="366"/>
      <c r="CE37" s="366"/>
      <c r="CF37" s="366"/>
      <c r="CG37" s="366"/>
      <c r="CH37" s="366"/>
      <c r="CI37" s="366"/>
      <c r="CJ37" s="366"/>
      <c r="CK37" s="366"/>
      <c r="CL37" s="366"/>
      <c r="CM37" s="366"/>
      <c r="CN37" s="366"/>
      <c r="CO37" s="366"/>
      <c r="CP37" s="366"/>
      <c r="CQ37" s="366"/>
      <c r="CR37" s="366"/>
      <c r="CS37" s="366"/>
      <c r="CT37" s="366"/>
      <c r="CU37" s="366"/>
      <c r="CV37" s="366"/>
      <c r="CW37" s="366"/>
      <c r="CX37" s="366"/>
      <c r="CY37" s="366"/>
      <c r="CZ37" s="366"/>
      <c r="DA37" s="366"/>
      <c r="DB37" s="366"/>
      <c r="DC37" s="366"/>
      <c r="DD37" s="373"/>
    </row>
    <row r="38" spans="1:108">
      <c r="A38" s="366"/>
      <c r="B38" s="372"/>
      <c r="C38" s="366"/>
      <c r="D38" s="366"/>
      <c r="E38" s="366"/>
      <c r="F38" s="366"/>
      <c r="G38" s="366"/>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6"/>
      <c r="AG38" s="366"/>
      <c r="AH38" s="366"/>
      <c r="AI38" s="366"/>
      <c r="AJ38" s="366"/>
      <c r="AK38" s="366"/>
      <c r="AL38" s="366"/>
      <c r="AM38" s="366"/>
      <c r="AN38" s="366"/>
      <c r="AO38" s="366"/>
      <c r="AP38" s="366"/>
      <c r="AQ38" s="366"/>
      <c r="AR38" s="366"/>
      <c r="AS38" s="366"/>
      <c r="AT38" s="366"/>
      <c r="AU38" s="366"/>
      <c r="AV38" s="366"/>
      <c r="AW38" s="366"/>
      <c r="AX38" s="366"/>
      <c r="AY38" s="366"/>
      <c r="AZ38" s="366"/>
      <c r="BA38" s="366"/>
      <c r="BB38" s="366"/>
      <c r="BC38" s="366"/>
      <c r="BD38" s="366"/>
      <c r="BE38" s="366"/>
      <c r="BF38" s="366"/>
      <c r="BG38" s="366"/>
      <c r="BH38" s="366"/>
      <c r="BI38" s="366"/>
      <c r="BJ38" s="366"/>
      <c r="BK38" s="366"/>
      <c r="BL38" s="366"/>
      <c r="BM38" s="366"/>
      <c r="BN38" s="366"/>
      <c r="BO38" s="366"/>
      <c r="BP38" s="366"/>
      <c r="BQ38" s="366"/>
      <c r="BR38" s="366"/>
      <c r="BS38" s="366"/>
      <c r="BT38" s="366"/>
      <c r="BU38" s="366"/>
      <c r="BV38" s="366"/>
      <c r="BW38" s="366"/>
      <c r="BX38" s="366"/>
      <c r="BY38" s="366"/>
      <c r="BZ38" s="366"/>
      <c r="CA38" s="366"/>
      <c r="CB38" s="366"/>
      <c r="CC38" s="366"/>
      <c r="CD38" s="366"/>
      <c r="CE38" s="366"/>
      <c r="CF38" s="366"/>
      <c r="CG38" s="366"/>
      <c r="CH38" s="366"/>
      <c r="CI38" s="366"/>
      <c r="CJ38" s="366"/>
      <c r="CK38" s="366"/>
      <c r="CL38" s="366"/>
      <c r="CM38" s="366"/>
      <c r="CN38" s="366"/>
      <c r="CO38" s="366"/>
      <c r="CP38" s="366"/>
      <c r="CQ38" s="366"/>
      <c r="CR38" s="366"/>
      <c r="CS38" s="366"/>
      <c r="CT38" s="366"/>
      <c r="CU38" s="366"/>
      <c r="CV38" s="366"/>
      <c r="CW38" s="366"/>
      <c r="CX38" s="366"/>
      <c r="CY38" s="366"/>
      <c r="CZ38" s="366"/>
      <c r="DA38" s="366"/>
      <c r="DB38" s="366"/>
      <c r="DC38" s="366"/>
      <c r="DD38" s="373"/>
    </row>
    <row r="39" spans="1:108">
      <c r="A39" s="366"/>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1:108">
      <c r="A40" s="366"/>
      <c r="B40" s="377"/>
      <c r="C40" s="366"/>
      <c r="D40" s="366"/>
      <c r="E40" s="366"/>
      <c r="F40" s="366"/>
      <c r="G40" s="366"/>
      <c r="H40" s="366"/>
      <c r="I40" s="366"/>
      <c r="J40" s="366"/>
      <c r="K40" s="366"/>
      <c r="L40" s="366"/>
      <c r="M40" s="366"/>
      <c r="N40" s="366"/>
      <c r="O40" s="366"/>
      <c r="P40" s="366"/>
      <c r="Q40" s="366"/>
      <c r="R40" s="366"/>
      <c r="S40" s="366"/>
      <c r="T40" s="366"/>
      <c r="U40" s="366"/>
      <c r="V40" s="366"/>
      <c r="W40" s="366"/>
      <c r="X40" s="366"/>
      <c r="Y40" s="366"/>
      <c r="Z40" s="366"/>
      <c r="AA40" s="366"/>
      <c r="AB40" s="366"/>
      <c r="AC40" s="366"/>
      <c r="AD40" s="366"/>
      <c r="AE40" s="366"/>
      <c r="AF40" s="366"/>
      <c r="AG40" s="366"/>
      <c r="AH40" s="366"/>
      <c r="AI40" s="366"/>
      <c r="AJ40" s="366"/>
      <c r="AK40" s="366"/>
      <c r="AL40" s="366"/>
      <c r="AM40" s="366"/>
      <c r="AN40" s="366"/>
      <c r="AO40" s="366"/>
      <c r="AP40" s="366"/>
      <c r="AQ40" s="366"/>
      <c r="AR40" s="366"/>
      <c r="AS40" s="366"/>
      <c r="AT40" s="366"/>
      <c r="AU40" s="366"/>
      <c r="AV40" s="366"/>
      <c r="AW40" s="366"/>
      <c r="AX40" s="366"/>
      <c r="AY40" s="366"/>
      <c r="AZ40" s="366"/>
      <c r="BA40" s="366"/>
      <c r="BB40" s="366"/>
      <c r="BC40" s="366"/>
      <c r="BD40" s="366"/>
      <c r="BE40" s="366"/>
      <c r="BF40" s="366"/>
      <c r="BG40" s="366"/>
      <c r="BH40" s="366"/>
      <c r="BI40" s="366"/>
      <c r="BJ40" s="366"/>
      <c r="BK40" s="366"/>
      <c r="BL40" s="366"/>
      <c r="BM40" s="366"/>
      <c r="BN40" s="366"/>
      <c r="BO40" s="366"/>
      <c r="BP40" s="366"/>
      <c r="BQ40" s="366"/>
      <c r="BR40" s="366"/>
      <c r="BS40" s="366"/>
      <c r="BT40" s="366"/>
      <c r="BU40" s="366"/>
      <c r="BV40" s="366"/>
      <c r="BW40" s="366"/>
      <c r="BX40" s="366"/>
      <c r="BY40" s="366"/>
      <c r="BZ40" s="366"/>
      <c r="CA40" s="366"/>
      <c r="CB40" s="366"/>
      <c r="CC40" s="366"/>
      <c r="CD40" s="366"/>
      <c r="CE40" s="366"/>
      <c r="CF40" s="366"/>
      <c r="CG40" s="366"/>
      <c r="CH40" s="366"/>
      <c r="CI40" s="366"/>
      <c r="CJ40" s="366"/>
      <c r="CK40" s="366"/>
      <c r="CL40" s="366"/>
      <c r="CM40" s="366"/>
      <c r="CN40" s="366"/>
      <c r="CO40" s="366"/>
      <c r="CP40" s="366"/>
      <c r="CQ40" s="366"/>
      <c r="CR40" s="366"/>
      <c r="CS40" s="366"/>
      <c r="CT40" s="366"/>
      <c r="CU40" s="366"/>
      <c r="CV40" s="366"/>
      <c r="CW40" s="366"/>
      <c r="CX40" s="366"/>
      <c r="CY40" s="366"/>
      <c r="CZ40" s="366"/>
      <c r="DA40" s="366"/>
      <c r="DB40" s="366"/>
      <c r="DC40" s="366"/>
      <c r="DD40" s="377"/>
    </row>
    <row r="41" spans="1:108" ht="17.25">
      <c r="A41" s="366"/>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1:108">
      <c r="A42" s="366"/>
      <c r="B42" s="372"/>
      <c r="C42" s="366"/>
      <c r="D42" s="366"/>
      <c r="E42" s="366"/>
      <c r="F42" s="366"/>
      <c r="G42" s="379"/>
      <c r="H42" s="366"/>
      <c r="I42" s="379"/>
      <c r="J42" s="379"/>
      <c r="K42" s="379"/>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79"/>
      <c r="AN42" s="379" t="s">
        <v>574</v>
      </c>
      <c r="AO42" s="366"/>
      <c r="AP42" s="379"/>
      <c r="AQ42" s="379"/>
      <c r="AR42" s="379"/>
      <c r="AS42" s="366"/>
      <c r="AT42" s="366"/>
      <c r="AU42" s="366"/>
      <c r="AV42" s="366"/>
      <c r="AW42" s="366"/>
      <c r="AX42" s="366"/>
      <c r="AY42" s="379"/>
      <c r="AZ42" s="366"/>
      <c r="BA42" s="379"/>
      <c r="BB42" s="379"/>
      <c r="BC42" s="379"/>
      <c r="BD42" s="366"/>
      <c r="BE42" s="366"/>
      <c r="BF42" s="366"/>
      <c r="BG42" s="366"/>
      <c r="BH42" s="366"/>
      <c r="BI42" s="366"/>
      <c r="BJ42" s="366"/>
      <c r="BK42" s="379"/>
      <c r="BL42" s="366"/>
      <c r="BM42" s="379"/>
      <c r="BN42" s="379"/>
      <c r="BO42" s="379"/>
      <c r="BP42" s="366"/>
      <c r="BQ42" s="366"/>
      <c r="BR42" s="366"/>
      <c r="BS42" s="366"/>
      <c r="BT42" s="366"/>
      <c r="BU42" s="366"/>
      <c r="BV42" s="366"/>
      <c r="BW42" s="379"/>
      <c r="BX42" s="366"/>
      <c r="BY42" s="379"/>
      <c r="BZ42" s="379"/>
      <c r="CA42" s="379"/>
      <c r="CB42" s="366"/>
      <c r="CC42" s="366"/>
      <c r="CD42" s="366"/>
      <c r="CE42" s="366"/>
      <c r="CF42" s="366"/>
      <c r="CG42" s="366"/>
      <c r="CH42" s="366"/>
      <c r="CI42" s="379"/>
      <c r="CJ42" s="366"/>
      <c r="CK42" s="379"/>
      <c r="CL42" s="379"/>
      <c r="CM42" s="379"/>
      <c r="CN42" s="366"/>
      <c r="CO42" s="366"/>
      <c r="CP42" s="366"/>
      <c r="CQ42" s="366"/>
      <c r="CR42" s="366"/>
      <c r="CS42" s="366"/>
      <c r="CT42" s="366"/>
      <c r="CU42" s="379"/>
      <c r="CV42" s="366"/>
      <c r="CW42" s="379"/>
      <c r="CX42" s="379"/>
      <c r="CY42" s="379"/>
      <c r="CZ42" s="366"/>
      <c r="DA42" s="366"/>
      <c r="DB42" s="366"/>
      <c r="DC42" s="366"/>
      <c r="DD42" s="373"/>
    </row>
    <row r="43" spans="1:108" ht="13.5" customHeight="1">
      <c r="A43" s="366"/>
      <c r="B43" s="372"/>
      <c r="C43" s="366"/>
      <c r="D43" s="366"/>
      <c r="E43" s="366"/>
      <c r="F43" s="366"/>
      <c r="G43" s="366"/>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1260" t="s">
        <v>575</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c r="DD43" s="373"/>
    </row>
    <row r="44" spans="1:108">
      <c r="A44" s="366"/>
      <c r="B44" s="372"/>
      <c r="C44" s="366"/>
      <c r="D44" s="366"/>
      <c r="E44" s="366"/>
      <c r="F44" s="366"/>
      <c r="G44" s="366"/>
      <c r="H44" s="366"/>
      <c r="I44" s="366"/>
      <c r="J44" s="366"/>
      <c r="K44" s="366"/>
      <c r="L44" s="366"/>
      <c r="M44" s="366"/>
      <c r="N44" s="366"/>
      <c r="O44" s="366"/>
      <c r="P44" s="366"/>
      <c r="Q44" s="366"/>
      <c r="R44" s="366"/>
      <c r="S44" s="366"/>
      <c r="T44" s="366"/>
      <c r="U44" s="366"/>
      <c r="V44" s="366"/>
      <c r="W44" s="366"/>
      <c r="X44" s="366"/>
      <c r="Y44" s="366"/>
      <c r="Z44" s="366"/>
      <c r="AA44" s="366"/>
      <c r="AB44" s="366"/>
      <c r="AC44" s="366"/>
      <c r="AD44" s="366"/>
      <c r="AE44" s="366"/>
      <c r="AF44" s="366"/>
      <c r="AG44" s="366"/>
      <c r="AH44" s="366"/>
      <c r="AI44" s="366"/>
      <c r="AJ44" s="366"/>
      <c r="AK44" s="366"/>
      <c r="AL44" s="366"/>
      <c r="AM44" s="366"/>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c r="DD44" s="373"/>
    </row>
    <row r="45" spans="1:108">
      <c r="A45" s="366"/>
      <c r="B45" s="372"/>
      <c r="C45" s="366"/>
      <c r="D45" s="366"/>
      <c r="E45" s="366"/>
      <c r="F45" s="366"/>
      <c r="G45" s="366"/>
      <c r="H45" s="366"/>
      <c r="I45" s="366"/>
      <c r="J45" s="366"/>
      <c r="K45" s="366"/>
      <c r="L45" s="366"/>
      <c r="M45" s="366"/>
      <c r="N45" s="366"/>
      <c r="O45" s="366"/>
      <c r="P45" s="366"/>
      <c r="Q45" s="366"/>
      <c r="R45" s="366"/>
      <c r="S45" s="366"/>
      <c r="T45" s="366"/>
      <c r="U45" s="366"/>
      <c r="V45" s="366"/>
      <c r="W45" s="366"/>
      <c r="X45" s="366"/>
      <c r="Y45" s="366"/>
      <c r="Z45" s="366"/>
      <c r="AA45" s="366"/>
      <c r="AB45" s="366"/>
      <c r="AC45" s="366"/>
      <c r="AD45" s="366"/>
      <c r="AE45" s="366"/>
      <c r="AF45" s="366"/>
      <c r="AG45" s="366"/>
      <c r="AH45" s="366"/>
      <c r="AI45" s="366"/>
      <c r="AJ45" s="366"/>
      <c r="AK45" s="366"/>
      <c r="AL45" s="366"/>
      <c r="AM45" s="366"/>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c r="DD45" s="373"/>
    </row>
    <row r="46" spans="1:108">
      <c r="A46" s="366"/>
      <c r="B46" s="372"/>
      <c r="C46" s="366"/>
      <c r="D46" s="366"/>
      <c r="E46" s="366"/>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c r="DD46" s="373"/>
    </row>
    <row r="47" spans="1:108">
      <c r="A47" s="366"/>
      <c r="B47" s="372"/>
      <c r="C47" s="366"/>
      <c r="D47" s="366"/>
      <c r="E47" s="366"/>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c r="DD47" s="373"/>
    </row>
    <row r="48" spans="1:108">
      <c r="A48" s="366"/>
      <c r="B48" s="372"/>
      <c r="C48" s="366"/>
      <c r="D48" s="366"/>
      <c r="E48" s="366"/>
      <c r="F48" s="366"/>
      <c r="G48" s="366"/>
      <c r="H48" s="380"/>
      <c r="I48" s="380"/>
      <c r="J48" s="380"/>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80"/>
      <c r="AO48" s="380"/>
      <c r="AP48" s="380"/>
      <c r="AQ48" s="366"/>
      <c r="AR48" s="366"/>
      <c r="AS48" s="366"/>
      <c r="AT48" s="366"/>
      <c r="AU48" s="366"/>
      <c r="AV48" s="366"/>
      <c r="AW48" s="366"/>
      <c r="AX48" s="366"/>
      <c r="AY48" s="366"/>
      <c r="AZ48" s="380"/>
      <c r="BA48" s="380"/>
      <c r="BB48" s="380"/>
      <c r="BC48" s="366"/>
      <c r="BD48" s="366"/>
      <c r="BE48" s="366"/>
      <c r="BF48" s="366"/>
      <c r="BG48" s="366"/>
      <c r="BH48" s="366"/>
      <c r="BI48" s="366"/>
      <c r="BJ48" s="366"/>
      <c r="BK48" s="366"/>
      <c r="BL48" s="380"/>
      <c r="BM48" s="380"/>
      <c r="BN48" s="380"/>
      <c r="BO48" s="366"/>
      <c r="BP48" s="366"/>
      <c r="BQ48" s="366"/>
      <c r="BR48" s="366"/>
      <c r="BS48" s="366"/>
      <c r="BT48" s="366"/>
      <c r="BU48" s="366"/>
      <c r="BV48" s="366"/>
      <c r="BW48" s="366"/>
      <c r="BX48" s="380"/>
      <c r="BY48" s="380"/>
      <c r="BZ48" s="380"/>
      <c r="CA48" s="366"/>
      <c r="CB48" s="366"/>
      <c r="CC48" s="366"/>
      <c r="CD48" s="366"/>
      <c r="CE48" s="366"/>
      <c r="CF48" s="366"/>
      <c r="CG48" s="366"/>
      <c r="CH48" s="366"/>
      <c r="CI48" s="366"/>
      <c r="CJ48" s="380"/>
      <c r="CK48" s="380"/>
      <c r="CL48" s="380"/>
      <c r="CM48" s="366"/>
      <c r="CN48" s="366"/>
      <c r="CO48" s="366"/>
      <c r="CP48" s="366"/>
      <c r="CQ48" s="366"/>
      <c r="CR48" s="366"/>
      <c r="CS48" s="366"/>
      <c r="CT48" s="366"/>
      <c r="CU48" s="366"/>
      <c r="CV48" s="380"/>
      <c r="CW48" s="380"/>
      <c r="CX48" s="380"/>
      <c r="CY48" s="366"/>
      <c r="CZ48" s="366"/>
      <c r="DA48" s="366"/>
      <c r="DB48" s="366"/>
      <c r="DC48" s="366"/>
      <c r="DD48" s="373"/>
    </row>
    <row r="49" spans="1:108">
      <c r="A49" s="366"/>
      <c r="B49" s="372"/>
      <c r="C49" s="366"/>
      <c r="D49" s="366"/>
      <c r="E49" s="366"/>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t="s">
        <v>576</v>
      </c>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73"/>
    </row>
    <row r="50" spans="1:108">
      <c r="A50" s="366"/>
      <c r="B50" s="372"/>
      <c r="C50" s="366"/>
      <c r="D50" s="366"/>
      <c r="E50" s="366"/>
      <c r="F50" s="366"/>
      <c r="G50" s="1252"/>
      <c r="H50" s="1252"/>
      <c r="I50" s="1252"/>
      <c r="J50" s="1252"/>
      <c r="K50" s="381"/>
      <c r="L50" s="381"/>
      <c r="M50" s="382"/>
      <c r="N50" s="382"/>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c r="DD50" s="373"/>
    </row>
    <row r="51" spans="1:108" ht="13.5" customHeight="1">
      <c r="A51" s="366"/>
      <c r="B51" s="372"/>
      <c r="C51" s="366"/>
      <c r="D51" s="366"/>
      <c r="E51" s="366"/>
      <c r="F51" s="366"/>
      <c r="G51" s="1269"/>
      <c r="H51" s="1269"/>
      <c r="I51" s="1273"/>
      <c r="J51" s="1273"/>
      <c r="K51" s="1259"/>
      <c r="L51" s="1259"/>
      <c r="M51" s="1259"/>
      <c r="N51" s="1259"/>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80"/>
      <c r="AN51" s="1257" t="s">
        <v>577</v>
      </c>
      <c r="AO51" s="1257"/>
      <c r="AP51" s="1257"/>
      <c r="AQ51" s="1257"/>
      <c r="AR51" s="1257"/>
      <c r="AS51" s="1257"/>
      <c r="AT51" s="1257"/>
      <c r="AU51" s="1257"/>
      <c r="AV51" s="1257"/>
      <c r="AW51" s="1257"/>
      <c r="AX51" s="1257"/>
      <c r="AY51" s="1257"/>
      <c r="AZ51" s="1257"/>
      <c r="BA51" s="1257"/>
      <c r="BB51" s="1257" t="s">
        <v>578</v>
      </c>
      <c r="BC51" s="1257"/>
      <c r="BD51" s="1257"/>
      <c r="BE51" s="1257"/>
      <c r="BF51" s="1257"/>
      <c r="BG51" s="1257"/>
      <c r="BH51" s="1257"/>
      <c r="BI51" s="1257"/>
      <c r="BJ51" s="1257"/>
      <c r="BK51" s="1257"/>
      <c r="BL51" s="1257"/>
      <c r="BM51" s="1257"/>
      <c r="BN51" s="1257"/>
      <c r="BO51" s="1257"/>
      <c r="BP51" s="1254">
        <v>52.8</v>
      </c>
      <c r="BQ51" s="1254"/>
      <c r="BR51" s="1254"/>
      <c r="BS51" s="1254"/>
      <c r="BT51" s="1254"/>
      <c r="BU51" s="1254"/>
      <c r="BV51" s="1254"/>
      <c r="BW51" s="1254"/>
      <c r="BX51" s="1254">
        <v>50.7</v>
      </c>
      <c r="BY51" s="1254"/>
      <c r="BZ51" s="1254"/>
      <c r="CA51" s="1254"/>
      <c r="CB51" s="1254"/>
      <c r="CC51" s="1254"/>
      <c r="CD51" s="1254"/>
      <c r="CE51" s="1254"/>
      <c r="CF51" s="1254">
        <v>53.1</v>
      </c>
      <c r="CG51" s="1254"/>
      <c r="CH51" s="1254"/>
      <c r="CI51" s="1254"/>
      <c r="CJ51" s="1254"/>
      <c r="CK51" s="1254"/>
      <c r="CL51" s="1254"/>
      <c r="CM51" s="1254"/>
      <c r="CN51" s="1254">
        <v>61</v>
      </c>
      <c r="CO51" s="1254"/>
      <c r="CP51" s="1254"/>
      <c r="CQ51" s="1254"/>
      <c r="CR51" s="1254"/>
      <c r="CS51" s="1254"/>
      <c r="CT51" s="1254"/>
      <c r="CU51" s="1254"/>
      <c r="CV51" s="1254">
        <v>65.3</v>
      </c>
      <c r="CW51" s="1254"/>
      <c r="CX51" s="1254"/>
      <c r="CY51" s="1254"/>
      <c r="CZ51" s="1254"/>
      <c r="DA51" s="1254"/>
      <c r="DB51" s="1254"/>
      <c r="DC51" s="1254"/>
      <c r="DD51" s="373"/>
    </row>
    <row r="52" spans="1:108">
      <c r="A52" s="366"/>
      <c r="B52" s="372"/>
      <c r="C52" s="366"/>
      <c r="D52" s="366"/>
      <c r="E52" s="366"/>
      <c r="F52" s="366"/>
      <c r="G52" s="1269"/>
      <c r="H52" s="1269"/>
      <c r="I52" s="1273"/>
      <c r="J52" s="1273"/>
      <c r="K52" s="1259"/>
      <c r="L52" s="1259"/>
      <c r="M52" s="1259"/>
      <c r="N52" s="1259"/>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80"/>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c r="DD52" s="373"/>
    </row>
    <row r="53" spans="1:108" ht="13.5" customHeight="1">
      <c r="A53" s="379"/>
      <c r="B53" s="372"/>
      <c r="C53" s="366"/>
      <c r="D53" s="366"/>
      <c r="E53" s="366"/>
      <c r="F53" s="366"/>
      <c r="G53" s="1269"/>
      <c r="H53" s="1269"/>
      <c r="I53" s="1252"/>
      <c r="J53" s="1252"/>
      <c r="K53" s="1259"/>
      <c r="L53" s="1259"/>
      <c r="M53" s="1259"/>
      <c r="N53" s="1259"/>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80"/>
      <c r="AN53" s="1257"/>
      <c r="AO53" s="1257"/>
      <c r="AP53" s="1257"/>
      <c r="AQ53" s="1257"/>
      <c r="AR53" s="1257"/>
      <c r="AS53" s="1257"/>
      <c r="AT53" s="1257"/>
      <c r="AU53" s="1257"/>
      <c r="AV53" s="1257"/>
      <c r="AW53" s="1257"/>
      <c r="AX53" s="1257"/>
      <c r="AY53" s="1257"/>
      <c r="AZ53" s="1257"/>
      <c r="BA53" s="1257"/>
      <c r="BB53" s="1257" t="s">
        <v>579</v>
      </c>
      <c r="BC53" s="1257"/>
      <c r="BD53" s="1257"/>
      <c r="BE53" s="1257"/>
      <c r="BF53" s="1257"/>
      <c r="BG53" s="1257"/>
      <c r="BH53" s="1257"/>
      <c r="BI53" s="1257"/>
      <c r="BJ53" s="1257"/>
      <c r="BK53" s="1257"/>
      <c r="BL53" s="1257"/>
      <c r="BM53" s="1257"/>
      <c r="BN53" s="1257"/>
      <c r="BO53" s="1257"/>
      <c r="BP53" s="1254">
        <v>40.6</v>
      </c>
      <c r="BQ53" s="1254"/>
      <c r="BR53" s="1254"/>
      <c r="BS53" s="1254"/>
      <c r="BT53" s="1254"/>
      <c r="BU53" s="1254"/>
      <c r="BV53" s="1254"/>
      <c r="BW53" s="1254"/>
      <c r="BX53" s="1254">
        <v>42.4</v>
      </c>
      <c r="BY53" s="1254"/>
      <c r="BZ53" s="1254"/>
      <c r="CA53" s="1254"/>
      <c r="CB53" s="1254"/>
      <c r="CC53" s="1254"/>
      <c r="CD53" s="1254"/>
      <c r="CE53" s="1254"/>
      <c r="CF53" s="1254">
        <v>44</v>
      </c>
      <c r="CG53" s="1254"/>
      <c r="CH53" s="1254"/>
      <c r="CI53" s="1254"/>
      <c r="CJ53" s="1254"/>
      <c r="CK53" s="1254"/>
      <c r="CL53" s="1254"/>
      <c r="CM53" s="1254"/>
      <c r="CN53" s="1254">
        <v>45.9</v>
      </c>
      <c r="CO53" s="1254"/>
      <c r="CP53" s="1254"/>
      <c r="CQ53" s="1254"/>
      <c r="CR53" s="1254"/>
      <c r="CS53" s="1254"/>
      <c r="CT53" s="1254"/>
      <c r="CU53" s="1254"/>
      <c r="CV53" s="1254">
        <v>47.2</v>
      </c>
      <c r="CW53" s="1254"/>
      <c r="CX53" s="1254"/>
      <c r="CY53" s="1254"/>
      <c r="CZ53" s="1254"/>
      <c r="DA53" s="1254"/>
      <c r="DB53" s="1254"/>
      <c r="DC53" s="1254"/>
      <c r="DD53" s="373"/>
    </row>
    <row r="54" spans="1:108">
      <c r="A54" s="379"/>
      <c r="B54" s="372"/>
      <c r="C54" s="366"/>
      <c r="D54" s="366"/>
      <c r="E54" s="366"/>
      <c r="F54" s="366"/>
      <c r="G54" s="1269"/>
      <c r="H54" s="1269"/>
      <c r="I54" s="1252"/>
      <c r="J54" s="1252"/>
      <c r="K54" s="1259"/>
      <c r="L54" s="1259"/>
      <c r="M54" s="1259"/>
      <c r="N54" s="1259"/>
      <c r="O54" s="366"/>
      <c r="P54" s="366"/>
      <c r="Q54" s="366"/>
      <c r="R54" s="366"/>
      <c r="S54" s="366"/>
      <c r="T54" s="366"/>
      <c r="U54" s="366"/>
      <c r="V54" s="366"/>
      <c r="W54" s="366"/>
      <c r="X54" s="366"/>
      <c r="Y54" s="366"/>
      <c r="Z54" s="366"/>
      <c r="AA54" s="366"/>
      <c r="AB54" s="366"/>
      <c r="AC54" s="366"/>
      <c r="AD54" s="366"/>
      <c r="AE54" s="366"/>
      <c r="AF54" s="366"/>
      <c r="AG54" s="366"/>
      <c r="AH54" s="366"/>
      <c r="AI54" s="366"/>
      <c r="AJ54" s="366"/>
      <c r="AK54" s="366"/>
      <c r="AL54" s="366"/>
      <c r="AM54" s="380"/>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c r="DD54" s="373"/>
    </row>
    <row r="55" spans="1:108" ht="13.5" customHeight="1">
      <c r="A55" s="379"/>
      <c r="B55" s="372"/>
      <c r="C55" s="366"/>
      <c r="D55" s="366"/>
      <c r="E55" s="366"/>
      <c r="F55" s="366"/>
      <c r="G55" s="1252"/>
      <c r="H55" s="1252"/>
      <c r="I55" s="1252"/>
      <c r="J55" s="1252"/>
      <c r="K55" s="1259"/>
      <c r="L55" s="1259"/>
      <c r="M55" s="1259"/>
      <c r="N55" s="1259"/>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1258" t="s">
        <v>580</v>
      </c>
      <c r="AO55" s="1258"/>
      <c r="AP55" s="1258"/>
      <c r="AQ55" s="1258"/>
      <c r="AR55" s="1258"/>
      <c r="AS55" s="1258"/>
      <c r="AT55" s="1258"/>
      <c r="AU55" s="1258"/>
      <c r="AV55" s="1258"/>
      <c r="AW55" s="1258"/>
      <c r="AX55" s="1258"/>
      <c r="AY55" s="1258"/>
      <c r="AZ55" s="1258"/>
      <c r="BA55" s="1258"/>
      <c r="BB55" s="1257" t="s">
        <v>578</v>
      </c>
      <c r="BC55" s="1257"/>
      <c r="BD55" s="1257"/>
      <c r="BE55" s="1257"/>
      <c r="BF55" s="1257"/>
      <c r="BG55" s="1257"/>
      <c r="BH55" s="1257"/>
      <c r="BI55" s="1257"/>
      <c r="BJ55" s="1257"/>
      <c r="BK55" s="1257"/>
      <c r="BL55" s="1257"/>
      <c r="BM55" s="1257"/>
      <c r="BN55" s="1257"/>
      <c r="BO55" s="1257"/>
      <c r="BP55" s="1254">
        <v>49.1</v>
      </c>
      <c r="BQ55" s="1254"/>
      <c r="BR55" s="1254"/>
      <c r="BS55" s="1254"/>
      <c r="BT55" s="1254"/>
      <c r="BU55" s="1254"/>
      <c r="BV55" s="1254"/>
      <c r="BW55" s="1254"/>
      <c r="BX55" s="1254">
        <v>41.5</v>
      </c>
      <c r="BY55" s="1254"/>
      <c r="BZ55" s="1254"/>
      <c r="CA55" s="1254"/>
      <c r="CB55" s="1254"/>
      <c r="CC55" s="1254"/>
      <c r="CD55" s="1254"/>
      <c r="CE55" s="1254"/>
      <c r="CF55" s="1254">
        <v>25.2</v>
      </c>
      <c r="CG55" s="1254"/>
      <c r="CH55" s="1254"/>
      <c r="CI55" s="1254"/>
      <c r="CJ55" s="1254"/>
      <c r="CK55" s="1254"/>
      <c r="CL55" s="1254"/>
      <c r="CM55" s="1254"/>
      <c r="CN55" s="1254">
        <v>15.7</v>
      </c>
      <c r="CO55" s="1254"/>
      <c r="CP55" s="1254"/>
      <c r="CQ55" s="1254"/>
      <c r="CR55" s="1254"/>
      <c r="CS55" s="1254"/>
      <c r="CT55" s="1254"/>
      <c r="CU55" s="1254"/>
      <c r="CV55" s="1254">
        <v>10.199999999999999</v>
      </c>
      <c r="CW55" s="1254"/>
      <c r="CX55" s="1254"/>
      <c r="CY55" s="1254"/>
      <c r="CZ55" s="1254"/>
      <c r="DA55" s="1254"/>
      <c r="DB55" s="1254"/>
      <c r="DC55" s="1254"/>
      <c r="DD55" s="373"/>
    </row>
    <row r="56" spans="1:108">
      <c r="A56" s="379"/>
      <c r="B56" s="372"/>
      <c r="C56" s="366"/>
      <c r="D56" s="366"/>
      <c r="E56" s="366"/>
      <c r="F56" s="366"/>
      <c r="G56" s="1252"/>
      <c r="H56" s="1252"/>
      <c r="I56" s="1252"/>
      <c r="J56" s="1252"/>
      <c r="K56" s="1259"/>
      <c r="L56" s="1259"/>
      <c r="M56" s="1259"/>
      <c r="N56" s="1259"/>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1258"/>
      <c r="AO56" s="1258"/>
      <c r="AP56" s="1258"/>
      <c r="AQ56" s="1258"/>
      <c r="AR56" s="1258"/>
      <c r="AS56" s="1258"/>
      <c r="AT56" s="1258"/>
      <c r="AU56" s="1258"/>
      <c r="AV56" s="1258"/>
      <c r="AW56" s="1258"/>
      <c r="AX56" s="1258"/>
      <c r="AY56" s="1258"/>
      <c r="AZ56" s="1258"/>
      <c r="BA56" s="1258"/>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c r="DD56" s="373"/>
    </row>
    <row r="57" spans="1:108" ht="13.5" customHeight="1">
      <c r="A57" s="379"/>
      <c r="B57" s="383"/>
      <c r="C57" s="379"/>
      <c r="D57" s="379"/>
      <c r="E57" s="379"/>
      <c r="F57" s="379"/>
      <c r="G57" s="1252"/>
      <c r="H57" s="1252"/>
      <c r="I57" s="1255"/>
      <c r="J57" s="1255"/>
      <c r="K57" s="1259"/>
      <c r="L57" s="1259"/>
      <c r="M57" s="1259"/>
      <c r="N57" s="125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66"/>
      <c r="AN57" s="1258"/>
      <c r="AO57" s="1258"/>
      <c r="AP57" s="1258"/>
      <c r="AQ57" s="1258"/>
      <c r="AR57" s="1258"/>
      <c r="AS57" s="1258"/>
      <c r="AT57" s="1258"/>
      <c r="AU57" s="1258"/>
      <c r="AV57" s="1258"/>
      <c r="AW57" s="1258"/>
      <c r="AX57" s="1258"/>
      <c r="AY57" s="1258"/>
      <c r="AZ57" s="1258"/>
      <c r="BA57" s="1258"/>
      <c r="BB57" s="1257" t="s">
        <v>579</v>
      </c>
      <c r="BC57" s="1257"/>
      <c r="BD57" s="1257"/>
      <c r="BE57" s="1257"/>
      <c r="BF57" s="1257"/>
      <c r="BG57" s="1257"/>
      <c r="BH57" s="1257"/>
      <c r="BI57" s="1257"/>
      <c r="BJ57" s="1257"/>
      <c r="BK57" s="1257"/>
      <c r="BL57" s="1257"/>
      <c r="BM57" s="1257"/>
      <c r="BN57" s="1257"/>
      <c r="BO57" s="1257"/>
      <c r="BP57" s="1254">
        <v>61</v>
      </c>
      <c r="BQ57" s="1254"/>
      <c r="BR57" s="1254"/>
      <c r="BS57" s="1254"/>
      <c r="BT57" s="1254"/>
      <c r="BU57" s="1254"/>
      <c r="BV57" s="1254"/>
      <c r="BW57" s="1254"/>
      <c r="BX57" s="1254">
        <v>61.7</v>
      </c>
      <c r="BY57" s="1254"/>
      <c r="BZ57" s="1254"/>
      <c r="CA57" s="1254"/>
      <c r="CB57" s="1254"/>
      <c r="CC57" s="1254"/>
      <c r="CD57" s="1254"/>
      <c r="CE57" s="1254"/>
      <c r="CF57" s="1254">
        <v>62.5</v>
      </c>
      <c r="CG57" s="1254"/>
      <c r="CH57" s="1254"/>
      <c r="CI57" s="1254"/>
      <c r="CJ57" s="1254"/>
      <c r="CK57" s="1254"/>
      <c r="CL57" s="1254"/>
      <c r="CM57" s="1254"/>
      <c r="CN57" s="1254">
        <v>64.3</v>
      </c>
      <c r="CO57" s="1254"/>
      <c r="CP57" s="1254"/>
      <c r="CQ57" s="1254"/>
      <c r="CR57" s="1254"/>
      <c r="CS57" s="1254"/>
      <c r="CT57" s="1254"/>
      <c r="CU57" s="1254"/>
      <c r="CV57" s="1254">
        <v>64.7</v>
      </c>
      <c r="CW57" s="1254"/>
      <c r="CX57" s="1254"/>
      <c r="CY57" s="1254"/>
      <c r="CZ57" s="1254"/>
      <c r="DA57" s="1254"/>
      <c r="DB57" s="1254"/>
      <c r="DC57" s="1254"/>
      <c r="DD57" s="384"/>
    </row>
    <row r="58" spans="1:108">
      <c r="A58" s="366"/>
      <c r="B58" s="383"/>
      <c r="C58" s="379"/>
      <c r="D58" s="379"/>
      <c r="E58" s="379"/>
      <c r="F58" s="379"/>
      <c r="G58" s="1252"/>
      <c r="H58" s="1252"/>
      <c r="I58" s="1255"/>
      <c r="J58" s="1255"/>
      <c r="K58" s="1259"/>
      <c r="L58" s="1259"/>
      <c r="M58" s="1259"/>
      <c r="N58" s="125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66"/>
      <c r="AN58" s="1258"/>
      <c r="AO58" s="1258"/>
      <c r="AP58" s="1258"/>
      <c r="AQ58" s="1258"/>
      <c r="AR58" s="1258"/>
      <c r="AS58" s="1258"/>
      <c r="AT58" s="1258"/>
      <c r="AU58" s="1258"/>
      <c r="AV58" s="1258"/>
      <c r="AW58" s="1258"/>
      <c r="AX58" s="1258"/>
      <c r="AY58" s="1258"/>
      <c r="AZ58" s="1258"/>
      <c r="BA58" s="1258"/>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4"/>
    </row>
    <row r="59" spans="1:108">
      <c r="A59" s="366"/>
      <c r="B59" s="383"/>
      <c r="C59" s="379"/>
      <c r="D59" s="379"/>
      <c r="E59" s="379"/>
      <c r="F59" s="379"/>
      <c r="G59" s="379"/>
      <c r="H59" s="379"/>
      <c r="I59" s="379"/>
      <c r="J59" s="379"/>
      <c r="K59" s="385"/>
      <c r="L59" s="385"/>
      <c r="M59" s="385"/>
      <c r="N59" s="385"/>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85"/>
      <c r="AR59" s="385"/>
      <c r="AS59" s="385"/>
      <c r="AT59" s="385"/>
      <c r="AU59" s="379"/>
      <c r="AV59" s="379"/>
      <c r="AW59" s="379"/>
      <c r="AX59" s="379"/>
      <c r="AY59" s="379"/>
      <c r="AZ59" s="379"/>
      <c r="BA59" s="379"/>
      <c r="BB59" s="379"/>
      <c r="BC59" s="385"/>
      <c r="BD59" s="385"/>
      <c r="BE59" s="385"/>
      <c r="BF59" s="385"/>
      <c r="BG59" s="379"/>
      <c r="BH59" s="379"/>
      <c r="BI59" s="379"/>
      <c r="BJ59" s="379"/>
      <c r="BK59" s="379"/>
      <c r="BL59" s="379"/>
      <c r="BM59" s="379"/>
      <c r="BN59" s="379"/>
      <c r="BO59" s="385"/>
      <c r="BP59" s="385"/>
      <c r="BQ59" s="385"/>
      <c r="BR59" s="385"/>
      <c r="BS59" s="379"/>
      <c r="BT59" s="379"/>
      <c r="BU59" s="379"/>
      <c r="BV59" s="379"/>
      <c r="BW59" s="379"/>
      <c r="BX59" s="379"/>
      <c r="BY59" s="379"/>
      <c r="BZ59" s="379"/>
      <c r="CA59" s="385"/>
      <c r="CB59" s="385"/>
      <c r="CC59" s="385"/>
      <c r="CD59" s="385"/>
      <c r="CE59" s="379"/>
      <c r="CF59" s="379"/>
      <c r="CG59" s="379"/>
      <c r="CH59" s="379"/>
      <c r="CI59" s="379"/>
      <c r="CJ59" s="379"/>
      <c r="CK59" s="379"/>
      <c r="CL59" s="379"/>
      <c r="CM59" s="385"/>
      <c r="CN59" s="385"/>
      <c r="CO59" s="385"/>
      <c r="CP59" s="385"/>
      <c r="CQ59" s="379"/>
      <c r="CR59" s="379"/>
      <c r="CS59" s="379"/>
      <c r="CT59" s="379"/>
      <c r="CU59" s="379"/>
      <c r="CV59" s="379"/>
      <c r="CW59" s="379"/>
      <c r="CX59" s="379"/>
      <c r="CY59" s="385"/>
      <c r="CZ59" s="385"/>
      <c r="DA59" s="385"/>
      <c r="DB59" s="385"/>
      <c r="DC59" s="385"/>
      <c r="DD59" s="384"/>
    </row>
    <row r="60" spans="1:108">
      <c r="A60" s="366"/>
      <c r="B60" s="383"/>
      <c r="C60" s="379"/>
      <c r="D60" s="379"/>
      <c r="E60" s="379"/>
      <c r="F60" s="379"/>
      <c r="G60" s="379"/>
      <c r="H60" s="379"/>
      <c r="I60" s="379"/>
      <c r="J60" s="379"/>
      <c r="K60" s="385"/>
      <c r="L60" s="385"/>
      <c r="M60" s="385"/>
      <c r="N60" s="385"/>
      <c r="O60" s="379"/>
      <c r="P60" s="379"/>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79"/>
      <c r="AP60" s="379"/>
      <c r="AQ60" s="385"/>
      <c r="AR60" s="385"/>
      <c r="AS60" s="385"/>
      <c r="AT60" s="385"/>
      <c r="AU60" s="379"/>
      <c r="AV60" s="379"/>
      <c r="AW60" s="379"/>
      <c r="AX60" s="379"/>
      <c r="AY60" s="379"/>
      <c r="AZ60" s="379"/>
      <c r="BA60" s="379"/>
      <c r="BB60" s="379"/>
      <c r="BC60" s="385"/>
      <c r="BD60" s="385"/>
      <c r="BE60" s="385"/>
      <c r="BF60" s="385"/>
      <c r="BG60" s="379"/>
      <c r="BH60" s="379"/>
      <c r="BI60" s="379"/>
      <c r="BJ60" s="379"/>
      <c r="BK60" s="379"/>
      <c r="BL60" s="379"/>
      <c r="BM60" s="379"/>
      <c r="BN60" s="379"/>
      <c r="BO60" s="385"/>
      <c r="BP60" s="385"/>
      <c r="BQ60" s="385"/>
      <c r="BR60" s="385"/>
      <c r="BS60" s="379"/>
      <c r="BT60" s="379"/>
      <c r="BU60" s="379"/>
      <c r="BV60" s="379"/>
      <c r="BW60" s="379"/>
      <c r="BX60" s="379"/>
      <c r="BY60" s="379"/>
      <c r="BZ60" s="379"/>
      <c r="CA60" s="385"/>
      <c r="CB60" s="385"/>
      <c r="CC60" s="385"/>
      <c r="CD60" s="385"/>
      <c r="CE60" s="379"/>
      <c r="CF60" s="379"/>
      <c r="CG60" s="379"/>
      <c r="CH60" s="379"/>
      <c r="CI60" s="379"/>
      <c r="CJ60" s="379"/>
      <c r="CK60" s="379"/>
      <c r="CL60" s="379"/>
      <c r="CM60" s="385"/>
      <c r="CN60" s="385"/>
      <c r="CO60" s="385"/>
      <c r="CP60" s="385"/>
      <c r="CQ60" s="379"/>
      <c r="CR60" s="379"/>
      <c r="CS60" s="379"/>
      <c r="CT60" s="379"/>
      <c r="CU60" s="379"/>
      <c r="CV60" s="379"/>
      <c r="CW60" s="379"/>
      <c r="CX60" s="379"/>
      <c r="CY60" s="385"/>
      <c r="CZ60" s="385"/>
      <c r="DA60" s="385"/>
      <c r="DB60" s="385"/>
      <c r="DC60" s="385"/>
      <c r="DD60" s="384"/>
    </row>
    <row r="61" spans="1:108">
      <c r="A61" s="366"/>
      <c r="B61" s="386"/>
      <c r="C61" s="387"/>
      <c r="D61" s="387"/>
      <c r="E61" s="387"/>
      <c r="F61" s="387"/>
      <c r="G61" s="387"/>
      <c r="H61" s="387"/>
      <c r="I61" s="387"/>
      <c r="J61" s="387"/>
      <c r="K61" s="387"/>
      <c r="L61" s="387"/>
      <c r="M61" s="388"/>
      <c r="N61" s="388"/>
      <c r="O61" s="387"/>
      <c r="P61" s="387"/>
      <c r="Q61" s="387"/>
      <c r="R61" s="387"/>
      <c r="S61" s="387"/>
      <c r="T61" s="387"/>
      <c r="U61" s="387"/>
      <c r="V61" s="387"/>
      <c r="W61" s="387"/>
      <c r="X61" s="387"/>
      <c r="Y61" s="387"/>
      <c r="Z61" s="387"/>
      <c r="AA61" s="387"/>
      <c r="AB61" s="387"/>
      <c r="AC61" s="387"/>
      <c r="AD61" s="387"/>
      <c r="AE61" s="387"/>
      <c r="AF61" s="387"/>
      <c r="AG61" s="387"/>
      <c r="AH61" s="387"/>
      <c r="AI61" s="387"/>
      <c r="AJ61" s="387"/>
      <c r="AK61" s="387"/>
      <c r="AL61" s="387"/>
      <c r="AM61" s="387"/>
      <c r="AN61" s="387"/>
      <c r="AO61" s="387"/>
      <c r="AP61" s="387"/>
      <c r="AQ61" s="387"/>
      <c r="AR61" s="387"/>
      <c r="AS61" s="388"/>
      <c r="AT61" s="388"/>
      <c r="AU61" s="387"/>
      <c r="AV61" s="387"/>
      <c r="AW61" s="387"/>
      <c r="AX61" s="387"/>
      <c r="AY61" s="387"/>
      <c r="AZ61" s="387"/>
      <c r="BA61" s="387"/>
      <c r="BB61" s="387"/>
      <c r="BC61" s="387"/>
      <c r="BD61" s="387"/>
      <c r="BE61" s="388"/>
      <c r="BF61" s="388"/>
      <c r="BG61" s="387"/>
      <c r="BH61" s="387"/>
      <c r="BI61" s="387"/>
      <c r="BJ61" s="387"/>
      <c r="BK61" s="387"/>
      <c r="BL61" s="387"/>
      <c r="BM61" s="387"/>
      <c r="BN61" s="387"/>
      <c r="BO61" s="387"/>
      <c r="BP61" s="387"/>
      <c r="BQ61" s="388"/>
      <c r="BR61" s="388"/>
      <c r="BS61" s="387"/>
      <c r="BT61" s="387"/>
      <c r="BU61" s="387"/>
      <c r="BV61" s="387"/>
      <c r="BW61" s="387"/>
      <c r="BX61" s="387"/>
      <c r="BY61" s="387"/>
      <c r="BZ61" s="387"/>
      <c r="CA61" s="387"/>
      <c r="CB61" s="387"/>
      <c r="CC61" s="388"/>
      <c r="CD61" s="388"/>
      <c r="CE61" s="387"/>
      <c r="CF61" s="387"/>
      <c r="CG61" s="387"/>
      <c r="CH61" s="387"/>
      <c r="CI61" s="387"/>
      <c r="CJ61" s="387"/>
      <c r="CK61" s="387"/>
      <c r="CL61" s="387"/>
      <c r="CM61" s="387"/>
      <c r="CN61" s="387"/>
      <c r="CO61" s="388"/>
      <c r="CP61" s="388"/>
      <c r="CQ61" s="387"/>
      <c r="CR61" s="387"/>
      <c r="CS61" s="387"/>
      <c r="CT61" s="387"/>
      <c r="CU61" s="387"/>
      <c r="CV61" s="387"/>
      <c r="CW61" s="387"/>
      <c r="CX61" s="387"/>
      <c r="CY61" s="387"/>
      <c r="CZ61" s="387"/>
      <c r="DA61" s="388"/>
      <c r="DB61" s="388"/>
      <c r="DC61" s="388"/>
      <c r="DD61" s="389"/>
    </row>
    <row r="62" spans="1:108">
      <c r="A62" s="366"/>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row>
    <row r="63" spans="1:108" ht="17.25">
      <c r="A63" s="366"/>
      <c r="B63" s="390" t="s">
        <v>581</v>
      </c>
      <c r="C63" s="366"/>
      <c r="D63" s="366"/>
      <c r="E63" s="366"/>
      <c r="F63" s="366"/>
      <c r="G63" s="366"/>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6"/>
      <c r="AY63" s="366"/>
      <c r="AZ63" s="366"/>
      <c r="BA63" s="366"/>
      <c r="BB63" s="366"/>
      <c r="BC63" s="366"/>
      <c r="BD63" s="366"/>
      <c r="BE63" s="366"/>
      <c r="BF63" s="366"/>
      <c r="BG63" s="366"/>
      <c r="BH63" s="366"/>
      <c r="BI63" s="366"/>
      <c r="BJ63" s="366"/>
      <c r="BK63" s="366"/>
      <c r="BL63" s="366"/>
      <c r="BM63" s="366"/>
      <c r="BN63" s="366"/>
      <c r="BO63" s="366"/>
      <c r="BP63" s="366"/>
      <c r="BQ63" s="366"/>
      <c r="BR63" s="366"/>
      <c r="BS63" s="366"/>
      <c r="BT63" s="366"/>
      <c r="BU63" s="366"/>
      <c r="BV63" s="366"/>
      <c r="BW63" s="366"/>
      <c r="BX63" s="366"/>
      <c r="BY63" s="366"/>
      <c r="BZ63" s="366"/>
      <c r="CA63" s="366"/>
      <c r="CB63" s="366"/>
      <c r="CC63" s="366"/>
      <c r="CD63" s="366"/>
      <c r="CE63" s="366"/>
      <c r="CF63" s="366"/>
      <c r="CG63" s="366"/>
      <c r="CH63" s="366"/>
      <c r="CI63" s="366"/>
      <c r="CJ63" s="366"/>
      <c r="CK63" s="366"/>
      <c r="CL63" s="366"/>
      <c r="CM63" s="366"/>
      <c r="CN63" s="366"/>
      <c r="CO63" s="366"/>
      <c r="CP63" s="366"/>
      <c r="CQ63" s="366"/>
      <c r="CR63" s="366"/>
      <c r="CS63" s="366"/>
      <c r="CT63" s="366"/>
      <c r="CU63" s="366"/>
      <c r="CV63" s="366"/>
      <c r="CW63" s="366"/>
      <c r="CX63" s="366"/>
      <c r="CY63" s="366"/>
      <c r="CZ63" s="366"/>
      <c r="DA63" s="366"/>
      <c r="DB63" s="366"/>
      <c r="DC63" s="366"/>
      <c r="DD63" s="373"/>
    </row>
    <row r="64" spans="1:108">
      <c r="A64" s="366"/>
      <c r="B64" s="372"/>
      <c r="C64" s="366"/>
      <c r="D64" s="366"/>
      <c r="E64" s="366"/>
      <c r="F64" s="366"/>
      <c r="G64" s="379"/>
      <c r="H64" s="366"/>
      <c r="I64" s="391"/>
      <c r="J64" s="391"/>
      <c r="K64" s="391"/>
      <c r="L64" s="391"/>
      <c r="M64" s="391"/>
      <c r="N64" s="392"/>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79"/>
      <c r="AN64" s="379" t="s">
        <v>574</v>
      </c>
      <c r="AO64" s="366"/>
      <c r="AP64" s="379"/>
      <c r="AQ64" s="379"/>
      <c r="AR64" s="379"/>
      <c r="AS64" s="366"/>
      <c r="AT64" s="366"/>
      <c r="AU64" s="366"/>
      <c r="AV64" s="366"/>
      <c r="AW64" s="366"/>
      <c r="AX64" s="366"/>
      <c r="AY64" s="379"/>
      <c r="AZ64" s="366"/>
      <c r="BA64" s="379"/>
      <c r="BB64" s="379"/>
      <c r="BC64" s="379"/>
      <c r="BD64" s="366"/>
      <c r="BE64" s="366"/>
      <c r="BF64" s="366"/>
      <c r="BG64" s="366"/>
      <c r="BH64" s="366"/>
      <c r="BI64" s="366"/>
      <c r="BJ64" s="366"/>
      <c r="BK64" s="379"/>
      <c r="BL64" s="366"/>
      <c r="BM64" s="379"/>
      <c r="BN64" s="379"/>
      <c r="BO64" s="379"/>
      <c r="BP64" s="366"/>
      <c r="BQ64" s="366"/>
      <c r="BR64" s="366"/>
      <c r="BS64" s="366"/>
      <c r="BT64" s="366"/>
      <c r="BU64" s="366"/>
      <c r="BV64" s="366"/>
      <c r="BW64" s="379"/>
      <c r="BX64" s="366"/>
      <c r="BY64" s="379"/>
      <c r="BZ64" s="379"/>
      <c r="CA64" s="379"/>
      <c r="CB64" s="366"/>
      <c r="CC64" s="366"/>
      <c r="CD64" s="366"/>
      <c r="CE64" s="366"/>
      <c r="CF64" s="366"/>
      <c r="CG64" s="366"/>
      <c r="CH64" s="366"/>
      <c r="CI64" s="379"/>
      <c r="CJ64" s="366"/>
      <c r="CK64" s="379"/>
      <c r="CL64" s="379"/>
      <c r="CM64" s="379"/>
      <c r="CN64" s="366"/>
      <c r="CO64" s="366"/>
      <c r="CP64" s="366"/>
      <c r="CQ64" s="366"/>
      <c r="CR64" s="366"/>
      <c r="CS64" s="366"/>
      <c r="CT64" s="366"/>
      <c r="CU64" s="379"/>
      <c r="CV64" s="366"/>
      <c r="CW64" s="379"/>
      <c r="CX64" s="379"/>
      <c r="CY64" s="379"/>
      <c r="CZ64" s="366"/>
      <c r="DA64" s="366"/>
      <c r="DB64" s="366"/>
      <c r="DC64" s="366"/>
      <c r="DD64" s="373"/>
    </row>
    <row r="65" spans="1:108" ht="13.5" customHeight="1">
      <c r="A65" s="366"/>
      <c r="B65" s="372"/>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C65" s="366"/>
      <c r="AD65" s="366"/>
      <c r="AE65" s="366"/>
      <c r="AF65" s="366"/>
      <c r="AG65" s="366"/>
      <c r="AH65" s="366"/>
      <c r="AI65" s="366"/>
      <c r="AJ65" s="366"/>
      <c r="AK65" s="366"/>
      <c r="AL65" s="366"/>
      <c r="AM65" s="366"/>
      <c r="AN65" s="1260" t="s">
        <v>582</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c r="DD65" s="373"/>
    </row>
    <row r="66" spans="1:108">
      <c r="A66" s="366"/>
      <c r="B66" s="372"/>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6"/>
      <c r="AJ66" s="366"/>
      <c r="AK66" s="366"/>
      <c r="AL66" s="366"/>
      <c r="AM66" s="366"/>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c r="DD66" s="373"/>
    </row>
    <row r="67" spans="1:108">
      <c r="A67" s="366"/>
      <c r="B67" s="372"/>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6"/>
      <c r="AB67" s="366"/>
      <c r="AC67" s="366"/>
      <c r="AD67" s="366"/>
      <c r="AE67" s="366"/>
      <c r="AF67" s="366"/>
      <c r="AG67" s="366"/>
      <c r="AH67" s="366"/>
      <c r="AI67" s="366"/>
      <c r="AJ67" s="366"/>
      <c r="AK67" s="366"/>
      <c r="AL67" s="366"/>
      <c r="AM67" s="366"/>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c r="DD67" s="373"/>
    </row>
    <row r="68" spans="1:108">
      <c r="A68" s="366"/>
      <c r="B68" s="372"/>
      <c r="C68" s="366"/>
      <c r="D68" s="366"/>
      <c r="E68" s="366"/>
      <c r="F68" s="366"/>
      <c r="G68" s="366"/>
      <c r="H68" s="366"/>
      <c r="I68" s="366"/>
      <c r="J68" s="366"/>
      <c r="K68" s="366"/>
      <c r="L68" s="366"/>
      <c r="M68" s="366"/>
      <c r="N68" s="366"/>
      <c r="O68" s="366"/>
      <c r="P68" s="366"/>
      <c r="Q68" s="366"/>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c r="DD68" s="373"/>
    </row>
    <row r="69" spans="1:108">
      <c r="A69" s="366"/>
      <c r="B69" s="372"/>
      <c r="C69" s="366"/>
      <c r="D69" s="366"/>
      <c r="E69" s="366"/>
      <c r="F69" s="366"/>
      <c r="G69" s="366"/>
      <c r="H69" s="366"/>
      <c r="I69" s="366"/>
      <c r="J69" s="366"/>
      <c r="K69" s="366"/>
      <c r="L69" s="366"/>
      <c r="M69" s="366"/>
      <c r="N69" s="366"/>
      <c r="O69" s="366"/>
      <c r="P69" s="366"/>
      <c r="Q69" s="366"/>
      <c r="R69" s="366"/>
      <c r="S69" s="366"/>
      <c r="T69" s="366"/>
      <c r="U69" s="366"/>
      <c r="V69" s="366"/>
      <c r="W69" s="366"/>
      <c r="X69" s="366"/>
      <c r="Y69" s="366"/>
      <c r="Z69" s="366"/>
      <c r="AA69" s="366"/>
      <c r="AB69" s="366"/>
      <c r="AC69" s="366"/>
      <c r="AD69" s="366"/>
      <c r="AE69" s="366"/>
      <c r="AF69" s="366"/>
      <c r="AG69" s="366"/>
      <c r="AH69" s="366"/>
      <c r="AI69" s="366"/>
      <c r="AJ69" s="366"/>
      <c r="AK69" s="366"/>
      <c r="AL69" s="366"/>
      <c r="AM69" s="366"/>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c r="DD69" s="373"/>
    </row>
    <row r="70" spans="1:108">
      <c r="A70" s="366"/>
      <c r="B70" s="372"/>
      <c r="C70" s="366"/>
      <c r="D70" s="366"/>
      <c r="E70" s="366"/>
      <c r="F70" s="366"/>
      <c r="G70" s="366"/>
      <c r="H70" s="393"/>
      <c r="I70" s="393"/>
      <c r="J70" s="394"/>
      <c r="K70" s="394"/>
      <c r="L70" s="395"/>
      <c r="M70" s="394"/>
      <c r="N70" s="395"/>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80"/>
      <c r="AO70" s="380"/>
      <c r="AP70" s="380"/>
      <c r="AQ70" s="366"/>
      <c r="AR70" s="366"/>
      <c r="AS70" s="366"/>
      <c r="AT70" s="366"/>
      <c r="AU70" s="366"/>
      <c r="AV70" s="366"/>
      <c r="AW70" s="366"/>
      <c r="AX70" s="366"/>
      <c r="AY70" s="366"/>
      <c r="AZ70" s="380"/>
      <c r="BA70" s="380"/>
      <c r="BB70" s="380"/>
      <c r="BC70" s="366"/>
      <c r="BD70" s="366"/>
      <c r="BE70" s="366"/>
      <c r="BF70" s="366"/>
      <c r="BG70" s="366"/>
      <c r="BH70" s="366"/>
      <c r="BI70" s="366"/>
      <c r="BJ70" s="366"/>
      <c r="BK70" s="366"/>
      <c r="BL70" s="380"/>
      <c r="BM70" s="380"/>
      <c r="BN70" s="380"/>
      <c r="BO70" s="366"/>
      <c r="BP70" s="366"/>
      <c r="BQ70" s="366"/>
      <c r="BR70" s="366"/>
      <c r="BS70" s="366"/>
      <c r="BT70" s="366"/>
      <c r="BU70" s="366"/>
      <c r="BV70" s="366"/>
      <c r="BW70" s="366"/>
      <c r="BX70" s="380"/>
      <c r="BY70" s="380"/>
      <c r="BZ70" s="380"/>
      <c r="CA70" s="366"/>
      <c r="CB70" s="366"/>
      <c r="CC70" s="366"/>
      <c r="CD70" s="366"/>
      <c r="CE70" s="366"/>
      <c r="CF70" s="366"/>
      <c r="CG70" s="366"/>
      <c r="CH70" s="366"/>
      <c r="CI70" s="366"/>
      <c r="CJ70" s="380"/>
      <c r="CK70" s="380"/>
      <c r="CL70" s="380"/>
      <c r="CM70" s="366"/>
      <c r="CN70" s="366"/>
      <c r="CO70" s="366"/>
      <c r="CP70" s="366"/>
      <c r="CQ70" s="366"/>
      <c r="CR70" s="366"/>
      <c r="CS70" s="366"/>
      <c r="CT70" s="366"/>
      <c r="CU70" s="366"/>
      <c r="CV70" s="380"/>
      <c r="CW70" s="380"/>
      <c r="CX70" s="380"/>
      <c r="CY70" s="366"/>
      <c r="CZ70" s="366"/>
      <c r="DA70" s="366"/>
      <c r="DB70" s="366"/>
      <c r="DC70" s="366"/>
      <c r="DD70" s="373"/>
    </row>
    <row r="71" spans="1:108">
      <c r="A71" s="366"/>
      <c r="B71" s="372"/>
      <c r="C71" s="366"/>
      <c r="D71" s="366"/>
      <c r="E71" s="366"/>
      <c r="F71" s="366"/>
      <c r="G71" s="396"/>
      <c r="H71" s="366"/>
      <c r="I71" s="397"/>
      <c r="J71" s="394"/>
      <c r="K71" s="394"/>
      <c r="L71" s="395"/>
      <c r="M71" s="394"/>
      <c r="N71" s="395"/>
      <c r="O71" s="366"/>
      <c r="P71" s="3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96"/>
      <c r="AN71" s="366" t="s">
        <v>576</v>
      </c>
      <c r="AO71" s="366"/>
      <c r="AP71" s="366"/>
      <c r="AQ71" s="366"/>
      <c r="AR71" s="366"/>
      <c r="AS71" s="366"/>
      <c r="AT71" s="366"/>
      <c r="AU71" s="366"/>
      <c r="AV71" s="366"/>
      <c r="AW71" s="366"/>
      <c r="AX71" s="366"/>
      <c r="AY71" s="366"/>
      <c r="AZ71" s="366"/>
      <c r="BA71" s="366"/>
      <c r="BB71" s="366"/>
      <c r="BC71" s="366"/>
      <c r="BD71" s="366"/>
      <c r="BE71" s="366"/>
      <c r="BF71" s="366"/>
      <c r="BG71" s="366"/>
      <c r="BH71" s="366"/>
      <c r="BI71" s="366"/>
      <c r="BJ71" s="366"/>
      <c r="BK71" s="366"/>
      <c r="BL71" s="366"/>
      <c r="BM71" s="366"/>
      <c r="BN71" s="366"/>
      <c r="BO71" s="366"/>
      <c r="BP71" s="366"/>
      <c r="BQ71" s="366"/>
      <c r="BR71" s="366"/>
      <c r="BS71" s="366"/>
      <c r="BT71" s="366"/>
      <c r="BU71" s="366"/>
      <c r="BV71" s="366"/>
      <c r="BW71" s="366"/>
      <c r="BX71" s="366"/>
      <c r="BY71" s="366"/>
      <c r="BZ71" s="366"/>
      <c r="CA71" s="366"/>
      <c r="CB71" s="366"/>
      <c r="CC71" s="366"/>
      <c r="CD71" s="366"/>
      <c r="CE71" s="366"/>
      <c r="CF71" s="366"/>
      <c r="CG71" s="366"/>
      <c r="CH71" s="366"/>
      <c r="CI71" s="366"/>
      <c r="CJ71" s="366"/>
      <c r="CK71" s="366"/>
      <c r="CL71" s="366"/>
      <c r="CM71" s="366"/>
      <c r="CN71" s="366"/>
      <c r="CO71" s="366"/>
      <c r="CP71" s="366"/>
      <c r="CQ71" s="366"/>
      <c r="CR71" s="366"/>
      <c r="CS71" s="366"/>
      <c r="CT71" s="366"/>
      <c r="CU71" s="366"/>
      <c r="CV71" s="366"/>
      <c r="CW71" s="366"/>
      <c r="CX71" s="366"/>
      <c r="CY71" s="366"/>
      <c r="CZ71" s="366"/>
      <c r="DA71" s="366"/>
      <c r="DB71" s="366"/>
      <c r="DC71" s="366"/>
      <c r="DD71" s="373"/>
    </row>
    <row r="72" spans="1:108">
      <c r="A72" s="366"/>
      <c r="B72" s="372"/>
      <c r="C72" s="366"/>
      <c r="D72" s="366"/>
      <c r="E72" s="366"/>
      <c r="F72" s="366"/>
      <c r="G72" s="1252"/>
      <c r="H72" s="1252"/>
      <c r="I72" s="1252"/>
      <c r="J72" s="1252"/>
      <c r="K72" s="381"/>
      <c r="L72" s="381"/>
      <c r="M72" s="382"/>
      <c r="N72" s="382"/>
      <c r="O72" s="366"/>
      <c r="P72" s="366"/>
      <c r="Q72" s="366"/>
      <c r="R72" s="366"/>
      <c r="S72" s="366"/>
      <c r="T72" s="366"/>
      <c r="U72" s="366"/>
      <c r="V72" s="366"/>
      <c r="W72" s="366"/>
      <c r="X72" s="366"/>
      <c r="Y72" s="366"/>
      <c r="Z72" s="366"/>
      <c r="AA72" s="366"/>
      <c r="AB72" s="366"/>
      <c r="AC72" s="366"/>
      <c r="AD72" s="366"/>
      <c r="AE72" s="366"/>
      <c r="AF72" s="366"/>
      <c r="AG72" s="366"/>
      <c r="AH72" s="366"/>
      <c r="AI72" s="366"/>
      <c r="AJ72" s="366"/>
      <c r="AK72" s="366"/>
      <c r="AL72" s="366"/>
      <c r="AM72" s="366"/>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c r="DD72" s="373"/>
    </row>
    <row r="73" spans="1:108" ht="13.5" customHeight="1">
      <c r="A73" s="366"/>
      <c r="B73" s="372"/>
      <c r="C73" s="366"/>
      <c r="D73" s="366"/>
      <c r="E73" s="366"/>
      <c r="F73" s="366"/>
      <c r="G73" s="1269"/>
      <c r="H73" s="1269"/>
      <c r="I73" s="1269"/>
      <c r="J73" s="1269"/>
      <c r="K73" s="1253"/>
      <c r="L73" s="1253"/>
      <c r="M73" s="1253"/>
      <c r="N73" s="1253"/>
      <c r="O73" s="366"/>
      <c r="P73" s="366"/>
      <c r="Q73" s="366"/>
      <c r="R73" s="366"/>
      <c r="S73" s="366"/>
      <c r="T73" s="366"/>
      <c r="U73" s="366"/>
      <c r="V73" s="366"/>
      <c r="W73" s="366"/>
      <c r="X73" s="366"/>
      <c r="Y73" s="366"/>
      <c r="Z73" s="366"/>
      <c r="AA73" s="366"/>
      <c r="AB73" s="366"/>
      <c r="AC73" s="366"/>
      <c r="AD73" s="366"/>
      <c r="AE73" s="366"/>
      <c r="AF73" s="366"/>
      <c r="AG73" s="366"/>
      <c r="AH73" s="366"/>
      <c r="AI73" s="366"/>
      <c r="AJ73" s="366"/>
      <c r="AK73" s="366"/>
      <c r="AL73" s="366"/>
      <c r="AM73" s="380"/>
      <c r="AN73" s="1257" t="s">
        <v>577</v>
      </c>
      <c r="AO73" s="1257"/>
      <c r="AP73" s="1257"/>
      <c r="AQ73" s="1257"/>
      <c r="AR73" s="1257"/>
      <c r="AS73" s="1257"/>
      <c r="AT73" s="1257"/>
      <c r="AU73" s="1257"/>
      <c r="AV73" s="1257"/>
      <c r="AW73" s="1257"/>
      <c r="AX73" s="1257"/>
      <c r="AY73" s="1257"/>
      <c r="AZ73" s="1257"/>
      <c r="BA73" s="1257"/>
      <c r="BB73" s="1257" t="s">
        <v>578</v>
      </c>
      <c r="BC73" s="1257"/>
      <c r="BD73" s="1257"/>
      <c r="BE73" s="1257"/>
      <c r="BF73" s="1257"/>
      <c r="BG73" s="1257"/>
      <c r="BH73" s="1257"/>
      <c r="BI73" s="1257"/>
      <c r="BJ73" s="1257"/>
      <c r="BK73" s="1257"/>
      <c r="BL73" s="1257"/>
      <c r="BM73" s="1257"/>
      <c r="BN73" s="1257"/>
      <c r="BO73" s="1257"/>
      <c r="BP73" s="1254">
        <v>52.8</v>
      </c>
      <c r="BQ73" s="1254"/>
      <c r="BR73" s="1254"/>
      <c r="BS73" s="1254"/>
      <c r="BT73" s="1254"/>
      <c r="BU73" s="1254"/>
      <c r="BV73" s="1254"/>
      <c r="BW73" s="1254"/>
      <c r="BX73" s="1254">
        <v>50.7</v>
      </c>
      <c r="BY73" s="1254"/>
      <c r="BZ73" s="1254"/>
      <c r="CA73" s="1254"/>
      <c r="CB73" s="1254"/>
      <c r="CC73" s="1254"/>
      <c r="CD73" s="1254"/>
      <c r="CE73" s="1254"/>
      <c r="CF73" s="1254">
        <v>53.1</v>
      </c>
      <c r="CG73" s="1254"/>
      <c r="CH73" s="1254"/>
      <c r="CI73" s="1254"/>
      <c r="CJ73" s="1254"/>
      <c r="CK73" s="1254"/>
      <c r="CL73" s="1254"/>
      <c r="CM73" s="1254"/>
      <c r="CN73" s="1254">
        <v>61</v>
      </c>
      <c r="CO73" s="1254"/>
      <c r="CP73" s="1254"/>
      <c r="CQ73" s="1254"/>
      <c r="CR73" s="1254"/>
      <c r="CS73" s="1254"/>
      <c r="CT73" s="1254"/>
      <c r="CU73" s="1254"/>
      <c r="CV73" s="1254">
        <v>65.3</v>
      </c>
      <c r="CW73" s="1254"/>
      <c r="CX73" s="1254"/>
      <c r="CY73" s="1254"/>
      <c r="CZ73" s="1254"/>
      <c r="DA73" s="1254"/>
      <c r="DB73" s="1254"/>
      <c r="DC73" s="1254"/>
      <c r="DD73" s="373"/>
    </row>
    <row r="74" spans="1:108">
      <c r="A74" s="366"/>
      <c r="B74" s="372"/>
      <c r="C74" s="366"/>
      <c r="D74" s="366"/>
      <c r="E74" s="366"/>
      <c r="F74" s="366"/>
      <c r="G74" s="1269"/>
      <c r="H74" s="1269"/>
      <c r="I74" s="1269"/>
      <c r="J74" s="1269"/>
      <c r="K74" s="1253"/>
      <c r="L74" s="1253"/>
      <c r="M74" s="1253"/>
      <c r="N74" s="1253"/>
      <c r="O74" s="366"/>
      <c r="P74" s="3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80"/>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c r="DD74" s="373"/>
    </row>
    <row r="75" spans="1:108" ht="13.5" customHeight="1">
      <c r="A75" s="366"/>
      <c r="B75" s="372"/>
      <c r="C75" s="366"/>
      <c r="D75" s="366"/>
      <c r="E75" s="366"/>
      <c r="F75" s="366"/>
      <c r="G75" s="1269"/>
      <c r="H75" s="1269"/>
      <c r="I75" s="1252"/>
      <c r="J75" s="1252"/>
      <c r="K75" s="1259"/>
      <c r="L75" s="1259"/>
      <c r="M75" s="1259"/>
      <c r="N75" s="1259"/>
      <c r="O75" s="366"/>
      <c r="P75" s="3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80"/>
      <c r="AN75" s="1257"/>
      <c r="AO75" s="1257"/>
      <c r="AP75" s="1257"/>
      <c r="AQ75" s="1257"/>
      <c r="AR75" s="1257"/>
      <c r="AS75" s="1257"/>
      <c r="AT75" s="1257"/>
      <c r="AU75" s="1257"/>
      <c r="AV75" s="1257"/>
      <c r="AW75" s="1257"/>
      <c r="AX75" s="1257"/>
      <c r="AY75" s="1257"/>
      <c r="AZ75" s="1257"/>
      <c r="BA75" s="1257"/>
      <c r="BB75" s="1257" t="s">
        <v>583</v>
      </c>
      <c r="BC75" s="1257"/>
      <c r="BD75" s="1257"/>
      <c r="BE75" s="1257"/>
      <c r="BF75" s="1257"/>
      <c r="BG75" s="1257"/>
      <c r="BH75" s="1257"/>
      <c r="BI75" s="1257"/>
      <c r="BJ75" s="1257"/>
      <c r="BK75" s="1257"/>
      <c r="BL75" s="1257"/>
      <c r="BM75" s="1257"/>
      <c r="BN75" s="1257"/>
      <c r="BO75" s="1257"/>
      <c r="BP75" s="1254">
        <v>8.6</v>
      </c>
      <c r="BQ75" s="1254"/>
      <c r="BR75" s="1254"/>
      <c r="BS75" s="1254"/>
      <c r="BT75" s="1254"/>
      <c r="BU75" s="1254"/>
      <c r="BV75" s="1254"/>
      <c r="BW75" s="1254"/>
      <c r="BX75" s="1254">
        <v>7.5</v>
      </c>
      <c r="BY75" s="1254"/>
      <c r="BZ75" s="1254"/>
      <c r="CA75" s="1254"/>
      <c r="CB75" s="1254"/>
      <c r="CC75" s="1254"/>
      <c r="CD75" s="1254"/>
      <c r="CE75" s="1254"/>
      <c r="CF75" s="1254">
        <v>6.8</v>
      </c>
      <c r="CG75" s="1254"/>
      <c r="CH75" s="1254"/>
      <c r="CI75" s="1254"/>
      <c r="CJ75" s="1254"/>
      <c r="CK75" s="1254"/>
      <c r="CL75" s="1254"/>
      <c r="CM75" s="1254"/>
      <c r="CN75" s="1254">
        <v>6.3</v>
      </c>
      <c r="CO75" s="1254"/>
      <c r="CP75" s="1254"/>
      <c r="CQ75" s="1254"/>
      <c r="CR75" s="1254"/>
      <c r="CS75" s="1254"/>
      <c r="CT75" s="1254"/>
      <c r="CU75" s="1254"/>
      <c r="CV75" s="1254">
        <v>6.6</v>
      </c>
      <c r="CW75" s="1254"/>
      <c r="CX75" s="1254"/>
      <c r="CY75" s="1254"/>
      <c r="CZ75" s="1254"/>
      <c r="DA75" s="1254"/>
      <c r="DB75" s="1254"/>
      <c r="DC75" s="1254"/>
      <c r="DD75" s="373"/>
    </row>
    <row r="76" spans="1:108">
      <c r="A76" s="366"/>
      <c r="B76" s="372"/>
      <c r="C76" s="366"/>
      <c r="D76" s="366"/>
      <c r="E76" s="366"/>
      <c r="F76" s="366"/>
      <c r="G76" s="1269"/>
      <c r="H76" s="1269"/>
      <c r="I76" s="1252"/>
      <c r="J76" s="1252"/>
      <c r="K76" s="1259"/>
      <c r="L76" s="1259"/>
      <c r="M76" s="1259"/>
      <c r="N76" s="1259"/>
      <c r="O76" s="366"/>
      <c r="P76" s="366"/>
      <c r="Q76" s="366"/>
      <c r="R76" s="366"/>
      <c r="S76" s="366"/>
      <c r="T76" s="366"/>
      <c r="U76" s="366"/>
      <c r="V76" s="366"/>
      <c r="W76" s="366"/>
      <c r="X76" s="366"/>
      <c r="Y76" s="366"/>
      <c r="Z76" s="366"/>
      <c r="AA76" s="366"/>
      <c r="AB76" s="366"/>
      <c r="AC76" s="366"/>
      <c r="AD76" s="366"/>
      <c r="AE76" s="366"/>
      <c r="AF76" s="366"/>
      <c r="AG76" s="366"/>
      <c r="AH76" s="366"/>
      <c r="AI76" s="366"/>
      <c r="AJ76" s="366"/>
      <c r="AK76" s="366"/>
      <c r="AL76" s="366"/>
      <c r="AM76" s="380"/>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c r="DD76" s="373"/>
    </row>
    <row r="77" spans="1:108" ht="13.5" customHeight="1">
      <c r="A77" s="366"/>
      <c r="B77" s="372"/>
      <c r="C77" s="366"/>
      <c r="D77" s="366"/>
      <c r="E77" s="366"/>
      <c r="F77" s="366"/>
      <c r="G77" s="1252"/>
      <c r="H77" s="1252"/>
      <c r="I77" s="1252"/>
      <c r="J77" s="1252"/>
      <c r="K77" s="1253"/>
      <c r="L77" s="1253"/>
      <c r="M77" s="1253"/>
      <c r="N77" s="1253"/>
      <c r="O77" s="366"/>
      <c r="P77" s="366"/>
      <c r="Q77" s="366"/>
      <c r="R77" s="366"/>
      <c r="S77" s="366"/>
      <c r="T77" s="366"/>
      <c r="U77" s="366"/>
      <c r="V77" s="366"/>
      <c r="W77" s="366"/>
      <c r="X77" s="366"/>
      <c r="Y77" s="366"/>
      <c r="Z77" s="366"/>
      <c r="AA77" s="366"/>
      <c r="AB77" s="366"/>
      <c r="AC77" s="366"/>
      <c r="AD77" s="366"/>
      <c r="AE77" s="366"/>
      <c r="AF77" s="366"/>
      <c r="AG77" s="366"/>
      <c r="AH77" s="366"/>
      <c r="AI77" s="366"/>
      <c r="AJ77" s="366"/>
      <c r="AK77" s="366"/>
      <c r="AL77" s="366"/>
      <c r="AM77" s="366"/>
      <c r="AN77" s="1258" t="s">
        <v>580</v>
      </c>
      <c r="AO77" s="1258"/>
      <c r="AP77" s="1258"/>
      <c r="AQ77" s="1258"/>
      <c r="AR77" s="1258"/>
      <c r="AS77" s="1258"/>
      <c r="AT77" s="1258"/>
      <c r="AU77" s="1258"/>
      <c r="AV77" s="1258"/>
      <c r="AW77" s="1258"/>
      <c r="AX77" s="1258"/>
      <c r="AY77" s="1258"/>
      <c r="AZ77" s="1258"/>
      <c r="BA77" s="1258"/>
      <c r="BB77" s="1257" t="s">
        <v>578</v>
      </c>
      <c r="BC77" s="1257"/>
      <c r="BD77" s="1257"/>
      <c r="BE77" s="1257"/>
      <c r="BF77" s="1257"/>
      <c r="BG77" s="1257"/>
      <c r="BH77" s="1257"/>
      <c r="BI77" s="1257"/>
      <c r="BJ77" s="1257"/>
      <c r="BK77" s="1257"/>
      <c r="BL77" s="1257"/>
      <c r="BM77" s="1257"/>
      <c r="BN77" s="1257"/>
      <c r="BO77" s="1257"/>
      <c r="BP77" s="1254">
        <v>49.1</v>
      </c>
      <c r="BQ77" s="1254"/>
      <c r="BR77" s="1254"/>
      <c r="BS77" s="1254"/>
      <c r="BT77" s="1254"/>
      <c r="BU77" s="1254"/>
      <c r="BV77" s="1254"/>
      <c r="BW77" s="1254"/>
      <c r="BX77" s="1254">
        <v>41.5</v>
      </c>
      <c r="BY77" s="1254"/>
      <c r="BZ77" s="1254"/>
      <c r="CA77" s="1254"/>
      <c r="CB77" s="1254"/>
      <c r="CC77" s="1254"/>
      <c r="CD77" s="1254"/>
      <c r="CE77" s="1254"/>
      <c r="CF77" s="1254">
        <v>25.2</v>
      </c>
      <c r="CG77" s="1254"/>
      <c r="CH77" s="1254"/>
      <c r="CI77" s="1254"/>
      <c r="CJ77" s="1254"/>
      <c r="CK77" s="1254"/>
      <c r="CL77" s="1254"/>
      <c r="CM77" s="1254"/>
      <c r="CN77" s="1254">
        <v>15.7</v>
      </c>
      <c r="CO77" s="1254"/>
      <c r="CP77" s="1254"/>
      <c r="CQ77" s="1254"/>
      <c r="CR77" s="1254"/>
      <c r="CS77" s="1254"/>
      <c r="CT77" s="1254"/>
      <c r="CU77" s="1254"/>
      <c r="CV77" s="1254">
        <v>10.199999999999999</v>
      </c>
      <c r="CW77" s="1254"/>
      <c r="CX77" s="1254"/>
      <c r="CY77" s="1254"/>
      <c r="CZ77" s="1254"/>
      <c r="DA77" s="1254"/>
      <c r="DB77" s="1254"/>
      <c r="DC77" s="1254"/>
      <c r="DD77" s="373"/>
    </row>
    <row r="78" spans="1:108">
      <c r="A78" s="366"/>
      <c r="B78" s="372"/>
      <c r="C78" s="366"/>
      <c r="D78" s="366"/>
      <c r="E78" s="366"/>
      <c r="F78" s="366"/>
      <c r="G78" s="1252"/>
      <c r="H78" s="1252"/>
      <c r="I78" s="1252"/>
      <c r="J78" s="1252"/>
      <c r="K78" s="1253"/>
      <c r="L78" s="1253"/>
      <c r="M78" s="1253"/>
      <c r="N78" s="1253"/>
      <c r="O78" s="366"/>
      <c r="P78" s="366"/>
      <c r="Q78" s="366"/>
      <c r="R78" s="366"/>
      <c r="S78" s="366"/>
      <c r="T78" s="366"/>
      <c r="U78" s="366"/>
      <c r="V78" s="366"/>
      <c r="W78" s="366"/>
      <c r="X78" s="366"/>
      <c r="Y78" s="366"/>
      <c r="Z78" s="366"/>
      <c r="AA78" s="366"/>
      <c r="AB78" s="366"/>
      <c r="AC78" s="366"/>
      <c r="AD78" s="366"/>
      <c r="AE78" s="366"/>
      <c r="AF78" s="366"/>
      <c r="AG78" s="366"/>
      <c r="AH78" s="366"/>
      <c r="AI78" s="366"/>
      <c r="AJ78" s="366"/>
      <c r="AK78" s="366"/>
      <c r="AL78" s="366"/>
      <c r="AM78" s="366"/>
      <c r="AN78" s="1258"/>
      <c r="AO78" s="1258"/>
      <c r="AP78" s="1258"/>
      <c r="AQ78" s="1258"/>
      <c r="AR78" s="1258"/>
      <c r="AS78" s="1258"/>
      <c r="AT78" s="1258"/>
      <c r="AU78" s="1258"/>
      <c r="AV78" s="1258"/>
      <c r="AW78" s="1258"/>
      <c r="AX78" s="1258"/>
      <c r="AY78" s="1258"/>
      <c r="AZ78" s="1258"/>
      <c r="BA78" s="1258"/>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c r="DD78" s="373"/>
    </row>
    <row r="79" spans="1:108" ht="13.5" customHeight="1">
      <c r="A79" s="366"/>
      <c r="B79" s="372"/>
      <c r="C79" s="366"/>
      <c r="D79" s="366"/>
      <c r="E79" s="366"/>
      <c r="F79" s="366"/>
      <c r="G79" s="1252"/>
      <c r="H79" s="1252"/>
      <c r="I79" s="1255"/>
      <c r="J79" s="1255"/>
      <c r="K79" s="1256"/>
      <c r="L79" s="1256"/>
      <c r="M79" s="1256"/>
      <c r="N79" s="1256"/>
      <c r="O79" s="366"/>
      <c r="P79" s="366"/>
      <c r="Q79" s="366"/>
      <c r="R79" s="366"/>
      <c r="S79" s="366"/>
      <c r="T79" s="366"/>
      <c r="U79" s="366"/>
      <c r="V79" s="366"/>
      <c r="W79" s="366"/>
      <c r="X79" s="366"/>
      <c r="Y79" s="366"/>
      <c r="Z79" s="366"/>
      <c r="AA79" s="366"/>
      <c r="AB79" s="366"/>
      <c r="AC79" s="366"/>
      <c r="AD79" s="366"/>
      <c r="AE79" s="366"/>
      <c r="AF79" s="366"/>
      <c r="AG79" s="366"/>
      <c r="AH79" s="366"/>
      <c r="AI79" s="366"/>
      <c r="AJ79" s="366"/>
      <c r="AK79" s="366"/>
      <c r="AL79" s="366"/>
      <c r="AM79" s="366"/>
      <c r="AN79" s="1258"/>
      <c r="AO79" s="1258"/>
      <c r="AP79" s="1258"/>
      <c r="AQ79" s="1258"/>
      <c r="AR79" s="1258"/>
      <c r="AS79" s="1258"/>
      <c r="AT79" s="1258"/>
      <c r="AU79" s="1258"/>
      <c r="AV79" s="1258"/>
      <c r="AW79" s="1258"/>
      <c r="AX79" s="1258"/>
      <c r="AY79" s="1258"/>
      <c r="AZ79" s="1258"/>
      <c r="BA79" s="1258"/>
      <c r="BB79" s="1257" t="s">
        <v>583</v>
      </c>
      <c r="BC79" s="1257"/>
      <c r="BD79" s="1257"/>
      <c r="BE79" s="1257"/>
      <c r="BF79" s="1257"/>
      <c r="BG79" s="1257"/>
      <c r="BH79" s="1257"/>
      <c r="BI79" s="1257"/>
      <c r="BJ79" s="1257"/>
      <c r="BK79" s="1257"/>
      <c r="BL79" s="1257"/>
      <c r="BM79" s="1257"/>
      <c r="BN79" s="1257"/>
      <c r="BO79" s="1257"/>
      <c r="BP79" s="1254">
        <v>9.5</v>
      </c>
      <c r="BQ79" s="1254"/>
      <c r="BR79" s="1254"/>
      <c r="BS79" s="1254"/>
      <c r="BT79" s="1254"/>
      <c r="BU79" s="1254"/>
      <c r="BV79" s="1254"/>
      <c r="BW79" s="1254"/>
      <c r="BX79" s="1254">
        <v>9.1999999999999993</v>
      </c>
      <c r="BY79" s="1254"/>
      <c r="BZ79" s="1254"/>
      <c r="CA79" s="1254"/>
      <c r="CB79" s="1254"/>
      <c r="CC79" s="1254"/>
      <c r="CD79" s="1254"/>
      <c r="CE79" s="1254"/>
      <c r="CF79" s="1254">
        <v>8.9</v>
      </c>
      <c r="CG79" s="1254"/>
      <c r="CH79" s="1254"/>
      <c r="CI79" s="1254"/>
      <c r="CJ79" s="1254"/>
      <c r="CK79" s="1254"/>
      <c r="CL79" s="1254"/>
      <c r="CM79" s="1254"/>
      <c r="CN79" s="1254">
        <v>8.9</v>
      </c>
      <c r="CO79" s="1254"/>
      <c r="CP79" s="1254"/>
      <c r="CQ79" s="1254"/>
      <c r="CR79" s="1254"/>
      <c r="CS79" s="1254"/>
      <c r="CT79" s="1254"/>
      <c r="CU79" s="1254"/>
      <c r="CV79" s="1254">
        <v>9</v>
      </c>
      <c r="CW79" s="1254"/>
      <c r="CX79" s="1254"/>
      <c r="CY79" s="1254"/>
      <c r="CZ79" s="1254"/>
      <c r="DA79" s="1254"/>
      <c r="DB79" s="1254"/>
      <c r="DC79" s="1254"/>
      <c r="DD79" s="373"/>
    </row>
    <row r="80" spans="1:108">
      <c r="A80" s="366"/>
      <c r="B80" s="372"/>
      <c r="C80" s="366"/>
      <c r="D80" s="366"/>
      <c r="E80" s="366"/>
      <c r="F80" s="366"/>
      <c r="G80" s="1252"/>
      <c r="H80" s="1252"/>
      <c r="I80" s="1255"/>
      <c r="J80" s="1255"/>
      <c r="K80" s="1256"/>
      <c r="L80" s="1256"/>
      <c r="M80" s="1256"/>
      <c r="N80" s="1256"/>
      <c r="O80" s="366"/>
      <c r="P80" s="366"/>
      <c r="Q80" s="366"/>
      <c r="R80" s="366"/>
      <c r="S80" s="366"/>
      <c r="T80" s="366"/>
      <c r="U80" s="366"/>
      <c r="V80" s="366"/>
      <c r="W80" s="366"/>
      <c r="X80" s="366"/>
      <c r="Y80" s="366"/>
      <c r="Z80" s="366"/>
      <c r="AA80" s="366"/>
      <c r="AB80" s="366"/>
      <c r="AC80" s="366"/>
      <c r="AD80" s="366"/>
      <c r="AE80" s="366"/>
      <c r="AF80" s="366"/>
      <c r="AG80" s="366"/>
      <c r="AH80" s="366"/>
      <c r="AI80" s="366"/>
      <c r="AJ80" s="366"/>
      <c r="AK80" s="366"/>
      <c r="AL80" s="366"/>
      <c r="AM80" s="366"/>
      <c r="AN80" s="1258"/>
      <c r="AO80" s="1258"/>
      <c r="AP80" s="1258"/>
      <c r="AQ80" s="1258"/>
      <c r="AR80" s="1258"/>
      <c r="AS80" s="1258"/>
      <c r="AT80" s="1258"/>
      <c r="AU80" s="1258"/>
      <c r="AV80" s="1258"/>
      <c r="AW80" s="1258"/>
      <c r="AX80" s="1258"/>
      <c r="AY80" s="1258"/>
      <c r="AZ80" s="1258"/>
      <c r="BA80" s="1258"/>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c r="DD80" s="373"/>
    </row>
    <row r="81" spans="1:108">
      <c r="A81" s="366"/>
      <c r="B81" s="372"/>
      <c r="C81" s="366"/>
      <c r="D81" s="366"/>
      <c r="E81" s="366"/>
      <c r="F81" s="366"/>
      <c r="G81" s="366"/>
      <c r="H81" s="366"/>
      <c r="I81" s="366"/>
      <c r="J81" s="366"/>
      <c r="K81" s="366"/>
      <c r="L81" s="366"/>
      <c r="M81" s="366"/>
      <c r="N81" s="366"/>
      <c r="O81" s="366"/>
      <c r="P81" s="366"/>
      <c r="Q81" s="366"/>
      <c r="R81" s="366"/>
      <c r="S81" s="366"/>
      <c r="T81" s="366"/>
      <c r="U81" s="366"/>
      <c r="V81" s="366"/>
      <c r="W81" s="366"/>
      <c r="X81" s="366"/>
      <c r="Y81" s="366"/>
      <c r="Z81" s="366"/>
      <c r="AA81" s="366"/>
      <c r="AB81" s="3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6"/>
      <c r="AY81" s="366"/>
      <c r="AZ81" s="366"/>
      <c r="BA81" s="366"/>
      <c r="BB81" s="366"/>
      <c r="BC81" s="366"/>
      <c r="BD81" s="366"/>
      <c r="BE81" s="366"/>
      <c r="BF81" s="366"/>
      <c r="BG81" s="366"/>
      <c r="BH81" s="366"/>
      <c r="BI81" s="366"/>
      <c r="BJ81" s="366"/>
      <c r="BK81" s="366"/>
      <c r="BL81" s="366"/>
      <c r="BM81" s="366"/>
      <c r="BN81" s="366"/>
      <c r="BO81" s="366"/>
      <c r="BP81" s="366"/>
      <c r="BQ81" s="366"/>
      <c r="BR81" s="366"/>
      <c r="BS81" s="366"/>
      <c r="BT81" s="366"/>
      <c r="BU81" s="366"/>
      <c r="BV81" s="366"/>
      <c r="BW81" s="366"/>
      <c r="BX81" s="366"/>
      <c r="BY81" s="366"/>
      <c r="BZ81" s="366"/>
      <c r="CA81" s="366"/>
      <c r="CB81" s="366"/>
      <c r="CC81" s="366"/>
      <c r="CD81" s="366"/>
      <c r="CE81" s="366"/>
      <c r="CF81" s="366"/>
      <c r="CG81" s="366"/>
      <c r="CH81" s="366"/>
      <c r="CI81" s="366"/>
      <c r="CJ81" s="366"/>
      <c r="CK81" s="366"/>
      <c r="CL81" s="366"/>
      <c r="CM81" s="366"/>
      <c r="CN81" s="366"/>
      <c r="CO81" s="366"/>
      <c r="CP81" s="366"/>
      <c r="CQ81" s="366"/>
      <c r="CR81" s="366"/>
      <c r="CS81" s="366"/>
      <c r="CT81" s="366"/>
      <c r="CU81" s="366"/>
      <c r="CV81" s="366"/>
      <c r="CW81" s="366"/>
      <c r="CX81" s="366"/>
      <c r="CY81" s="366"/>
      <c r="CZ81" s="366"/>
      <c r="DA81" s="366"/>
      <c r="DB81" s="366"/>
      <c r="DC81" s="366"/>
      <c r="DD81" s="373"/>
    </row>
    <row r="82" spans="1:108" ht="17.25">
      <c r="A82" s="366"/>
      <c r="B82" s="372"/>
      <c r="C82" s="366"/>
      <c r="D82" s="366"/>
      <c r="E82" s="366"/>
      <c r="F82" s="366"/>
      <c r="G82" s="366"/>
      <c r="H82" s="366"/>
      <c r="I82" s="366"/>
      <c r="J82" s="366"/>
      <c r="K82" s="398"/>
      <c r="L82" s="398"/>
      <c r="M82" s="398"/>
      <c r="N82" s="398"/>
      <c r="O82" s="366"/>
      <c r="P82" s="366"/>
      <c r="Q82" s="366"/>
      <c r="R82" s="366"/>
      <c r="S82" s="366"/>
      <c r="T82" s="366"/>
      <c r="U82" s="366"/>
      <c r="V82" s="366"/>
      <c r="W82" s="366"/>
      <c r="X82" s="366"/>
      <c r="Y82" s="366"/>
      <c r="Z82" s="366"/>
      <c r="AA82" s="366"/>
      <c r="AB82" s="366"/>
      <c r="AC82" s="366"/>
      <c r="AD82" s="366"/>
      <c r="AE82" s="366"/>
      <c r="AF82" s="366"/>
      <c r="AG82" s="366"/>
      <c r="AH82" s="366"/>
      <c r="AI82" s="366"/>
      <c r="AJ82" s="366"/>
      <c r="AK82" s="366"/>
      <c r="AL82" s="366"/>
      <c r="AM82" s="366"/>
      <c r="AN82" s="366"/>
      <c r="AO82" s="366"/>
      <c r="AP82" s="366"/>
      <c r="AQ82" s="398"/>
      <c r="AR82" s="398"/>
      <c r="AS82" s="398"/>
      <c r="AT82" s="398"/>
      <c r="AU82" s="366"/>
      <c r="AV82" s="366"/>
      <c r="AW82" s="366"/>
      <c r="AX82" s="366"/>
      <c r="AY82" s="366"/>
      <c r="AZ82" s="366"/>
      <c r="BA82" s="366"/>
      <c r="BB82" s="366"/>
      <c r="BC82" s="398"/>
      <c r="BD82" s="398"/>
      <c r="BE82" s="398"/>
      <c r="BF82" s="398"/>
      <c r="BG82" s="366"/>
      <c r="BH82" s="366"/>
      <c r="BI82" s="366"/>
      <c r="BJ82" s="366"/>
      <c r="BK82" s="366"/>
      <c r="BL82" s="366"/>
      <c r="BM82" s="366"/>
      <c r="BN82" s="366"/>
      <c r="BO82" s="398"/>
      <c r="BP82" s="398"/>
      <c r="BQ82" s="398"/>
      <c r="BR82" s="398"/>
      <c r="BS82" s="366"/>
      <c r="BT82" s="366"/>
      <c r="BU82" s="366"/>
      <c r="BV82" s="366"/>
      <c r="BW82" s="366"/>
      <c r="BX82" s="366"/>
      <c r="BY82" s="366"/>
      <c r="BZ82" s="366"/>
      <c r="CA82" s="398"/>
      <c r="CB82" s="398"/>
      <c r="CC82" s="398"/>
      <c r="CD82" s="398"/>
      <c r="CE82" s="366"/>
      <c r="CF82" s="366"/>
      <c r="CG82" s="366"/>
      <c r="CH82" s="366"/>
      <c r="CI82" s="366"/>
      <c r="CJ82" s="366"/>
      <c r="CK82" s="366"/>
      <c r="CL82" s="366"/>
      <c r="CM82" s="398"/>
      <c r="CN82" s="398"/>
      <c r="CO82" s="398"/>
      <c r="CP82" s="398"/>
      <c r="CQ82" s="366"/>
      <c r="CR82" s="366"/>
      <c r="CS82" s="366"/>
      <c r="CT82" s="366"/>
      <c r="CU82" s="366"/>
      <c r="CV82" s="366"/>
      <c r="CW82" s="366"/>
      <c r="CX82" s="366"/>
      <c r="CY82" s="398"/>
      <c r="CZ82" s="398"/>
      <c r="DA82" s="398"/>
      <c r="DB82" s="398"/>
      <c r="DC82" s="398"/>
      <c r="DD82" s="373"/>
    </row>
    <row r="83" spans="1:108">
      <c r="A83" s="366"/>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sheetData>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Normal="100" workbookViewId="0"/>
  </sheetViews>
  <sheetFormatPr defaultRowHeight="13.5"/>
  <cols>
    <col min="1" max="34" width="2.5" style="260" customWidth="1"/>
    <col min="35" max="122" width="2.5" style="259" customWidth="1"/>
  </cols>
  <sheetData>
    <row r="1" spans="1:34">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9" spans="1:34">
      <c r="AH9" s="259"/>
    </row>
    <row r="17" spans="12:34">
      <c r="AH17" s="259"/>
    </row>
    <row r="20" spans="12:34">
      <c r="AH20" s="259"/>
    </row>
    <row r="21" spans="12:34">
      <c r="AH21" s="259"/>
    </row>
    <row r="24" spans="12:34">
      <c r="Q24" s="259"/>
    </row>
    <row r="28" spans="12:34">
      <c r="O28" s="259"/>
      <c r="T28" s="259"/>
      <c r="AH28" s="259"/>
    </row>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8" spans="2:34">
      <c r="W48" s="259"/>
      <c r="Y48" s="259"/>
      <c r="Z48" s="259"/>
      <c r="AA48" s="259"/>
      <c r="AB48" s="259"/>
      <c r="AC48" s="259"/>
      <c r="AD48" s="259"/>
      <c r="AE48" s="259"/>
      <c r="AF48" s="259"/>
      <c r="AG48" s="259"/>
      <c r="AH48" s="259"/>
    </row>
    <row r="50" spans="28:34">
      <c r="AE50" s="259"/>
      <c r="AF50" s="259"/>
      <c r="AG50" s="259"/>
      <c r="AH50" s="259"/>
    </row>
    <row r="51" spans="28:34">
      <c r="AC51" s="259"/>
      <c r="AD51" s="259"/>
      <c r="AE51" s="259"/>
      <c r="AF51" s="259"/>
      <c r="AG51" s="259"/>
      <c r="AH51" s="259"/>
    </row>
    <row r="53" spans="28:34">
      <c r="AF53" s="259"/>
      <c r="AG53" s="259"/>
      <c r="AH53" s="259"/>
    </row>
    <row r="54" spans="28:34">
      <c r="AH54" s="259"/>
    </row>
    <row r="56" spans="28:34">
      <c r="AB56" s="259"/>
      <c r="AC56" s="259"/>
      <c r="AD56" s="259"/>
      <c r="AE56" s="259"/>
      <c r="AF56" s="259"/>
      <c r="AG56" s="259"/>
      <c r="AH56" s="259"/>
    </row>
    <row r="57" spans="28:34">
      <c r="AH57" s="259"/>
    </row>
    <row r="58" spans="28:34">
      <c r="AH58" s="259"/>
    </row>
    <row r="63" spans="28:34">
      <c r="AH63" s="259"/>
    </row>
    <row r="64" spans="28:34">
      <c r="AG64" s="259"/>
      <c r="AH64" s="259"/>
    </row>
    <row r="68" spans="28:34">
      <c r="AB68" s="259"/>
      <c r="AC68" s="259"/>
      <c r="AD68" s="259"/>
      <c r="AE68" s="259"/>
      <c r="AF68" s="259"/>
      <c r="AG68" s="259"/>
      <c r="AH68" s="259"/>
    </row>
    <row r="69" spans="28:34">
      <c r="AF69" s="259"/>
      <c r="AG69" s="259"/>
      <c r="AH69" s="259"/>
    </row>
    <row r="75" spans="28:34">
      <c r="AH75" s="259"/>
    </row>
    <row r="76" spans="28:34">
      <c r="AF76" s="259"/>
      <c r="AG76" s="259"/>
      <c r="AH76" s="259"/>
    </row>
    <row r="77" spans="28:34">
      <c r="AG77" s="259"/>
      <c r="AH77" s="259"/>
    </row>
    <row r="82" spans="25:34">
      <c r="Y82" s="259"/>
    </row>
    <row r="83" spans="25:34">
      <c r="Y83" s="259"/>
      <c r="Z83" s="259"/>
      <c r="AA83" s="259"/>
      <c r="AB83" s="259"/>
      <c r="AC83" s="259"/>
      <c r="AD83" s="259"/>
      <c r="AE83" s="259"/>
      <c r="AF83" s="259"/>
      <c r="AG83" s="259"/>
      <c r="AH83" s="259"/>
    </row>
    <row r="88" spans="25:34">
      <c r="AH88" s="259"/>
    </row>
    <row r="94" spans="25:34">
      <c r="AF94" s="259"/>
      <c r="AG94" s="259"/>
      <c r="AH94" s="259"/>
    </row>
    <row r="95" spans="25:34">
      <c r="AH95" s="259"/>
    </row>
    <row r="101" spans="33:34">
      <c r="AH101" s="259"/>
    </row>
    <row r="104" spans="33:34">
      <c r="AG104" s="259"/>
      <c r="AH104" s="259"/>
    </row>
    <row r="116" spans="34:122">
      <c r="AH116" s="259"/>
    </row>
    <row r="120" spans="34:122">
      <c r="AH120" s="259"/>
    </row>
    <row r="121" spans="34:122">
      <c r="AH121" s="259"/>
    </row>
    <row r="125" spans="34:122">
      <c r="DR125" s="259" t="s">
        <v>478</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showGridLines="0" zoomScaleNormal="100" workbookViewId="0"/>
  </sheetViews>
  <sheetFormatPr defaultRowHeight="13.5"/>
  <cols>
    <col min="1" max="122" width="2.5" customWidth="1"/>
  </cols>
  <sheetData>
    <row r="1" spans="1:122">
      <c r="A1" s="260"/>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row>
    <row r="2" spans="1:122">
      <c r="A2" s="260"/>
      <c r="B2" s="260"/>
      <c r="C2" s="260"/>
      <c r="D2" s="260"/>
      <c r="E2" s="260"/>
      <c r="F2" s="260"/>
      <c r="G2" s="260"/>
      <c r="H2" s="260"/>
      <c r="I2" s="260"/>
      <c r="J2" s="260"/>
      <c r="K2" s="260"/>
      <c r="L2" s="260"/>
      <c r="M2" s="260"/>
      <c r="N2" s="260"/>
      <c r="O2" s="260"/>
      <c r="P2" s="260"/>
      <c r="Q2" s="260"/>
      <c r="R2" s="260"/>
      <c r="S2" s="259"/>
      <c r="T2" s="260"/>
      <c r="U2" s="260"/>
      <c r="V2" s="260"/>
      <c r="W2" s="260"/>
      <c r="X2" s="260"/>
      <c r="Y2" s="260"/>
      <c r="Z2" s="260"/>
      <c r="AA2" s="260"/>
      <c r="AB2" s="260"/>
      <c r="AC2" s="260"/>
      <c r="AD2" s="260"/>
      <c r="AE2" s="260"/>
      <c r="AF2" s="260"/>
      <c r="AG2" s="260"/>
      <c r="AH2" s="259"/>
      <c r="AI2" s="259"/>
      <c r="AJ2" s="259"/>
      <c r="AK2" s="259"/>
      <c r="AL2" s="259"/>
      <c r="AM2" s="259"/>
      <c r="AN2" s="259"/>
      <c r="AO2" s="259"/>
      <c r="AP2" s="259"/>
      <c r="AQ2" s="259"/>
      <c r="AR2" s="259"/>
      <c r="AS2" s="259"/>
      <c r="AT2" s="259"/>
      <c r="AU2" s="259"/>
      <c r="AV2" s="259"/>
      <c r="AW2" s="259"/>
      <c r="AX2" s="259"/>
      <c r="AY2" s="259"/>
      <c r="AZ2" s="259"/>
      <c r="BA2" s="259"/>
      <c r="BB2" s="259"/>
      <c r="BC2" s="259"/>
      <c r="BD2" s="259"/>
      <c r="BE2" s="259"/>
      <c r="BF2" s="259"/>
      <c r="BG2" s="259"/>
      <c r="BH2" s="259"/>
      <c r="BI2" s="259"/>
      <c r="BJ2" s="259"/>
      <c r="BK2" s="259"/>
      <c r="BL2" s="259"/>
      <c r="BM2" s="259"/>
      <c r="BN2" s="259"/>
      <c r="BO2" s="259"/>
      <c r="BP2" s="259"/>
      <c r="BQ2" s="259"/>
      <c r="BR2" s="259"/>
      <c r="BS2" s="259"/>
      <c r="BT2" s="259"/>
      <c r="BU2" s="259"/>
      <c r="BV2" s="259"/>
      <c r="BW2" s="259"/>
      <c r="BX2" s="259"/>
      <c r="BY2" s="259"/>
      <c r="BZ2" s="259"/>
      <c r="CA2" s="259"/>
      <c r="CB2" s="259"/>
      <c r="CC2" s="259"/>
      <c r="CD2" s="259"/>
      <c r="CE2" s="259"/>
      <c r="CF2" s="259"/>
      <c r="CG2" s="259"/>
      <c r="CH2" s="259"/>
      <c r="CI2" s="259"/>
      <c r="CJ2" s="259"/>
      <c r="CK2" s="259"/>
      <c r="CL2" s="259"/>
      <c r="CM2" s="259"/>
      <c r="CN2" s="259"/>
      <c r="CO2" s="259"/>
      <c r="CP2" s="259"/>
      <c r="CQ2" s="259"/>
      <c r="CR2" s="259"/>
      <c r="CS2" s="259"/>
      <c r="CT2" s="259"/>
      <c r="CU2" s="259"/>
      <c r="CV2" s="259"/>
      <c r="CW2" s="259"/>
      <c r="CX2" s="259"/>
      <c r="CY2" s="259"/>
      <c r="CZ2" s="259"/>
      <c r="DA2" s="259"/>
      <c r="DB2" s="259"/>
      <c r="DC2" s="259"/>
      <c r="DD2" s="259"/>
      <c r="DE2" s="259"/>
      <c r="DF2" s="259"/>
      <c r="DG2" s="259"/>
      <c r="DH2" s="259"/>
      <c r="DI2" s="259"/>
      <c r="DJ2" s="259"/>
      <c r="DK2" s="259"/>
      <c r="DL2" s="259"/>
      <c r="DM2" s="259"/>
      <c r="DN2" s="259"/>
      <c r="DO2" s="259"/>
      <c r="DP2" s="259"/>
      <c r="DQ2" s="259"/>
      <c r="DR2" s="259"/>
    </row>
    <row r="3" spans="1:122">
      <c r="A3" s="260"/>
      <c r="B3" s="260"/>
      <c r="C3" s="259"/>
      <c r="D3" s="259"/>
      <c r="E3" s="259"/>
      <c r="F3" s="259"/>
      <c r="G3" s="259"/>
      <c r="H3" s="259"/>
      <c r="I3" s="259"/>
      <c r="J3" s="259"/>
      <c r="K3" s="259"/>
      <c r="L3" s="259"/>
      <c r="M3" s="259"/>
      <c r="N3" s="259"/>
      <c r="O3" s="259"/>
      <c r="P3" s="259"/>
      <c r="Q3" s="259"/>
      <c r="R3" s="259"/>
      <c r="S3" s="259"/>
      <c r="T3" s="260"/>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row>
    <row r="4" spans="1:122">
      <c r="A4" s="260"/>
      <c r="B4" s="260"/>
      <c r="C4" s="260"/>
      <c r="D4" s="260"/>
      <c r="E4" s="260"/>
      <c r="F4" s="260"/>
      <c r="G4" s="260"/>
      <c r="H4" s="260"/>
      <c r="I4" s="260"/>
      <c r="J4" s="260"/>
      <c r="K4" s="260"/>
      <c r="L4" s="260"/>
      <c r="M4" s="260"/>
      <c r="N4" s="260"/>
      <c r="O4" s="260"/>
      <c r="P4" s="260"/>
      <c r="Q4" s="260"/>
      <c r="R4" s="260"/>
      <c r="S4" s="260"/>
      <c r="T4" s="260"/>
      <c r="U4" s="260"/>
      <c r="V4" s="260"/>
      <c r="W4" s="260"/>
      <c r="X4" s="260"/>
      <c r="Y4" s="260"/>
      <c r="Z4" s="260"/>
      <c r="AA4" s="260"/>
      <c r="AB4" s="260"/>
      <c r="AC4" s="260"/>
      <c r="AD4" s="260"/>
      <c r="AE4" s="260"/>
      <c r="AF4" s="260"/>
      <c r="AG4" s="260"/>
      <c r="AH4" s="260"/>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c r="DM4" s="259"/>
      <c r="DN4" s="259"/>
      <c r="DO4" s="259"/>
      <c r="DP4" s="259"/>
      <c r="DQ4" s="259"/>
      <c r="DR4" s="259"/>
    </row>
    <row r="5" spans="1:122">
      <c r="A5" s="260"/>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c r="DM5" s="259"/>
      <c r="DN5" s="259"/>
      <c r="DO5" s="259"/>
      <c r="DP5" s="259"/>
      <c r="DQ5" s="259"/>
      <c r="DR5" s="259"/>
    </row>
    <row r="6" spans="1:122">
      <c r="A6" s="260"/>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59"/>
      <c r="AJ6" s="259"/>
      <c r="AK6" s="259"/>
      <c r="AL6" s="259"/>
      <c r="AM6" s="259"/>
      <c r="AN6" s="259"/>
      <c r="AO6" s="259"/>
      <c r="AP6" s="259"/>
      <c r="AQ6" s="259"/>
      <c r="AR6" s="259"/>
      <c r="AS6" s="259"/>
      <c r="AT6" s="259"/>
      <c r="AU6" s="259"/>
      <c r="AV6" s="259"/>
      <c r="AW6" s="259"/>
      <c r="AX6" s="259"/>
      <c r="AY6" s="259"/>
      <c r="AZ6" s="259"/>
      <c r="BA6" s="259"/>
      <c r="BB6" s="259"/>
      <c r="BC6" s="259"/>
      <c r="BD6" s="259"/>
      <c r="BE6" s="259"/>
      <c r="BF6" s="259"/>
      <c r="BG6" s="259"/>
      <c r="BH6" s="259"/>
      <c r="BI6" s="259"/>
      <c r="BJ6" s="259"/>
      <c r="BK6" s="259"/>
      <c r="BL6" s="259"/>
      <c r="BM6" s="259"/>
      <c r="BN6" s="259"/>
      <c r="BO6" s="259"/>
      <c r="BP6" s="259"/>
      <c r="BQ6" s="259"/>
      <c r="BR6" s="259"/>
      <c r="BS6" s="259"/>
      <c r="BT6" s="259"/>
      <c r="BU6" s="259"/>
      <c r="BV6" s="259"/>
      <c r="BW6" s="259"/>
      <c r="BX6" s="259"/>
      <c r="BY6" s="259"/>
      <c r="BZ6" s="259"/>
      <c r="CA6" s="259"/>
      <c r="CB6" s="259"/>
      <c r="CC6" s="259"/>
      <c r="CD6" s="259"/>
      <c r="CE6" s="259"/>
      <c r="CF6" s="259"/>
      <c r="CG6" s="259"/>
      <c r="CH6" s="259"/>
      <c r="CI6" s="259"/>
      <c r="CJ6" s="259"/>
      <c r="CK6" s="259"/>
      <c r="CL6" s="259"/>
      <c r="CM6" s="259"/>
      <c r="CN6" s="259"/>
      <c r="CO6" s="259"/>
      <c r="CP6" s="259"/>
      <c r="CQ6" s="259"/>
      <c r="CR6" s="259"/>
      <c r="CS6" s="259"/>
      <c r="CT6" s="259"/>
      <c r="CU6" s="259"/>
      <c r="CV6" s="259"/>
      <c r="CW6" s="259"/>
      <c r="CX6" s="259"/>
      <c r="CY6" s="259"/>
      <c r="CZ6" s="259"/>
      <c r="DA6" s="259"/>
      <c r="DB6" s="259"/>
      <c r="DC6" s="259"/>
      <c r="DD6" s="259"/>
      <c r="DE6" s="259"/>
      <c r="DF6" s="259"/>
      <c r="DG6" s="259"/>
      <c r="DH6" s="259"/>
      <c r="DI6" s="259"/>
      <c r="DJ6" s="259"/>
      <c r="DK6" s="259"/>
      <c r="DL6" s="259"/>
      <c r="DM6" s="259"/>
      <c r="DN6" s="259"/>
      <c r="DO6" s="259"/>
      <c r="DP6" s="259"/>
      <c r="DQ6" s="259"/>
      <c r="DR6" s="259"/>
    </row>
    <row r="7" spans="1:122">
      <c r="A7" s="260"/>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59"/>
      <c r="AJ7" s="259"/>
      <c r="AK7" s="259"/>
      <c r="AL7" s="259"/>
      <c r="AM7" s="259"/>
      <c r="AN7" s="259"/>
      <c r="AO7" s="259"/>
      <c r="AP7" s="259"/>
      <c r="AQ7" s="259"/>
      <c r="AR7" s="259"/>
      <c r="AS7" s="259"/>
      <c r="AT7" s="259"/>
      <c r="AU7" s="259"/>
      <c r="AV7" s="259"/>
      <c r="AW7" s="259"/>
      <c r="AX7" s="259"/>
      <c r="AY7" s="259"/>
      <c r="AZ7" s="259"/>
      <c r="BA7" s="259"/>
      <c r="BB7" s="259"/>
      <c r="BC7" s="259"/>
      <c r="BD7" s="259"/>
      <c r="BE7" s="259"/>
      <c r="BF7" s="259"/>
      <c r="BG7" s="259"/>
      <c r="BH7" s="259"/>
      <c r="BI7" s="259"/>
      <c r="BJ7" s="259"/>
      <c r="BK7" s="259"/>
      <c r="BL7" s="259"/>
      <c r="BM7" s="259"/>
      <c r="BN7" s="259"/>
      <c r="BO7" s="259"/>
      <c r="BP7" s="259"/>
      <c r="BQ7" s="259"/>
      <c r="BR7" s="259"/>
      <c r="BS7" s="259"/>
      <c r="BT7" s="259"/>
      <c r="BU7" s="259"/>
      <c r="BV7" s="259"/>
      <c r="BW7" s="259"/>
      <c r="BX7" s="259"/>
      <c r="BY7" s="259"/>
      <c r="BZ7" s="259"/>
      <c r="CA7" s="259"/>
      <c r="CB7" s="259"/>
      <c r="CC7" s="259"/>
      <c r="CD7" s="259"/>
      <c r="CE7" s="259"/>
      <c r="CF7" s="259"/>
      <c r="CG7" s="259"/>
      <c r="CH7" s="259"/>
      <c r="CI7" s="259"/>
      <c r="CJ7" s="259"/>
      <c r="CK7" s="259"/>
      <c r="CL7" s="259"/>
      <c r="CM7" s="259"/>
      <c r="CN7" s="259"/>
      <c r="CO7" s="259"/>
      <c r="CP7" s="259"/>
      <c r="CQ7" s="259"/>
      <c r="CR7" s="259"/>
      <c r="CS7" s="259"/>
      <c r="CT7" s="259"/>
      <c r="CU7" s="259"/>
      <c r="CV7" s="259"/>
      <c r="CW7" s="259"/>
      <c r="CX7" s="259"/>
      <c r="CY7" s="259"/>
      <c r="CZ7" s="259"/>
      <c r="DA7" s="259"/>
      <c r="DB7" s="259"/>
      <c r="DC7" s="259"/>
      <c r="DD7" s="259"/>
      <c r="DE7" s="259"/>
      <c r="DF7" s="259"/>
      <c r="DG7" s="259"/>
      <c r="DH7" s="259"/>
      <c r="DI7" s="259"/>
      <c r="DJ7" s="259"/>
      <c r="DK7" s="259"/>
      <c r="DL7" s="259"/>
      <c r="DM7" s="259"/>
      <c r="DN7" s="259"/>
      <c r="DO7" s="259"/>
      <c r="DP7" s="259"/>
      <c r="DQ7" s="259"/>
      <c r="DR7" s="259"/>
    </row>
    <row r="8" spans="1:122">
      <c r="A8" s="260"/>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59"/>
      <c r="AJ8" s="259"/>
      <c r="AK8" s="259"/>
      <c r="AL8" s="259"/>
      <c r="AM8" s="259"/>
      <c r="AN8" s="259"/>
      <c r="AO8" s="259"/>
      <c r="AP8" s="259"/>
      <c r="AQ8" s="259"/>
      <c r="AR8" s="259"/>
      <c r="AS8" s="259"/>
      <c r="AT8" s="259"/>
      <c r="AU8" s="259"/>
      <c r="AV8" s="259"/>
      <c r="AW8" s="259"/>
      <c r="AX8" s="259"/>
      <c r="AY8" s="259"/>
      <c r="AZ8" s="259"/>
      <c r="BA8" s="259"/>
      <c r="BB8" s="259"/>
      <c r="BC8" s="259"/>
      <c r="BD8" s="259"/>
      <c r="BE8" s="259"/>
      <c r="BF8" s="259"/>
      <c r="BG8" s="259"/>
      <c r="BH8" s="259"/>
      <c r="BI8" s="259"/>
      <c r="BJ8" s="259"/>
      <c r="BK8" s="259"/>
      <c r="BL8" s="259"/>
      <c r="BM8" s="259"/>
      <c r="BN8" s="259"/>
      <c r="BO8" s="259"/>
      <c r="BP8" s="259"/>
      <c r="BQ8" s="259"/>
      <c r="BR8" s="259"/>
      <c r="BS8" s="259"/>
      <c r="BT8" s="259"/>
      <c r="BU8" s="259"/>
      <c r="BV8" s="259"/>
      <c r="BW8" s="259"/>
      <c r="BX8" s="259"/>
      <c r="BY8" s="259"/>
      <c r="BZ8" s="259"/>
      <c r="CA8" s="259"/>
      <c r="CB8" s="259"/>
      <c r="CC8" s="259"/>
      <c r="CD8" s="259"/>
      <c r="CE8" s="259"/>
      <c r="CF8" s="259"/>
      <c r="CG8" s="259"/>
      <c r="CH8" s="259"/>
      <c r="CI8" s="259"/>
      <c r="CJ8" s="259"/>
      <c r="CK8" s="259"/>
      <c r="CL8" s="259"/>
      <c r="CM8" s="259"/>
      <c r="CN8" s="259"/>
      <c r="CO8" s="259"/>
      <c r="CP8" s="259"/>
      <c r="CQ8" s="259"/>
      <c r="CR8" s="259"/>
      <c r="CS8" s="259"/>
      <c r="CT8" s="259"/>
      <c r="CU8" s="259"/>
      <c r="CV8" s="259"/>
      <c r="CW8" s="259"/>
      <c r="CX8" s="259"/>
      <c r="CY8" s="259"/>
      <c r="CZ8" s="259"/>
      <c r="DA8" s="259"/>
      <c r="DB8" s="259"/>
      <c r="DC8" s="259"/>
      <c r="DD8" s="259"/>
      <c r="DE8" s="259"/>
      <c r="DF8" s="259"/>
      <c r="DG8" s="259"/>
      <c r="DH8" s="259"/>
      <c r="DI8" s="259"/>
      <c r="DJ8" s="259"/>
      <c r="DK8" s="259"/>
      <c r="DL8" s="259"/>
      <c r="DM8" s="259"/>
      <c r="DN8" s="259"/>
      <c r="DO8" s="259"/>
      <c r="DP8" s="259"/>
      <c r="DQ8" s="259"/>
      <c r="DR8" s="259"/>
    </row>
    <row r="9" spans="1:122">
      <c r="A9" s="260"/>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59"/>
      <c r="AI9" s="259"/>
      <c r="AJ9" s="259"/>
      <c r="AK9" s="259"/>
      <c r="AL9" s="259"/>
      <c r="AM9" s="259"/>
      <c r="AN9" s="259"/>
      <c r="AO9" s="259"/>
      <c r="AP9" s="259"/>
      <c r="AQ9" s="259"/>
      <c r="AR9" s="259"/>
      <c r="AS9" s="259"/>
      <c r="AT9" s="259"/>
      <c r="AU9" s="259"/>
      <c r="AV9" s="259"/>
      <c r="AW9" s="259"/>
      <c r="AX9" s="259"/>
      <c r="AY9" s="259"/>
      <c r="AZ9" s="259"/>
      <c r="BA9" s="259"/>
      <c r="BB9" s="259"/>
      <c r="BC9" s="259"/>
      <c r="BD9" s="259"/>
      <c r="BE9" s="259"/>
      <c r="BF9" s="259"/>
      <c r="BG9" s="259"/>
      <c r="BH9" s="259"/>
      <c r="BI9" s="259"/>
      <c r="BJ9" s="259"/>
      <c r="BK9" s="259"/>
      <c r="BL9" s="259"/>
      <c r="BM9" s="259"/>
      <c r="BN9" s="259"/>
      <c r="BO9" s="259"/>
      <c r="BP9" s="259"/>
      <c r="BQ9" s="259"/>
      <c r="BR9" s="259"/>
      <c r="BS9" s="259"/>
      <c r="BT9" s="259"/>
      <c r="BU9" s="259"/>
      <c r="BV9" s="259"/>
      <c r="BW9" s="259"/>
      <c r="BX9" s="259"/>
      <c r="BY9" s="259"/>
      <c r="BZ9" s="259"/>
      <c r="CA9" s="259"/>
      <c r="CB9" s="259"/>
      <c r="CC9" s="259"/>
      <c r="CD9" s="259"/>
      <c r="CE9" s="259"/>
      <c r="CF9" s="259"/>
      <c r="CG9" s="259"/>
      <c r="CH9" s="259"/>
      <c r="CI9" s="259"/>
      <c r="CJ9" s="259"/>
      <c r="CK9" s="259"/>
      <c r="CL9" s="259"/>
      <c r="CM9" s="259"/>
      <c r="CN9" s="259"/>
      <c r="CO9" s="259"/>
      <c r="CP9" s="259"/>
      <c r="CQ9" s="259"/>
      <c r="CR9" s="259"/>
      <c r="CS9" s="259"/>
      <c r="CT9" s="259"/>
      <c r="CU9" s="259"/>
      <c r="CV9" s="259"/>
      <c r="CW9" s="259"/>
      <c r="CX9" s="259"/>
      <c r="CY9" s="259"/>
      <c r="CZ9" s="259"/>
      <c r="DA9" s="259"/>
      <c r="DB9" s="259"/>
      <c r="DC9" s="259"/>
      <c r="DD9" s="259"/>
      <c r="DE9" s="259"/>
      <c r="DF9" s="259"/>
      <c r="DG9" s="259"/>
      <c r="DH9" s="259"/>
      <c r="DI9" s="259"/>
      <c r="DJ9" s="259"/>
      <c r="DK9" s="259"/>
      <c r="DL9" s="259"/>
      <c r="DM9" s="259"/>
      <c r="DN9" s="259"/>
      <c r="DO9" s="259"/>
      <c r="DP9" s="259"/>
      <c r="DQ9" s="259"/>
      <c r="DR9" s="259"/>
    </row>
    <row r="10" spans="1:122">
      <c r="A10" s="260"/>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59"/>
      <c r="AJ10" s="259"/>
      <c r="AK10" s="259"/>
      <c r="AL10" s="259"/>
      <c r="AM10" s="259"/>
      <c r="AN10" s="259"/>
      <c r="AO10" s="259"/>
      <c r="AP10" s="259"/>
      <c r="AQ10" s="259"/>
      <c r="AR10" s="259"/>
      <c r="AS10" s="259"/>
      <c r="AT10" s="259"/>
      <c r="AU10" s="259"/>
      <c r="AV10" s="259"/>
      <c r="AW10" s="259"/>
      <c r="AX10" s="259"/>
      <c r="AY10" s="259"/>
      <c r="AZ10" s="259"/>
      <c r="BA10" s="259"/>
      <c r="BB10" s="259"/>
      <c r="BC10" s="259"/>
      <c r="BD10" s="259"/>
      <c r="BE10" s="259"/>
      <c r="BF10" s="259"/>
      <c r="BG10" s="259"/>
      <c r="BH10" s="259"/>
      <c r="BI10" s="259"/>
      <c r="BJ10" s="259"/>
      <c r="BK10" s="259"/>
      <c r="BL10" s="259"/>
      <c r="BM10" s="259"/>
      <c r="BN10" s="259"/>
      <c r="BO10" s="259"/>
      <c r="BP10" s="259"/>
      <c r="BQ10" s="259"/>
      <c r="BR10" s="259"/>
      <c r="BS10" s="259"/>
      <c r="BT10" s="259"/>
      <c r="BU10" s="259"/>
      <c r="BV10" s="259"/>
      <c r="BW10" s="259"/>
      <c r="BX10" s="259"/>
      <c r="BY10" s="259"/>
      <c r="BZ10" s="259"/>
      <c r="CA10" s="259"/>
      <c r="CB10" s="259"/>
      <c r="CC10" s="259"/>
      <c r="CD10" s="259"/>
      <c r="CE10" s="259"/>
      <c r="CF10" s="259"/>
      <c r="CG10" s="259"/>
      <c r="CH10" s="259"/>
      <c r="CI10" s="259"/>
      <c r="CJ10" s="259"/>
      <c r="CK10" s="259"/>
      <c r="CL10" s="259"/>
      <c r="CM10" s="259"/>
      <c r="CN10" s="259"/>
      <c r="CO10" s="259"/>
      <c r="CP10" s="259"/>
      <c r="CQ10" s="259"/>
      <c r="CR10" s="259"/>
      <c r="CS10" s="259"/>
      <c r="CT10" s="259"/>
      <c r="CU10" s="259"/>
      <c r="CV10" s="259"/>
      <c r="CW10" s="259"/>
      <c r="CX10" s="259"/>
      <c r="CY10" s="259"/>
      <c r="CZ10" s="259"/>
      <c r="DA10" s="259"/>
      <c r="DB10" s="259"/>
      <c r="DC10" s="259"/>
      <c r="DD10" s="259"/>
      <c r="DE10" s="259"/>
      <c r="DF10" s="259"/>
      <c r="DG10" s="259"/>
      <c r="DH10" s="259"/>
      <c r="DI10" s="259"/>
      <c r="DJ10" s="259"/>
      <c r="DK10" s="259"/>
      <c r="DL10" s="259"/>
      <c r="DM10" s="259"/>
      <c r="DN10" s="259"/>
      <c r="DO10" s="259"/>
      <c r="DP10" s="259"/>
      <c r="DQ10" s="259"/>
      <c r="DR10" s="259"/>
    </row>
    <row r="11" spans="1:122">
      <c r="A11" s="260"/>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59"/>
      <c r="AJ11" s="259"/>
      <c r="AK11" s="259"/>
      <c r="AL11" s="259"/>
      <c r="AM11" s="259"/>
      <c r="AN11" s="259"/>
      <c r="AO11" s="259"/>
      <c r="AP11" s="259"/>
      <c r="AQ11" s="259"/>
      <c r="AR11" s="259"/>
      <c r="AS11" s="259"/>
      <c r="AT11" s="259"/>
      <c r="AU11" s="259"/>
      <c r="AV11" s="259"/>
      <c r="AW11" s="259"/>
      <c r="AX11" s="259"/>
      <c r="AY11" s="259"/>
      <c r="AZ11" s="259"/>
      <c r="BA11" s="259"/>
      <c r="BB11" s="259"/>
      <c r="BC11" s="259"/>
      <c r="BD11" s="259"/>
      <c r="BE11" s="259"/>
      <c r="BF11" s="259"/>
      <c r="BG11" s="259"/>
      <c r="BH11" s="259"/>
      <c r="BI11" s="259"/>
      <c r="BJ11" s="259"/>
      <c r="BK11" s="259"/>
      <c r="BL11" s="259"/>
      <c r="BM11" s="259"/>
      <c r="BN11" s="259"/>
      <c r="BO11" s="259"/>
      <c r="BP11" s="259"/>
      <c r="BQ11" s="259"/>
      <c r="BR11" s="259"/>
      <c r="BS11" s="259"/>
      <c r="BT11" s="259"/>
      <c r="BU11" s="259"/>
      <c r="BV11" s="259"/>
      <c r="BW11" s="259"/>
      <c r="BX11" s="259"/>
      <c r="BY11" s="259"/>
      <c r="BZ11" s="259"/>
      <c r="CA11" s="259"/>
      <c r="CB11" s="259"/>
      <c r="CC11" s="259"/>
      <c r="CD11" s="259"/>
      <c r="CE11" s="259"/>
      <c r="CF11" s="259"/>
      <c r="CG11" s="259"/>
      <c r="CH11" s="259"/>
      <c r="CI11" s="259"/>
      <c r="CJ11" s="259"/>
      <c r="CK11" s="259"/>
      <c r="CL11" s="259"/>
      <c r="CM11" s="259"/>
      <c r="CN11" s="259"/>
      <c r="CO11" s="259"/>
      <c r="CP11" s="259"/>
      <c r="CQ11" s="259"/>
      <c r="CR11" s="259"/>
      <c r="CS11" s="259"/>
      <c r="CT11" s="259"/>
      <c r="CU11" s="259"/>
      <c r="CV11" s="259"/>
      <c r="CW11" s="259"/>
      <c r="CX11" s="259"/>
      <c r="CY11" s="259"/>
      <c r="CZ11" s="259"/>
      <c r="DA11" s="259"/>
      <c r="DB11" s="259"/>
      <c r="DC11" s="259"/>
      <c r="DD11" s="259"/>
      <c r="DE11" s="259"/>
      <c r="DF11" s="259"/>
      <c r="DG11" s="259"/>
      <c r="DH11" s="259"/>
      <c r="DI11" s="259"/>
      <c r="DJ11" s="259"/>
      <c r="DK11" s="259"/>
      <c r="DL11" s="259"/>
      <c r="DM11" s="259"/>
      <c r="DN11" s="259"/>
      <c r="DO11" s="259"/>
      <c r="DP11" s="259"/>
      <c r="DQ11" s="259"/>
      <c r="DR11" s="259"/>
    </row>
    <row r="12" spans="1:122">
      <c r="A12" s="260"/>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59"/>
      <c r="AJ12" s="259"/>
      <c r="AK12" s="259"/>
      <c r="AL12" s="259"/>
      <c r="AM12" s="259"/>
      <c r="AN12" s="259"/>
      <c r="AO12" s="259"/>
      <c r="AP12" s="259"/>
      <c r="AQ12" s="259"/>
      <c r="AR12" s="259"/>
      <c r="AS12" s="259"/>
      <c r="AT12" s="259"/>
      <c r="AU12" s="259"/>
      <c r="AV12" s="259"/>
      <c r="AW12" s="259"/>
      <c r="AX12" s="259"/>
      <c r="AY12" s="259"/>
      <c r="AZ12" s="259"/>
      <c r="BA12" s="259"/>
      <c r="BB12" s="259"/>
      <c r="BC12" s="259"/>
      <c r="BD12" s="259"/>
      <c r="BE12" s="259"/>
      <c r="BF12" s="259"/>
      <c r="BG12" s="259"/>
      <c r="BH12" s="259"/>
      <c r="BI12" s="259"/>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259"/>
      <c r="CT12" s="259"/>
      <c r="CU12" s="259"/>
      <c r="CV12" s="259"/>
      <c r="CW12" s="259"/>
      <c r="CX12" s="259"/>
      <c r="CY12" s="259"/>
      <c r="CZ12" s="259"/>
      <c r="DA12" s="259"/>
      <c r="DB12" s="259"/>
      <c r="DC12" s="259"/>
      <c r="DD12" s="259"/>
      <c r="DE12" s="259"/>
      <c r="DF12" s="259"/>
      <c r="DG12" s="259"/>
      <c r="DH12" s="259"/>
      <c r="DI12" s="259"/>
      <c r="DJ12" s="259"/>
      <c r="DK12" s="259"/>
      <c r="DL12" s="259"/>
      <c r="DM12" s="259"/>
      <c r="DN12" s="259"/>
      <c r="DO12" s="259"/>
      <c r="DP12" s="259"/>
      <c r="DQ12" s="259"/>
      <c r="DR12" s="259"/>
    </row>
    <row r="13" spans="1:122">
      <c r="A13" s="260"/>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59"/>
      <c r="AJ13" s="259"/>
      <c r="AK13" s="259"/>
      <c r="AL13" s="259"/>
      <c r="AM13" s="259"/>
      <c r="AN13" s="259"/>
      <c r="AO13" s="259"/>
      <c r="AP13" s="259"/>
      <c r="AQ13" s="259"/>
      <c r="AR13" s="259"/>
      <c r="AS13" s="259"/>
      <c r="AT13" s="259"/>
      <c r="AU13" s="259"/>
      <c r="AV13" s="259"/>
      <c r="AW13" s="259"/>
      <c r="AX13" s="259"/>
      <c r="AY13" s="259"/>
      <c r="AZ13" s="259"/>
      <c r="BA13" s="259"/>
      <c r="BB13" s="259"/>
      <c r="BC13" s="259"/>
      <c r="BD13" s="259"/>
      <c r="BE13" s="259"/>
      <c r="BF13" s="259"/>
      <c r="BG13" s="259"/>
      <c r="BH13" s="259"/>
      <c r="BI13" s="259"/>
      <c r="BJ13" s="259"/>
      <c r="BK13" s="259"/>
      <c r="BL13" s="259"/>
      <c r="BM13" s="259"/>
      <c r="BN13" s="259"/>
      <c r="BO13" s="259"/>
      <c r="BP13" s="259"/>
      <c r="BQ13" s="259"/>
      <c r="BR13" s="259"/>
      <c r="BS13" s="259"/>
      <c r="BT13" s="259"/>
      <c r="BU13" s="259"/>
      <c r="BV13" s="259"/>
      <c r="BW13" s="259"/>
      <c r="BX13" s="259"/>
      <c r="BY13" s="259"/>
      <c r="BZ13" s="259"/>
      <c r="CA13" s="259"/>
      <c r="CB13" s="259"/>
      <c r="CC13" s="259"/>
      <c r="CD13" s="259"/>
      <c r="CE13" s="259"/>
      <c r="CF13" s="259"/>
      <c r="CG13" s="259"/>
      <c r="CH13" s="259"/>
      <c r="CI13" s="259"/>
      <c r="CJ13" s="259"/>
      <c r="CK13" s="259"/>
      <c r="CL13" s="259"/>
      <c r="CM13" s="259"/>
      <c r="CN13" s="259"/>
      <c r="CO13" s="259"/>
      <c r="CP13" s="259"/>
      <c r="CQ13" s="259"/>
      <c r="CR13" s="259"/>
      <c r="CS13" s="259"/>
      <c r="CT13" s="259"/>
      <c r="CU13" s="259"/>
      <c r="CV13" s="259"/>
      <c r="CW13" s="259"/>
      <c r="CX13" s="259"/>
      <c r="CY13" s="259"/>
      <c r="CZ13" s="259"/>
      <c r="DA13" s="259"/>
      <c r="DB13" s="259"/>
      <c r="DC13" s="259"/>
      <c r="DD13" s="259"/>
      <c r="DE13" s="259"/>
      <c r="DF13" s="259"/>
      <c r="DG13" s="259"/>
      <c r="DH13" s="259"/>
      <c r="DI13" s="259"/>
      <c r="DJ13" s="259"/>
      <c r="DK13" s="259"/>
      <c r="DL13" s="259"/>
      <c r="DM13" s="259"/>
      <c r="DN13" s="259"/>
      <c r="DO13" s="259"/>
      <c r="DP13" s="259"/>
      <c r="DQ13" s="259"/>
      <c r="DR13" s="259"/>
    </row>
    <row r="14" spans="1:122">
      <c r="A14" s="260"/>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59"/>
      <c r="AJ14" s="259"/>
      <c r="AK14" s="259"/>
      <c r="AL14" s="259"/>
      <c r="AM14" s="259"/>
      <c r="AN14" s="259"/>
      <c r="AO14" s="259"/>
      <c r="AP14" s="259"/>
      <c r="AQ14" s="259"/>
      <c r="AR14" s="259"/>
      <c r="AS14" s="259"/>
      <c r="AT14" s="259"/>
      <c r="AU14" s="259"/>
      <c r="AV14" s="259"/>
      <c r="AW14" s="259"/>
      <c r="AX14" s="259"/>
      <c r="AY14" s="259"/>
      <c r="AZ14" s="259"/>
      <c r="BA14" s="259"/>
      <c r="BB14" s="259"/>
      <c r="BC14" s="259"/>
      <c r="BD14" s="259"/>
      <c r="BE14" s="259"/>
      <c r="BF14" s="259"/>
      <c r="BG14" s="259"/>
      <c r="BH14" s="259"/>
      <c r="BI14" s="259"/>
      <c r="BJ14" s="259"/>
      <c r="BK14" s="259"/>
      <c r="BL14" s="259"/>
      <c r="BM14" s="259"/>
      <c r="BN14" s="259"/>
      <c r="BO14" s="259"/>
      <c r="BP14" s="259"/>
      <c r="BQ14" s="259"/>
      <c r="BR14" s="259"/>
      <c r="BS14" s="259"/>
      <c r="BT14" s="259"/>
      <c r="BU14" s="259"/>
      <c r="BV14" s="259"/>
      <c r="BW14" s="259"/>
      <c r="BX14" s="259"/>
      <c r="BY14" s="259"/>
      <c r="BZ14" s="259"/>
      <c r="CA14" s="259"/>
      <c r="CB14" s="259"/>
      <c r="CC14" s="259"/>
      <c r="CD14" s="259"/>
      <c r="CE14" s="259"/>
      <c r="CF14" s="259"/>
      <c r="CG14" s="259"/>
      <c r="CH14" s="259"/>
      <c r="CI14" s="259"/>
      <c r="CJ14" s="259"/>
      <c r="CK14" s="259"/>
      <c r="CL14" s="259"/>
      <c r="CM14" s="259"/>
      <c r="CN14" s="259"/>
      <c r="CO14" s="259"/>
      <c r="CP14" s="259"/>
      <c r="CQ14" s="259"/>
      <c r="CR14" s="259"/>
      <c r="CS14" s="259"/>
      <c r="CT14" s="259"/>
      <c r="CU14" s="259"/>
      <c r="CV14" s="259"/>
      <c r="CW14" s="259"/>
      <c r="CX14" s="259"/>
      <c r="CY14" s="259"/>
      <c r="CZ14" s="259"/>
      <c r="DA14" s="259"/>
      <c r="DB14" s="259"/>
      <c r="DC14" s="259"/>
      <c r="DD14" s="259"/>
      <c r="DE14" s="259"/>
      <c r="DF14" s="259"/>
      <c r="DG14" s="259"/>
      <c r="DH14" s="259"/>
      <c r="DI14" s="259"/>
      <c r="DJ14" s="259"/>
      <c r="DK14" s="259"/>
      <c r="DL14" s="259"/>
      <c r="DM14" s="259"/>
      <c r="DN14" s="259"/>
      <c r="DO14" s="259"/>
      <c r="DP14" s="259"/>
      <c r="DQ14" s="259"/>
      <c r="DR14" s="259"/>
    </row>
    <row r="15" spans="1:122">
      <c r="A15" s="260"/>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59"/>
      <c r="AJ15" s="259"/>
      <c r="AK15" s="259"/>
      <c r="AL15" s="259"/>
      <c r="AM15" s="259"/>
      <c r="AN15" s="259"/>
      <c r="AO15" s="259"/>
      <c r="AP15" s="259"/>
      <c r="AQ15" s="259"/>
      <c r="AR15" s="259"/>
      <c r="AS15" s="259"/>
      <c r="AT15" s="259"/>
      <c r="AU15" s="259"/>
      <c r="AV15" s="259"/>
      <c r="AW15" s="259"/>
      <c r="AX15" s="259"/>
      <c r="AY15" s="259"/>
      <c r="AZ15" s="259"/>
      <c r="BA15" s="259"/>
      <c r="BB15" s="259"/>
      <c r="BC15" s="259"/>
      <c r="BD15" s="259"/>
      <c r="BE15" s="259"/>
      <c r="BF15" s="259"/>
      <c r="BG15" s="259"/>
      <c r="BH15" s="259"/>
      <c r="BI15" s="259"/>
      <c r="BJ15" s="259"/>
      <c r="BK15" s="259"/>
      <c r="BL15" s="259"/>
      <c r="BM15" s="259"/>
      <c r="BN15" s="259"/>
      <c r="BO15" s="259"/>
      <c r="BP15" s="259"/>
      <c r="BQ15" s="259"/>
      <c r="BR15" s="259"/>
      <c r="BS15" s="259"/>
      <c r="BT15" s="259"/>
      <c r="BU15" s="259"/>
      <c r="BV15" s="259"/>
      <c r="BW15" s="259"/>
      <c r="BX15" s="259"/>
      <c r="BY15" s="259"/>
      <c r="BZ15" s="259"/>
      <c r="CA15" s="259"/>
      <c r="CB15" s="259"/>
      <c r="CC15" s="259"/>
      <c r="CD15" s="259"/>
      <c r="CE15" s="259"/>
      <c r="CF15" s="259"/>
      <c r="CG15" s="259"/>
      <c r="CH15" s="259"/>
      <c r="CI15" s="259"/>
      <c r="CJ15" s="259"/>
      <c r="CK15" s="259"/>
      <c r="CL15" s="259"/>
      <c r="CM15" s="259"/>
      <c r="CN15" s="259"/>
      <c r="CO15" s="259"/>
      <c r="CP15" s="259"/>
      <c r="CQ15" s="259"/>
      <c r="CR15" s="259"/>
      <c r="CS15" s="259"/>
      <c r="CT15" s="259"/>
      <c r="CU15" s="259"/>
      <c r="CV15" s="259"/>
      <c r="CW15" s="259"/>
      <c r="CX15" s="259"/>
      <c r="CY15" s="259"/>
      <c r="CZ15" s="259"/>
      <c r="DA15" s="259"/>
      <c r="DB15" s="259"/>
      <c r="DC15" s="259"/>
      <c r="DD15" s="259"/>
      <c r="DE15" s="259"/>
      <c r="DF15" s="259"/>
      <c r="DG15" s="259"/>
      <c r="DH15" s="259"/>
      <c r="DI15" s="259"/>
      <c r="DJ15" s="259"/>
      <c r="DK15" s="259"/>
      <c r="DL15" s="259"/>
      <c r="DM15" s="259"/>
      <c r="DN15" s="259"/>
      <c r="DO15" s="259"/>
      <c r="DP15" s="259"/>
      <c r="DQ15" s="259"/>
      <c r="DR15" s="259"/>
    </row>
    <row r="16" spans="1:122">
      <c r="A16" s="260"/>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59"/>
      <c r="AJ16" s="259"/>
      <c r="AK16" s="259"/>
      <c r="AL16" s="259"/>
      <c r="AM16" s="259"/>
      <c r="AN16" s="259"/>
      <c r="AO16" s="259"/>
      <c r="AP16" s="259"/>
      <c r="AQ16" s="259"/>
      <c r="AR16" s="259"/>
      <c r="AS16" s="259"/>
      <c r="AT16" s="259"/>
      <c r="AU16" s="259"/>
      <c r="AV16" s="259"/>
      <c r="AW16" s="259"/>
      <c r="AX16" s="259"/>
      <c r="AY16" s="259"/>
      <c r="AZ16" s="259"/>
      <c r="BA16" s="259"/>
      <c r="BB16" s="259"/>
      <c r="BC16" s="259"/>
      <c r="BD16" s="259"/>
      <c r="BE16" s="259"/>
      <c r="BF16" s="259"/>
      <c r="BG16" s="259"/>
      <c r="BH16" s="259"/>
      <c r="BI16" s="259"/>
      <c r="BJ16" s="259"/>
      <c r="BK16" s="259"/>
      <c r="BL16" s="259"/>
      <c r="BM16" s="259"/>
      <c r="BN16" s="259"/>
      <c r="BO16" s="259"/>
      <c r="BP16" s="259"/>
      <c r="BQ16" s="259"/>
      <c r="BR16" s="259"/>
      <c r="BS16" s="259"/>
      <c r="BT16" s="259"/>
      <c r="BU16" s="259"/>
      <c r="BV16" s="259"/>
      <c r="BW16" s="259"/>
      <c r="BX16" s="259"/>
      <c r="BY16" s="259"/>
      <c r="BZ16" s="259"/>
      <c r="CA16" s="259"/>
      <c r="CB16" s="259"/>
      <c r="CC16" s="259"/>
      <c r="CD16" s="259"/>
      <c r="CE16" s="259"/>
      <c r="CF16" s="259"/>
      <c r="CG16" s="259"/>
      <c r="CH16" s="259"/>
      <c r="CI16" s="259"/>
      <c r="CJ16" s="259"/>
      <c r="CK16" s="259"/>
      <c r="CL16" s="259"/>
      <c r="CM16" s="259"/>
      <c r="CN16" s="259"/>
      <c r="CO16" s="259"/>
      <c r="CP16" s="259"/>
      <c r="CQ16" s="259"/>
      <c r="CR16" s="259"/>
      <c r="CS16" s="259"/>
      <c r="CT16" s="259"/>
      <c r="CU16" s="259"/>
      <c r="CV16" s="259"/>
      <c r="CW16" s="259"/>
      <c r="CX16" s="259"/>
      <c r="CY16" s="259"/>
      <c r="CZ16" s="259"/>
      <c r="DA16" s="259"/>
      <c r="DB16" s="259"/>
      <c r="DC16" s="259"/>
      <c r="DD16" s="259"/>
      <c r="DE16" s="259"/>
      <c r="DF16" s="259"/>
      <c r="DG16" s="259"/>
      <c r="DH16" s="259"/>
      <c r="DI16" s="259"/>
      <c r="DJ16" s="259"/>
      <c r="DK16" s="259"/>
      <c r="DL16" s="259"/>
      <c r="DM16" s="259"/>
      <c r="DN16" s="259"/>
      <c r="DO16" s="259"/>
      <c r="DP16" s="259"/>
      <c r="DQ16" s="259"/>
      <c r="DR16" s="259"/>
    </row>
    <row r="17" spans="1:122">
      <c r="A17" s="260"/>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59"/>
      <c r="AI17" s="259"/>
      <c r="AJ17" s="259"/>
      <c r="AK17" s="259"/>
      <c r="AL17" s="259"/>
      <c r="AM17" s="259"/>
      <c r="AN17" s="259"/>
      <c r="AO17" s="259"/>
      <c r="AP17" s="259"/>
      <c r="AQ17" s="259"/>
      <c r="AR17" s="259"/>
      <c r="AS17" s="259"/>
      <c r="AT17" s="259"/>
      <c r="AU17" s="259"/>
      <c r="AV17" s="259"/>
      <c r="AW17" s="259"/>
      <c r="AX17" s="259"/>
      <c r="AY17" s="259"/>
      <c r="AZ17" s="259"/>
      <c r="BA17" s="259"/>
      <c r="BB17" s="259"/>
      <c r="BC17" s="259"/>
      <c r="BD17" s="259"/>
      <c r="BE17" s="259"/>
      <c r="BF17" s="259"/>
      <c r="BG17" s="259"/>
      <c r="BH17" s="259"/>
      <c r="BI17" s="259"/>
      <c r="BJ17" s="259"/>
      <c r="BK17" s="259"/>
      <c r="BL17" s="259"/>
      <c r="BM17" s="259"/>
      <c r="BN17" s="259"/>
      <c r="BO17" s="259"/>
      <c r="BP17" s="259"/>
      <c r="BQ17" s="259"/>
      <c r="BR17" s="259"/>
      <c r="BS17" s="259"/>
      <c r="BT17" s="259"/>
      <c r="BU17" s="259"/>
      <c r="BV17" s="259"/>
      <c r="BW17" s="259"/>
      <c r="BX17" s="259"/>
      <c r="BY17" s="259"/>
      <c r="BZ17" s="259"/>
      <c r="CA17" s="259"/>
      <c r="CB17" s="259"/>
      <c r="CC17" s="259"/>
      <c r="CD17" s="259"/>
      <c r="CE17" s="259"/>
      <c r="CF17" s="259"/>
      <c r="CG17" s="259"/>
      <c r="CH17" s="259"/>
      <c r="CI17" s="259"/>
      <c r="CJ17" s="259"/>
      <c r="CK17" s="259"/>
      <c r="CL17" s="259"/>
      <c r="CM17" s="259"/>
      <c r="CN17" s="259"/>
      <c r="CO17" s="259"/>
      <c r="CP17" s="259"/>
      <c r="CQ17" s="259"/>
      <c r="CR17" s="259"/>
      <c r="CS17" s="259"/>
      <c r="CT17" s="259"/>
      <c r="CU17" s="259"/>
      <c r="CV17" s="259"/>
      <c r="CW17" s="259"/>
      <c r="CX17" s="259"/>
      <c r="CY17" s="259"/>
      <c r="CZ17" s="259"/>
      <c r="DA17" s="259"/>
      <c r="DB17" s="259"/>
      <c r="DC17" s="259"/>
      <c r="DD17" s="259"/>
      <c r="DE17" s="259"/>
      <c r="DF17" s="259"/>
      <c r="DG17" s="259"/>
      <c r="DH17" s="259"/>
      <c r="DI17" s="259"/>
      <c r="DJ17" s="259"/>
      <c r="DK17" s="259"/>
      <c r="DL17" s="259"/>
      <c r="DM17" s="259"/>
      <c r="DN17" s="259"/>
      <c r="DO17" s="259"/>
      <c r="DP17" s="259"/>
      <c r="DQ17" s="259"/>
      <c r="DR17" s="259"/>
    </row>
    <row r="18" spans="1:122">
      <c r="A18" s="260"/>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c r="DM18" s="259"/>
      <c r="DN18" s="259"/>
      <c r="DO18" s="259"/>
      <c r="DP18" s="259"/>
      <c r="DQ18" s="259"/>
      <c r="DR18" s="259"/>
    </row>
    <row r="19" spans="1:122">
      <c r="A19" s="260"/>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59"/>
      <c r="AJ19" s="259"/>
      <c r="AK19" s="259"/>
      <c r="AL19" s="259"/>
      <c r="AM19" s="259"/>
      <c r="AN19" s="259"/>
      <c r="AO19" s="259"/>
      <c r="AP19" s="259"/>
      <c r="AQ19" s="259"/>
      <c r="AR19" s="259"/>
      <c r="AS19" s="259"/>
      <c r="AT19" s="259"/>
      <c r="AU19" s="259"/>
      <c r="AV19" s="259"/>
      <c r="AW19" s="259"/>
      <c r="AX19" s="259"/>
      <c r="AY19" s="259"/>
      <c r="AZ19" s="259"/>
      <c r="BA19" s="259"/>
      <c r="BB19" s="259"/>
      <c r="BC19" s="259"/>
      <c r="BD19" s="259"/>
      <c r="BE19" s="259"/>
      <c r="BF19" s="259"/>
      <c r="BG19" s="259"/>
      <c r="BH19" s="259"/>
      <c r="BI19" s="259"/>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259"/>
      <c r="CT19" s="259"/>
      <c r="CU19" s="259"/>
      <c r="CV19" s="259"/>
      <c r="CW19" s="259"/>
      <c r="CX19" s="259"/>
      <c r="CY19" s="259"/>
      <c r="CZ19" s="259"/>
      <c r="DA19" s="259"/>
      <c r="DB19" s="259"/>
      <c r="DC19" s="259"/>
      <c r="DD19" s="259"/>
      <c r="DE19" s="259"/>
      <c r="DF19" s="259"/>
      <c r="DG19" s="259"/>
      <c r="DH19" s="259"/>
      <c r="DI19" s="259"/>
      <c r="DJ19" s="259"/>
      <c r="DK19" s="259"/>
      <c r="DL19" s="259"/>
      <c r="DM19" s="259"/>
      <c r="DN19" s="259"/>
      <c r="DO19" s="259"/>
      <c r="DP19" s="259"/>
      <c r="DQ19" s="259"/>
      <c r="DR19" s="259"/>
    </row>
    <row r="20" spans="1:122">
      <c r="A20" s="260"/>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59"/>
      <c r="AI20" s="259"/>
      <c r="AJ20" s="259"/>
      <c r="AK20" s="259"/>
      <c r="AL20" s="259"/>
      <c r="AM20" s="259"/>
      <c r="AN20" s="259"/>
      <c r="AO20" s="259"/>
      <c r="AP20" s="259"/>
      <c r="AQ20" s="259"/>
      <c r="AR20" s="259"/>
      <c r="AS20" s="259"/>
      <c r="AT20" s="259"/>
      <c r="AU20" s="259"/>
      <c r="AV20" s="259"/>
      <c r="AW20" s="259"/>
      <c r="AX20" s="259"/>
      <c r="AY20" s="259"/>
      <c r="AZ20" s="259"/>
      <c r="BA20" s="259"/>
      <c r="BB20" s="259"/>
      <c r="BC20" s="259"/>
      <c r="BD20" s="259"/>
      <c r="BE20" s="259"/>
      <c r="BF20" s="259"/>
      <c r="BG20" s="259"/>
      <c r="BH20" s="259"/>
      <c r="BI20" s="259"/>
      <c r="BJ20" s="259"/>
      <c r="BK20" s="259"/>
      <c r="BL20" s="259"/>
      <c r="BM20" s="259"/>
      <c r="BN20" s="259"/>
      <c r="BO20" s="259"/>
      <c r="BP20" s="259"/>
      <c r="BQ20" s="259"/>
      <c r="BR20" s="259"/>
      <c r="BS20" s="259"/>
      <c r="BT20" s="259"/>
      <c r="BU20" s="259"/>
      <c r="BV20" s="259"/>
      <c r="BW20" s="259"/>
      <c r="BX20" s="259"/>
      <c r="BY20" s="259"/>
      <c r="BZ20" s="259"/>
      <c r="CA20" s="259"/>
      <c r="CB20" s="259"/>
      <c r="CC20" s="259"/>
      <c r="CD20" s="259"/>
      <c r="CE20" s="259"/>
      <c r="CF20" s="259"/>
      <c r="CG20" s="259"/>
      <c r="CH20" s="259"/>
      <c r="CI20" s="259"/>
      <c r="CJ20" s="259"/>
      <c r="CK20" s="259"/>
      <c r="CL20" s="259"/>
      <c r="CM20" s="259"/>
      <c r="CN20" s="259"/>
      <c r="CO20" s="259"/>
      <c r="CP20" s="259"/>
      <c r="CQ20" s="259"/>
      <c r="CR20" s="259"/>
      <c r="CS20" s="259"/>
      <c r="CT20" s="259"/>
      <c r="CU20" s="259"/>
      <c r="CV20" s="259"/>
      <c r="CW20" s="259"/>
      <c r="CX20" s="259"/>
      <c r="CY20" s="259"/>
      <c r="CZ20" s="259"/>
      <c r="DA20" s="259"/>
      <c r="DB20" s="259"/>
      <c r="DC20" s="259"/>
      <c r="DD20" s="259"/>
      <c r="DE20" s="259"/>
      <c r="DF20" s="259"/>
      <c r="DG20" s="259"/>
      <c r="DH20" s="259"/>
      <c r="DI20" s="259"/>
      <c r="DJ20" s="259"/>
      <c r="DK20" s="259"/>
      <c r="DL20" s="259"/>
      <c r="DM20" s="259"/>
      <c r="DN20" s="259"/>
      <c r="DO20" s="259"/>
      <c r="DP20" s="259"/>
      <c r="DQ20" s="259"/>
      <c r="DR20" s="259"/>
    </row>
    <row r="21" spans="1:122">
      <c r="A21" s="260"/>
      <c r="B21" s="260"/>
      <c r="C21" s="260"/>
      <c r="D21" s="260"/>
      <c r="E21" s="260"/>
      <c r="F21" s="260"/>
      <c r="G21" s="26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59"/>
      <c r="AI21" s="259"/>
      <c r="AJ21" s="259"/>
      <c r="AK21" s="259"/>
      <c r="AL21" s="259"/>
      <c r="AM21" s="259"/>
      <c r="AN21" s="259"/>
      <c r="AO21" s="259"/>
      <c r="AP21" s="259"/>
      <c r="AQ21" s="259"/>
      <c r="AR21" s="259"/>
      <c r="AS21" s="259"/>
      <c r="AT21" s="259"/>
      <c r="AU21" s="259"/>
      <c r="AV21" s="259"/>
      <c r="AW21" s="259"/>
      <c r="AX21" s="259"/>
      <c r="AY21" s="259"/>
      <c r="AZ21" s="259"/>
      <c r="BA21" s="259"/>
      <c r="BB21" s="259"/>
      <c r="BC21" s="259"/>
      <c r="BD21" s="259"/>
      <c r="BE21" s="259"/>
      <c r="BF21" s="259"/>
      <c r="BG21" s="259"/>
      <c r="BH21" s="259"/>
      <c r="BI21" s="259"/>
      <c r="BJ21" s="259"/>
      <c r="BK21" s="259"/>
      <c r="BL21" s="259"/>
      <c r="BM21" s="259"/>
      <c r="BN21" s="259"/>
      <c r="BO21" s="259"/>
      <c r="BP21" s="259"/>
      <c r="BQ21" s="259"/>
      <c r="BR21" s="259"/>
      <c r="BS21" s="259"/>
      <c r="BT21" s="259"/>
      <c r="BU21" s="259"/>
      <c r="BV21" s="259"/>
      <c r="BW21" s="259"/>
      <c r="BX21" s="259"/>
      <c r="BY21" s="259"/>
      <c r="BZ21" s="259"/>
      <c r="CA21" s="259"/>
      <c r="CB21" s="259"/>
      <c r="CC21" s="259"/>
      <c r="CD21" s="259"/>
      <c r="CE21" s="259"/>
      <c r="CF21" s="259"/>
      <c r="CG21" s="259"/>
      <c r="CH21" s="259"/>
      <c r="CI21" s="259"/>
      <c r="CJ21" s="259"/>
      <c r="CK21" s="259"/>
      <c r="CL21" s="259"/>
      <c r="CM21" s="259"/>
      <c r="CN21" s="259"/>
      <c r="CO21" s="259"/>
      <c r="CP21" s="259"/>
      <c r="CQ21" s="259"/>
      <c r="CR21" s="259"/>
      <c r="CS21" s="259"/>
      <c r="CT21" s="259"/>
      <c r="CU21" s="259"/>
      <c r="CV21" s="259"/>
      <c r="CW21" s="259"/>
      <c r="CX21" s="259"/>
      <c r="CY21" s="259"/>
      <c r="CZ21" s="259"/>
      <c r="DA21" s="259"/>
      <c r="DB21" s="259"/>
      <c r="DC21" s="259"/>
      <c r="DD21" s="259"/>
      <c r="DE21" s="259"/>
      <c r="DF21" s="259"/>
      <c r="DG21" s="259"/>
      <c r="DH21" s="259"/>
      <c r="DI21" s="259"/>
      <c r="DJ21" s="259"/>
      <c r="DK21" s="259"/>
      <c r="DL21" s="259"/>
      <c r="DM21" s="259"/>
      <c r="DN21" s="259"/>
      <c r="DO21" s="259"/>
      <c r="DP21" s="259"/>
      <c r="DQ21" s="259"/>
      <c r="DR21" s="259"/>
    </row>
    <row r="22" spans="1:122">
      <c r="A22" s="260"/>
      <c r="B22" s="260"/>
      <c r="C22" s="260"/>
      <c r="D22" s="260"/>
      <c r="E22" s="260"/>
      <c r="F22" s="260"/>
      <c r="G22" s="260"/>
      <c r="H22" s="260"/>
      <c r="I22" s="260"/>
      <c r="J22" s="26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59"/>
      <c r="AJ22" s="259"/>
      <c r="AK22" s="259"/>
      <c r="AL22" s="259"/>
      <c r="AM22" s="259"/>
      <c r="AN22" s="259"/>
      <c r="AO22" s="259"/>
      <c r="AP22" s="259"/>
      <c r="AQ22" s="259"/>
      <c r="AR22" s="259"/>
      <c r="AS22" s="259"/>
      <c r="AT22" s="259"/>
      <c r="AU22" s="259"/>
      <c r="AV22" s="259"/>
      <c r="AW22" s="259"/>
      <c r="AX22" s="259"/>
      <c r="AY22" s="259"/>
      <c r="AZ22" s="259"/>
      <c r="BA22" s="259"/>
      <c r="BB22" s="259"/>
      <c r="BC22" s="259"/>
      <c r="BD22" s="259"/>
      <c r="BE22" s="259"/>
      <c r="BF22" s="259"/>
      <c r="BG22" s="259"/>
      <c r="BH22" s="259"/>
      <c r="BI22" s="259"/>
      <c r="BJ22" s="259"/>
      <c r="BK22" s="259"/>
      <c r="BL22" s="259"/>
      <c r="BM22" s="259"/>
      <c r="BN22" s="259"/>
      <c r="BO22" s="259"/>
      <c r="BP22" s="259"/>
      <c r="BQ22" s="259"/>
      <c r="BR22" s="259"/>
      <c r="BS22" s="259"/>
      <c r="BT22" s="259"/>
      <c r="BU22" s="259"/>
      <c r="BV22" s="259"/>
      <c r="BW22" s="259"/>
      <c r="BX22" s="259"/>
      <c r="BY22" s="259"/>
      <c r="BZ22" s="259"/>
      <c r="CA22" s="259"/>
      <c r="CB22" s="259"/>
      <c r="CC22" s="259"/>
      <c r="CD22" s="259"/>
      <c r="CE22" s="259"/>
      <c r="CF22" s="259"/>
      <c r="CG22" s="259"/>
      <c r="CH22" s="259"/>
      <c r="CI22" s="259"/>
      <c r="CJ22" s="259"/>
      <c r="CK22" s="259"/>
      <c r="CL22" s="259"/>
      <c r="CM22" s="259"/>
      <c r="CN22" s="259"/>
      <c r="CO22" s="259"/>
      <c r="CP22" s="259"/>
      <c r="CQ22" s="259"/>
      <c r="CR22" s="259"/>
      <c r="CS22" s="259"/>
      <c r="CT22" s="259"/>
      <c r="CU22" s="259"/>
      <c r="CV22" s="259"/>
      <c r="CW22" s="259"/>
      <c r="CX22" s="259"/>
      <c r="CY22" s="259"/>
      <c r="CZ22" s="259"/>
      <c r="DA22" s="259"/>
      <c r="DB22" s="259"/>
      <c r="DC22" s="259"/>
      <c r="DD22" s="259"/>
      <c r="DE22" s="259"/>
      <c r="DF22" s="259"/>
      <c r="DG22" s="259"/>
      <c r="DH22" s="259"/>
      <c r="DI22" s="259"/>
      <c r="DJ22" s="259"/>
      <c r="DK22" s="259"/>
      <c r="DL22" s="259"/>
      <c r="DM22" s="259"/>
      <c r="DN22" s="259"/>
      <c r="DO22" s="259"/>
      <c r="DP22" s="259"/>
      <c r="DQ22" s="259"/>
      <c r="DR22" s="259"/>
    </row>
    <row r="23" spans="1:122">
      <c r="A23" s="260"/>
      <c r="B23" s="260"/>
      <c r="C23" s="260"/>
      <c r="D23" s="260"/>
      <c r="E23" s="260"/>
      <c r="F23" s="260"/>
      <c r="G23" s="260"/>
      <c r="H23" s="260"/>
      <c r="I23" s="260"/>
      <c r="J23" s="260"/>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59"/>
      <c r="AJ23" s="259"/>
      <c r="AK23" s="259"/>
      <c r="AL23" s="259"/>
      <c r="AM23" s="259"/>
      <c r="AN23" s="259"/>
      <c r="AO23" s="259"/>
      <c r="AP23" s="259"/>
      <c r="AQ23" s="259"/>
      <c r="AR23" s="259"/>
      <c r="AS23" s="259"/>
      <c r="AT23" s="259"/>
      <c r="AU23" s="259"/>
      <c r="AV23" s="259"/>
      <c r="AW23" s="259"/>
      <c r="AX23" s="259"/>
      <c r="AY23" s="259"/>
      <c r="AZ23" s="259"/>
      <c r="BA23" s="259"/>
      <c r="BB23" s="259"/>
      <c r="BC23" s="259"/>
      <c r="BD23" s="259"/>
      <c r="BE23" s="259"/>
      <c r="BF23" s="259"/>
      <c r="BG23" s="259"/>
      <c r="BH23" s="259"/>
      <c r="BI23" s="259"/>
      <c r="BJ23" s="259"/>
      <c r="BK23" s="259"/>
      <c r="BL23" s="259"/>
      <c r="BM23" s="259"/>
      <c r="BN23" s="259"/>
      <c r="BO23" s="259"/>
      <c r="BP23" s="259"/>
      <c r="BQ23" s="259"/>
      <c r="BR23" s="259"/>
      <c r="BS23" s="259"/>
      <c r="BT23" s="259"/>
      <c r="BU23" s="259"/>
      <c r="BV23" s="259"/>
      <c r="BW23" s="259"/>
      <c r="BX23" s="259"/>
      <c r="BY23" s="259"/>
      <c r="BZ23" s="259"/>
      <c r="CA23" s="259"/>
      <c r="CB23" s="259"/>
      <c r="CC23" s="259"/>
      <c r="CD23" s="259"/>
      <c r="CE23" s="259"/>
      <c r="CF23" s="259"/>
      <c r="CG23" s="259"/>
      <c r="CH23" s="259"/>
      <c r="CI23" s="259"/>
      <c r="CJ23" s="259"/>
      <c r="CK23" s="259"/>
      <c r="CL23" s="259"/>
      <c r="CM23" s="259"/>
      <c r="CN23" s="259"/>
      <c r="CO23" s="259"/>
      <c r="CP23" s="259"/>
      <c r="CQ23" s="259"/>
      <c r="CR23" s="259"/>
      <c r="CS23" s="259"/>
      <c r="CT23" s="259"/>
      <c r="CU23" s="259"/>
      <c r="CV23" s="259"/>
      <c r="CW23" s="259"/>
      <c r="CX23" s="259"/>
      <c r="CY23" s="259"/>
      <c r="CZ23" s="259"/>
      <c r="DA23" s="259"/>
      <c r="DB23" s="259"/>
      <c r="DC23" s="259"/>
      <c r="DD23" s="259"/>
      <c r="DE23" s="259"/>
      <c r="DF23" s="259"/>
      <c r="DG23" s="259"/>
      <c r="DH23" s="259"/>
      <c r="DI23" s="259"/>
      <c r="DJ23" s="259"/>
      <c r="DK23" s="259"/>
      <c r="DL23" s="259"/>
      <c r="DM23" s="259"/>
      <c r="DN23" s="259"/>
      <c r="DO23" s="259"/>
      <c r="DP23" s="259"/>
      <c r="DQ23" s="259"/>
      <c r="DR23" s="259"/>
    </row>
    <row r="24" spans="1:122">
      <c r="A24" s="260"/>
      <c r="B24" s="260"/>
      <c r="C24" s="260"/>
      <c r="D24" s="260"/>
      <c r="E24" s="260"/>
      <c r="F24" s="260"/>
      <c r="G24" s="260"/>
      <c r="H24" s="260"/>
      <c r="I24" s="260"/>
      <c r="J24" s="260"/>
      <c r="K24" s="260"/>
      <c r="L24" s="260"/>
      <c r="M24" s="260"/>
      <c r="N24" s="260"/>
      <c r="O24" s="260"/>
      <c r="P24" s="260"/>
      <c r="Q24" s="259"/>
      <c r="R24" s="260"/>
      <c r="S24" s="260"/>
      <c r="T24" s="260"/>
      <c r="U24" s="260"/>
      <c r="V24" s="260"/>
      <c r="W24" s="260"/>
      <c r="X24" s="260"/>
      <c r="Y24" s="260"/>
      <c r="Z24" s="260"/>
      <c r="AA24" s="260"/>
      <c r="AB24" s="260"/>
      <c r="AC24" s="260"/>
      <c r="AD24" s="260"/>
      <c r="AE24" s="260"/>
      <c r="AF24" s="260"/>
      <c r="AG24" s="260"/>
      <c r="AH24" s="260"/>
      <c r="AI24" s="259"/>
      <c r="AJ24" s="259"/>
      <c r="AK24" s="259"/>
      <c r="AL24" s="259"/>
      <c r="AM24" s="259"/>
      <c r="AN24" s="259"/>
      <c r="AO24" s="259"/>
      <c r="AP24" s="259"/>
      <c r="AQ24" s="259"/>
      <c r="AR24" s="259"/>
      <c r="AS24" s="259"/>
      <c r="AT24" s="259"/>
      <c r="AU24" s="259"/>
      <c r="AV24" s="259"/>
      <c r="AW24" s="259"/>
      <c r="AX24" s="259"/>
      <c r="AY24" s="259"/>
      <c r="AZ24" s="259"/>
      <c r="BA24" s="259"/>
      <c r="BB24" s="259"/>
      <c r="BC24" s="259"/>
      <c r="BD24" s="259"/>
      <c r="BE24" s="259"/>
      <c r="BF24" s="259"/>
      <c r="BG24" s="259"/>
      <c r="BH24" s="259"/>
      <c r="BI24" s="259"/>
      <c r="BJ24" s="259"/>
      <c r="BK24" s="259"/>
      <c r="BL24" s="259"/>
      <c r="BM24" s="259"/>
      <c r="BN24" s="259"/>
      <c r="BO24" s="259"/>
      <c r="BP24" s="259"/>
      <c r="BQ24" s="259"/>
      <c r="BR24" s="259"/>
      <c r="BS24" s="259"/>
      <c r="BT24" s="259"/>
      <c r="BU24" s="259"/>
      <c r="BV24" s="259"/>
      <c r="BW24" s="259"/>
      <c r="BX24" s="259"/>
      <c r="BY24" s="259"/>
      <c r="BZ24" s="259"/>
      <c r="CA24" s="259"/>
      <c r="CB24" s="259"/>
      <c r="CC24" s="259"/>
      <c r="CD24" s="259"/>
      <c r="CE24" s="259"/>
      <c r="CF24" s="259"/>
      <c r="CG24" s="259"/>
      <c r="CH24" s="259"/>
      <c r="CI24" s="259"/>
      <c r="CJ24" s="259"/>
      <c r="CK24" s="259"/>
      <c r="CL24" s="259"/>
      <c r="CM24" s="259"/>
      <c r="CN24" s="259"/>
      <c r="CO24" s="259"/>
      <c r="CP24" s="259"/>
      <c r="CQ24" s="259"/>
      <c r="CR24" s="259"/>
      <c r="CS24" s="259"/>
      <c r="CT24" s="259"/>
      <c r="CU24" s="259"/>
      <c r="CV24" s="259"/>
      <c r="CW24" s="259"/>
      <c r="CX24" s="259"/>
      <c r="CY24" s="259"/>
      <c r="CZ24" s="259"/>
      <c r="DA24" s="259"/>
      <c r="DB24" s="259"/>
      <c r="DC24" s="259"/>
      <c r="DD24" s="259"/>
      <c r="DE24" s="259"/>
      <c r="DF24" s="259"/>
      <c r="DG24" s="259"/>
      <c r="DH24" s="259"/>
      <c r="DI24" s="259"/>
      <c r="DJ24" s="259"/>
      <c r="DK24" s="259"/>
      <c r="DL24" s="259"/>
      <c r="DM24" s="259"/>
      <c r="DN24" s="259"/>
      <c r="DO24" s="259"/>
      <c r="DP24" s="259"/>
      <c r="DQ24" s="259"/>
      <c r="DR24" s="259"/>
    </row>
    <row r="25" spans="1:122">
      <c r="A25" s="260"/>
      <c r="B25" s="260"/>
      <c r="C25" s="260"/>
      <c r="D25" s="260"/>
      <c r="E25" s="260"/>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59"/>
      <c r="AJ25" s="259"/>
      <c r="AK25" s="259"/>
      <c r="AL25" s="259"/>
      <c r="AM25" s="259"/>
      <c r="AN25" s="259"/>
      <c r="AO25" s="259"/>
      <c r="AP25" s="259"/>
      <c r="AQ25" s="259"/>
      <c r="AR25" s="259"/>
      <c r="AS25" s="259"/>
      <c r="AT25" s="259"/>
      <c r="AU25" s="259"/>
      <c r="AV25" s="259"/>
      <c r="AW25" s="259"/>
      <c r="AX25" s="259"/>
      <c r="AY25" s="259"/>
      <c r="AZ25" s="259"/>
      <c r="BA25" s="259"/>
      <c r="BB25" s="259"/>
      <c r="BC25" s="259"/>
      <c r="BD25" s="259"/>
      <c r="BE25" s="259"/>
      <c r="BF25" s="259"/>
      <c r="BG25" s="259"/>
      <c r="BH25" s="259"/>
      <c r="BI25" s="259"/>
      <c r="BJ25" s="259"/>
      <c r="BK25" s="259"/>
      <c r="BL25" s="259"/>
      <c r="BM25" s="259"/>
      <c r="BN25" s="259"/>
      <c r="BO25" s="259"/>
      <c r="BP25" s="259"/>
      <c r="BQ25" s="259"/>
      <c r="BR25" s="259"/>
      <c r="BS25" s="259"/>
      <c r="BT25" s="259"/>
      <c r="BU25" s="259"/>
      <c r="BV25" s="259"/>
      <c r="BW25" s="259"/>
      <c r="BX25" s="259"/>
      <c r="BY25" s="259"/>
      <c r="BZ25" s="259"/>
      <c r="CA25" s="259"/>
      <c r="CB25" s="259"/>
      <c r="CC25" s="259"/>
      <c r="CD25" s="259"/>
      <c r="CE25" s="259"/>
      <c r="CF25" s="259"/>
      <c r="CG25" s="259"/>
      <c r="CH25" s="259"/>
      <c r="CI25" s="259"/>
      <c r="CJ25" s="259"/>
      <c r="CK25" s="259"/>
      <c r="CL25" s="259"/>
      <c r="CM25" s="259"/>
      <c r="CN25" s="259"/>
      <c r="CO25" s="259"/>
      <c r="CP25" s="259"/>
      <c r="CQ25" s="259"/>
      <c r="CR25" s="259"/>
      <c r="CS25" s="259"/>
      <c r="CT25" s="259"/>
      <c r="CU25" s="259"/>
      <c r="CV25" s="259"/>
      <c r="CW25" s="259"/>
      <c r="CX25" s="259"/>
      <c r="CY25" s="259"/>
      <c r="CZ25" s="259"/>
      <c r="DA25" s="259"/>
      <c r="DB25" s="259"/>
      <c r="DC25" s="259"/>
      <c r="DD25" s="259"/>
      <c r="DE25" s="259"/>
      <c r="DF25" s="259"/>
      <c r="DG25" s="259"/>
      <c r="DH25" s="259"/>
      <c r="DI25" s="259"/>
      <c r="DJ25" s="259"/>
      <c r="DK25" s="259"/>
      <c r="DL25" s="259"/>
      <c r="DM25" s="259"/>
      <c r="DN25" s="259"/>
      <c r="DO25" s="259"/>
      <c r="DP25" s="259"/>
      <c r="DQ25" s="259"/>
      <c r="DR25" s="259"/>
    </row>
    <row r="26" spans="1:122">
      <c r="A26" s="260"/>
      <c r="B26" s="260"/>
      <c r="C26" s="260"/>
      <c r="D26" s="260"/>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59"/>
      <c r="AJ26" s="259"/>
      <c r="AK26" s="259"/>
      <c r="AL26" s="259"/>
      <c r="AM26" s="259"/>
      <c r="AN26" s="259"/>
      <c r="AO26" s="259"/>
      <c r="AP26" s="259"/>
      <c r="AQ26" s="259"/>
      <c r="AR26" s="259"/>
      <c r="AS26" s="259"/>
      <c r="AT26" s="259"/>
      <c r="AU26" s="259"/>
      <c r="AV26" s="259"/>
      <c r="AW26" s="259"/>
      <c r="AX26" s="259"/>
      <c r="AY26" s="259"/>
      <c r="AZ26" s="259"/>
      <c r="BA26" s="259"/>
      <c r="BB26" s="259"/>
      <c r="BC26" s="259"/>
      <c r="BD26" s="259"/>
      <c r="BE26" s="259"/>
      <c r="BF26" s="259"/>
      <c r="BG26" s="259"/>
      <c r="BH26" s="259"/>
      <c r="BI26" s="259"/>
      <c r="BJ26" s="259"/>
      <c r="BK26" s="259"/>
      <c r="BL26" s="259"/>
      <c r="BM26" s="259"/>
      <c r="BN26" s="259"/>
      <c r="BO26" s="259"/>
      <c r="BP26" s="259"/>
      <c r="BQ26" s="259"/>
      <c r="BR26" s="259"/>
      <c r="BS26" s="259"/>
      <c r="BT26" s="259"/>
      <c r="BU26" s="259"/>
      <c r="BV26" s="259"/>
      <c r="BW26" s="259"/>
      <c r="BX26" s="259"/>
      <c r="BY26" s="259"/>
      <c r="BZ26" s="259"/>
      <c r="CA26" s="259"/>
      <c r="CB26" s="259"/>
      <c r="CC26" s="259"/>
      <c r="CD26" s="259"/>
      <c r="CE26" s="259"/>
      <c r="CF26" s="259"/>
      <c r="CG26" s="259"/>
      <c r="CH26" s="259"/>
      <c r="CI26" s="259"/>
      <c r="CJ26" s="259"/>
      <c r="CK26" s="259"/>
      <c r="CL26" s="259"/>
      <c r="CM26" s="259"/>
      <c r="CN26" s="259"/>
      <c r="CO26" s="259"/>
      <c r="CP26" s="259"/>
      <c r="CQ26" s="259"/>
      <c r="CR26" s="259"/>
      <c r="CS26" s="259"/>
      <c r="CT26" s="259"/>
      <c r="CU26" s="259"/>
      <c r="CV26" s="259"/>
      <c r="CW26" s="259"/>
      <c r="CX26" s="259"/>
      <c r="CY26" s="259"/>
      <c r="CZ26" s="259"/>
      <c r="DA26" s="259"/>
      <c r="DB26" s="259"/>
      <c r="DC26" s="259"/>
      <c r="DD26" s="259"/>
      <c r="DE26" s="259"/>
      <c r="DF26" s="259"/>
      <c r="DG26" s="259"/>
      <c r="DH26" s="259"/>
      <c r="DI26" s="259"/>
      <c r="DJ26" s="259"/>
      <c r="DK26" s="259"/>
      <c r="DL26" s="259"/>
      <c r="DM26" s="259"/>
      <c r="DN26" s="259"/>
      <c r="DO26" s="259"/>
      <c r="DP26" s="259"/>
      <c r="DQ26" s="259"/>
      <c r="DR26" s="259"/>
    </row>
    <row r="27" spans="1:122">
      <c r="A27" s="260"/>
      <c r="B27" s="260"/>
      <c r="C27" s="260"/>
      <c r="D27" s="260"/>
      <c r="E27" s="260"/>
      <c r="F27" s="260"/>
      <c r="G27" s="260"/>
      <c r="H27" s="260"/>
      <c r="I27" s="260"/>
      <c r="J27" s="260"/>
      <c r="K27" s="260"/>
      <c r="L27" s="260"/>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59"/>
      <c r="AJ27" s="259"/>
      <c r="AK27" s="259"/>
      <c r="AL27" s="259"/>
      <c r="AM27" s="259"/>
      <c r="AN27" s="259"/>
      <c r="AO27" s="259"/>
      <c r="AP27" s="259"/>
      <c r="AQ27" s="259"/>
      <c r="AR27" s="259"/>
      <c r="AS27" s="259"/>
      <c r="AT27" s="259"/>
      <c r="AU27" s="259"/>
      <c r="AV27" s="259"/>
      <c r="AW27" s="259"/>
      <c r="AX27" s="259"/>
      <c r="AY27" s="259"/>
      <c r="AZ27" s="259"/>
      <c r="BA27" s="259"/>
      <c r="BB27" s="259"/>
      <c r="BC27" s="259"/>
      <c r="BD27" s="259"/>
      <c r="BE27" s="259"/>
      <c r="BF27" s="259"/>
      <c r="BG27" s="259"/>
      <c r="BH27" s="259"/>
      <c r="BI27" s="259"/>
      <c r="BJ27" s="259"/>
      <c r="BK27" s="259"/>
      <c r="BL27" s="259"/>
      <c r="BM27" s="259"/>
      <c r="BN27" s="259"/>
      <c r="BO27" s="259"/>
      <c r="BP27" s="259"/>
      <c r="BQ27" s="259"/>
      <c r="BR27" s="259"/>
      <c r="BS27" s="259"/>
      <c r="BT27" s="259"/>
      <c r="BU27" s="259"/>
      <c r="BV27" s="259"/>
      <c r="BW27" s="259"/>
      <c r="BX27" s="259"/>
      <c r="BY27" s="259"/>
      <c r="BZ27" s="259"/>
      <c r="CA27" s="259"/>
      <c r="CB27" s="259"/>
      <c r="CC27" s="259"/>
      <c r="CD27" s="259"/>
      <c r="CE27" s="259"/>
      <c r="CF27" s="259"/>
      <c r="CG27" s="259"/>
      <c r="CH27" s="259"/>
      <c r="CI27" s="259"/>
      <c r="CJ27" s="259"/>
      <c r="CK27" s="259"/>
      <c r="CL27" s="259"/>
      <c r="CM27" s="259"/>
      <c r="CN27" s="259"/>
      <c r="CO27" s="259"/>
      <c r="CP27" s="259"/>
      <c r="CQ27" s="259"/>
      <c r="CR27" s="259"/>
      <c r="CS27" s="259"/>
      <c r="CT27" s="259"/>
      <c r="CU27" s="259"/>
      <c r="CV27" s="259"/>
      <c r="CW27" s="259"/>
      <c r="CX27" s="259"/>
      <c r="CY27" s="259"/>
      <c r="CZ27" s="259"/>
      <c r="DA27" s="259"/>
      <c r="DB27" s="259"/>
      <c r="DC27" s="259"/>
      <c r="DD27" s="259"/>
      <c r="DE27" s="259"/>
      <c r="DF27" s="259"/>
      <c r="DG27" s="259"/>
      <c r="DH27" s="259"/>
      <c r="DI27" s="259"/>
      <c r="DJ27" s="259"/>
      <c r="DK27" s="259"/>
      <c r="DL27" s="259"/>
      <c r="DM27" s="259"/>
      <c r="DN27" s="259"/>
      <c r="DO27" s="259"/>
      <c r="DP27" s="259"/>
      <c r="DQ27" s="259"/>
      <c r="DR27" s="259"/>
    </row>
    <row r="28" spans="1:122">
      <c r="A28" s="260"/>
      <c r="B28" s="260"/>
      <c r="C28" s="260"/>
      <c r="D28" s="260"/>
      <c r="E28" s="260"/>
      <c r="F28" s="260"/>
      <c r="G28" s="260"/>
      <c r="H28" s="260"/>
      <c r="I28" s="260"/>
      <c r="J28" s="260"/>
      <c r="K28" s="260"/>
      <c r="L28" s="260"/>
      <c r="M28" s="260"/>
      <c r="N28" s="260"/>
      <c r="O28" s="259"/>
      <c r="P28" s="260"/>
      <c r="Q28" s="260"/>
      <c r="R28" s="260"/>
      <c r="S28" s="260"/>
      <c r="T28" s="259"/>
      <c r="U28" s="260"/>
      <c r="V28" s="260"/>
      <c r="W28" s="260"/>
      <c r="X28" s="260"/>
      <c r="Y28" s="260"/>
      <c r="Z28" s="260"/>
      <c r="AA28" s="260"/>
      <c r="AB28" s="260"/>
      <c r="AC28" s="260"/>
      <c r="AD28" s="260"/>
      <c r="AE28" s="260"/>
      <c r="AF28" s="260"/>
      <c r="AG28" s="260"/>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59"/>
      <c r="BK28" s="259"/>
      <c r="BL28" s="259"/>
      <c r="BM28" s="259"/>
      <c r="BN28" s="259"/>
      <c r="BO28" s="259"/>
      <c r="BP28" s="259"/>
      <c r="BQ28" s="259"/>
      <c r="BR28" s="259"/>
      <c r="BS28" s="259"/>
      <c r="BT28" s="259"/>
      <c r="BU28" s="259"/>
      <c r="BV28" s="259"/>
      <c r="BW28" s="259"/>
      <c r="BX28" s="259"/>
      <c r="BY28" s="259"/>
      <c r="BZ28" s="259"/>
      <c r="CA28" s="259"/>
      <c r="CB28" s="259"/>
      <c r="CC28" s="259"/>
      <c r="CD28" s="259"/>
      <c r="CE28" s="259"/>
      <c r="CF28" s="259"/>
      <c r="CG28" s="259"/>
      <c r="CH28" s="259"/>
      <c r="CI28" s="259"/>
      <c r="CJ28" s="259"/>
      <c r="CK28" s="259"/>
      <c r="CL28" s="259"/>
      <c r="CM28" s="259"/>
      <c r="CN28" s="259"/>
      <c r="CO28" s="259"/>
      <c r="CP28" s="259"/>
      <c r="CQ28" s="259"/>
      <c r="CR28" s="259"/>
      <c r="CS28" s="259"/>
      <c r="CT28" s="259"/>
      <c r="CU28" s="259"/>
      <c r="CV28" s="259"/>
      <c r="CW28" s="259"/>
      <c r="CX28" s="259"/>
      <c r="CY28" s="259"/>
      <c r="CZ28" s="259"/>
      <c r="DA28" s="259"/>
      <c r="DB28" s="259"/>
      <c r="DC28" s="259"/>
      <c r="DD28" s="259"/>
      <c r="DE28" s="259"/>
      <c r="DF28" s="259"/>
      <c r="DG28" s="259"/>
      <c r="DH28" s="259"/>
      <c r="DI28" s="259"/>
      <c r="DJ28" s="259"/>
      <c r="DK28" s="259"/>
      <c r="DL28" s="259"/>
      <c r="DM28" s="259"/>
      <c r="DN28" s="259"/>
      <c r="DO28" s="259"/>
      <c r="DP28" s="259"/>
      <c r="DQ28" s="259"/>
      <c r="DR28" s="259"/>
    </row>
    <row r="29" spans="1:122">
      <c r="A29" s="260"/>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59"/>
      <c r="AJ29" s="259"/>
      <c r="AK29" s="259"/>
      <c r="AL29" s="259"/>
      <c r="AM29" s="259"/>
      <c r="AN29" s="259"/>
      <c r="AO29" s="259"/>
      <c r="AP29" s="259"/>
      <c r="AQ29" s="259"/>
      <c r="AR29" s="259"/>
      <c r="AS29" s="259"/>
      <c r="AT29" s="259"/>
      <c r="AU29" s="259"/>
      <c r="AV29" s="259"/>
      <c r="AW29" s="259"/>
      <c r="AX29" s="259"/>
      <c r="AY29" s="259"/>
      <c r="AZ29" s="259"/>
      <c r="BA29" s="259"/>
      <c r="BB29" s="259"/>
      <c r="BC29" s="259"/>
      <c r="BD29" s="259"/>
      <c r="BE29" s="259"/>
      <c r="BF29" s="259"/>
      <c r="BG29" s="259"/>
      <c r="BH29" s="259"/>
      <c r="BI29" s="259"/>
      <c r="BJ29" s="259"/>
      <c r="BK29" s="259"/>
      <c r="BL29" s="259"/>
      <c r="BM29" s="259"/>
      <c r="BN29" s="259"/>
      <c r="BO29" s="259"/>
      <c r="BP29" s="259"/>
      <c r="BQ29" s="259"/>
      <c r="BR29" s="259"/>
      <c r="BS29" s="259"/>
      <c r="BT29" s="259"/>
      <c r="BU29" s="259"/>
      <c r="BV29" s="259"/>
      <c r="BW29" s="259"/>
      <c r="BX29" s="259"/>
      <c r="BY29" s="259"/>
      <c r="BZ29" s="259"/>
      <c r="CA29" s="259"/>
      <c r="CB29" s="259"/>
      <c r="CC29" s="259"/>
      <c r="CD29" s="259"/>
      <c r="CE29" s="259"/>
      <c r="CF29" s="259"/>
      <c r="CG29" s="259"/>
      <c r="CH29" s="259"/>
      <c r="CI29" s="259"/>
      <c r="CJ29" s="259"/>
      <c r="CK29" s="259"/>
      <c r="CL29" s="259"/>
      <c r="CM29" s="259"/>
      <c r="CN29" s="259"/>
      <c r="CO29" s="259"/>
      <c r="CP29" s="259"/>
      <c r="CQ29" s="259"/>
      <c r="CR29" s="259"/>
      <c r="CS29" s="259"/>
      <c r="CT29" s="259"/>
      <c r="CU29" s="259"/>
      <c r="CV29" s="259"/>
      <c r="CW29" s="259"/>
      <c r="CX29" s="259"/>
      <c r="CY29" s="259"/>
      <c r="CZ29" s="259"/>
      <c r="DA29" s="259"/>
      <c r="DB29" s="259"/>
      <c r="DC29" s="259"/>
      <c r="DD29" s="259"/>
      <c r="DE29" s="259"/>
      <c r="DF29" s="259"/>
      <c r="DG29" s="259"/>
      <c r="DH29" s="259"/>
      <c r="DI29" s="259"/>
      <c r="DJ29" s="259"/>
      <c r="DK29" s="259"/>
      <c r="DL29" s="259"/>
      <c r="DM29" s="259"/>
      <c r="DN29" s="259"/>
      <c r="DO29" s="259"/>
      <c r="DP29" s="259"/>
      <c r="DQ29" s="259"/>
      <c r="DR29" s="259"/>
    </row>
    <row r="30" spans="1:122">
      <c r="A30" s="260"/>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59"/>
      <c r="AJ30" s="259"/>
      <c r="AK30" s="259"/>
      <c r="AL30" s="259"/>
      <c r="AM30" s="259"/>
      <c r="AN30" s="259"/>
      <c r="AO30" s="259"/>
      <c r="AP30" s="259"/>
      <c r="AQ30" s="259"/>
      <c r="AR30" s="259"/>
      <c r="AS30" s="259"/>
      <c r="AT30" s="259"/>
      <c r="AU30" s="259"/>
      <c r="AV30" s="259"/>
      <c r="AW30" s="259"/>
      <c r="AX30" s="259"/>
      <c r="AY30" s="259"/>
      <c r="AZ30" s="259"/>
      <c r="BA30" s="259"/>
      <c r="BB30" s="259"/>
      <c r="BC30" s="259"/>
      <c r="BD30" s="259"/>
      <c r="BE30" s="259"/>
      <c r="BF30" s="259"/>
      <c r="BG30" s="259"/>
      <c r="BH30" s="259"/>
      <c r="BI30" s="259"/>
      <c r="BJ30" s="259"/>
      <c r="BK30" s="259"/>
      <c r="BL30" s="259"/>
      <c r="BM30" s="259"/>
      <c r="BN30" s="259"/>
      <c r="BO30" s="259"/>
      <c r="BP30" s="259"/>
      <c r="BQ30" s="259"/>
      <c r="BR30" s="259"/>
      <c r="BS30" s="259"/>
      <c r="BT30" s="259"/>
      <c r="BU30" s="259"/>
      <c r="BV30" s="259"/>
      <c r="BW30" s="259"/>
      <c r="BX30" s="259"/>
      <c r="BY30" s="259"/>
      <c r="BZ30" s="259"/>
      <c r="CA30" s="259"/>
      <c r="CB30" s="259"/>
      <c r="CC30" s="259"/>
      <c r="CD30" s="259"/>
      <c r="CE30" s="259"/>
      <c r="CF30" s="259"/>
      <c r="CG30" s="259"/>
      <c r="CH30" s="259"/>
      <c r="CI30" s="259"/>
      <c r="CJ30" s="259"/>
      <c r="CK30" s="259"/>
      <c r="CL30" s="259"/>
      <c r="CM30" s="259"/>
      <c r="CN30" s="259"/>
      <c r="CO30" s="259"/>
      <c r="CP30" s="259"/>
      <c r="CQ30" s="259"/>
      <c r="CR30" s="259"/>
      <c r="CS30" s="259"/>
      <c r="CT30" s="259"/>
      <c r="CU30" s="259"/>
      <c r="CV30" s="259"/>
      <c r="CW30" s="259"/>
      <c r="CX30" s="259"/>
      <c r="CY30" s="259"/>
      <c r="CZ30" s="259"/>
      <c r="DA30" s="259"/>
      <c r="DB30" s="259"/>
      <c r="DC30" s="259"/>
      <c r="DD30" s="259"/>
      <c r="DE30" s="259"/>
      <c r="DF30" s="259"/>
      <c r="DG30" s="259"/>
      <c r="DH30" s="259"/>
      <c r="DI30" s="259"/>
      <c r="DJ30" s="259"/>
      <c r="DK30" s="259"/>
      <c r="DL30" s="259"/>
      <c r="DM30" s="259"/>
      <c r="DN30" s="259"/>
      <c r="DO30" s="259"/>
      <c r="DP30" s="259"/>
      <c r="DQ30" s="259"/>
      <c r="DR30" s="259"/>
    </row>
    <row r="31" spans="1:122">
      <c r="A31" s="260"/>
      <c r="B31" s="260"/>
      <c r="C31" s="260"/>
      <c r="D31" s="260"/>
      <c r="E31" s="260"/>
      <c r="F31" s="260"/>
      <c r="G31" s="260"/>
      <c r="H31" s="260"/>
      <c r="I31" s="260"/>
      <c r="J31" s="260"/>
      <c r="K31" s="260"/>
      <c r="L31" s="260"/>
      <c r="M31" s="260"/>
      <c r="N31" s="260"/>
      <c r="O31" s="260"/>
      <c r="P31" s="260"/>
      <c r="Q31" s="259"/>
      <c r="R31" s="260"/>
      <c r="S31" s="260"/>
      <c r="T31" s="260"/>
      <c r="U31" s="260"/>
      <c r="V31" s="260"/>
      <c r="W31" s="260"/>
      <c r="X31" s="260"/>
      <c r="Y31" s="260"/>
      <c r="Z31" s="260"/>
      <c r="AA31" s="260"/>
      <c r="AB31" s="260"/>
      <c r="AC31" s="260"/>
      <c r="AD31" s="260"/>
      <c r="AE31" s="260"/>
      <c r="AF31" s="260"/>
      <c r="AG31" s="260"/>
      <c r="AH31" s="260"/>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59"/>
      <c r="BN31" s="259"/>
      <c r="BO31" s="259"/>
      <c r="BP31" s="259"/>
      <c r="BQ31" s="259"/>
      <c r="BR31" s="259"/>
      <c r="BS31" s="259"/>
      <c r="BT31" s="259"/>
      <c r="BU31" s="259"/>
      <c r="BV31" s="259"/>
      <c r="BW31" s="259"/>
      <c r="BX31" s="259"/>
      <c r="BY31" s="259"/>
      <c r="BZ31" s="259"/>
      <c r="CA31" s="259"/>
      <c r="CB31" s="259"/>
      <c r="CC31" s="259"/>
      <c r="CD31" s="259"/>
      <c r="CE31" s="259"/>
      <c r="CF31" s="259"/>
      <c r="CG31" s="259"/>
      <c r="CH31" s="259"/>
      <c r="CI31" s="259"/>
      <c r="CJ31" s="259"/>
      <c r="CK31" s="259"/>
      <c r="CL31" s="259"/>
      <c r="CM31" s="259"/>
      <c r="CN31" s="259"/>
      <c r="CO31" s="259"/>
      <c r="CP31" s="259"/>
      <c r="CQ31" s="259"/>
      <c r="CR31" s="259"/>
      <c r="CS31" s="259"/>
      <c r="CT31" s="259"/>
      <c r="CU31" s="259"/>
      <c r="CV31" s="259"/>
      <c r="CW31" s="259"/>
      <c r="CX31" s="259"/>
      <c r="CY31" s="259"/>
      <c r="CZ31" s="259"/>
      <c r="DA31" s="259"/>
      <c r="DB31" s="259"/>
      <c r="DC31" s="259"/>
      <c r="DD31" s="259"/>
      <c r="DE31" s="259"/>
      <c r="DF31" s="259"/>
      <c r="DG31" s="259"/>
      <c r="DH31" s="259"/>
      <c r="DI31" s="259"/>
      <c r="DJ31" s="259"/>
      <c r="DK31" s="259"/>
      <c r="DL31" s="259"/>
      <c r="DM31" s="259"/>
      <c r="DN31" s="259"/>
      <c r="DO31" s="259"/>
      <c r="DP31" s="259"/>
      <c r="DQ31" s="259"/>
      <c r="DR31" s="259"/>
    </row>
    <row r="32" spans="1:122">
      <c r="A32" s="260"/>
      <c r="B32" s="260"/>
      <c r="C32" s="260"/>
      <c r="D32" s="260"/>
      <c r="E32" s="260"/>
      <c r="F32" s="260"/>
      <c r="G32" s="260"/>
      <c r="H32" s="260"/>
      <c r="I32" s="260"/>
      <c r="J32" s="260"/>
      <c r="K32" s="260"/>
      <c r="L32" s="259"/>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59"/>
      <c r="AJ32" s="259"/>
      <c r="AK32" s="259"/>
      <c r="AL32" s="259"/>
      <c r="AM32" s="259"/>
      <c r="AN32" s="259"/>
      <c r="AO32" s="259"/>
      <c r="AP32" s="259"/>
      <c r="AQ32" s="259"/>
      <c r="AR32" s="259"/>
      <c r="AS32" s="259"/>
      <c r="AT32" s="259"/>
      <c r="AU32" s="259"/>
      <c r="AV32" s="259"/>
      <c r="AW32" s="259"/>
      <c r="AX32" s="259"/>
      <c r="AY32" s="259"/>
      <c r="AZ32" s="259"/>
      <c r="BA32" s="259"/>
      <c r="BB32" s="259"/>
      <c r="BC32" s="259"/>
      <c r="BD32" s="259"/>
      <c r="BE32" s="259"/>
      <c r="BF32" s="259"/>
      <c r="BG32" s="259"/>
      <c r="BH32" s="259"/>
      <c r="BI32" s="259"/>
      <c r="BJ32" s="259"/>
      <c r="BK32" s="259"/>
      <c r="BL32" s="259"/>
      <c r="BM32" s="259"/>
      <c r="BN32" s="259"/>
      <c r="BO32" s="259"/>
      <c r="BP32" s="259"/>
      <c r="BQ32" s="259"/>
      <c r="BR32" s="259"/>
      <c r="BS32" s="259"/>
      <c r="BT32" s="259"/>
      <c r="BU32" s="259"/>
      <c r="BV32" s="259"/>
      <c r="BW32" s="259"/>
      <c r="BX32" s="259"/>
      <c r="BY32" s="259"/>
      <c r="BZ32" s="259"/>
      <c r="CA32" s="259"/>
      <c r="CB32" s="259"/>
      <c r="CC32" s="259"/>
      <c r="CD32" s="259"/>
      <c r="CE32" s="259"/>
      <c r="CF32" s="259"/>
      <c r="CG32" s="259"/>
      <c r="CH32" s="259"/>
      <c r="CI32" s="259"/>
      <c r="CJ32" s="259"/>
      <c r="CK32" s="259"/>
      <c r="CL32" s="259"/>
      <c r="CM32" s="259"/>
      <c r="CN32" s="259"/>
      <c r="CO32" s="259"/>
      <c r="CP32" s="259"/>
      <c r="CQ32" s="259"/>
      <c r="CR32" s="259"/>
      <c r="CS32" s="259"/>
      <c r="CT32" s="259"/>
      <c r="CU32" s="259"/>
      <c r="CV32" s="259"/>
      <c r="CW32" s="259"/>
      <c r="CX32" s="259"/>
      <c r="CY32" s="259"/>
      <c r="CZ32" s="259"/>
      <c r="DA32" s="259"/>
      <c r="DB32" s="259"/>
      <c r="DC32" s="259"/>
      <c r="DD32" s="259"/>
      <c r="DE32" s="259"/>
      <c r="DF32" s="259"/>
      <c r="DG32" s="259"/>
      <c r="DH32" s="259"/>
      <c r="DI32" s="259"/>
      <c r="DJ32" s="259"/>
      <c r="DK32" s="259"/>
      <c r="DL32" s="259"/>
      <c r="DM32" s="259"/>
      <c r="DN32" s="259"/>
      <c r="DO32" s="259"/>
      <c r="DP32" s="259"/>
      <c r="DQ32" s="259"/>
      <c r="DR32" s="259"/>
    </row>
    <row r="33" spans="1:122">
      <c r="A33" s="260"/>
      <c r="B33" s="260"/>
      <c r="C33" s="259"/>
      <c r="D33" s="260"/>
      <c r="E33" s="259"/>
      <c r="F33" s="260"/>
      <c r="G33" s="259"/>
      <c r="H33" s="260"/>
      <c r="I33" s="259"/>
      <c r="J33" s="260"/>
      <c r="K33" s="260"/>
      <c r="L33" s="260"/>
      <c r="M33" s="260"/>
      <c r="N33" s="260"/>
      <c r="O33" s="260"/>
      <c r="P33" s="260"/>
      <c r="Q33" s="260"/>
      <c r="R33" s="260"/>
      <c r="S33" s="260"/>
      <c r="T33" s="260"/>
      <c r="U33" s="260"/>
      <c r="V33" s="260"/>
      <c r="W33" s="260"/>
      <c r="X33" s="259"/>
      <c r="Y33" s="260"/>
      <c r="Z33" s="260"/>
      <c r="AA33" s="260"/>
      <c r="AB33" s="260"/>
      <c r="AC33" s="260"/>
      <c r="AD33" s="260"/>
      <c r="AE33" s="260"/>
      <c r="AF33" s="260"/>
      <c r="AG33" s="260"/>
      <c r="AH33" s="260"/>
      <c r="AI33" s="259"/>
      <c r="AJ33" s="259"/>
      <c r="AK33" s="259"/>
      <c r="AL33" s="259"/>
      <c r="AM33" s="259"/>
      <c r="AN33" s="259"/>
      <c r="AO33" s="259"/>
      <c r="AP33" s="259"/>
      <c r="AQ33" s="259"/>
      <c r="AR33" s="259"/>
      <c r="AS33" s="259"/>
      <c r="AT33" s="259"/>
      <c r="AU33" s="259"/>
      <c r="AV33" s="259"/>
      <c r="AW33" s="259"/>
      <c r="AX33" s="259"/>
      <c r="AY33" s="259"/>
      <c r="AZ33" s="259"/>
      <c r="BA33" s="259"/>
      <c r="BB33" s="259"/>
      <c r="BC33" s="259"/>
      <c r="BD33" s="259"/>
      <c r="BE33" s="259"/>
      <c r="BF33" s="259"/>
      <c r="BG33" s="259"/>
      <c r="BH33" s="259"/>
      <c r="BI33" s="259"/>
      <c r="BJ33" s="259"/>
      <c r="BK33" s="259"/>
      <c r="BL33" s="259"/>
      <c r="BM33" s="259"/>
      <c r="BN33" s="259"/>
      <c r="BO33" s="259"/>
      <c r="BP33" s="259"/>
      <c r="BQ33" s="259"/>
      <c r="BR33" s="259"/>
      <c r="BS33" s="259"/>
      <c r="BT33" s="259"/>
      <c r="BU33" s="259"/>
      <c r="BV33" s="259"/>
      <c r="BW33" s="259"/>
      <c r="BX33" s="259"/>
      <c r="BY33" s="259"/>
      <c r="BZ33" s="259"/>
      <c r="CA33" s="259"/>
      <c r="CB33" s="259"/>
      <c r="CC33" s="259"/>
      <c r="CD33" s="259"/>
      <c r="CE33" s="259"/>
      <c r="CF33" s="259"/>
      <c r="CG33" s="259"/>
      <c r="CH33" s="259"/>
      <c r="CI33" s="259"/>
      <c r="CJ33" s="259"/>
      <c r="CK33" s="259"/>
      <c r="CL33" s="259"/>
      <c r="CM33" s="259"/>
      <c r="CN33" s="259"/>
      <c r="CO33" s="259"/>
      <c r="CP33" s="259"/>
      <c r="CQ33" s="259"/>
      <c r="CR33" s="259"/>
      <c r="CS33" s="259"/>
      <c r="CT33" s="259"/>
      <c r="CU33" s="259"/>
      <c r="CV33" s="259"/>
      <c r="CW33" s="259"/>
      <c r="CX33" s="259"/>
      <c r="CY33" s="259"/>
      <c r="CZ33" s="259"/>
      <c r="DA33" s="259"/>
      <c r="DB33" s="259"/>
      <c r="DC33" s="259"/>
      <c r="DD33" s="259"/>
      <c r="DE33" s="259"/>
      <c r="DF33" s="259"/>
      <c r="DG33" s="259"/>
      <c r="DH33" s="259"/>
      <c r="DI33" s="259"/>
      <c r="DJ33" s="259"/>
      <c r="DK33" s="259"/>
      <c r="DL33" s="259"/>
      <c r="DM33" s="259"/>
      <c r="DN33" s="259"/>
      <c r="DO33" s="259"/>
      <c r="DP33" s="259"/>
      <c r="DQ33" s="259"/>
      <c r="DR33" s="259"/>
    </row>
    <row r="34" spans="1:122">
      <c r="A34" s="260"/>
      <c r="B34" s="259"/>
      <c r="C34" s="260"/>
      <c r="D34" s="260"/>
      <c r="E34" s="260"/>
      <c r="F34" s="260"/>
      <c r="G34" s="260"/>
      <c r="H34" s="260"/>
      <c r="I34" s="260"/>
      <c r="J34" s="260"/>
      <c r="K34" s="260"/>
      <c r="L34" s="260"/>
      <c r="M34" s="260"/>
      <c r="N34" s="260"/>
      <c r="O34" s="260"/>
      <c r="P34" s="259"/>
      <c r="Q34" s="260"/>
      <c r="R34" s="259"/>
      <c r="S34" s="260"/>
      <c r="T34" s="259"/>
      <c r="U34" s="260"/>
      <c r="V34" s="260"/>
      <c r="W34" s="260"/>
      <c r="X34" s="260"/>
      <c r="Y34" s="260"/>
      <c r="Z34" s="260"/>
      <c r="AA34" s="260"/>
      <c r="AB34" s="260"/>
      <c r="AC34" s="260"/>
      <c r="AD34" s="260"/>
      <c r="AE34" s="260"/>
      <c r="AF34" s="260"/>
      <c r="AG34" s="260"/>
      <c r="AH34" s="260"/>
      <c r="AI34" s="259"/>
      <c r="AJ34" s="259"/>
      <c r="AK34" s="259"/>
      <c r="AL34" s="259"/>
      <c r="AM34" s="259"/>
      <c r="AN34" s="259"/>
      <c r="AO34" s="259"/>
      <c r="AP34" s="259"/>
      <c r="AQ34" s="259"/>
      <c r="AR34" s="259"/>
      <c r="AS34" s="259"/>
      <c r="AT34" s="259"/>
      <c r="AU34" s="259"/>
      <c r="AV34" s="259"/>
      <c r="AW34" s="259"/>
      <c r="AX34" s="259"/>
      <c r="AY34" s="259"/>
      <c r="AZ34" s="259"/>
      <c r="BA34" s="259"/>
      <c r="BB34" s="259"/>
      <c r="BC34" s="259"/>
      <c r="BD34" s="259"/>
      <c r="BE34" s="259"/>
      <c r="BF34" s="259"/>
      <c r="BG34" s="259"/>
      <c r="BH34" s="259"/>
      <c r="BI34" s="259"/>
      <c r="BJ34" s="259"/>
      <c r="BK34" s="259"/>
      <c r="BL34" s="259"/>
      <c r="BM34" s="259"/>
      <c r="BN34" s="259"/>
      <c r="BO34" s="259"/>
      <c r="BP34" s="259"/>
      <c r="BQ34" s="259"/>
      <c r="BR34" s="259"/>
      <c r="BS34" s="259"/>
      <c r="BT34" s="259"/>
      <c r="BU34" s="259"/>
      <c r="BV34" s="259"/>
      <c r="BW34" s="259"/>
      <c r="BX34" s="259"/>
      <c r="BY34" s="259"/>
      <c r="BZ34" s="259"/>
      <c r="CA34" s="259"/>
      <c r="CB34" s="259"/>
      <c r="CC34" s="259"/>
      <c r="CD34" s="259"/>
      <c r="CE34" s="259"/>
      <c r="CF34" s="259"/>
      <c r="CG34" s="259"/>
      <c r="CH34" s="259"/>
      <c r="CI34" s="259"/>
      <c r="CJ34" s="259"/>
      <c r="CK34" s="259"/>
      <c r="CL34" s="259"/>
      <c r="CM34" s="259"/>
      <c r="CN34" s="259"/>
      <c r="CO34" s="259"/>
      <c r="CP34" s="259"/>
      <c r="CQ34" s="259"/>
      <c r="CR34" s="259"/>
      <c r="CS34" s="259"/>
      <c r="CT34" s="259"/>
      <c r="CU34" s="259"/>
      <c r="CV34" s="259"/>
      <c r="CW34" s="259"/>
      <c r="CX34" s="259"/>
      <c r="CY34" s="259"/>
      <c r="CZ34" s="259"/>
      <c r="DA34" s="259"/>
      <c r="DB34" s="259"/>
      <c r="DC34" s="259"/>
      <c r="DD34" s="259"/>
      <c r="DE34" s="259"/>
      <c r="DF34" s="259"/>
      <c r="DG34" s="259"/>
      <c r="DH34" s="259"/>
      <c r="DI34" s="259"/>
      <c r="DJ34" s="259"/>
      <c r="DK34" s="259"/>
      <c r="DL34" s="259"/>
      <c r="DM34" s="259"/>
      <c r="DN34" s="259"/>
      <c r="DO34" s="259"/>
      <c r="DP34" s="259"/>
      <c r="DQ34" s="259"/>
      <c r="DR34" s="259"/>
    </row>
    <row r="35" spans="1:122">
      <c r="A35" s="260"/>
      <c r="B35" s="260"/>
      <c r="C35" s="260"/>
      <c r="D35" s="259"/>
      <c r="E35" s="260"/>
      <c r="F35" s="260"/>
      <c r="G35" s="260"/>
      <c r="H35" s="260"/>
      <c r="I35" s="260"/>
      <c r="J35" s="260"/>
      <c r="K35" s="260"/>
      <c r="L35" s="260"/>
      <c r="M35" s="260"/>
      <c r="N35" s="260"/>
      <c r="O35" s="260"/>
      <c r="P35" s="260"/>
      <c r="Q35" s="260"/>
      <c r="R35" s="260"/>
      <c r="S35" s="260"/>
      <c r="T35" s="260"/>
      <c r="U35" s="260"/>
      <c r="V35" s="260"/>
      <c r="W35" s="259"/>
      <c r="X35" s="260"/>
      <c r="Y35" s="260"/>
      <c r="Z35" s="260"/>
      <c r="AA35" s="260"/>
      <c r="AB35" s="260"/>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row>
    <row r="36" spans="1:122">
      <c r="A36" s="260"/>
      <c r="B36" s="260"/>
      <c r="C36" s="260"/>
      <c r="D36" s="260"/>
      <c r="E36" s="260"/>
      <c r="F36" s="260"/>
      <c r="G36" s="260"/>
      <c r="H36" s="259"/>
      <c r="I36" s="260"/>
      <c r="J36" s="259"/>
      <c r="K36" s="259"/>
      <c r="L36" s="260"/>
      <c r="M36" s="259"/>
      <c r="N36" s="260"/>
      <c r="O36" s="260"/>
      <c r="P36" s="260"/>
      <c r="Q36" s="260"/>
      <c r="R36" s="260"/>
      <c r="S36" s="260"/>
      <c r="T36" s="260"/>
      <c r="U36" s="260"/>
      <c r="V36" s="260"/>
      <c r="W36" s="260"/>
      <c r="X36" s="260"/>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E36" s="259"/>
      <c r="DF36" s="259"/>
      <c r="DG36" s="259"/>
      <c r="DH36" s="259"/>
      <c r="DI36" s="259"/>
      <c r="DJ36" s="259"/>
      <c r="DK36" s="259"/>
      <c r="DL36" s="259"/>
      <c r="DM36" s="259"/>
      <c r="DN36" s="259"/>
      <c r="DO36" s="259"/>
      <c r="DP36" s="259"/>
      <c r="DQ36" s="259"/>
      <c r="DR36" s="259"/>
    </row>
    <row r="37" spans="1:122">
      <c r="A37" s="260"/>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59"/>
      <c r="AI37" s="259"/>
      <c r="AJ37" s="259"/>
      <c r="AK37" s="259"/>
      <c r="AL37" s="259"/>
      <c r="AM37" s="259"/>
      <c r="AN37" s="259"/>
      <c r="AO37" s="259"/>
      <c r="AP37" s="259"/>
      <c r="AQ37" s="259"/>
      <c r="AR37" s="259"/>
      <c r="AS37" s="259"/>
      <c r="AT37" s="259"/>
      <c r="AU37" s="259"/>
      <c r="AV37" s="259"/>
      <c r="AW37" s="259"/>
      <c r="AX37" s="259"/>
      <c r="AY37" s="259"/>
      <c r="AZ37" s="259"/>
      <c r="BA37" s="259"/>
      <c r="BB37" s="259"/>
      <c r="BC37" s="259"/>
      <c r="BD37" s="259"/>
      <c r="BE37" s="259"/>
      <c r="BF37" s="259"/>
      <c r="BG37" s="259"/>
      <c r="BH37" s="259"/>
      <c r="BI37" s="259"/>
      <c r="BJ37" s="259"/>
      <c r="BK37" s="259"/>
      <c r="BL37" s="259"/>
      <c r="BM37" s="259"/>
      <c r="BN37" s="259"/>
      <c r="BO37" s="259"/>
      <c r="BP37" s="259"/>
      <c r="BQ37" s="259"/>
      <c r="BR37" s="259"/>
      <c r="BS37" s="259"/>
      <c r="BT37" s="259"/>
      <c r="BU37" s="259"/>
      <c r="BV37" s="259"/>
      <c r="BW37" s="259"/>
      <c r="BX37" s="259"/>
      <c r="BY37" s="259"/>
      <c r="BZ37" s="259"/>
      <c r="CA37" s="259"/>
      <c r="CB37" s="259"/>
      <c r="CC37" s="259"/>
      <c r="CD37" s="259"/>
      <c r="CE37" s="259"/>
      <c r="CF37" s="259"/>
      <c r="CG37" s="259"/>
      <c r="CH37" s="259"/>
      <c r="CI37" s="259"/>
      <c r="CJ37" s="259"/>
      <c r="CK37" s="259"/>
      <c r="CL37" s="259"/>
      <c r="CM37" s="259"/>
      <c r="CN37" s="259"/>
      <c r="CO37" s="259"/>
      <c r="CP37" s="259"/>
      <c r="CQ37" s="259"/>
      <c r="CR37" s="259"/>
      <c r="CS37" s="259"/>
      <c r="CT37" s="259"/>
      <c r="CU37" s="259"/>
      <c r="CV37" s="259"/>
      <c r="CW37" s="259"/>
      <c r="CX37" s="259"/>
      <c r="CY37" s="259"/>
      <c r="CZ37" s="259"/>
      <c r="DA37" s="259"/>
      <c r="DB37" s="259"/>
      <c r="DC37" s="259"/>
      <c r="DD37" s="259"/>
      <c r="DE37" s="259"/>
      <c r="DF37" s="259"/>
      <c r="DG37" s="259"/>
      <c r="DH37" s="259"/>
      <c r="DI37" s="259"/>
      <c r="DJ37" s="259"/>
      <c r="DK37" s="259"/>
      <c r="DL37" s="259"/>
      <c r="DM37" s="259"/>
      <c r="DN37" s="259"/>
      <c r="DO37" s="259"/>
      <c r="DP37" s="259"/>
      <c r="DQ37" s="259"/>
      <c r="DR37" s="259"/>
    </row>
    <row r="38" spans="1:122">
      <c r="A38" s="260"/>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59"/>
      <c r="AH38" s="259"/>
      <c r="AI38" s="259"/>
      <c r="AJ38" s="259"/>
      <c r="AK38" s="259"/>
      <c r="AL38" s="259"/>
      <c r="AM38" s="259"/>
      <c r="AN38" s="259"/>
      <c r="AO38" s="259"/>
      <c r="AP38" s="259"/>
      <c r="AQ38" s="259"/>
      <c r="AR38" s="259"/>
      <c r="AS38" s="259"/>
      <c r="AT38" s="259"/>
      <c r="AU38" s="259"/>
      <c r="AV38" s="259"/>
      <c r="AW38" s="259"/>
      <c r="AX38" s="259"/>
      <c r="AY38" s="259"/>
      <c r="AZ38" s="259"/>
      <c r="BA38" s="259"/>
      <c r="BB38" s="259"/>
      <c r="BC38" s="259"/>
      <c r="BD38" s="259"/>
      <c r="BE38" s="259"/>
      <c r="BF38" s="259"/>
      <c r="BG38" s="259"/>
      <c r="BH38" s="259"/>
      <c r="BI38" s="259"/>
      <c r="BJ38" s="259"/>
      <c r="BK38" s="259"/>
      <c r="BL38" s="259"/>
      <c r="BM38" s="259"/>
      <c r="BN38" s="259"/>
      <c r="BO38" s="259"/>
      <c r="BP38" s="259"/>
      <c r="BQ38" s="259"/>
      <c r="BR38" s="259"/>
      <c r="BS38" s="259"/>
      <c r="BT38" s="259"/>
      <c r="BU38" s="259"/>
      <c r="BV38" s="259"/>
      <c r="BW38" s="259"/>
      <c r="BX38" s="259"/>
      <c r="BY38" s="259"/>
      <c r="BZ38" s="259"/>
      <c r="CA38" s="259"/>
      <c r="CB38" s="259"/>
      <c r="CC38" s="259"/>
      <c r="CD38" s="259"/>
      <c r="CE38" s="259"/>
      <c r="CF38" s="259"/>
      <c r="CG38" s="259"/>
      <c r="CH38" s="259"/>
      <c r="CI38" s="259"/>
      <c r="CJ38" s="259"/>
      <c r="CK38" s="259"/>
      <c r="CL38" s="259"/>
      <c r="CM38" s="259"/>
      <c r="CN38" s="259"/>
      <c r="CO38" s="259"/>
      <c r="CP38" s="259"/>
      <c r="CQ38" s="259"/>
      <c r="CR38" s="259"/>
      <c r="CS38" s="259"/>
      <c r="CT38" s="259"/>
      <c r="CU38" s="259"/>
      <c r="CV38" s="259"/>
      <c r="CW38" s="259"/>
      <c r="CX38" s="259"/>
      <c r="CY38" s="259"/>
      <c r="CZ38" s="259"/>
      <c r="DA38" s="259"/>
      <c r="DB38" s="259"/>
      <c r="DC38" s="259"/>
      <c r="DD38" s="259"/>
      <c r="DE38" s="259"/>
      <c r="DF38" s="259"/>
      <c r="DG38" s="259"/>
      <c r="DH38" s="259"/>
      <c r="DI38" s="259"/>
      <c r="DJ38" s="259"/>
      <c r="DK38" s="259"/>
      <c r="DL38" s="259"/>
      <c r="DM38" s="259"/>
      <c r="DN38" s="259"/>
      <c r="DO38" s="259"/>
      <c r="DP38" s="259"/>
      <c r="DQ38" s="259"/>
      <c r="DR38" s="259"/>
    </row>
    <row r="39" spans="1:122">
      <c r="A39" s="260"/>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59"/>
      <c r="BN39" s="259"/>
      <c r="BO39" s="259"/>
      <c r="BP39" s="259"/>
      <c r="BQ39" s="259"/>
      <c r="BR39" s="259"/>
      <c r="BS39" s="259"/>
      <c r="BT39" s="259"/>
      <c r="BU39" s="259"/>
      <c r="BV39" s="259"/>
      <c r="BW39" s="259"/>
      <c r="BX39" s="259"/>
      <c r="BY39" s="259"/>
      <c r="BZ39" s="259"/>
      <c r="CA39" s="259"/>
      <c r="CB39" s="259"/>
      <c r="CC39" s="259"/>
      <c r="CD39" s="259"/>
      <c r="CE39" s="259"/>
      <c r="CF39" s="259"/>
      <c r="CG39" s="259"/>
      <c r="CH39" s="259"/>
      <c r="CI39" s="259"/>
      <c r="CJ39" s="259"/>
      <c r="CK39" s="259"/>
      <c r="CL39" s="259"/>
      <c r="CM39" s="259"/>
      <c r="CN39" s="259"/>
      <c r="CO39" s="259"/>
      <c r="CP39" s="259"/>
      <c r="CQ39" s="259"/>
      <c r="CR39" s="259"/>
      <c r="CS39" s="259"/>
      <c r="CT39" s="259"/>
      <c r="CU39" s="259"/>
      <c r="CV39" s="259"/>
      <c r="CW39" s="259"/>
      <c r="CX39" s="259"/>
      <c r="CY39" s="259"/>
      <c r="CZ39" s="259"/>
      <c r="DA39" s="259"/>
      <c r="DB39" s="259"/>
      <c r="DC39" s="259"/>
      <c r="DD39" s="259"/>
      <c r="DE39" s="259"/>
      <c r="DF39" s="259"/>
      <c r="DG39" s="259"/>
      <c r="DH39" s="259"/>
      <c r="DI39" s="259"/>
      <c r="DJ39" s="259"/>
      <c r="DK39" s="259"/>
      <c r="DL39" s="259"/>
      <c r="DM39" s="259"/>
      <c r="DN39" s="259"/>
      <c r="DO39" s="259"/>
      <c r="DP39" s="259"/>
      <c r="DQ39" s="259"/>
      <c r="DR39" s="259"/>
    </row>
    <row r="40" spans="1:122">
      <c r="A40" s="260"/>
      <c r="B40" s="260"/>
      <c r="C40" s="260"/>
      <c r="D40" s="260"/>
      <c r="E40" s="260"/>
      <c r="F40" s="260"/>
      <c r="G40" s="260"/>
      <c r="H40" s="260"/>
      <c r="I40" s="260"/>
      <c r="J40" s="260"/>
      <c r="K40" s="260"/>
      <c r="L40" s="260"/>
      <c r="M40" s="260"/>
      <c r="N40" s="260"/>
      <c r="O40" s="260"/>
      <c r="P40" s="260"/>
      <c r="Q40" s="260"/>
      <c r="R40" s="260"/>
      <c r="S40" s="260"/>
      <c r="T40" s="260"/>
      <c r="U40" s="260"/>
      <c r="V40" s="260"/>
      <c r="W40" s="260"/>
      <c r="X40" s="259"/>
      <c r="Y40" s="260"/>
      <c r="Z40" s="260"/>
      <c r="AA40" s="260"/>
      <c r="AB40" s="260"/>
      <c r="AC40" s="260"/>
      <c r="AD40" s="260"/>
      <c r="AE40" s="260"/>
      <c r="AF40" s="260"/>
      <c r="AG40" s="260"/>
      <c r="AH40" s="260"/>
      <c r="AI40" s="259"/>
      <c r="AJ40" s="259"/>
      <c r="AK40" s="259"/>
      <c r="AL40" s="259"/>
      <c r="AM40" s="259"/>
      <c r="AN40" s="259"/>
      <c r="AO40" s="259"/>
      <c r="AP40" s="259"/>
      <c r="AQ40" s="259"/>
      <c r="AR40" s="259"/>
      <c r="AS40" s="259"/>
      <c r="AT40" s="259"/>
      <c r="AU40" s="259"/>
      <c r="AV40" s="259"/>
      <c r="AW40" s="259"/>
      <c r="AX40" s="259"/>
      <c r="AY40" s="259"/>
      <c r="AZ40" s="259"/>
      <c r="BA40" s="259"/>
      <c r="BB40" s="259"/>
      <c r="BC40" s="259"/>
      <c r="BD40" s="259"/>
      <c r="BE40" s="259"/>
      <c r="BF40" s="259"/>
      <c r="BG40" s="259"/>
      <c r="BH40" s="259"/>
      <c r="BI40" s="259"/>
      <c r="BJ40" s="259"/>
      <c r="BK40" s="259"/>
      <c r="BL40" s="259"/>
      <c r="BM40" s="259"/>
      <c r="BN40" s="259"/>
      <c r="BO40" s="259"/>
      <c r="BP40" s="259"/>
      <c r="BQ40" s="259"/>
      <c r="BR40" s="259"/>
      <c r="BS40" s="259"/>
      <c r="BT40" s="259"/>
      <c r="BU40" s="259"/>
      <c r="BV40" s="259"/>
      <c r="BW40" s="259"/>
      <c r="BX40" s="259"/>
      <c r="BY40" s="259"/>
      <c r="BZ40" s="259"/>
      <c r="CA40" s="259"/>
      <c r="CB40" s="259"/>
      <c r="CC40" s="259"/>
      <c r="CD40" s="259"/>
      <c r="CE40" s="259"/>
      <c r="CF40" s="259"/>
      <c r="CG40" s="259"/>
      <c r="CH40" s="259"/>
      <c r="CI40" s="259"/>
      <c r="CJ40" s="259"/>
      <c r="CK40" s="259"/>
      <c r="CL40" s="259"/>
      <c r="CM40" s="259"/>
      <c r="CN40" s="259"/>
      <c r="CO40" s="259"/>
      <c r="CP40" s="259"/>
      <c r="CQ40" s="259"/>
      <c r="CR40" s="259"/>
      <c r="CS40" s="259"/>
      <c r="CT40" s="259"/>
      <c r="CU40" s="259"/>
      <c r="CV40" s="259"/>
      <c r="CW40" s="259"/>
      <c r="CX40" s="259"/>
      <c r="CY40" s="259"/>
      <c r="CZ40" s="259"/>
      <c r="DA40" s="259"/>
      <c r="DB40" s="259"/>
      <c r="DC40" s="259"/>
      <c r="DD40" s="259"/>
      <c r="DE40" s="259"/>
      <c r="DF40" s="259"/>
      <c r="DG40" s="259"/>
      <c r="DH40" s="259"/>
      <c r="DI40" s="259"/>
      <c r="DJ40" s="259"/>
      <c r="DK40" s="259"/>
      <c r="DL40" s="259"/>
      <c r="DM40" s="259"/>
      <c r="DN40" s="259"/>
      <c r="DO40" s="259"/>
      <c r="DP40" s="259"/>
      <c r="DQ40" s="259"/>
      <c r="DR40" s="259"/>
    </row>
    <row r="41" spans="1:122">
      <c r="A41" s="260"/>
      <c r="B41" s="260"/>
      <c r="C41" s="260"/>
      <c r="D41" s="260"/>
      <c r="E41" s="260"/>
      <c r="F41" s="260"/>
      <c r="G41" s="260"/>
      <c r="H41" s="260"/>
      <c r="I41" s="260"/>
      <c r="J41" s="260"/>
      <c r="K41" s="260"/>
      <c r="L41" s="260"/>
      <c r="M41" s="260"/>
      <c r="N41" s="260"/>
      <c r="O41" s="260"/>
      <c r="P41" s="260"/>
      <c r="Q41" s="260"/>
      <c r="R41" s="259"/>
      <c r="S41" s="260"/>
      <c r="T41" s="260"/>
      <c r="U41" s="260"/>
      <c r="V41" s="260"/>
      <c r="W41" s="260"/>
      <c r="X41" s="260"/>
      <c r="Y41" s="260"/>
      <c r="Z41" s="260"/>
      <c r="AA41" s="260"/>
      <c r="AB41" s="260"/>
      <c r="AC41" s="260"/>
      <c r="AD41" s="260"/>
      <c r="AE41" s="260"/>
      <c r="AF41" s="260"/>
      <c r="AG41" s="260"/>
      <c r="AH41" s="260"/>
      <c r="AI41" s="259"/>
      <c r="AJ41" s="259"/>
      <c r="AK41" s="259"/>
      <c r="AL41" s="259"/>
      <c r="AM41" s="259"/>
      <c r="AN41" s="259"/>
      <c r="AO41" s="259"/>
      <c r="AP41" s="259"/>
      <c r="AQ41" s="259"/>
      <c r="AR41" s="259"/>
      <c r="AS41" s="259"/>
      <c r="AT41" s="259"/>
      <c r="AU41" s="259"/>
      <c r="AV41" s="259"/>
      <c r="AW41" s="259"/>
      <c r="AX41" s="259"/>
      <c r="AY41" s="259"/>
      <c r="AZ41" s="259"/>
      <c r="BA41" s="259"/>
      <c r="BB41" s="259"/>
      <c r="BC41" s="259"/>
      <c r="BD41" s="259"/>
      <c r="BE41" s="259"/>
      <c r="BF41" s="259"/>
      <c r="BG41" s="259"/>
      <c r="BH41" s="259"/>
      <c r="BI41" s="259"/>
      <c r="BJ41" s="259"/>
      <c r="BK41" s="259"/>
      <c r="BL41" s="259"/>
      <c r="BM41" s="259"/>
      <c r="BN41" s="259"/>
      <c r="BO41" s="259"/>
      <c r="BP41" s="259"/>
      <c r="BQ41" s="259"/>
      <c r="BR41" s="259"/>
      <c r="BS41" s="259"/>
      <c r="BT41" s="259"/>
      <c r="BU41" s="259"/>
      <c r="BV41" s="259"/>
      <c r="BW41" s="259"/>
      <c r="BX41" s="259"/>
      <c r="BY41" s="259"/>
      <c r="BZ41" s="259"/>
      <c r="CA41" s="259"/>
      <c r="CB41" s="259"/>
      <c r="CC41" s="259"/>
      <c r="CD41" s="259"/>
      <c r="CE41" s="259"/>
      <c r="CF41" s="259"/>
      <c r="CG41" s="259"/>
      <c r="CH41" s="259"/>
      <c r="CI41" s="259"/>
      <c r="CJ41" s="259"/>
      <c r="CK41" s="259"/>
      <c r="CL41" s="259"/>
      <c r="CM41" s="259"/>
      <c r="CN41" s="259"/>
      <c r="CO41" s="259"/>
      <c r="CP41" s="259"/>
      <c r="CQ41" s="259"/>
      <c r="CR41" s="259"/>
      <c r="CS41" s="259"/>
      <c r="CT41" s="259"/>
      <c r="CU41" s="259"/>
      <c r="CV41" s="259"/>
      <c r="CW41" s="259"/>
      <c r="CX41" s="259"/>
      <c r="CY41" s="259"/>
      <c r="CZ41" s="259"/>
      <c r="DA41" s="259"/>
      <c r="DB41" s="259"/>
      <c r="DC41" s="259"/>
      <c r="DD41" s="259"/>
      <c r="DE41" s="259"/>
      <c r="DF41" s="259"/>
      <c r="DG41" s="259"/>
      <c r="DH41" s="259"/>
      <c r="DI41" s="259"/>
      <c r="DJ41" s="259"/>
      <c r="DK41" s="259"/>
      <c r="DL41" s="259"/>
      <c r="DM41" s="259"/>
      <c r="DN41" s="259"/>
      <c r="DO41" s="259"/>
      <c r="DP41" s="259"/>
      <c r="DQ41" s="259"/>
      <c r="DR41" s="259"/>
    </row>
    <row r="42" spans="1:122">
      <c r="A42" s="260"/>
      <c r="B42" s="260"/>
      <c r="C42" s="260"/>
      <c r="D42" s="260"/>
      <c r="E42" s="260"/>
      <c r="F42" s="260"/>
      <c r="G42" s="260"/>
      <c r="H42" s="260"/>
      <c r="I42" s="260"/>
      <c r="J42" s="260"/>
      <c r="K42" s="260"/>
      <c r="L42" s="260"/>
      <c r="M42" s="260"/>
      <c r="N42" s="260"/>
      <c r="O42" s="260"/>
      <c r="P42" s="260"/>
      <c r="Q42" s="260"/>
      <c r="R42" s="260"/>
      <c r="S42" s="260"/>
      <c r="T42" s="260"/>
      <c r="U42" s="260"/>
      <c r="V42" s="260"/>
      <c r="W42" s="259"/>
      <c r="X42" s="260"/>
      <c r="Y42" s="260"/>
      <c r="Z42" s="260"/>
      <c r="AA42" s="260"/>
      <c r="AB42" s="260"/>
      <c r="AC42" s="260"/>
      <c r="AD42" s="260"/>
      <c r="AE42" s="260"/>
      <c r="AF42" s="260"/>
      <c r="AG42" s="260"/>
      <c r="AH42" s="260"/>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row>
    <row r="43" spans="1:122">
      <c r="A43" s="260"/>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c r="DM43" s="259"/>
      <c r="DN43" s="259"/>
      <c r="DO43" s="259"/>
      <c r="DP43" s="259"/>
      <c r="DQ43" s="259"/>
      <c r="DR43" s="259"/>
    </row>
    <row r="44" spans="1:122">
      <c r="A44" s="260"/>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59"/>
      <c r="AI44" s="259"/>
      <c r="AJ44" s="259"/>
      <c r="AK44" s="259"/>
      <c r="AL44" s="259"/>
      <c r="AM44" s="259"/>
      <c r="AN44" s="259"/>
      <c r="AO44" s="259"/>
      <c r="AP44" s="259"/>
      <c r="AQ44" s="259"/>
      <c r="AR44" s="259"/>
      <c r="AS44" s="259"/>
      <c r="AT44" s="259"/>
      <c r="AU44" s="259"/>
      <c r="AV44" s="259"/>
      <c r="AW44" s="259"/>
      <c r="AX44" s="259"/>
      <c r="AY44" s="259"/>
      <c r="AZ44" s="259"/>
      <c r="BA44" s="259"/>
      <c r="BB44" s="259"/>
      <c r="BC44" s="259"/>
      <c r="BD44" s="259"/>
      <c r="BE44" s="259"/>
      <c r="BF44" s="259"/>
      <c r="BG44" s="259"/>
      <c r="BH44" s="259"/>
      <c r="BI44" s="259"/>
      <c r="BJ44" s="259"/>
      <c r="BK44" s="259"/>
      <c r="BL44" s="259"/>
      <c r="BM44" s="259"/>
      <c r="BN44" s="259"/>
      <c r="BO44" s="259"/>
      <c r="BP44" s="259"/>
      <c r="BQ44" s="259"/>
      <c r="BR44" s="259"/>
      <c r="BS44" s="259"/>
      <c r="BT44" s="259"/>
      <c r="BU44" s="259"/>
      <c r="BV44" s="259"/>
      <c r="BW44" s="259"/>
      <c r="BX44" s="259"/>
      <c r="BY44" s="259"/>
      <c r="BZ44" s="259"/>
      <c r="CA44" s="259"/>
      <c r="CB44" s="259"/>
      <c r="CC44" s="259"/>
      <c r="CD44" s="259"/>
      <c r="CE44" s="259"/>
      <c r="CF44" s="259"/>
      <c r="CG44" s="259"/>
      <c r="CH44" s="259"/>
      <c r="CI44" s="259"/>
      <c r="CJ44" s="259"/>
      <c r="CK44" s="259"/>
      <c r="CL44" s="259"/>
      <c r="CM44" s="259"/>
      <c r="CN44" s="259"/>
      <c r="CO44" s="259"/>
      <c r="CP44" s="259"/>
      <c r="CQ44" s="259"/>
      <c r="CR44" s="259"/>
      <c r="CS44" s="259"/>
      <c r="CT44" s="259"/>
      <c r="CU44" s="259"/>
      <c r="CV44" s="259"/>
      <c r="CW44" s="259"/>
      <c r="CX44" s="259"/>
      <c r="CY44" s="259"/>
      <c r="CZ44" s="259"/>
      <c r="DA44" s="259"/>
      <c r="DB44" s="259"/>
      <c r="DC44" s="259"/>
      <c r="DD44" s="259"/>
      <c r="DE44" s="259"/>
      <c r="DF44" s="259"/>
      <c r="DG44" s="259"/>
      <c r="DH44" s="259"/>
      <c r="DI44" s="259"/>
      <c r="DJ44" s="259"/>
      <c r="DK44" s="259"/>
      <c r="DL44" s="259"/>
      <c r="DM44" s="259"/>
      <c r="DN44" s="259"/>
      <c r="DO44" s="259"/>
      <c r="DP44" s="259"/>
      <c r="DQ44" s="259"/>
      <c r="DR44" s="259"/>
    </row>
    <row r="45" spans="1:12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59"/>
      <c r="Y45" s="260"/>
      <c r="Z45" s="260"/>
      <c r="AA45" s="260"/>
      <c r="AB45" s="260"/>
      <c r="AC45" s="260"/>
      <c r="AD45" s="260"/>
      <c r="AE45" s="260"/>
      <c r="AF45" s="260"/>
      <c r="AG45" s="260"/>
      <c r="AH45" s="260"/>
      <c r="AI45" s="259"/>
      <c r="AJ45" s="259"/>
      <c r="AK45" s="259"/>
      <c r="AL45" s="259"/>
      <c r="AM45" s="259"/>
      <c r="AN45" s="259"/>
      <c r="AO45" s="259"/>
      <c r="AP45" s="259"/>
      <c r="AQ45" s="259"/>
      <c r="AR45" s="259"/>
      <c r="AS45" s="259"/>
      <c r="AT45" s="259"/>
      <c r="AU45" s="259"/>
      <c r="AV45" s="259"/>
      <c r="AW45" s="259"/>
      <c r="AX45" s="259"/>
      <c r="AY45" s="259"/>
      <c r="AZ45" s="259"/>
      <c r="BA45" s="259"/>
      <c r="BB45" s="259"/>
      <c r="BC45" s="259"/>
      <c r="BD45" s="259"/>
      <c r="BE45" s="259"/>
      <c r="BF45" s="259"/>
      <c r="BG45" s="259"/>
      <c r="BH45" s="259"/>
      <c r="BI45" s="259"/>
      <c r="BJ45" s="259"/>
      <c r="BK45" s="259"/>
      <c r="BL45" s="259"/>
      <c r="BM45" s="259"/>
      <c r="BN45" s="259"/>
      <c r="BO45" s="259"/>
      <c r="BP45" s="259"/>
      <c r="BQ45" s="259"/>
      <c r="BR45" s="259"/>
      <c r="BS45" s="259"/>
      <c r="BT45" s="259"/>
      <c r="BU45" s="259"/>
      <c r="BV45" s="259"/>
      <c r="BW45" s="259"/>
      <c r="BX45" s="259"/>
      <c r="BY45" s="259"/>
      <c r="BZ45" s="259"/>
      <c r="CA45" s="259"/>
      <c r="CB45" s="259"/>
      <c r="CC45" s="259"/>
      <c r="CD45" s="259"/>
      <c r="CE45" s="259"/>
      <c r="CF45" s="259"/>
      <c r="CG45" s="259"/>
      <c r="CH45" s="259"/>
      <c r="CI45" s="259"/>
      <c r="CJ45" s="259"/>
      <c r="CK45" s="259"/>
      <c r="CL45" s="259"/>
      <c r="CM45" s="259"/>
      <c r="CN45" s="259"/>
      <c r="CO45" s="259"/>
      <c r="CP45" s="259"/>
      <c r="CQ45" s="259"/>
      <c r="CR45" s="259"/>
      <c r="CS45" s="259"/>
      <c r="CT45" s="259"/>
      <c r="CU45" s="259"/>
      <c r="CV45" s="259"/>
      <c r="CW45" s="259"/>
      <c r="CX45" s="259"/>
      <c r="CY45" s="259"/>
      <c r="CZ45" s="259"/>
      <c r="DA45" s="259"/>
      <c r="DB45" s="259"/>
      <c r="DC45" s="259"/>
      <c r="DD45" s="259"/>
      <c r="DE45" s="259"/>
      <c r="DF45" s="259"/>
      <c r="DG45" s="259"/>
      <c r="DH45" s="259"/>
      <c r="DI45" s="259"/>
      <c r="DJ45" s="259"/>
      <c r="DK45" s="259"/>
      <c r="DL45" s="259"/>
      <c r="DM45" s="259"/>
      <c r="DN45" s="259"/>
      <c r="DO45" s="259"/>
      <c r="DP45" s="259"/>
      <c r="DQ45" s="259"/>
      <c r="DR45" s="259"/>
    </row>
    <row r="46" spans="1:122">
      <c r="A46" s="260"/>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59"/>
      <c r="AJ46" s="259"/>
      <c r="AK46" s="259"/>
      <c r="AL46" s="259"/>
      <c r="AM46" s="259"/>
      <c r="AN46" s="259"/>
      <c r="AO46" s="259"/>
      <c r="AP46" s="259"/>
      <c r="AQ46" s="259"/>
      <c r="AR46" s="259"/>
      <c r="AS46" s="259"/>
      <c r="AT46" s="259"/>
      <c r="AU46" s="259"/>
      <c r="AV46" s="259"/>
      <c r="AW46" s="259"/>
      <c r="AX46" s="259"/>
      <c r="AY46" s="259"/>
      <c r="AZ46" s="259"/>
      <c r="BA46" s="259"/>
      <c r="BB46" s="259"/>
      <c r="BC46" s="259"/>
      <c r="BD46" s="259"/>
      <c r="BE46" s="259"/>
      <c r="BF46" s="259"/>
      <c r="BG46" s="259"/>
      <c r="BH46" s="259"/>
      <c r="BI46" s="259"/>
      <c r="BJ46" s="259"/>
      <c r="BK46" s="259"/>
      <c r="BL46" s="259"/>
      <c r="BM46" s="259"/>
      <c r="BN46" s="259"/>
      <c r="BO46" s="259"/>
      <c r="BP46" s="259"/>
      <c r="BQ46" s="259"/>
      <c r="BR46" s="259"/>
      <c r="BS46" s="259"/>
      <c r="BT46" s="259"/>
      <c r="BU46" s="259"/>
      <c r="BV46" s="259"/>
      <c r="BW46" s="259"/>
      <c r="BX46" s="259"/>
      <c r="BY46" s="259"/>
      <c r="BZ46" s="259"/>
      <c r="CA46" s="259"/>
      <c r="CB46" s="259"/>
      <c r="CC46" s="259"/>
      <c r="CD46" s="259"/>
      <c r="CE46" s="259"/>
      <c r="CF46" s="259"/>
      <c r="CG46" s="259"/>
      <c r="CH46" s="259"/>
      <c r="CI46" s="259"/>
      <c r="CJ46" s="259"/>
      <c r="CK46" s="259"/>
      <c r="CL46" s="259"/>
      <c r="CM46" s="259"/>
      <c r="CN46" s="259"/>
      <c r="CO46" s="259"/>
      <c r="CP46" s="259"/>
      <c r="CQ46" s="259"/>
      <c r="CR46" s="259"/>
      <c r="CS46" s="259"/>
      <c r="CT46" s="259"/>
      <c r="CU46" s="259"/>
      <c r="CV46" s="259"/>
      <c r="CW46" s="259"/>
      <c r="CX46" s="259"/>
      <c r="CY46" s="259"/>
      <c r="CZ46" s="259"/>
      <c r="DA46" s="259"/>
      <c r="DB46" s="259"/>
      <c r="DC46" s="259"/>
      <c r="DD46" s="259"/>
      <c r="DE46" s="259"/>
      <c r="DF46" s="259"/>
      <c r="DG46" s="259"/>
      <c r="DH46" s="259"/>
      <c r="DI46" s="259"/>
      <c r="DJ46" s="259"/>
      <c r="DK46" s="259"/>
      <c r="DL46" s="259"/>
      <c r="DM46" s="259"/>
      <c r="DN46" s="259"/>
      <c r="DO46" s="259"/>
      <c r="DP46" s="259"/>
      <c r="DQ46" s="259"/>
      <c r="DR46" s="259"/>
    </row>
    <row r="47" spans="1:122">
      <c r="A47" s="260"/>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c r="BQ47" s="259"/>
      <c r="BR47" s="259"/>
      <c r="BS47" s="259"/>
      <c r="BT47" s="259"/>
      <c r="BU47" s="259"/>
      <c r="BV47" s="259"/>
      <c r="BW47" s="259"/>
      <c r="BX47" s="259"/>
      <c r="BY47" s="259"/>
      <c r="BZ47" s="259"/>
      <c r="CA47" s="259"/>
      <c r="CB47" s="259"/>
      <c r="CC47" s="259"/>
      <c r="CD47" s="259"/>
      <c r="CE47" s="259"/>
      <c r="CF47" s="259"/>
      <c r="CG47" s="259"/>
      <c r="CH47" s="259"/>
      <c r="CI47" s="259"/>
      <c r="CJ47" s="259"/>
      <c r="CK47" s="259"/>
      <c r="CL47" s="259"/>
      <c r="CM47" s="259"/>
      <c r="CN47" s="259"/>
      <c r="CO47" s="259"/>
      <c r="CP47" s="259"/>
      <c r="CQ47" s="259"/>
      <c r="CR47" s="259"/>
      <c r="CS47" s="259"/>
      <c r="CT47" s="259"/>
      <c r="CU47" s="259"/>
      <c r="CV47" s="259"/>
      <c r="CW47" s="259"/>
      <c r="CX47" s="259"/>
      <c r="CY47" s="259"/>
      <c r="CZ47" s="259"/>
      <c r="DA47" s="259"/>
      <c r="DB47" s="259"/>
      <c r="DC47" s="259"/>
      <c r="DD47" s="259"/>
      <c r="DE47" s="259"/>
      <c r="DF47" s="259"/>
      <c r="DG47" s="259"/>
      <c r="DH47" s="259"/>
      <c r="DI47" s="259"/>
      <c r="DJ47" s="259"/>
      <c r="DK47" s="259"/>
      <c r="DL47" s="259"/>
      <c r="DM47" s="259"/>
      <c r="DN47" s="259"/>
      <c r="DO47" s="259"/>
      <c r="DP47" s="259"/>
      <c r="DQ47" s="259"/>
      <c r="DR47" s="259"/>
    </row>
    <row r="48" spans="1:122">
      <c r="A48" s="260"/>
      <c r="B48" s="260"/>
      <c r="C48" s="260"/>
      <c r="D48" s="260"/>
      <c r="E48" s="260"/>
      <c r="F48" s="260"/>
      <c r="G48" s="260"/>
      <c r="H48" s="260"/>
      <c r="I48" s="260"/>
      <c r="J48" s="260"/>
      <c r="K48" s="260"/>
      <c r="L48" s="260"/>
      <c r="M48" s="260"/>
      <c r="N48" s="260"/>
      <c r="O48" s="260"/>
      <c r="P48" s="260"/>
      <c r="Q48" s="260"/>
      <c r="R48" s="260"/>
      <c r="S48" s="260"/>
      <c r="T48" s="260"/>
      <c r="U48" s="260"/>
      <c r="V48" s="260"/>
      <c r="W48" s="259"/>
      <c r="X48" s="260"/>
      <c r="Y48" s="259"/>
      <c r="Z48" s="259"/>
      <c r="AA48" s="259"/>
      <c r="AB48" s="259"/>
      <c r="AC48" s="259"/>
      <c r="AD48" s="259"/>
      <c r="AE48" s="259"/>
      <c r="AF48" s="259"/>
      <c r="AG48" s="259"/>
      <c r="AH48" s="259"/>
      <c r="AI48" s="259"/>
      <c r="AJ48" s="259"/>
      <c r="AK48" s="259"/>
      <c r="AL48" s="259"/>
      <c r="AM48" s="259"/>
      <c r="AN48" s="259"/>
      <c r="AO48" s="259"/>
      <c r="AP48" s="259"/>
      <c r="AQ48" s="259"/>
      <c r="AR48" s="259"/>
      <c r="AS48" s="259"/>
      <c r="AT48" s="259"/>
      <c r="AU48" s="259"/>
      <c r="AV48" s="259"/>
      <c r="AW48" s="259"/>
      <c r="AX48" s="259"/>
      <c r="AY48" s="259"/>
      <c r="AZ48" s="259"/>
      <c r="BA48" s="259"/>
      <c r="BB48" s="259"/>
      <c r="BC48" s="259"/>
      <c r="BD48" s="259"/>
      <c r="BE48" s="259"/>
      <c r="BF48" s="259"/>
      <c r="BG48" s="259"/>
      <c r="BH48" s="259"/>
      <c r="BI48" s="259"/>
      <c r="BJ48" s="259"/>
      <c r="BK48" s="259"/>
      <c r="BL48" s="259"/>
      <c r="BM48" s="259"/>
      <c r="BN48" s="259"/>
      <c r="BO48" s="259"/>
      <c r="BP48" s="259"/>
      <c r="BQ48" s="259"/>
      <c r="BR48" s="259"/>
      <c r="BS48" s="259"/>
      <c r="BT48" s="259"/>
      <c r="BU48" s="259"/>
      <c r="BV48" s="259"/>
      <c r="BW48" s="259"/>
      <c r="BX48" s="259"/>
      <c r="BY48" s="259"/>
      <c r="BZ48" s="259"/>
      <c r="CA48" s="259"/>
      <c r="CB48" s="259"/>
      <c r="CC48" s="259"/>
      <c r="CD48" s="259"/>
      <c r="CE48" s="259"/>
      <c r="CF48" s="259"/>
      <c r="CG48" s="259"/>
      <c r="CH48" s="259"/>
      <c r="CI48" s="259"/>
      <c r="CJ48" s="259"/>
      <c r="CK48" s="259"/>
      <c r="CL48" s="259"/>
      <c r="CM48" s="259"/>
      <c r="CN48" s="259"/>
      <c r="CO48" s="259"/>
      <c r="CP48" s="259"/>
      <c r="CQ48" s="259"/>
      <c r="CR48" s="259"/>
      <c r="CS48" s="259"/>
      <c r="CT48" s="259"/>
      <c r="CU48" s="259"/>
      <c r="CV48" s="259"/>
      <c r="CW48" s="259"/>
      <c r="CX48" s="259"/>
      <c r="CY48" s="259"/>
      <c r="CZ48" s="259"/>
      <c r="DA48" s="259"/>
      <c r="DB48" s="259"/>
      <c r="DC48" s="259"/>
      <c r="DD48" s="259"/>
      <c r="DE48" s="259"/>
      <c r="DF48" s="259"/>
      <c r="DG48" s="259"/>
      <c r="DH48" s="259"/>
      <c r="DI48" s="259"/>
      <c r="DJ48" s="259"/>
      <c r="DK48" s="259"/>
      <c r="DL48" s="259"/>
      <c r="DM48" s="259"/>
      <c r="DN48" s="259"/>
      <c r="DO48" s="259"/>
      <c r="DP48" s="259"/>
      <c r="DQ48" s="259"/>
      <c r="DR48" s="259"/>
    </row>
    <row r="49" spans="1:122">
      <c r="A49" s="260"/>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59"/>
      <c r="AJ49" s="259"/>
      <c r="AK49" s="259"/>
      <c r="AL49" s="259"/>
      <c r="AM49" s="259"/>
      <c r="AN49" s="259"/>
      <c r="AO49" s="259"/>
      <c r="AP49" s="259"/>
      <c r="AQ49" s="259"/>
      <c r="AR49" s="259"/>
      <c r="AS49" s="259"/>
      <c r="AT49" s="259"/>
      <c r="AU49" s="259"/>
      <c r="AV49" s="259"/>
      <c r="AW49" s="259"/>
      <c r="AX49" s="259"/>
      <c r="AY49" s="259"/>
      <c r="AZ49" s="259"/>
      <c r="BA49" s="259"/>
      <c r="BB49" s="259"/>
      <c r="BC49" s="259"/>
      <c r="BD49" s="259"/>
      <c r="BE49" s="259"/>
      <c r="BF49" s="259"/>
      <c r="BG49" s="259"/>
      <c r="BH49" s="259"/>
      <c r="BI49" s="259"/>
      <c r="BJ49" s="259"/>
      <c r="BK49" s="259"/>
      <c r="BL49" s="259"/>
      <c r="BM49" s="259"/>
      <c r="BN49" s="259"/>
      <c r="BO49" s="259"/>
      <c r="BP49" s="259"/>
      <c r="BQ49" s="259"/>
      <c r="BR49" s="259"/>
      <c r="BS49" s="259"/>
      <c r="BT49" s="259"/>
      <c r="BU49" s="259"/>
      <c r="BV49" s="259"/>
      <c r="BW49" s="259"/>
      <c r="BX49" s="259"/>
      <c r="BY49" s="259"/>
      <c r="BZ49" s="259"/>
      <c r="CA49" s="259"/>
      <c r="CB49" s="259"/>
      <c r="CC49" s="259"/>
      <c r="CD49" s="259"/>
      <c r="CE49" s="259"/>
      <c r="CF49" s="259"/>
      <c r="CG49" s="259"/>
      <c r="CH49" s="259"/>
      <c r="CI49" s="259"/>
      <c r="CJ49" s="259"/>
      <c r="CK49" s="259"/>
      <c r="CL49" s="259"/>
      <c r="CM49" s="259"/>
      <c r="CN49" s="259"/>
      <c r="CO49" s="259"/>
      <c r="CP49" s="259"/>
      <c r="CQ49" s="259"/>
      <c r="CR49" s="259"/>
      <c r="CS49" s="259"/>
      <c r="CT49" s="259"/>
      <c r="CU49" s="259"/>
      <c r="CV49" s="259"/>
      <c r="CW49" s="259"/>
      <c r="CX49" s="259"/>
      <c r="CY49" s="259"/>
      <c r="CZ49" s="259"/>
      <c r="DA49" s="259"/>
      <c r="DB49" s="259"/>
      <c r="DC49" s="259"/>
      <c r="DD49" s="259"/>
      <c r="DE49" s="259"/>
      <c r="DF49" s="259"/>
      <c r="DG49" s="259"/>
      <c r="DH49" s="259"/>
      <c r="DI49" s="259"/>
      <c r="DJ49" s="259"/>
      <c r="DK49" s="259"/>
      <c r="DL49" s="259"/>
      <c r="DM49" s="259"/>
      <c r="DN49" s="259"/>
      <c r="DO49" s="259"/>
      <c r="DP49" s="259"/>
      <c r="DQ49" s="259"/>
      <c r="DR49" s="259"/>
    </row>
    <row r="50" spans="1:122">
      <c r="A50" s="260"/>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59"/>
      <c r="AF50" s="259"/>
      <c r="AG50" s="259"/>
      <c r="AH50" s="259"/>
      <c r="AI50" s="259"/>
      <c r="AJ50" s="259"/>
      <c r="AK50" s="259"/>
      <c r="AL50" s="259"/>
      <c r="AM50" s="259"/>
      <c r="AN50" s="259"/>
      <c r="AO50" s="259"/>
      <c r="AP50" s="259"/>
      <c r="AQ50" s="259"/>
      <c r="AR50" s="259"/>
      <c r="AS50" s="259"/>
      <c r="AT50" s="259"/>
      <c r="AU50" s="259"/>
      <c r="AV50" s="259"/>
      <c r="AW50" s="259"/>
      <c r="AX50" s="259"/>
      <c r="AY50" s="259"/>
      <c r="AZ50" s="259"/>
      <c r="BA50" s="259"/>
      <c r="BB50" s="259"/>
      <c r="BC50" s="259"/>
      <c r="BD50" s="259"/>
      <c r="BE50" s="259"/>
      <c r="BF50" s="259"/>
      <c r="BG50" s="259"/>
      <c r="BH50" s="259"/>
      <c r="BI50" s="259"/>
      <c r="BJ50" s="259"/>
      <c r="BK50" s="259"/>
      <c r="BL50" s="259"/>
      <c r="BM50" s="259"/>
      <c r="BN50" s="259"/>
      <c r="BO50" s="259"/>
      <c r="BP50" s="259"/>
      <c r="BQ50" s="259"/>
      <c r="BR50" s="259"/>
      <c r="BS50" s="259"/>
      <c r="BT50" s="259"/>
      <c r="BU50" s="259"/>
      <c r="BV50" s="259"/>
      <c r="BW50" s="259"/>
      <c r="BX50" s="259"/>
      <c r="BY50" s="259"/>
      <c r="BZ50" s="259"/>
      <c r="CA50" s="259"/>
      <c r="CB50" s="259"/>
      <c r="CC50" s="259"/>
      <c r="CD50" s="259"/>
      <c r="CE50" s="259"/>
      <c r="CF50" s="259"/>
      <c r="CG50" s="259"/>
      <c r="CH50" s="259"/>
      <c r="CI50" s="259"/>
      <c r="CJ50" s="259"/>
      <c r="CK50" s="259"/>
      <c r="CL50" s="259"/>
      <c r="CM50" s="259"/>
      <c r="CN50" s="259"/>
      <c r="CO50" s="259"/>
      <c r="CP50" s="259"/>
      <c r="CQ50" s="259"/>
      <c r="CR50" s="259"/>
      <c r="CS50" s="259"/>
      <c r="CT50" s="259"/>
      <c r="CU50" s="259"/>
      <c r="CV50" s="259"/>
      <c r="CW50" s="259"/>
      <c r="CX50" s="259"/>
      <c r="CY50" s="259"/>
      <c r="CZ50" s="259"/>
      <c r="DA50" s="259"/>
      <c r="DB50" s="259"/>
      <c r="DC50" s="259"/>
      <c r="DD50" s="259"/>
      <c r="DE50" s="259"/>
      <c r="DF50" s="259"/>
      <c r="DG50" s="259"/>
      <c r="DH50" s="259"/>
      <c r="DI50" s="259"/>
      <c r="DJ50" s="259"/>
      <c r="DK50" s="259"/>
      <c r="DL50" s="259"/>
      <c r="DM50" s="259"/>
      <c r="DN50" s="259"/>
      <c r="DO50" s="259"/>
      <c r="DP50" s="259"/>
      <c r="DQ50" s="259"/>
      <c r="DR50" s="259"/>
    </row>
    <row r="51" spans="1:122">
      <c r="A51" s="260"/>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59"/>
      <c r="AD51" s="259"/>
      <c r="AE51" s="259"/>
      <c r="AF51" s="259"/>
      <c r="AG51" s="259"/>
      <c r="AH51" s="259"/>
      <c r="AI51" s="259"/>
      <c r="AJ51" s="259"/>
      <c r="AK51" s="259"/>
      <c r="AL51" s="259"/>
      <c r="AM51" s="259"/>
      <c r="AN51" s="259"/>
      <c r="AO51" s="259"/>
      <c r="AP51" s="259"/>
      <c r="AQ51" s="259"/>
      <c r="AR51" s="259"/>
      <c r="AS51" s="259"/>
      <c r="AT51" s="259"/>
      <c r="AU51" s="259"/>
      <c r="AV51" s="259"/>
      <c r="AW51" s="259"/>
      <c r="AX51" s="259"/>
      <c r="AY51" s="259"/>
      <c r="AZ51" s="259"/>
      <c r="BA51" s="259"/>
      <c r="BB51" s="259"/>
      <c r="BC51" s="259"/>
      <c r="BD51" s="259"/>
      <c r="BE51" s="259"/>
      <c r="BF51" s="259"/>
      <c r="BG51" s="259"/>
      <c r="BH51" s="259"/>
      <c r="BI51" s="259"/>
      <c r="BJ51" s="259"/>
      <c r="BK51" s="259"/>
      <c r="BL51" s="259"/>
      <c r="BM51" s="259"/>
      <c r="BN51" s="259"/>
      <c r="BO51" s="259"/>
      <c r="BP51" s="259"/>
      <c r="BQ51" s="259"/>
      <c r="BR51" s="259"/>
      <c r="BS51" s="259"/>
      <c r="BT51" s="259"/>
      <c r="BU51" s="259"/>
      <c r="BV51" s="259"/>
      <c r="BW51" s="259"/>
      <c r="BX51" s="259"/>
      <c r="BY51" s="259"/>
      <c r="BZ51" s="259"/>
      <c r="CA51" s="259"/>
      <c r="CB51" s="259"/>
      <c r="CC51" s="259"/>
      <c r="CD51" s="259"/>
      <c r="CE51" s="259"/>
      <c r="CF51" s="259"/>
      <c r="CG51" s="259"/>
      <c r="CH51" s="259"/>
      <c r="CI51" s="259"/>
      <c r="CJ51" s="259"/>
      <c r="CK51" s="259"/>
      <c r="CL51" s="259"/>
      <c r="CM51" s="259"/>
      <c r="CN51" s="259"/>
      <c r="CO51" s="259"/>
      <c r="CP51" s="259"/>
      <c r="CQ51" s="259"/>
      <c r="CR51" s="259"/>
      <c r="CS51" s="259"/>
      <c r="CT51" s="259"/>
      <c r="CU51" s="259"/>
      <c r="CV51" s="259"/>
      <c r="CW51" s="259"/>
      <c r="CX51" s="259"/>
      <c r="CY51" s="259"/>
      <c r="CZ51" s="259"/>
      <c r="DA51" s="259"/>
      <c r="DB51" s="259"/>
      <c r="DC51" s="259"/>
      <c r="DD51" s="259"/>
      <c r="DE51" s="259"/>
      <c r="DF51" s="259"/>
      <c r="DG51" s="259"/>
      <c r="DH51" s="259"/>
      <c r="DI51" s="259"/>
      <c r="DJ51" s="259"/>
      <c r="DK51" s="259"/>
      <c r="DL51" s="259"/>
      <c r="DM51" s="259"/>
      <c r="DN51" s="259"/>
      <c r="DO51" s="259"/>
      <c r="DP51" s="259"/>
      <c r="DQ51" s="259"/>
      <c r="DR51" s="259"/>
    </row>
    <row r="52" spans="1:122">
      <c r="A52" s="260"/>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59"/>
      <c r="AJ52" s="259"/>
      <c r="AK52" s="259"/>
      <c r="AL52" s="259"/>
      <c r="AM52" s="259"/>
      <c r="AN52" s="259"/>
      <c r="AO52" s="259"/>
      <c r="AP52" s="259"/>
      <c r="AQ52" s="259"/>
      <c r="AR52" s="259"/>
      <c r="AS52" s="259"/>
      <c r="AT52" s="259"/>
      <c r="AU52" s="259"/>
      <c r="AV52" s="259"/>
      <c r="AW52" s="259"/>
      <c r="AX52" s="259"/>
      <c r="AY52" s="259"/>
      <c r="AZ52" s="259"/>
      <c r="BA52" s="259"/>
      <c r="BB52" s="259"/>
      <c r="BC52" s="259"/>
      <c r="BD52" s="259"/>
      <c r="BE52" s="259"/>
      <c r="BF52" s="259"/>
      <c r="BG52" s="259"/>
      <c r="BH52" s="259"/>
      <c r="BI52" s="259"/>
      <c r="BJ52" s="259"/>
      <c r="BK52" s="259"/>
      <c r="BL52" s="259"/>
      <c r="BM52" s="259"/>
      <c r="BN52" s="259"/>
      <c r="BO52" s="259"/>
      <c r="BP52" s="259"/>
      <c r="BQ52" s="259"/>
      <c r="BR52" s="259"/>
      <c r="BS52" s="259"/>
      <c r="BT52" s="259"/>
      <c r="BU52" s="259"/>
      <c r="BV52" s="259"/>
      <c r="BW52" s="259"/>
      <c r="BX52" s="259"/>
      <c r="BY52" s="259"/>
      <c r="BZ52" s="259"/>
      <c r="CA52" s="259"/>
      <c r="CB52" s="259"/>
      <c r="CC52" s="259"/>
      <c r="CD52" s="259"/>
      <c r="CE52" s="259"/>
      <c r="CF52" s="259"/>
      <c r="CG52" s="259"/>
      <c r="CH52" s="259"/>
      <c r="CI52" s="259"/>
      <c r="CJ52" s="259"/>
      <c r="CK52" s="259"/>
      <c r="CL52" s="259"/>
      <c r="CM52" s="259"/>
      <c r="CN52" s="259"/>
      <c r="CO52" s="259"/>
      <c r="CP52" s="259"/>
      <c r="CQ52" s="259"/>
      <c r="CR52" s="259"/>
      <c r="CS52" s="259"/>
      <c r="CT52" s="259"/>
      <c r="CU52" s="259"/>
      <c r="CV52" s="259"/>
      <c r="CW52" s="259"/>
      <c r="CX52" s="259"/>
      <c r="CY52" s="259"/>
      <c r="CZ52" s="259"/>
      <c r="DA52" s="259"/>
      <c r="DB52" s="259"/>
      <c r="DC52" s="259"/>
      <c r="DD52" s="259"/>
      <c r="DE52" s="259"/>
      <c r="DF52" s="259"/>
      <c r="DG52" s="259"/>
      <c r="DH52" s="259"/>
      <c r="DI52" s="259"/>
      <c r="DJ52" s="259"/>
      <c r="DK52" s="259"/>
      <c r="DL52" s="259"/>
      <c r="DM52" s="259"/>
      <c r="DN52" s="259"/>
      <c r="DO52" s="259"/>
      <c r="DP52" s="259"/>
      <c r="DQ52" s="259"/>
      <c r="DR52" s="259"/>
    </row>
    <row r="53" spans="1:122">
      <c r="A53" s="260"/>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59"/>
      <c r="AG53" s="259"/>
      <c r="AH53" s="259"/>
      <c r="AI53" s="259"/>
      <c r="AJ53" s="259"/>
      <c r="AK53" s="259"/>
      <c r="AL53" s="259"/>
      <c r="AM53" s="259"/>
      <c r="AN53" s="259"/>
      <c r="AO53" s="259"/>
      <c r="AP53" s="259"/>
      <c r="AQ53" s="259"/>
      <c r="AR53" s="259"/>
      <c r="AS53" s="259"/>
      <c r="AT53" s="259"/>
      <c r="AU53" s="259"/>
      <c r="AV53" s="259"/>
      <c r="AW53" s="259"/>
      <c r="AX53" s="259"/>
      <c r="AY53" s="259"/>
      <c r="AZ53" s="259"/>
      <c r="BA53" s="259"/>
      <c r="BB53" s="259"/>
      <c r="BC53" s="259"/>
      <c r="BD53" s="259"/>
      <c r="BE53" s="259"/>
      <c r="BF53" s="259"/>
      <c r="BG53" s="259"/>
      <c r="BH53" s="259"/>
      <c r="BI53" s="259"/>
      <c r="BJ53" s="259"/>
      <c r="BK53" s="259"/>
      <c r="BL53" s="259"/>
      <c r="BM53" s="259"/>
      <c r="BN53" s="259"/>
      <c r="BO53" s="259"/>
      <c r="BP53" s="259"/>
      <c r="BQ53" s="259"/>
      <c r="BR53" s="259"/>
      <c r="BS53" s="259"/>
      <c r="BT53" s="259"/>
      <c r="BU53" s="259"/>
      <c r="BV53" s="259"/>
      <c r="BW53" s="259"/>
      <c r="BX53" s="259"/>
      <c r="BY53" s="259"/>
      <c r="BZ53" s="259"/>
      <c r="CA53" s="259"/>
      <c r="CB53" s="259"/>
      <c r="CC53" s="259"/>
      <c r="CD53" s="259"/>
      <c r="CE53" s="259"/>
      <c r="CF53" s="259"/>
      <c r="CG53" s="259"/>
      <c r="CH53" s="259"/>
      <c r="CI53" s="259"/>
      <c r="CJ53" s="259"/>
      <c r="CK53" s="259"/>
      <c r="CL53" s="259"/>
      <c r="CM53" s="259"/>
      <c r="CN53" s="259"/>
      <c r="CO53" s="259"/>
      <c r="CP53" s="259"/>
      <c r="CQ53" s="259"/>
      <c r="CR53" s="259"/>
      <c r="CS53" s="259"/>
      <c r="CT53" s="259"/>
      <c r="CU53" s="259"/>
      <c r="CV53" s="259"/>
      <c r="CW53" s="259"/>
      <c r="CX53" s="259"/>
      <c r="CY53" s="259"/>
      <c r="CZ53" s="259"/>
      <c r="DA53" s="259"/>
      <c r="DB53" s="259"/>
      <c r="DC53" s="259"/>
      <c r="DD53" s="259"/>
      <c r="DE53" s="259"/>
      <c r="DF53" s="259"/>
      <c r="DG53" s="259"/>
      <c r="DH53" s="259"/>
      <c r="DI53" s="259"/>
      <c r="DJ53" s="259"/>
      <c r="DK53" s="259"/>
      <c r="DL53" s="259"/>
      <c r="DM53" s="259"/>
      <c r="DN53" s="259"/>
      <c r="DO53" s="259"/>
      <c r="DP53" s="259"/>
      <c r="DQ53" s="259"/>
      <c r="DR53" s="259"/>
    </row>
    <row r="54" spans="1:122">
      <c r="A54" s="260"/>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59"/>
      <c r="AI54" s="259"/>
      <c r="AJ54" s="259"/>
      <c r="AK54" s="259"/>
      <c r="AL54" s="259"/>
      <c r="AM54" s="259"/>
      <c r="AN54" s="259"/>
      <c r="AO54" s="259"/>
      <c r="AP54" s="259"/>
      <c r="AQ54" s="259"/>
      <c r="AR54" s="259"/>
      <c r="AS54" s="259"/>
      <c r="AT54" s="259"/>
      <c r="AU54" s="259"/>
      <c r="AV54" s="259"/>
      <c r="AW54" s="259"/>
      <c r="AX54" s="259"/>
      <c r="AY54" s="259"/>
      <c r="AZ54" s="259"/>
      <c r="BA54" s="259"/>
      <c r="BB54" s="259"/>
      <c r="BC54" s="259"/>
      <c r="BD54" s="259"/>
      <c r="BE54" s="259"/>
      <c r="BF54" s="259"/>
      <c r="BG54" s="259"/>
      <c r="BH54" s="259"/>
      <c r="BI54" s="259"/>
      <c r="BJ54" s="259"/>
      <c r="BK54" s="259"/>
      <c r="BL54" s="259"/>
      <c r="BM54" s="259"/>
      <c r="BN54" s="259"/>
      <c r="BO54" s="259"/>
      <c r="BP54" s="259"/>
      <c r="BQ54" s="259"/>
      <c r="BR54" s="259"/>
      <c r="BS54" s="259"/>
      <c r="BT54" s="259"/>
      <c r="BU54" s="259"/>
      <c r="BV54" s="259"/>
      <c r="BW54" s="259"/>
      <c r="BX54" s="259"/>
      <c r="BY54" s="259"/>
      <c r="BZ54" s="259"/>
      <c r="CA54" s="259"/>
      <c r="CB54" s="259"/>
      <c r="CC54" s="259"/>
      <c r="CD54" s="259"/>
      <c r="CE54" s="259"/>
      <c r="CF54" s="259"/>
      <c r="CG54" s="259"/>
      <c r="CH54" s="259"/>
      <c r="CI54" s="259"/>
      <c r="CJ54" s="259"/>
      <c r="CK54" s="259"/>
      <c r="CL54" s="259"/>
      <c r="CM54" s="259"/>
      <c r="CN54" s="259"/>
      <c r="CO54" s="259"/>
      <c r="CP54" s="259"/>
      <c r="CQ54" s="259"/>
      <c r="CR54" s="259"/>
      <c r="CS54" s="259"/>
      <c r="CT54" s="259"/>
      <c r="CU54" s="259"/>
      <c r="CV54" s="259"/>
      <c r="CW54" s="259"/>
      <c r="CX54" s="259"/>
      <c r="CY54" s="259"/>
      <c r="CZ54" s="259"/>
      <c r="DA54" s="259"/>
      <c r="DB54" s="259"/>
      <c r="DC54" s="259"/>
      <c r="DD54" s="259"/>
      <c r="DE54" s="259"/>
      <c r="DF54" s="259"/>
      <c r="DG54" s="259"/>
      <c r="DH54" s="259"/>
      <c r="DI54" s="259"/>
      <c r="DJ54" s="259"/>
      <c r="DK54" s="259"/>
      <c r="DL54" s="259"/>
      <c r="DM54" s="259"/>
      <c r="DN54" s="259"/>
      <c r="DO54" s="259"/>
      <c r="DP54" s="259"/>
      <c r="DQ54" s="259"/>
      <c r="DR54" s="259"/>
    </row>
    <row r="55" spans="1:122">
      <c r="A55" s="260"/>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59"/>
      <c r="AJ55" s="259"/>
      <c r="AK55" s="259"/>
      <c r="AL55" s="259"/>
      <c r="AM55" s="259"/>
      <c r="AN55" s="259"/>
      <c r="AO55" s="259"/>
      <c r="AP55" s="259"/>
      <c r="AQ55" s="259"/>
      <c r="AR55" s="259"/>
      <c r="AS55" s="259"/>
      <c r="AT55" s="259"/>
      <c r="AU55" s="259"/>
      <c r="AV55" s="259"/>
      <c r="AW55" s="259"/>
      <c r="AX55" s="259"/>
      <c r="AY55" s="259"/>
      <c r="AZ55" s="259"/>
      <c r="BA55" s="259"/>
      <c r="BB55" s="259"/>
      <c r="BC55" s="259"/>
      <c r="BD55" s="259"/>
      <c r="BE55" s="259"/>
      <c r="BF55" s="259"/>
      <c r="BG55" s="259"/>
      <c r="BH55" s="259"/>
      <c r="BI55" s="259"/>
      <c r="BJ55" s="259"/>
      <c r="BK55" s="259"/>
      <c r="BL55" s="259"/>
      <c r="BM55" s="259"/>
      <c r="BN55" s="259"/>
      <c r="BO55" s="259"/>
      <c r="BP55" s="259"/>
      <c r="BQ55" s="259"/>
      <c r="BR55" s="259"/>
      <c r="BS55" s="259"/>
      <c r="BT55" s="259"/>
      <c r="BU55" s="259"/>
      <c r="BV55" s="259"/>
      <c r="BW55" s="259"/>
      <c r="BX55" s="259"/>
      <c r="BY55" s="259"/>
      <c r="BZ55" s="259"/>
      <c r="CA55" s="259"/>
      <c r="CB55" s="259"/>
      <c r="CC55" s="259"/>
      <c r="CD55" s="259"/>
      <c r="CE55" s="259"/>
      <c r="CF55" s="259"/>
      <c r="CG55" s="259"/>
      <c r="CH55" s="259"/>
      <c r="CI55" s="259"/>
      <c r="CJ55" s="259"/>
      <c r="CK55" s="259"/>
      <c r="CL55" s="259"/>
      <c r="CM55" s="259"/>
      <c r="CN55" s="259"/>
      <c r="CO55" s="259"/>
      <c r="CP55" s="259"/>
      <c r="CQ55" s="259"/>
      <c r="CR55" s="259"/>
      <c r="CS55" s="259"/>
      <c r="CT55" s="259"/>
      <c r="CU55" s="259"/>
      <c r="CV55" s="259"/>
      <c r="CW55" s="259"/>
      <c r="CX55" s="259"/>
      <c r="CY55" s="259"/>
      <c r="CZ55" s="259"/>
      <c r="DA55" s="259"/>
      <c r="DB55" s="259"/>
      <c r="DC55" s="259"/>
      <c r="DD55" s="259"/>
      <c r="DE55" s="259"/>
      <c r="DF55" s="259"/>
      <c r="DG55" s="259"/>
      <c r="DH55" s="259"/>
      <c r="DI55" s="259"/>
      <c r="DJ55" s="259"/>
      <c r="DK55" s="259"/>
      <c r="DL55" s="259"/>
      <c r="DM55" s="259"/>
      <c r="DN55" s="259"/>
      <c r="DO55" s="259"/>
      <c r="DP55" s="259"/>
      <c r="DQ55" s="259"/>
      <c r="DR55" s="259"/>
    </row>
    <row r="56" spans="1:122">
      <c r="A56" s="260"/>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9"/>
      <c r="BA56" s="259"/>
      <c r="BB56" s="259"/>
      <c r="BC56" s="259"/>
      <c r="BD56" s="259"/>
      <c r="BE56" s="259"/>
      <c r="BF56" s="259"/>
      <c r="BG56" s="259"/>
      <c r="BH56" s="259"/>
      <c r="BI56" s="259"/>
      <c r="BJ56" s="259"/>
      <c r="BK56" s="259"/>
      <c r="BL56" s="259"/>
      <c r="BM56" s="259"/>
      <c r="BN56" s="259"/>
      <c r="BO56" s="259"/>
      <c r="BP56" s="259"/>
      <c r="BQ56" s="259"/>
      <c r="BR56" s="259"/>
      <c r="BS56" s="259"/>
      <c r="BT56" s="259"/>
      <c r="BU56" s="259"/>
      <c r="BV56" s="259"/>
      <c r="BW56" s="259"/>
      <c r="BX56" s="259"/>
      <c r="BY56" s="259"/>
      <c r="BZ56" s="259"/>
      <c r="CA56" s="259"/>
      <c r="CB56" s="259"/>
      <c r="CC56" s="259"/>
      <c r="CD56" s="259"/>
      <c r="CE56" s="259"/>
      <c r="CF56" s="259"/>
      <c r="CG56" s="259"/>
      <c r="CH56" s="259"/>
      <c r="CI56" s="259"/>
      <c r="CJ56" s="259"/>
      <c r="CK56" s="259"/>
      <c r="CL56" s="259"/>
      <c r="CM56" s="259"/>
      <c r="CN56" s="259"/>
      <c r="CO56" s="259"/>
      <c r="CP56" s="259"/>
      <c r="CQ56" s="259"/>
      <c r="CR56" s="259"/>
      <c r="CS56" s="259"/>
      <c r="CT56" s="259"/>
      <c r="CU56" s="259"/>
      <c r="CV56" s="259"/>
      <c r="CW56" s="259"/>
      <c r="CX56" s="259"/>
      <c r="CY56" s="259"/>
      <c r="CZ56" s="259"/>
      <c r="DA56" s="259"/>
      <c r="DB56" s="259"/>
      <c r="DC56" s="259"/>
      <c r="DD56" s="259"/>
      <c r="DE56" s="259"/>
      <c r="DF56" s="259"/>
      <c r="DG56" s="259"/>
      <c r="DH56" s="259"/>
      <c r="DI56" s="259"/>
      <c r="DJ56" s="259"/>
      <c r="DK56" s="259"/>
      <c r="DL56" s="259"/>
      <c r="DM56" s="259"/>
      <c r="DN56" s="259"/>
      <c r="DO56" s="259"/>
      <c r="DP56" s="259"/>
      <c r="DQ56" s="259"/>
      <c r="DR56" s="259"/>
    </row>
    <row r="57" spans="1:122">
      <c r="A57" s="260"/>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59"/>
      <c r="AI57" s="259"/>
      <c r="AJ57" s="259"/>
      <c r="AK57" s="259"/>
      <c r="AL57" s="259"/>
      <c r="AM57" s="259"/>
      <c r="AN57" s="259"/>
      <c r="AO57" s="259"/>
      <c r="AP57" s="259"/>
      <c r="AQ57" s="259"/>
      <c r="AR57" s="259"/>
      <c r="AS57" s="259"/>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59"/>
      <c r="CK57" s="259"/>
      <c r="CL57" s="259"/>
      <c r="CM57" s="259"/>
      <c r="CN57" s="259"/>
      <c r="CO57" s="259"/>
      <c r="CP57" s="259"/>
      <c r="CQ57" s="259"/>
      <c r="CR57" s="259"/>
      <c r="CS57" s="259"/>
      <c r="CT57" s="259"/>
      <c r="CU57" s="259"/>
      <c r="CV57" s="259"/>
      <c r="CW57" s="259"/>
      <c r="CX57" s="259"/>
      <c r="CY57" s="259"/>
      <c r="CZ57" s="259"/>
      <c r="DA57" s="259"/>
      <c r="DB57" s="259"/>
      <c r="DC57" s="259"/>
      <c r="DD57" s="259"/>
      <c r="DE57" s="259"/>
      <c r="DF57" s="259"/>
      <c r="DG57" s="259"/>
      <c r="DH57" s="259"/>
      <c r="DI57" s="259"/>
      <c r="DJ57" s="259"/>
      <c r="DK57" s="259"/>
      <c r="DL57" s="259"/>
      <c r="DM57" s="259"/>
      <c r="DN57" s="259"/>
      <c r="DO57" s="259"/>
      <c r="DP57" s="259"/>
      <c r="DQ57" s="259"/>
      <c r="DR57" s="259"/>
    </row>
    <row r="58" spans="1:122">
      <c r="A58" s="260"/>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59"/>
      <c r="AI58" s="259"/>
      <c r="AJ58" s="259"/>
      <c r="AK58" s="259"/>
      <c r="AL58" s="259"/>
      <c r="AM58" s="259"/>
      <c r="AN58" s="259"/>
      <c r="AO58" s="259"/>
      <c r="AP58" s="259"/>
      <c r="AQ58" s="259"/>
      <c r="AR58" s="259"/>
      <c r="AS58" s="259"/>
      <c r="AT58" s="259"/>
      <c r="AU58" s="259"/>
      <c r="AV58" s="259"/>
      <c r="AW58" s="259"/>
      <c r="AX58" s="259"/>
      <c r="AY58" s="259"/>
      <c r="AZ58" s="259"/>
      <c r="BA58" s="259"/>
      <c r="BB58" s="259"/>
      <c r="BC58" s="259"/>
      <c r="BD58" s="259"/>
      <c r="BE58" s="259"/>
      <c r="BF58" s="259"/>
      <c r="BG58" s="259"/>
      <c r="BH58" s="259"/>
      <c r="BI58" s="259"/>
      <c r="BJ58" s="259"/>
      <c r="BK58" s="259"/>
      <c r="BL58" s="259"/>
      <c r="BM58" s="259"/>
      <c r="BN58" s="259"/>
      <c r="BO58" s="259"/>
      <c r="BP58" s="259"/>
      <c r="BQ58" s="259"/>
      <c r="BR58" s="259"/>
      <c r="BS58" s="259"/>
      <c r="BT58" s="259"/>
      <c r="BU58" s="259"/>
      <c r="BV58" s="259"/>
      <c r="BW58" s="259"/>
      <c r="BX58" s="259"/>
      <c r="BY58" s="259"/>
      <c r="BZ58" s="259"/>
      <c r="CA58" s="259"/>
      <c r="CB58" s="259"/>
      <c r="CC58" s="259"/>
      <c r="CD58" s="259"/>
      <c r="CE58" s="259"/>
      <c r="CF58" s="259"/>
      <c r="CG58" s="259"/>
      <c r="CH58" s="259"/>
      <c r="CI58" s="259"/>
      <c r="CJ58" s="259"/>
      <c r="CK58" s="259"/>
      <c r="CL58" s="259"/>
      <c r="CM58" s="259"/>
      <c r="CN58" s="259"/>
      <c r="CO58" s="259"/>
      <c r="CP58" s="259"/>
      <c r="CQ58" s="259"/>
      <c r="CR58" s="259"/>
      <c r="CS58" s="259"/>
      <c r="CT58" s="259"/>
      <c r="CU58" s="259"/>
      <c r="CV58" s="259"/>
      <c r="CW58" s="259"/>
      <c r="CX58" s="259"/>
      <c r="CY58" s="259"/>
      <c r="CZ58" s="259"/>
      <c r="DA58" s="259"/>
      <c r="DB58" s="259"/>
      <c r="DC58" s="259"/>
      <c r="DD58" s="259"/>
      <c r="DE58" s="259"/>
      <c r="DF58" s="259"/>
      <c r="DG58" s="259"/>
      <c r="DH58" s="259"/>
      <c r="DI58" s="259"/>
      <c r="DJ58" s="259"/>
      <c r="DK58" s="259"/>
      <c r="DL58" s="259"/>
      <c r="DM58" s="259"/>
      <c r="DN58" s="259"/>
      <c r="DO58" s="259"/>
      <c r="DP58" s="259"/>
      <c r="DQ58" s="259"/>
      <c r="DR58" s="259"/>
    </row>
    <row r="59" spans="1:122">
      <c r="A59" s="260"/>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59"/>
      <c r="AH59" s="259"/>
      <c r="AI59" s="259"/>
      <c r="AJ59" s="259"/>
      <c r="AK59" s="259"/>
      <c r="AL59" s="259"/>
      <c r="AM59" s="259"/>
      <c r="AN59" s="259"/>
      <c r="AO59" s="259"/>
      <c r="AP59" s="259"/>
      <c r="AQ59" s="259"/>
      <c r="AR59" s="259"/>
      <c r="AS59" s="259"/>
      <c r="AT59" s="259"/>
      <c r="AU59" s="259"/>
      <c r="AV59" s="259"/>
      <c r="AW59" s="259"/>
      <c r="AX59" s="259"/>
      <c r="AY59" s="259"/>
      <c r="AZ59" s="259"/>
      <c r="BA59" s="259"/>
      <c r="BB59" s="259"/>
      <c r="BC59" s="259"/>
      <c r="BD59" s="259"/>
      <c r="BE59" s="259"/>
      <c r="BF59" s="259"/>
      <c r="BG59" s="259"/>
      <c r="BH59" s="259"/>
      <c r="BI59" s="259"/>
      <c r="BJ59" s="259"/>
      <c r="BK59" s="259"/>
      <c r="BL59" s="259"/>
      <c r="BM59" s="259"/>
      <c r="BN59" s="259"/>
      <c r="BO59" s="259"/>
      <c r="BP59" s="259"/>
      <c r="BQ59" s="259"/>
      <c r="BR59" s="259"/>
      <c r="BS59" s="259"/>
      <c r="BT59" s="259"/>
      <c r="BU59" s="259"/>
      <c r="BV59" s="259"/>
      <c r="BW59" s="259"/>
      <c r="BX59" s="259"/>
      <c r="BY59" s="259"/>
      <c r="BZ59" s="259"/>
      <c r="CA59" s="259"/>
      <c r="CB59" s="259"/>
      <c r="CC59" s="259"/>
      <c r="CD59" s="259"/>
      <c r="CE59" s="259"/>
      <c r="CF59" s="259"/>
      <c r="CG59" s="259"/>
      <c r="CH59" s="259"/>
      <c r="CI59" s="259"/>
      <c r="CJ59" s="259"/>
      <c r="CK59" s="259"/>
      <c r="CL59" s="259"/>
      <c r="CM59" s="259"/>
      <c r="CN59" s="259"/>
      <c r="CO59" s="259"/>
      <c r="CP59" s="259"/>
      <c r="CQ59" s="259"/>
      <c r="CR59" s="259"/>
      <c r="CS59" s="259"/>
      <c r="CT59" s="259"/>
      <c r="CU59" s="259"/>
      <c r="CV59" s="259"/>
      <c r="CW59" s="259"/>
      <c r="CX59" s="259"/>
      <c r="CY59" s="259"/>
      <c r="CZ59" s="259"/>
      <c r="DA59" s="259"/>
      <c r="DB59" s="259"/>
      <c r="DC59" s="259"/>
      <c r="DD59" s="259"/>
      <c r="DE59" s="259"/>
      <c r="DF59" s="259"/>
      <c r="DG59" s="259"/>
      <c r="DH59" s="259"/>
      <c r="DI59" s="259"/>
      <c r="DJ59" s="259"/>
      <c r="DK59" s="259"/>
      <c r="DL59" s="259"/>
      <c r="DM59" s="259"/>
      <c r="DN59" s="259"/>
      <c r="DO59" s="259"/>
      <c r="DP59" s="259"/>
      <c r="DQ59" s="259"/>
      <c r="DR59" s="259"/>
    </row>
    <row r="60" spans="1:122">
      <c r="A60" s="260"/>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59"/>
      <c r="AJ60" s="259"/>
      <c r="AK60" s="259"/>
      <c r="AL60" s="259"/>
      <c r="AM60" s="259"/>
      <c r="AN60" s="259"/>
      <c r="AO60" s="259"/>
      <c r="AP60" s="259"/>
      <c r="AQ60" s="259"/>
      <c r="AR60" s="259"/>
      <c r="AS60" s="259"/>
      <c r="AT60" s="259"/>
      <c r="AU60" s="259"/>
      <c r="AV60" s="259"/>
      <c r="AW60" s="259"/>
      <c r="AX60" s="259"/>
      <c r="AY60" s="259"/>
      <c r="AZ60" s="259"/>
      <c r="BA60" s="259"/>
      <c r="BB60" s="259"/>
      <c r="BC60" s="259"/>
      <c r="BD60" s="259"/>
      <c r="BE60" s="259"/>
      <c r="BF60" s="259"/>
      <c r="BG60" s="259"/>
      <c r="BH60" s="259"/>
      <c r="BI60" s="259"/>
      <c r="BJ60" s="259"/>
      <c r="BK60" s="259"/>
      <c r="BL60" s="259"/>
      <c r="BM60" s="259"/>
      <c r="BN60" s="259"/>
      <c r="BO60" s="259"/>
      <c r="BP60" s="259"/>
      <c r="BQ60" s="259"/>
      <c r="BR60" s="259"/>
      <c r="BS60" s="259"/>
      <c r="BT60" s="259"/>
      <c r="BU60" s="259"/>
      <c r="BV60" s="259"/>
      <c r="BW60" s="259"/>
      <c r="BX60" s="259"/>
      <c r="BY60" s="259"/>
      <c r="BZ60" s="259"/>
      <c r="CA60" s="259"/>
      <c r="CB60" s="259"/>
      <c r="CC60" s="259"/>
      <c r="CD60" s="259"/>
      <c r="CE60" s="259"/>
      <c r="CF60" s="259"/>
      <c r="CG60" s="259"/>
      <c r="CH60" s="259"/>
      <c r="CI60" s="259"/>
      <c r="CJ60" s="259"/>
      <c r="CK60" s="259"/>
      <c r="CL60" s="259"/>
      <c r="CM60" s="259"/>
      <c r="CN60" s="259"/>
      <c r="CO60" s="259"/>
      <c r="CP60" s="259"/>
      <c r="CQ60" s="259"/>
      <c r="CR60" s="259"/>
      <c r="CS60" s="259"/>
      <c r="CT60" s="259"/>
      <c r="CU60" s="259"/>
      <c r="CV60" s="259"/>
      <c r="CW60" s="259"/>
      <c r="CX60" s="259"/>
      <c r="CY60" s="259"/>
      <c r="CZ60" s="259"/>
      <c r="DA60" s="259"/>
      <c r="DB60" s="259"/>
      <c r="DC60" s="259"/>
      <c r="DD60" s="259"/>
      <c r="DE60" s="259"/>
      <c r="DF60" s="259"/>
      <c r="DG60" s="259"/>
      <c r="DH60" s="259"/>
      <c r="DI60" s="259"/>
      <c r="DJ60" s="259"/>
      <c r="DK60" s="259"/>
      <c r="DL60" s="259"/>
      <c r="DM60" s="259"/>
      <c r="DN60" s="259"/>
      <c r="DO60" s="259"/>
      <c r="DP60" s="259"/>
      <c r="DQ60" s="259"/>
      <c r="DR60" s="259"/>
    </row>
    <row r="61" spans="1:122">
      <c r="A61" s="260"/>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59"/>
      <c r="AJ61" s="259"/>
      <c r="AK61" s="259"/>
      <c r="AL61" s="259"/>
      <c r="AM61" s="259"/>
      <c r="AN61" s="259"/>
      <c r="AO61" s="259"/>
      <c r="AP61" s="259"/>
      <c r="AQ61" s="259"/>
      <c r="AR61" s="259"/>
      <c r="AS61" s="259"/>
      <c r="AT61" s="259"/>
      <c r="AU61" s="259"/>
      <c r="AV61" s="259"/>
      <c r="AW61" s="259"/>
      <c r="AX61" s="259"/>
      <c r="AY61" s="259"/>
      <c r="AZ61" s="259"/>
      <c r="BA61" s="259"/>
      <c r="BB61" s="259"/>
      <c r="BC61" s="259"/>
      <c r="BD61" s="259"/>
      <c r="BE61" s="259"/>
      <c r="BF61" s="259"/>
      <c r="BG61" s="259"/>
      <c r="BH61" s="259"/>
      <c r="BI61" s="259"/>
      <c r="BJ61" s="259"/>
      <c r="BK61" s="259"/>
      <c r="BL61" s="259"/>
      <c r="BM61" s="259"/>
      <c r="BN61" s="259"/>
      <c r="BO61" s="259"/>
      <c r="BP61" s="259"/>
      <c r="BQ61" s="259"/>
      <c r="BR61" s="259"/>
      <c r="BS61" s="259"/>
      <c r="BT61" s="259"/>
      <c r="BU61" s="259"/>
      <c r="BV61" s="259"/>
      <c r="BW61" s="259"/>
      <c r="BX61" s="259"/>
      <c r="BY61" s="259"/>
      <c r="BZ61" s="259"/>
      <c r="CA61" s="259"/>
      <c r="CB61" s="259"/>
      <c r="CC61" s="259"/>
      <c r="CD61" s="259"/>
      <c r="CE61" s="259"/>
      <c r="CF61" s="259"/>
      <c r="CG61" s="259"/>
      <c r="CH61" s="259"/>
      <c r="CI61" s="259"/>
      <c r="CJ61" s="259"/>
      <c r="CK61" s="259"/>
      <c r="CL61" s="259"/>
      <c r="CM61" s="259"/>
      <c r="CN61" s="259"/>
      <c r="CO61" s="259"/>
      <c r="CP61" s="259"/>
      <c r="CQ61" s="259"/>
      <c r="CR61" s="259"/>
      <c r="CS61" s="259"/>
      <c r="CT61" s="259"/>
      <c r="CU61" s="259"/>
      <c r="CV61" s="259"/>
      <c r="CW61" s="259"/>
      <c r="CX61" s="259"/>
      <c r="CY61" s="259"/>
      <c r="CZ61" s="259"/>
      <c r="DA61" s="259"/>
      <c r="DB61" s="259"/>
      <c r="DC61" s="259"/>
      <c r="DD61" s="259"/>
      <c r="DE61" s="259"/>
      <c r="DF61" s="259"/>
      <c r="DG61" s="259"/>
      <c r="DH61" s="259"/>
      <c r="DI61" s="259"/>
      <c r="DJ61" s="259"/>
      <c r="DK61" s="259"/>
      <c r="DL61" s="259"/>
      <c r="DM61" s="259"/>
      <c r="DN61" s="259"/>
      <c r="DO61" s="259"/>
      <c r="DP61" s="259"/>
      <c r="DQ61" s="259"/>
      <c r="DR61" s="259"/>
    </row>
    <row r="62" spans="1:122">
      <c r="A62" s="260"/>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59"/>
      <c r="AJ62" s="259"/>
      <c r="AK62" s="259"/>
      <c r="AL62" s="259"/>
      <c r="AM62" s="259"/>
      <c r="AN62" s="259"/>
      <c r="AO62" s="259"/>
      <c r="AP62" s="259"/>
      <c r="AQ62" s="259"/>
      <c r="AR62" s="259"/>
      <c r="AS62" s="259"/>
      <c r="AT62" s="259"/>
      <c r="AU62" s="259"/>
      <c r="AV62" s="259"/>
      <c r="AW62" s="259"/>
      <c r="AX62" s="259"/>
      <c r="AY62" s="259"/>
      <c r="AZ62" s="259"/>
      <c r="BA62" s="259"/>
      <c r="BB62" s="259"/>
      <c r="BC62" s="259"/>
      <c r="BD62" s="259"/>
      <c r="BE62" s="259"/>
      <c r="BF62" s="259"/>
      <c r="BG62" s="259"/>
      <c r="BH62" s="259"/>
      <c r="BI62" s="259"/>
      <c r="BJ62" s="259"/>
      <c r="BK62" s="259"/>
      <c r="BL62" s="259"/>
      <c r="BM62" s="259"/>
      <c r="BN62" s="259"/>
      <c r="BO62" s="259"/>
      <c r="BP62" s="259"/>
      <c r="BQ62" s="259"/>
      <c r="BR62" s="259"/>
      <c r="BS62" s="259"/>
      <c r="BT62" s="259"/>
      <c r="BU62" s="259"/>
      <c r="BV62" s="259"/>
      <c r="BW62" s="259"/>
      <c r="BX62" s="259"/>
      <c r="BY62" s="259"/>
      <c r="BZ62" s="259"/>
      <c r="CA62" s="259"/>
      <c r="CB62" s="259"/>
      <c r="CC62" s="259"/>
      <c r="CD62" s="259"/>
      <c r="CE62" s="259"/>
      <c r="CF62" s="259"/>
      <c r="CG62" s="259"/>
      <c r="CH62" s="259"/>
      <c r="CI62" s="259"/>
      <c r="CJ62" s="259"/>
      <c r="CK62" s="259"/>
      <c r="CL62" s="259"/>
      <c r="CM62" s="259"/>
      <c r="CN62" s="259"/>
      <c r="CO62" s="259"/>
      <c r="CP62" s="259"/>
      <c r="CQ62" s="259"/>
      <c r="CR62" s="259"/>
      <c r="CS62" s="259"/>
      <c r="CT62" s="259"/>
      <c r="CU62" s="259"/>
      <c r="CV62" s="259"/>
      <c r="CW62" s="259"/>
      <c r="CX62" s="259"/>
      <c r="CY62" s="259"/>
      <c r="CZ62" s="259"/>
      <c r="DA62" s="259"/>
      <c r="DB62" s="259"/>
      <c r="DC62" s="259"/>
      <c r="DD62" s="259"/>
      <c r="DE62" s="259"/>
      <c r="DF62" s="259"/>
      <c r="DG62" s="259"/>
      <c r="DH62" s="259"/>
      <c r="DI62" s="259"/>
      <c r="DJ62" s="259"/>
      <c r="DK62" s="259"/>
      <c r="DL62" s="259"/>
      <c r="DM62" s="259"/>
      <c r="DN62" s="259"/>
      <c r="DO62" s="259"/>
      <c r="DP62" s="259"/>
      <c r="DQ62" s="259"/>
      <c r="DR62" s="259"/>
    </row>
    <row r="63" spans="1:122">
      <c r="A63" s="260"/>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59"/>
      <c r="AI63" s="259"/>
      <c r="AJ63" s="259"/>
      <c r="AK63" s="259"/>
      <c r="AL63" s="259"/>
      <c r="AM63" s="259"/>
      <c r="AN63" s="259"/>
      <c r="AO63" s="259"/>
      <c r="AP63" s="259"/>
      <c r="AQ63" s="259"/>
      <c r="AR63" s="259"/>
      <c r="AS63" s="259"/>
      <c r="AT63" s="259"/>
      <c r="AU63" s="259"/>
      <c r="AV63" s="259"/>
      <c r="AW63" s="259"/>
      <c r="AX63" s="259"/>
      <c r="AY63" s="259"/>
      <c r="AZ63" s="259"/>
      <c r="BA63" s="259"/>
      <c r="BB63" s="259"/>
      <c r="BC63" s="259"/>
      <c r="BD63" s="259"/>
      <c r="BE63" s="259"/>
      <c r="BF63" s="259"/>
      <c r="BG63" s="259"/>
      <c r="BH63" s="259"/>
      <c r="BI63" s="259"/>
      <c r="BJ63" s="259"/>
      <c r="BK63" s="259"/>
      <c r="BL63" s="259"/>
      <c r="BM63" s="259"/>
      <c r="BN63" s="259"/>
      <c r="BO63" s="259"/>
      <c r="BP63" s="259"/>
      <c r="BQ63" s="259"/>
      <c r="BR63" s="259"/>
      <c r="BS63" s="259"/>
      <c r="BT63" s="259"/>
      <c r="BU63" s="259"/>
      <c r="BV63" s="259"/>
      <c r="BW63" s="259"/>
      <c r="BX63" s="259"/>
      <c r="BY63" s="259"/>
      <c r="BZ63" s="259"/>
      <c r="CA63" s="259"/>
      <c r="CB63" s="259"/>
      <c r="CC63" s="259"/>
      <c r="CD63" s="259"/>
      <c r="CE63" s="259"/>
      <c r="CF63" s="259"/>
      <c r="CG63" s="259"/>
      <c r="CH63" s="259"/>
      <c r="CI63" s="259"/>
      <c r="CJ63" s="259"/>
      <c r="CK63" s="259"/>
      <c r="CL63" s="259"/>
      <c r="CM63" s="259"/>
      <c r="CN63" s="259"/>
      <c r="CO63" s="259"/>
      <c r="CP63" s="259"/>
      <c r="CQ63" s="259"/>
      <c r="CR63" s="259"/>
      <c r="CS63" s="259"/>
      <c r="CT63" s="259"/>
      <c r="CU63" s="259"/>
      <c r="CV63" s="259"/>
      <c r="CW63" s="259"/>
      <c r="CX63" s="259"/>
      <c r="CY63" s="259"/>
      <c r="CZ63" s="259"/>
      <c r="DA63" s="259"/>
      <c r="DB63" s="259"/>
      <c r="DC63" s="259"/>
      <c r="DD63" s="259"/>
      <c r="DE63" s="259"/>
      <c r="DF63" s="259"/>
      <c r="DG63" s="259"/>
      <c r="DH63" s="259"/>
      <c r="DI63" s="259"/>
      <c r="DJ63" s="259"/>
      <c r="DK63" s="259"/>
      <c r="DL63" s="259"/>
      <c r="DM63" s="259"/>
      <c r="DN63" s="259"/>
      <c r="DO63" s="259"/>
      <c r="DP63" s="259"/>
      <c r="DQ63" s="259"/>
      <c r="DR63" s="259"/>
    </row>
    <row r="64" spans="1:122">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59"/>
      <c r="BN64" s="259"/>
      <c r="BO64" s="259"/>
      <c r="BP64" s="259"/>
      <c r="BQ64" s="259"/>
      <c r="BR64" s="259"/>
      <c r="BS64" s="259"/>
      <c r="BT64" s="259"/>
      <c r="BU64" s="259"/>
      <c r="BV64" s="259"/>
      <c r="BW64" s="259"/>
      <c r="BX64" s="259"/>
      <c r="BY64" s="259"/>
      <c r="BZ64" s="259"/>
      <c r="CA64" s="259"/>
      <c r="CB64" s="259"/>
      <c r="CC64" s="259"/>
      <c r="CD64" s="259"/>
      <c r="CE64" s="259"/>
      <c r="CF64" s="259"/>
      <c r="CG64" s="259"/>
      <c r="CH64" s="259"/>
      <c r="CI64" s="259"/>
      <c r="CJ64" s="259"/>
      <c r="CK64" s="259"/>
      <c r="CL64" s="259"/>
      <c r="CM64" s="259"/>
      <c r="CN64" s="259"/>
      <c r="CO64" s="259"/>
      <c r="CP64" s="259"/>
      <c r="CQ64" s="259"/>
      <c r="CR64" s="259"/>
      <c r="CS64" s="259"/>
      <c r="CT64" s="259"/>
      <c r="CU64" s="259"/>
      <c r="CV64" s="259"/>
      <c r="CW64" s="259"/>
      <c r="CX64" s="259"/>
      <c r="CY64" s="259"/>
      <c r="CZ64" s="259"/>
      <c r="DA64" s="259"/>
      <c r="DB64" s="259"/>
      <c r="DC64" s="259"/>
      <c r="DD64" s="259"/>
      <c r="DE64" s="259"/>
      <c r="DF64" s="259"/>
      <c r="DG64" s="259"/>
      <c r="DH64" s="259"/>
      <c r="DI64" s="259"/>
      <c r="DJ64" s="259"/>
      <c r="DK64" s="259"/>
      <c r="DL64" s="259"/>
      <c r="DM64" s="259"/>
      <c r="DN64" s="259"/>
      <c r="DO64" s="259"/>
      <c r="DP64" s="259"/>
      <c r="DQ64" s="259"/>
      <c r="DR64" s="259"/>
    </row>
    <row r="65" spans="1:122">
      <c r="A65" s="260"/>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S65" s="259"/>
      <c r="CT65" s="259"/>
      <c r="CU65" s="259"/>
      <c r="CV65" s="259"/>
      <c r="CW65" s="259"/>
      <c r="CX65" s="259"/>
      <c r="CY65" s="259"/>
      <c r="CZ65" s="259"/>
      <c r="DA65" s="259"/>
      <c r="DB65" s="259"/>
      <c r="DC65" s="259"/>
      <c r="DD65" s="259"/>
      <c r="DE65" s="259"/>
      <c r="DF65" s="259"/>
      <c r="DG65" s="259"/>
      <c r="DH65" s="259"/>
      <c r="DI65" s="259"/>
      <c r="DJ65" s="259"/>
      <c r="DK65" s="259"/>
      <c r="DL65" s="259"/>
      <c r="DM65" s="259"/>
      <c r="DN65" s="259"/>
      <c r="DO65" s="259"/>
      <c r="DP65" s="259"/>
      <c r="DQ65" s="259"/>
      <c r="DR65" s="259"/>
    </row>
    <row r="66" spans="1:122">
      <c r="A66" s="260"/>
      <c r="B66" s="260"/>
      <c r="C66" s="260"/>
      <c r="D66" s="260"/>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c r="AE66" s="260"/>
      <c r="AF66" s="260"/>
      <c r="AG66" s="260"/>
      <c r="AH66" s="260"/>
      <c r="AI66" s="259"/>
      <c r="AJ66" s="259"/>
      <c r="AK66" s="259"/>
      <c r="AL66" s="259"/>
      <c r="AM66" s="259"/>
      <c r="AN66" s="259"/>
      <c r="AO66" s="259"/>
      <c r="AP66" s="259"/>
      <c r="AQ66" s="259"/>
      <c r="AR66" s="259"/>
      <c r="AS66" s="259"/>
      <c r="AT66" s="259"/>
      <c r="AU66" s="259"/>
      <c r="AV66" s="259"/>
      <c r="AW66" s="259"/>
      <c r="AX66" s="259"/>
      <c r="AY66" s="259"/>
      <c r="AZ66" s="259"/>
      <c r="BA66" s="259"/>
      <c r="BB66" s="259"/>
      <c r="BC66" s="259"/>
      <c r="BD66" s="259"/>
      <c r="BE66" s="259"/>
      <c r="BF66" s="259"/>
      <c r="BG66" s="259"/>
      <c r="BH66" s="259"/>
      <c r="BI66" s="259"/>
      <c r="BJ66" s="259"/>
      <c r="BK66" s="259"/>
      <c r="BL66" s="259"/>
      <c r="BM66" s="259"/>
      <c r="BN66" s="259"/>
      <c r="BO66" s="259"/>
      <c r="BP66" s="259"/>
      <c r="BQ66" s="259"/>
      <c r="BR66" s="259"/>
      <c r="BS66" s="259"/>
      <c r="BT66" s="259"/>
      <c r="BU66" s="259"/>
      <c r="BV66" s="259"/>
      <c r="BW66" s="259"/>
      <c r="BX66" s="259"/>
      <c r="BY66" s="259"/>
      <c r="BZ66" s="259"/>
      <c r="CA66" s="259"/>
      <c r="CB66" s="259"/>
      <c r="CC66" s="259"/>
      <c r="CD66" s="259"/>
      <c r="CE66" s="259"/>
      <c r="CF66" s="259"/>
      <c r="CG66" s="259"/>
      <c r="CH66" s="259"/>
      <c r="CI66" s="259"/>
      <c r="CJ66" s="259"/>
      <c r="CK66" s="259"/>
      <c r="CL66" s="259"/>
      <c r="CM66" s="259"/>
      <c r="CN66" s="259"/>
      <c r="CO66" s="259"/>
      <c r="CP66" s="259"/>
      <c r="CQ66" s="259"/>
      <c r="CR66" s="259"/>
      <c r="CS66" s="259"/>
      <c r="CT66" s="259"/>
      <c r="CU66" s="259"/>
      <c r="CV66" s="259"/>
      <c r="CW66" s="259"/>
      <c r="CX66" s="259"/>
      <c r="CY66" s="259"/>
      <c r="CZ66" s="259"/>
      <c r="DA66" s="259"/>
      <c r="DB66" s="259"/>
      <c r="DC66" s="259"/>
      <c r="DD66" s="259"/>
      <c r="DE66" s="259"/>
      <c r="DF66" s="259"/>
      <c r="DG66" s="259"/>
      <c r="DH66" s="259"/>
      <c r="DI66" s="259"/>
      <c r="DJ66" s="259"/>
      <c r="DK66" s="259"/>
      <c r="DL66" s="259"/>
      <c r="DM66" s="259"/>
      <c r="DN66" s="259"/>
      <c r="DO66" s="259"/>
      <c r="DP66" s="259"/>
      <c r="DQ66" s="259"/>
      <c r="DR66" s="259"/>
    </row>
    <row r="67" spans="1:122">
      <c r="A67" s="260"/>
      <c r="B67" s="260"/>
      <c r="C67" s="260"/>
      <c r="D67" s="260"/>
      <c r="E67" s="260"/>
      <c r="F67" s="260"/>
      <c r="G67" s="260"/>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59"/>
      <c r="AJ67" s="259"/>
      <c r="AK67" s="259"/>
      <c r="AL67" s="259"/>
      <c r="AM67" s="259"/>
      <c r="AN67" s="259"/>
      <c r="AO67" s="259"/>
      <c r="AP67" s="259"/>
      <c r="AQ67" s="259"/>
      <c r="AR67" s="259"/>
      <c r="AS67" s="259"/>
      <c r="AT67" s="259"/>
      <c r="AU67" s="259"/>
      <c r="AV67" s="259"/>
      <c r="AW67" s="259"/>
      <c r="AX67" s="259"/>
      <c r="AY67" s="259"/>
      <c r="AZ67" s="259"/>
      <c r="BA67" s="259"/>
      <c r="BB67" s="259"/>
      <c r="BC67" s="259"/>
      <c r="BD67" s="259"/>
      <c r="BE67" s="259"/>
      <c r="BF67" s="259"/>
      <c r="BG67" s="259"/>
      <c r="BH67" s="259"/>
      <c r="BI67" s="259"/>
      <c r="BJ67" s="259"/>
      <c r="BK67" s="259"/>
      <c r="BL67" s="259"/>
      <c r="BM67" s="259"/>
      <c r="BN67" s="259"/>
      <c r="BO67" s="259"/>
      <c r="BP67" s="259"/>
      <c r="BQ67" s="259"/>
      <c r="BR67" s="259"/>
      <c r="BS67" s="259"/>
      <c r="BT67" s="259"/>
      <c r="BU67" s="259"/>
      <c r="BV67" s="259"/>
      <c r="BW67" s="259"/>
      <c r="BX67" s="259"/>
      <c r="BY67" s="259"/>
      <c r="BZ67" s="259"/>
      <c r="CA67" s="259"/>
      <c r="CB67" s="259"/>
      <c r="CC67" s="259"/>
      <c r="CD67" s="259"/>
      <c r="CE67" s="259"/>
      <c r="CF67" s="259"/>
      <c r="CG67" s="259"/>
      <c r="CH67" s="259"/>
      <c r="CI67" s="259"/>
      <c r="CJ67" s="259"/>
      <c r="CK67" s="259"/>
      <c r="CL67" s="259"/>
      <c r="CM67" s="259"/>
      <c r="CN67" s="259"/>
      <c r="CO67" s="259"/>
      <c r="CP67" s="259"/>
      <c r="CQ67" s="259"/>
      <c r="CR67" s="259"/>
      <c r="CS67" s="259"/>
      <c r="CT67" s="259"/>
      <c r="CU67" s="259"/>
      <c r="CV67" s="259"/>
      <c r="CW67" s="259"/>
      <c r="CX67" s="259"/>
      <c r="CY67" s="259"/>
      <c r="CZ67" s="259"/>
      <c r="DA67" s="259"/>
      <c r="DB67" s="259"/>
      <c r="DC67" s="259"/>
      <c r="DD67" s="259"/>
      <c r="DE67" s="259"/>
      <c r="DF67" s="259"/>
      <c r="DG67" s="259"/>
      <c r="DH67" s="259"/>
      <c r="DI67" s="259"/>
      <c r="DJ67" s="259"/>
      <c r="DK67" s="259"/>
      <c r="DL67" s="259"/>
      <c r="DM67" s="259"/>
      <c r="DN67" s="259"/>
      <c r="DO67" s="259"/>
      <c r="DP67" s="259"/>
      <c r="DQ67" s="259"/>
      <c r="DR67" s="259"/>
    </row>
    <row r="68" spans="1:122">
      <c r="A68" s="260"/>
      <c r="B68" s="260"/>
      <c r="C68" s="260"/>
      <c r="D68" s="260"/>
      <c r="E68" s="260"/>
      <c r="F68" s="260"/>
      <c r="G68" s="260"/>
      <c r="H68" s="260"/>
      <c r="I68" s="260"/>
      <c r="J68" s="260"/>
      <c r="K68" s="260"/>
      <c r="L68" s="260"/>
      <c r="M68" s="260"/>
      <c r="N68" s="260"/>
      <c r="O68" s="260"/>
      <c r="P68" s="260"/>
      <c r="Q68" s="260"/>
      <c r="R68" s="260"/>
      <c r="S68" s="260"/>
      <c r="T68" s="260"/>
      <c r="U68" s="260"/>
      <c r="V68" s="260"/>
      <c r="W68" s="260"/>
      <c r="X68" s="260"/>
      <c r="Y68" s="260"/>
      <c r="Z68" s="260"/>
      <c r="AA68" s="260"/>
      <c r="AB68" s="259"/>
      <c r="AC68" s="259"/>
      <c r="AD68" s="259"/>
      <c r="AE68" s="259"/>
      <c r="AF68" s="259"/>
      <c r="AG68" s="259"/>
      <c r="AH68" s="259"/>
      <c r="AI68" s="259"/>
      <c r="AJ68" s="259"/>
      <c r="AK68" s="259"/>
      <c r="AL68" s="259"/>
      <c r="AM68" s="259"/>
      <c r="AN68" s="259"/>
      <c r="AO68" s="259"/>
      <c r="AP68" s="259"/>
      <c r="AQ68" s="259"/>
      <c r="AR68" s="259"/>
      <c r="AS68" s="259"/>
      <c r="AT68" s="259"/>
      <c r="AU68" s="259"/>
      <c r="AV68" s="259"/>
      <c r="AW68" s="259"/>
      <c r="AX68" s="259"/>
      <c r="AY68" s="259"/>
      <c r="AZ68" s="259"/>
      <c r="BA68" s="259"/>
      <c r="BB68" s="259"/>
      <c r="BC68" s="259"/>
      <c r="BD68" s="259"/>
      <c r="BE68" s="259"/>
      <c r="BF68" s="259"/>
      <c r="BG68" s="259"/>
      <c r="BH68" s="259"/>
      <c r="BI68" s="259"/>
      <c r="BJ68" s="259"/>
      <c r="BK68" s="259"/>
      <c r="BL68" s="259"/>
      <c r="BM68" s="259"/>
      <c r="BN68" s="259"/>
      <c r="BO68" s="259"/>
      <c r="BP68" s="259"/>
      <c r="BQ68" s="259"/>
      <c r="BR68" s="259"/>
      <c r="BS68" s="259"/>
      <c r="BT68" s="259"/>
      <c r="BU68" s="259"/>
      <c r="BV68" s="259"/>
      <c r="BW68" s="259"/>
      <c r="BX68" s="259"/>
      <c r="BY68" s="259"/>
      <c r="BZ68" s="259"/>
      <c r="CA68" s="259"/>
      <c r="CB68" s="259"/>
      <c r="CC68" s="259"/>
      <c r="CD68" s="259"/>
      <c r="CE68" s="259"/>
      <c r="CF68" s="259"/>
      <c r="CG68" s="259"/>
      <c r="CH68" s="259"/>
      <c r="CI68" s="259"/>
      <c r="CJ68" s="259"/>
      <c r="CK68" s="259"/>
      <c r="CL68" s="259"/>
      <c r="CM68" s="259"/>
      <c r="CN68" s="259"/>
      <c r="CO68" s="259"/>
      <c r="CP68" s="259"/>
      <c r="CQ68" s="259"/>
      <c r="CR68" s="259"/>
      <c r="CS68" s="259"/>
      <c r="CT68" s="259"/>
      <c r="CU68" s="259"/>
      <c r="CV68" s="259"/>
      <c r="CW68" s="259"/>
      <c r="CX68" s="259"/>
      <c r="CY68" s="259"/>
      <c r="CZ68" s="259"/>
      <c r="DA68" s="259"/>
      <c r="DB68" s="259"/>
      <c r="DC68" s="259"/>
      <c r="DD68" s="259"/>
      <c r="DE68" s="259"/>
      <c r="DF68" s="259"/>
      <c r="DG68" s="259"/>
      <c r="DH68" s="259"/>
      <c r="DI68" s="259"/>
      <c r="DJ68" s="259"/>
      <c r="DK68" s="259"/>
      <c r="DL68" s="259"/>
      <c r="DM68" s="259"/>
      <c r="DN68" s="259"/>
      <c r="DO68" s="259"/>
      <c r="DP68" s="259"/>
      <c r="DQ68" s="259"/>
      <c r="DR68" s="259"/>
    </row>
    <row r="69" spans="1:122">
      <c r="A69" s="260"/>
      <c r="B69" s="260"/>
      <c r="C69" s="260"/>
      <c r="D69" s="260"/>
      <c r="E69" s="260"/>
      <c r="F69" s="260"/>
      <c r="G69" s="260"/>
      <c r="H69" s="260"/>
      <c r="I69" s="260"/>
      <c r="J69" s="260"/>
      <c r="K69" s="260"/>
      <c r="L69" s="260"/>
      <c r="M69" s="260"/>
      <c r="N69" s="260"/>
      <c r="O69" s="260"/>
      <c r="P69" s="260"/>
      <c r="Q69" s="260"/>
      <c r="R69" s="260"/>
      <c r="S69" s="260"/>
      <c r="T69" s="260"/>
      <c r="U69" s="260"/>
      <c r="V69" s="260"/>
      <c r="W69" s="260"/>
      <c r="X69" s="260"/>
      <c r="Y69" s="260"/>
      <c r="Z69" s="260"/>
      <c r="AA69" s="260"/>
      <c r="AB69" s="260"/>
      <c r="AC69" s="260"/>
      <c r="AD69" s="260"/>
      <c r="AE69" s="260"/>
      <c r="AF69" s="259"/>
      <c r="AG69" s="259"/>
      <c r="AH69" s="259"/>
      <c r="AI69" s="259"/>
      <c r="AJ69" s="259"/>
      <c r="AK69" s="259"/>
      <c r="AL69" s="259"/>
      <c r="AM69" s="259"/>
      <c r="AN69" s="259"/>
      <c r="AO69" s="259"/>
      <c r="AP69" s="259"/>
      <c r="AQ69" s="259"/>
      <c r="AR69" s="259"/>
      <c r="AS69" s="259"/>
      <c r="AT69" s="259"/>
      <c r="AU69" s="259"/>
      <c r="AV69" s="259"/>
      <c r="AW69" s="259"/>
      <c r="AX69" s="259"/>
      <c r="AY69" s="259"/>
      <c r="AZ69" s="259"/>
      <c r="BA69" s="259"/>
      <c r="BB69" s="259"/>
      <c r="BC69" s="259"/>
      <c r="BD69" s="259"/>
      <c r="BE69" s="259"/>
      <c r="BF69" s="259"/>
      <c r="BG69" s="259"/>
      <c r="BH69" s="259"/>
      <c r="BI69" s="259"/>
      <c r="BJ69" s="259"/>
      <c r="BK69" s="259"/>
      <c r="BL69" s="259"/>
      <c r="BM69" s="259"/>
      <c r="BN69" s="259"/>
      <c r="BO69" s="259"/>
      <c r="BP69" s="259"/>
      <c r="BQ69" s="259"/>
      <c r="BR69" s="259"/>
      <c r="BS69" s="259"/>
      <c r="BT69" s="259"/>
      <c r="BU69" s="259"/>
      <c r="BV69" s="259"/>
      <c r="BW69" s="259"/>
      <c r="BX69" s="259"/>
      <c r="BY69" s="259"/>
      <c r="BZ69" s="259"/>
      <c r="CA69" s="259"/>
      <c r="CB69" s="259"/>
      <c r="CC69" s="259"/>
      <c r="CD69" s="259"/>
      <c r="CE69" s="259"/>
      <c r="CF69" s="259"/>
      <c r="CG69" s="259"/>
      <c r="CH69" s="259"/>
      <c r="CI69" s="259"/>
      <c r="CJ69" s="259"/>
      <c r="CK69" s="259"/>
      <c r="CL69" s="259"/>
      <c r="CM69" s="259"/>
      <c r="CN69" s="259"/>
      <c r="CO69" s="259"/>
      <c r="CP69" s="259"/>
      <c r="CQ69" s="259"/>
      <c r="CR69" s="259"/>
      <c r="CS69" s="259"/>
      <c r="CT69" s="259"/>
      <c r="CU69" s="259"/>
      <c r="CV69" s="259"/>
      <c r="CW69" s="259"/>
      <c r="CX69" s="259"/>
      <c r="CY69" s="259"/>
      <c r="CZ69" s="259"/>
      <c r="DA69" s="259"/>
      <c r="DB69" s="259"/>
      <c r="DC69" s="259"/>
      <c r="DD69" s="259"/>
      <c r="DE69" s="259"/>
      <c r="DF69" s="259"/>
      <c r="DG69" s="259"/>
      <c r="DH69" s="259"/>
      <c r="DI69" s="259"/>
      <c r="DJ69" s="259"/>
      <c r="DK69" s="259"/>
      <c r="DL69" s="259"/>
      <c r="DM69" s="259"/>
      <c r="DN69" s="259"/>
      <c r="DO69" s="259"/>
      <c r="DP69" s="259"/>
      <c r="DQ69" s="259"/>
      <c r="DR69" s="259"/>
    </row>
    <row r="70" spans="1:122">
      <c r="A70" s="260"/>
      <c r="B70" s="260"/>
      <c r="C70" s="260"/>
      <c r="D70" s="260"/>
      <c r="E70" s="260"/>
      <c r="F70" s="260"/>
      <c r="G70" s="260"/>
      <c r="H70" s="260"/>
      <c r="I70" s="260"/>
      <c r="J70" s="260"/>
      <c r="K70" s="260"/>
      <c r="L70" s="260"/>
      <c r="M70" s="260"/>
      <c r="N70" s="260"/>
      <c r="O70" s="260"/>
      <c r="P70" s="260"/>
      <c r="Q70" s="260"/>
      <c r="R70" s="260"/>
      <c r="S70" s="260"/>
      <c r="T70" s="260"/>
      <c r="U70" s="260"/>
      <c r="V70" s="260"/>
      <c r="W70" s="260"/>
      <c r="X70" s="260"/>
      <c r="Y70" s="260"/>
      <c r="Z70" s="260"/>
      <c r="AA70" s="260"/>
      <c r="AB70" s="260"/>
      <c r="AC70" s="260"/>
      <c r="AD70" s="260"/>
      <c r="AE70" s="260"/>
      <c r="AF70" s="260"/>
      <c r="AG70" s="260"/>
      <c r="AH70" s="260"/>
      <c r="AI70" s="259"/>
      <c r="AJ70" s="259"/>
      <c r="AK70" s="259"/>
      <c r="AL70" s="259"/>
      <c r="AM70" s="259"/>
      <c r="AN70" s="259"/>
      <c r="AO70" s="259"/>
      <c r="AP70" s="259"/>
      <c r="AQ70" s="259"/>
      <c r="AR70" s="259"/>
      <c r="AS70" s="259"/>
      <c r="AT70" s="259"/>
      <c r="AU70" s="259"/>
      <c r="AV70" s="259"/>
      <c r="AW70" s="259"/>
      <c r="AX70" s="259"/>
      <c r="AY70" s="259"/>
      <c r="AZ70" s="259"/>
      <c r="BA70" s="259"/>
      <c r="BB70" s="259"/>
      <c r="BC70" s="259"/>
      <c r="BD70" s="259"/>
      <c r="BE70" s="259"/>
      <c r="BF70" s="259"/>
      <c r="BG70" s="259"/>
      <c r="BH70" s="259"/>
      <c r="BI70" s="259"/>
      <c r="BJ70" s="259"/>
      <c r="BK70" s="259"/>
      <c r="BL70" s="259"/>
      <c r="BM70" s="259"/>
      <c r="BN70" s="259"/>
      <c r="BO70" s="259"/>
      <c r="BP70" s="259"/>
      <c r="BQ70" s="259"/>
      <c r="BR70" s="259"/>
      <c r="BS70" s="259"/>
      <c r="BT70" s="259"/>
      <c r="BU70" s="259"/>
      <c r="BV70" s="259"/>
      <c r="BW70" s="259"/>
      <c r="BX70" s="259"/>
      <c r="BY70" s="259"/>
      <c r="BZ70" s="259"/>
      <c r="CA70" s="259"/>
      <c r="CB70" s="259"/>
      <c r="CC70" s="259"/>
      <c r="CD70" s="259"/>
      <c r="CE70" s="259"/>
      <c r="CF70" s="259"/>
      <c r="CG70" s="259"/>
      <c r="CH70" s="259"/>
      <c r="CI70" s="259"/>
      <c r="CJ70" s="259"/>
      <c r="CK70" s="259"/>
      <c r="CL70" s="259"/>
      <c r="CM70" s="259"/>
      <c r="CN70" s="259"/>
      <c r="CO70" s="259"/>
      <c r="CP70" s="259"/>
      <c r="CQ70" s="259"/>
      <c r="CR70" s="259"/>
      <c r="CS70" s="259"/>
      <c r="CT70" s="259"/>
      <c r="CU70" s="259"/>
      <c r="CV70" s="259"/>
      <c r="CW70" s="259"/>
      <c r="CX70" s="259"/>
      <c r="CY70" s="259"/>
      <c r="CZ70" s="259"/>
      <c r="DA70" s="259"/>
      <c r="DB70" s="259"/>
      <c r="DC70" s="259"/>
      <c r="DD70" s="259"/>
      <c r="DE70" s="259"/>
      <c r="DF70" s="259"/>
      <c r="DG70" s="259"/>
      <c r="DH70" s="259"/>
      <c r="DI70" s="259"/>
      <c r="DJ70" s="259"/>
      <c r="DK70" s="259"/>
      <c r="DL70" s="259"/>
      <c r="DM70" s="259"/>
      <c r="DN70" s="259"/>
      <c r="DO70" s="259"/>
      <c r="DP70" s="259"/>
      <c r="DQ70" s="259"/>
      <c r="DR70" s="259"/>
    </row>
    <row r="71" spans="1:122">
      <c r="A71" s="260"/>
      <c r="B71" s="260"/>
      <c r="C71" s="260"/>
      <c r="D71" s="260"/>
      <c r="E71" s="260"/>
      <c r="F71" s="260"/>
      <c r="G71" s="260"/>
      <c r="H71" s="260"/>
      <c r="I71" s="260"/>
      <c r="J71" s="260"/>
      <c r="K71" s="260"/>
      <c r="L71" s="260"/>
      <c r="M71" s="260"/>
      <c r="N71" s="260"/>
      <c r="O71" s="260"/>
      <c r="P71" s="260"/>
      <c r="Q71" s="260"/>
      <c r="R71" s="260"/>
      <c r="S71" s="260"/>
      <c r="T71" s="260"/>
      <c r="U71" s="260"/>
      <c r="V71" s="260"/>
      <c r="W71" s="260"/>
      <c r="X71" s="260"/>
      <c r="Y71" s="260"/>
      <c r="Z71" s="260"/>
      <c r="AA71" s="260"/>
      <c r="AB71" s="260"/>
      <c r="AC71" s="260"/>
      <c r="AD71" s="260"/>
      <c r="AE71" s="260"/>
      <c r="AF71" s="260"/>
      <c r="AG71" s="260"/>
      <c r="AH71" s="260"/>
      <c r="AI71" s="259"/>
      <c r="AJ71" s="259"/>
      <c r="AK71" s="259"/>
      <c r="AL71" s="259"/>
      <c r="AM71" s="259"/>
      <c r="AN71" s="259"/>
      <c r="AO71" s="259"/>
      <c r="AP71" s="259"/>
      <c r="AQ71" s="259"/>
      <c r="AR71" s="259"/>
      <c r="AS71" s="259"/>
      <c r="AT71" s="259"/>
      <c r="AU71" s="259"/>
      <c r="AV71" s="259"/>
      <c r="AW71" s="259"/>
      <c r="AX71" s="259"/>
      <c r="AY71" s="259"/>
      <c r="AZ71" s="259"/>
      <c r="BA71" s="259"/>
      <c r="BB71" s="259"/>
      <c r="BC71" s="259"/>
      <c r="BD71" s="259"/>
      <c r="BE71" s="259"/>
      <c r="BF71" s="259"/>
      <c r="BG71" s="259"/>
      <c r="BH71" s="259"/>
      <c r="BI71" s="259"/>
      <c r="BJ71" s="259"/>
      <c r="BK71" s="259"/>
      <c r="BL71" s="259"/>
      <c r="BM71" s="259"/>
      <c r="BN71" s="259"/>
      <c r="BO71" s="259"/>
      <c r="BP71" s="259"/>
      <c r="BQ71" s="259"/>
      <c r="BR71" s="259"/>
      <c r="BS71" s="259"/>
      <c r="BT71" s="259"/>
      <c r="BU71" s="259"/>
      <c r="BV71" s="259"/>
      <c r="BW71" s="259"/>
      <c r="BX71" s="259"/>
      <c r="BY71" s="259"/>
      <c r="BZ71" s="259"/>
      <c r="CA71" s="259"/>
      <c r="CB71" s="259"/>
      <c r="CC71" s="259"/>
      <c r="CD71" s="259"/>
      <c r="CE71" s="259"/>
      <c r="CF71" s="259"/>
      <c r="CG71" s="259"/>
      <c r="CH71" s="259"/>
      <c r="CI71" s="259"/>
      <c r="CJ71" s="259"/>
      <c r="CK71" s="259"/>
      <c r="CL71" s="259"/>
      <c r="CM71" s="259"/>
      <c r="CN71" s="259"/>
      <c r="CO71" s="259"/>
      <c r="CP71" s="259"/>
      <c r="CQ71" s="259"/>
      <c r="CR71" s="259"/>
      <c r="CS71" s="259"/>
      <c r="CT71" s="259"/>
      <c r="CU71" s="259"/>
      <c r="CV71" s="259"/>
      <c r="CW71" s="259"/>
      <c r="CX71" s="259"/>
      <c r="CY71" s="259"/>
      <c r="CZ71" s="259"/>
      <c r="DA71" s="259"/>
      <c r="DB71" s="259"/>
      <c r="DC71" s="259"/>
      <c r="DD71" s="259"/>
      <c r="DE71" s="259"/>
      <c r="DF71" s="259"/>
      <c r="DG71" s="259"/>
      <c r="DH71" s="259"/>
      <c r="DI71" s="259"/>
      <c r="DJ71" s="259"/>
      <c r="DK71" s="259"/>
      <c r="DL71" s="259"/>
      <c r="DM71" s="259"/>
      <c r="DN71" s="259"/>
      <c r="DO71" s="259"/>
      <c r="DP71" s="259"/>
      <c r="DQ71" s="259"/>
      <c r="DR71" s="259"/>
    </row>
    <row r="72" spans="1:122">
      <c r="A72" s="260"/>
      <c r="B72" s="260"/>
      <c r="C72" s="260"/>
      <c r="D72" s="260"/>
      <c r="E72" s="260"/>
      <c r="F72" s="260"/>
      <c r="G72" s="260"/>
      <c r="H72" s="260"/>
      <c r="I72" s="260"/>
      <c r="J72" s="260"/>
      <c r="K72" s="260"/>
      <c r="L72" s="260"/>
      <c r="M72" s="260"/>
      <c r="N72" s="260"/>
      <c r="O72" s="260"/>
      <c r="P72" s="260"/>
      <c r="Q72" s="260"/>
      <c r="R72" s="260"/>
      <c r="S72" s="260"/>
      <c r="T72" s="260"/>
      <c r="U72" s="260"/>
      <c r="V72" s="260"/>
      <c r="W72" s="260"/>
      <c r="X72" s="260"/>
      <c r="Y72" s="260"/>
      <c r="Z72" s="260"/>
      <c r="AA72" s="260"/>
      <c r="AB72" s="260"/>
      <c r="AC72" s="260"/>
      <c r="AD72" s="260"/>
      <c r="AE72" s="260"/>
      <c r="AF72" s="260"/>
      <c r="AG72" s="260"/>
      <c r="AH72" s="260"/>
      <c r="AI72" s="259"/>
      <c r="AJ72" s="259"/>
      <c r="AK72" s="259"/>
      <c r="AL72" s="259"/>
      <c r="AM72" s="259"/>
      <c r="AN72" s="259"/>
      <c r="AO72" s="259"/>
      <c r="AP72" s="259"/>
      <c r="AQ72" s="259"/>
      <c r="AR72" s="259"/>
      <c r="AS72" s="259"/>
      <c r="AT72" s="259"/>
      <c r="AU72" s="259"/>
      <c r="AV72" s="259"/>
      <c r="AW72" s="259"/>
      <c r="AX72" s="259"/>
      <c r="AY72" s="259"/>
      <c r="AZ72" s="259"/>
      <c r="BA72" s="259"/>
      <c r="BB72" s="259"/>
      <c r="BC72" s="259"/>
      <c r="BD72" s="259"/>
      <c r="BE72" s="259"/>
      <c r="BF72" s="259"/>
      <c r="BG72" s="259"/>
      <c r="BH72" s="259"/>
      <c r="BI72" s="259"/>
      <c r="BJ72" s="259"/>
      <c r="BK72" s="259"/>
      <c r="BL72" s="259"/>
      <c r="BM72" s="259"/>
      <c r="BN72" s="259"/>
      <c r="BO72" s="259"/>
      <c r="BP72" s="259"/>
      <c r="BQ72" s="259"/>
      <c r="BR72" s="259"/>
      <c r="BS72" s="259"/>
      <c r="BT72" s="259"/>
      <c r="BU72" s="259"/>
      <c r="BV72" s="259"/>
      <c r="BW72" s="259"/>
      <c r="BX72" s="259"/>
      <c r="BY72" s="259"/>
      <c r="BZ72" s="259"/>
      <c r="CA72" s="259"/>
      <c r="CB72" s="259"/>
      <c r="CC72" s="259"/>
      <c r="CD72" s="259"/>
      <c r="CE72" s="259"/>
      <c r="CF72" s="259"/>
      <c r="CG72" s="259"/>
      <c r="CH72" s="259"/>
      <c r="CI72" s="259"/>
      <c r="CJ72" s="259"/>
      <c r="CK72" s="259"/>
      <c r="CL72" s="259"/>
      <c r="CM72" s="259"/>
      <c r="CN72" s="259"/>
      <c r="CO72" s="259"/>
      <c r="CP72" s="259"/>
      <c r="CQ72" s="259"/>
      <c r="CR72" s="259"/>
      <c r="CS72" s="259"/>
      <c r="CT72" s="259"/>
      <c r="CU72" s="259"/>
      <c r="CV72" s="259"/>
      <c r="CW72" s="259"/>
      <c r="CX72" s="259"/>
      <c r="CY72" s="259"/>
      <c r="CZ72" s="259"/>
      <c r="DA72" s="259"/>
      <c r="DB72" s="259"/>
      <c r="DC72" s="259"/>
      <c r="DD72" s="259"/>
      <c r="DE72" s="259"/>
      <c r="DF72" s="259"/>
      <c r="DG72" s="259"/>
      <c r="DH72" s="259"/>
      <c r="DI72" s="259"/>
      <c r="DJ72" s="259"/>
      <c r="DK72" s="259"/>
      <c r="DL72" s="259"/>
      <c r="DM72" s="259"/>
      <c r="DN72" s="259"/>
      <c r="DO72" s="259"/>
      <c r="DP72" s="259"/>
      <c r="DQ72" s="259"/>
      <c r="DR72" s="259"/>
    </row>
    <row r="73" spans="1:122">
      <c r="A73" s="260"/>
      <c r="B73" s="260"/>
      <c r="C73" s="260"/>
      <c r="D73" s="260"/>
      <c r="E73" s="260"/>
      <c r="F73" s="260"/>
      <c r="G73" s="260"/>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59"/>
      <c r="AJ73" s="259"/>
      <c r="AK73" s="259"/>
      <c r="AL73" s="259"/>
      <c r="AM73" s="259"/>
      <c r="AN73" s="259"/>
      <c r="AO73" s="259"/>
      <c r="AP73" s="259"/>
      <c r="AQ73" s="259"/>
      <c r="AR73" s="259"/>
      <c r="AS73" s="259"/>
      <c r="AT73" s="259"/>
      <c r="AU73" s="259"/>
      <c r="AV73" s="259"/>
      <c r="AW73" s="259"/>
      <c r="AX73" s="259"/>
      <c r="AY73" s="259"/>
      <c r="AZ73" s="259"/>
      <c r="BA73" s="259"/>
      <c r="BB73" s="259"/>
      <c r="BC73" s="259"/>
      <c r="BD73" s="259"/>
      <c r="BE73" s="259"/>
      <c r="BF73" s="259"/>
      <c r="BG73" s="259"/>
      <c r="BH73" s="259"/>
      <c r="BI73" s="259"/>
      <c r="BJ73" s="259"/>
      <c r="BK73" s="259"/>
      <c r="BL73" s="259"/>
      <c r="BM73" s="259"/>
      <c r="BN73" s="259"/>
      <c r="BO73" s="259"/>
      <c r="BP73" s="259"/>
      <c r="BQ73" s="259"/>
      <c r="BR73" s="259"/>
      <c r="BS73" s="259"/>
      <c r="BT73" s="259"/>
      <c r="BU73" s="259"/>
      <c r="BV73" s="259"/>
      <c r="BW73" s="259"/>
      <c r="BX73" s="259"/>
      <c r="BY73" s="259"/>
      <c r="BZ73" s="259"/>
      <c r="CA73" s="259"/>
      <c r="CB73" s="259"/>
      <c r="CC73" s="259"/>
      <c r="CD73" s="259"/>
      <c r="CE73" s="259"/>
      <c r="CF73" s="259"/>
      <c r="CG73" s="259"/>
      <c r="CH73" s="259"/>
      <c r="CI73" s="259"/>
      <c r="CJ73" s="259"/>
      <c r="CK73" s="259"/>
      <c r="CL73" s="259"/>
      <c r="CM73" s="259"/>
      <c r="CN73" s="259"/>
      <c r="CO73" s="259"/>
      <c r="CP73" s="259"/>
      <c r="CQ73" s="259"/>
      <c r="CR73" s="259"/>
      <c r="CS73" s="259"/>
      <c r="CT73" s="259"/>
      <c r="CU73" s="259"/>
      <c r="CV73" s="259"/>
      <c r="CW73" s="259"/>
      <c r="CX73" s="259"/>
      <c r="CY73" s="259"/>
      <c r="CZ73" s="259"/>
      <c r="DA73" s="259"/>
      <c r="DB73" s="259"/>
      <c r="DC73" s="259"/>
      <c r="DD73" s="259"/>
      <c r="DE73" s="259"/>
      <c r="DF73" s="259"/>
      <c r="DG73" s="259"/>
      <c r="DH73" s="259"/>
      <c r="DI73" s="259"/>
      <c r="DJ73" s="259"/>
      <c r="DK73" s="259"/>
      <c r="DL73" s="259"/>
      <c r="DM73" s="259"/>
      <c r="DN73" s="259"/>
      <c r="DO73" s="259"/>
      <c r="DP73" s="259"/>
      <c r="DQ73" s="259"/>
      <c r="DR73" s="259"/>
    </row>
    <row r="74" spans="1:122">
      <c r="A74" s="260"/>
      <c r="B74" s="260"/>
      <c r="C74" s="260"/>
      <c r="D74" s="260"/>
      <c r="E74" s="260"/>
      <c r="F74" s="260"/>
      <c r="G74" s="260"/>
      <c r="H74" s="260"/>
      <c r="I74" s="260"/>
      <c r="J74" s="260"/>
      <c r="K74" s="260"/>
      <c r="L74" s="260"/>
      <c r="M74" s="260"/>
      <c r="N74" s="260"/>
      <c r="O74" s="260"/>
      <c r="P74" s="260"/>
      <c r="Q74" s="260"/>
      <c r="R74" s="260"/>
      <c r="S74" s="260"/>
      <c r="T74" s="260"/>
      <c r="U74" s="260"/>
      <c r="V74" s="260"/>
      <c r="W74" s="260"/>
      <c r="X74" s="260"/>
      <c r="Y74" s="260"/>
      <c r="Z74" s="260"/>
      <c r="AA74" s="260"/>
      <c r="AB74" s="260"/>
      <c r="AC74" s="260"/>
      <c r="AD74" s="260"/>
      <c r="AE74" s="260"/>
      <c r="AF74" s="260"/>
      <c r="AG74" s="260"/>
      <c r="AH74" s="260"/>
      <c r="AI74" s="259"/>
      <c r="AJ74" s="259"/>
      <c r="AK74" s="259"/>
      <c r="AL74" s="259"/>
      <c r="AM74" s="259"/>
      <c r="AN74" s="259"/>
      <c r="AO74" s="259"/>
      <c r="AP74" s="259"/>
      <c r="AQ74" s="259"/>
      <c r="AR74" s="259"/>
      <c r="AS74" s="259"/>
      <c r="AT74" s="259"/>
      <c r="AU74" s="259"/>
      <c r="AV74" s="259"/>
      <c r="AW74" s="259"/>
      <c r="AX74" s="259"/>
      <c r="AY74" s="259"/>
      <c r="AZ74" s="259"/>
      <c r="BA74" s="259"/>
      <c r="BB74" s="259"/>
      <c r="BC74" s="259"/>
      <c r="BD74" s="259"/>
      <c r="BE74" s="259"/>
      <c r="BF74" s="259"/>
      <c r="BG74" s="259"/>
      <c r="BH74" s="259"/>
      <c r="BI74" s="259"/>
      <c r="BJ74" s="259"/>
      <c r="BK74" s="259"/>
      <c r="BL74" s="259"/>
      <c r="BM74" s="259"/>
      <c r="BN74" s="259"/>
      <c r="BO74" s="259"/>
      <c r="BP74" s="259"/>
      <c r="BQ74" s="259"/>
      <c r="BR74" s="259"/>
      <c r="BS74" s="259"/>
      <c r="BT74" s="259"/>
      <c r="BU74" s="259"/>
      <c r="BV74" s="259"/>
      <c r="BW74" s="259"/>
      <c r="BX74" s="259"/>
      <c r="BY74" s="259"/>
      <c r="BZ74" s="259"/>
      <c r="CA74" s="259"/>
      <c r="CB74" s="259"/>
      <c r="CC74" s="259"/>
      <c r="CD74" s="259"/>
      <c r="CE74" s="259"/>
      <c r="CF74" s="259"/>
      <c r="CG74" s="259"/>
      <c r="CH74" s="259"/>
      <c r="CI74" s="259"/>
      <c r="CJ74" s="259"/>
      <c r="CK74" s="259"/>
      <c r="CL74" s="259"/>
      <c r="CM74" s="259"/>
      <c r="CN74" s="259"/>
      <c r="CO74" s="259"/>
      <c r="CP74" s="259"/>
      <c r="CQ74" s="259"/>
      <c r="CR74" s="259"/>
      <c r="CS74" s="259"/>
      <c r="CT74" s="259"/>
      <c r="CU74" s="259"/>
      <c r="CV74" s="259"/>
      <c r="CW74" s="259"/>
      <c r="CX74" s="259"/>
      <c r="CY74" s="259"/>
      <c r="CZ74" s="259"/>
      <c r="DA74" s="259"/>
      <c r="DB74" s="259"/>
      <c r="DC74" s="259"/>
      <c r="DD74" s="259"/>
      <c r="DE74" s="259"/>
      <c r="DF74" s="259"/>
      <c r="DG74" s="259"/>
      <c r="DH74" s="259"/>
      <c r="DI74" s="259"/>
      <c r="DJ74" s="259"/>
      <c r="DK74" s="259"/>
      <c r="DL74" s="259"/>
      <c r="DM74" s="259"/>
      <c r="DN74" s="259"/>
      <c r="DO74" s="259"/>
      <c r="DP74" s="259"/>
      <c r="DQ74" s="259"/>
      <c r="DR74" s="259"/>
    </row>
    <row r="75" spans="1:122">
      <c r="A75" s="260"/>
      <c r="B75" s="260"/>
      <c r="C75" s="260"/>
      <c r="D75" s="260"/>
      <c r="E75" s="260"/>
      <c r="F75" s="260"/>
      <c r="G75" s="260"/>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59"/>
      <c r="AI75" s="259"/>
      <c r="AJ75" s="259"/>
      <c r="AK75" s="259"/>
      <c r="AL75" s="259"/>
      <c r="AM75" s="259"/>
      <c r="AN75" s="259"/>
      <c r="AO75" s="259"/>
      <c r="AP75" s="259"/>
      <c r="AQ75" s="259"/>
      <c r="AR75" s="259"/>
      <c r="AS75" s="259"/>
      <c r="AT75" s="259"/>
      <c r="AU75" s="259"/>
      <c r="AV75" s="259"/>
      <c r="AW75" s="259"/>
      <c r="AX75" s="259"/>
      <c r="AY75" s="259"/>
      <c r="AZ75" s="259"/>
      <c r="BA75" s="259"/>
      <c r="BB75" s="259"/>
      <c r="BC75" s="259"/>
      <c r="BD75" s="259"/>
      <c r="BE75" s="259"/>
      <c r="BF75" s="259"/>
      <c r="BG75" s="259"/>
      <c r="BH75" s="259"/>
      <c r="BI75" s="259"/>
      <c r="BJ75" s="259"/>
      <c r="BK75" s="259"/>
      <c r="BL75" s="259"/>
      <c r="BM75" s="259"/>
      <c r="BN75" s="259"/>
      <c r="BO75" s="259"/>
      <c r="BP75" s="259"/>
      <c r="BQ75" s="259"/>
      <c r="BR75" s="259"/>
      <c r="BS75" s="259"/>
      <c r="BT75" s="259"/>
      <c r="BU75" s="259"/>
      <c r="BV75" s="259"/>
      <c r="BW75" s="259"/>
      <c r="BX75" s="259"/>
      <c r="BY75" s="259"/>
      <c r="BZ75" s="259"/>
      <c r="CA75" s="259"/>
      <c r="CB75" s="259"/>
      <c r="CC75" s="259"/>
      <c r="CD75" s="259"/>
      <c r="CE75" s="259"/>
      <c r="CF75" s="259"/>
      <c r="CG75" s="259"/>
      <c r="CH75" s="259"/>
      <c r="CI75" s="259"/>
      <c r="CJ75" s="259"/>
      <c r="CK75" s="259"/>
      <c r="CL75" s="259"/>
      <c r="CM75" s="259"/>
      <c r="CN75" s="259"/>
      <c r="CO75" s="259"/>
      <c r="CP75" s="259"/>
      <c r="CQ75" s="259"/>
      <c r="CR75" s="259"/>
      <c r="CS75" s="259"/>
      <c r="CT75" s="259"/>
      <c r="CU75" s="259"/>
      <c r="CV75" s="259"/>
      <c r="CW75" s="259"/>
      <c r="CX75" s="259"/>
      <c r="CY75" s="259"/>
      <c r="CZ75" s="259"/>
      <c r="DA75" s="259"/>
      <c r="DB75" s="259"/>
      <c r="DC75" s="259"/>
      <c r="DD75" s="259"/>
      <c r="DE75" s="259"/>
      <c r="DF75" s="259"/>
      <c r="DG75" s="259"/>
      <c r="DH75" s="259"/>
      <c r="DI75" s="259"/>
      <c r="DJ75" s="259"/>
      <c r="DK75" s="259"/>
      <c r="DL75" s="259"/>
      <c r="DM75" s="259"/>
      <c r="DN75" s="259"/>
      <c r="DO75" s="259"/>
      <c r="DP75" s="259"/>
      <c r="DQ75" s="259"/>
      <c r="DR75" s="259"/>
    </row>
    <row r="76" spans="1:122">
      <c r="A76" s="260"/>
      <c r="B76" s="260"/>
      <c r="C76" s="260"/>
      <c r="D76" s="260"/>
      <c r="E76" s="260"/>
      <c r="F76" s="260"/>
      <c r="G76" s="260"/>
      <c r="H76" s="260"/>
      <c r="I76" s="260"/>
      <c r="J76" s="260"/>
      <c r="K76" s="260"/>
      <c r="L76" s="260"/>
      <c r="M76" s="260"/>
      <c r="N76" s="260"/>
      <c r="O76" s="260"/>
      <c r="P76" s="260"/>
      <c r="Q76" s="260"/>
      <c r="R76" s="260"/>
      <c r="S76" s="260"/>
      <c r="T76" s="260"/>
      <c r="U76" s="260"/>
      <c r="V76" s="260"/>
      <c r="W76" s="260"/>
      <c r="X76" s="260"/>
      <c r="Y76" s="260"/>
      <c r="Z76" s="260"/>
      <c r="AA76" s="260"/>
      <c r="AB76" s="260"/>
      <c r="AC76" s="260"/>
      <c r="AD76" s="260"/>
      <c r="AE76" s="260"/>
      <c r="AF76" s="259"/>
      <c r="AG76" s="259"/>
      <c r="AH76" s="259"/>
      <c r="AI76" s="259"/>
      <c r="AJ76" s="259"/>
      <c r="AK76" s="259"/>
      <c r="AL76" s="259"/>
      <c r="AM76" s="259"/>
      <c r="AN76" s="259"/>
      <c r="AO76" s="259"/>
      <c r="AP76" s="259"/>
      <c r="AQ76" s="259"/>
      <c r="AR76" s="259"/>
      <c r="AS76" s="259"/>
      <c r="AT76" s="259"/>
      <c r="AU76" s="259"/>
      <c r="AV76" s="259"/>
      <c r="AW76" s="259"/>
      <c r="AX76" s="259"/>
      <c r="AY76" s="259"/>
      <c r="AZ76" s="259"/>
      <c r="BA76" s="259"/>
      <c r="BB76" s="259"/>
      <c r="BC76" s="259"/>
      <c r="BD76" s="259"/>
      <c r="BE76" s="259"/>
      <c r="BF76" s="259"/>
      <c r="BG76" s="259"/>
      <c r="BH76" s="259"/>
      <c r="BI76" s="259"/>
      <c r="BJ76" s="259"/>
      <c r="BK76" s="259"/>
      <c r="BL76" s="259"/>
      <c r="BM76" s="259"/>
      <c r="BN76" s="259"/>
      <c r="BO76" s="259"/>
      <c r="BP76" s="259"/>
      <c r="BQ76" s="259"/>
      <c r="BR76" s="259"/>
      <c r="BS76" s="259"/>
      <c r="BT76" s="259"/>
      <c r="BU76" s="259"/>
      <c r="BV76" s="259"/>
      <c r="BW76" s="259"/>
      <c r="BX76" s="259"/>
      <c r="BY76" s="259"/>
      <c r="BZ76" s="259"/>
      <c r="CA76" s="259"/>
      <c r="CB76" s="259"/>
      <c r="CC76" s="259"/>
      <c r="CD76" s="259"/>
      <c r="CE76" s="259"/>
      <c r="CF76" s="259"/>
      <c r="CG76" s="259"/>
      <c r="CH76" s="259"/>
      <c r="CI76" s="259"/>
      <c r="CJ76" s="259"/>
      <c r="CK76" s="259"/>
      <c r="CL76" s="259"/>
      <c r="CM76" s="259"/>
      <c r="CN76" s="259"/>
      <c r="CO76" s="259"/>
      <c r="CP76" s="259"/>
      <c r="CQ76" s="259"/>
      <c r="CR76" s="259"/>
      <c r="CS76" s="259"/>
      <c r="CT76" s="259"/>
      <c r="CU76" s="259"/>
      <c r="CV76" s="259"/>
      <c r="CW76" s="259"/>
      <c r="CX76" s="259"/>
      <c r="CY76" s="259"/>
      <c r="CZ76" s="259"/>
      <c r="DA76" s="259"/>
      <c r="DB76" s="259"/>
      <c r="DC76" s="259"/>
      <c r="DD76" s="259"/>
      <c r="DE76" s="259"/>
      <c r="DF76" s="259"/>
      <c r="DG76" s="259"/>
      <c r="DH76" s="259"/>
      <c r="DI76" s="259"/>
      <c r="DJ76" s="259"/>
      <c r="DK76" s="259"/>
      <c r="DL76" s="259"/>
      <c r="DM76" s="259"/>
      <c r="DN76" s="259"/>
      <c r="DO76" s="259"/>
      <c r="DP76" s="259"/>
      <c r="DQ76" s="259"/>
      <c r="DR76" s="259"/>
    </row>
    <row r="77" spans="1:122">
      <c r="A77" s="260"/>
      <c r="B77" s="260"/>
      <c r="C77" s="260"/>
      <c r="D77" s="260"/>
      <c r="E77" s="260"/>
      <c r="F77" s="260"/>
      <c r="G77" s="260"/>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59"/>
      <c r="AH77" s="259"/>
      <c r="AI77" s="259"/>
      <c r="AJ77" s="259"/>
      <c r="AK77" s="259"/>
      <c r="AL77" s="259"/>
      <c r="AM77" s="259"/>
      <c r="AN77" s="259"/>
      <c r="AO77" s="259"/>
      <c r="AP77" s="259"/>
      <c r="AQ77" s="259"/>
      <c r="AR77" s="259"/>
      <c r="AS77" s="259"/>
      <c r="AT77" s="259"/>
      <c r="AU77" s="259"/>
      <c r="AV77" s="259"/>
      <c r="AW77" s="259"/>
      <c r="AX77" s="259"/>
      <c r="AY77" s="259"/>
      <c r="AZ77" s="259"/>
      <c r="BA77" s="259"/>
      <c r="BB77" s="259"/>
      <c r="BC77" s="259"/>
      <c r="BD77" s="259"/>
      <c r="BE77" s="259"/>
      <c r="BF77" s="259"/>
      <c r="BG77" s="259"/>
      <c r="BH77" s="259"/>
      <c r="BI77" s="259"/>
      <c r="BJ77" s="259"/>
      <c r="BK77" s="259"/>
      <c r="BL77" s="259"/>
      <c r="BM77" s="259"/>
      <c r="BN77" s="259"/>
      <c r="BO77" s="259"/>
      <c r="BP77" s="259"/>
      <c r="BQ77" s="259"/>
      <c r="BR77" s="259"/>
      <c r="BS77" s="259"/>
      <c r="BT77" s="259"/>
      <c r="BU77" s="259"/>
      <c r="BV77" s="259"/>
      <c r="BW77" s="259"/>
      <c r="BX77" s="259"/>
      <c r="BY77" s="259"/>
      <c r="BZ77" s="259"/>
      <c r="CA77" s="259"/>
      <c r="CB77" s="259"/>
      <c r="CC77" s="259"/>
      <c r="CD77" s="259"/>
      <c r="CE77" s="259"/>
      <c r="CF77" s="259"/>
      <c r="CG77" s="259"/>
      <c r="CH77" s="259"/>
      <c r="CI77" s="259"/>
      <c r="CJ77" s="259"/>
      <c r="CK77" s="259"/>
      <c r="CL77" s="259"/>
      <c r="CM77" s="259"/>
      <c r="CN77" s="259"/>
      <c r="CO77" s="259"/>
      <c r="CP77" s="259"/>
      <c r="CQ77" s="259"/>
      <c r="CR77" s="259"/>
      <c r="CS77" s="259"/>
      <c r="CT77" s="259"/>
      <c r="CU77" s="259"/>
      <c r="CV77" s="259"/>
      <c r="CW77" s="259"/>
      <c r="CX77" s="259"/>
      <c r="CY77" s="259"/>
      <c r="CZ77" s="259"/>
      <c r="DA77" s="259"/>
      <c r="DB77" s="259"/>
      <c r="DC77" s="259"/>
      <c r="DD77" s="259"/>
      <c r="DE77" s="259"/>
      <c r="DF77" s="259"/>
      <c r="DG77" s="259"/>
      <c r="DH77" s="259"/>
      <c r="DI77" s="259"/>
      <c r="DJ77" s="259"/>
      <c r="DK77" s="259"/>
      <c r="DL77" s="259"/>
      <c r="DM77" s="259"/>
      <c r="DN77" s="259"/>
      <c r="DO77" s="259"/>
      <c r="DP77" s="259"/>
      <c r="DQ77" s="259"/>
      <c r="DR77" s="259"/>
    </row>
    <row r="78" spans="1:122">
      <c r="A78" s="260"/>
      <c r="B78" s="260"/>
      <c r="C78" s="260"/>
      <c r="D78" s="260"/>
      <c r="E78" s="260"/>
      <c r="F78" s="260"/>
      <c r="G78" s="260"/>
      <c r="H78" s="260"/>
      <c r="I78" s="260"/>
      <c r="J78" s="260"/>
      <c r="K78" s="260"/>
      <c r="L78" s="260"/>
      <c r="M78" s="260"/>
      <c r="N78" s="260"/>
      <c r="O78" s="260"/>
      <c r="P78" s="260"/>
      <c r="Q78" s="260"/>
      <c r="R78" s="260"/>
      <c r="S78" s="260"/>
      <c r="T78" s="260"/>
      <c r="U78" s="260"/>
      <c r="V78" s="260"/>
      <c r="W78" s="260"/>
      <c r="X78" s="260"/>
      <c r="Y78" s="260"/>
      <c r="Z78" s="260"/>
      <c r="AA78" s="260"/>
      <c r="AB78" s="260"/>
      <c r="AC78" s="260"/>
      <c r="AD78" s="260"/>
      <c r="AE78" s="260"/>
      <c r="AF78" s="260"/>
      <c r="AG78" s="260"/>
      <c r="AH78" s="260"/>
      <c r="AI78" s="259"/>
      <c r="AJ78" s="259"/>
      <c r="AK78" s="259"/>
      <c r="AL78" s="259"/>
      <c r="AM78" s="259"/>
      <c r="AN78" s="259"/>
      <c r="AO78" s="259"/>
      <c r="AP78" s="259"/>
      <c r="AQ78" s="259"/>
      <c r="AR78" s="259"/>
      <c r="AS78" s="259"/>
      <c r="AT78" s="259"/>
      <c r="AU78" s="259"/>
      <c r="AV78" s="259"/>
      <c r="AW78" s="259"/>
      <c r="AX78" s="259"/>
      <c r="AY78" s="259"/>
      <c r="AZ78" s="259"/>
      <c r="BA78" s="259"/>
      <c r="BB78" s="259"/>
      <c r="BC78" s="259"/>
      <c r="BD78" s="259"/>
      <c r="BE78" s="259"/>
      <c r="BF78" s="259"/>
      <c r="BG78" s="259"/>
      <c r="BH78" s="259"/>
      <c r="BI78" s="259"/>
      <c r="BJ78" s="259"/>
      <c r="BK78" s="259"/>
      <c r="BL78" s="259"/>
      <c r="BM78" s="259"/>
      <c r="BN78" s="259"/>
      <c r="BO78" s="259"/>
      <c r="BP78" s="259"/>
      <c r="BQ78" s="259"/>
      <c r="BR78" s="259"/>
      <c r="BS78" s="259"/>
      <c r="BT78" s="259"/>
      <c r="BU78" s="259"/>
      <c r="BV78" s="259"/>
      <c r="BW78" s="259"/>
      <c r="BX78" s="259"/>
      <c r="BY78" s="259"/>
      <c r="BZ78" s="259"/>
      <c r="CA78" s="259"/>
      <c r="CB78" s="259"/>
      <c r="CC78" s="259"/>
      <c r="CD78" s="259"/>
      <c r="CE78" s="259"/>
      <c r="CF78" s="259"/>
      <c r="CG78" s="259"/>
      <c r="CH78" s="259"/>
      <c r="CI78" s="259"/>
      <c r="CJ78" s="259"/>
      <c r="CK78" s="259"/>
      <c r="CL78" s="259"/>
      <c r="CM78" s="259"/>
      <c r="CN78" s="259"/>
      <c r="CO78" s="259"/>
      <c r="CP78" s="259"/>
      <c r="CQ78" s="259"/>
      <c r="CR78" s="259"/>
      <c r="CS78" s="259"/>
      <c r="CT78" s="259"/>
      <c r="CU78" s="259"/>
      <c r="CV78" s="259"/>
      <c r="CW78" s="259"/>
      <c r="CX78" s="259"/>
      <c r="CY78" s="259"/>
      <c r="CZ78" s="259"/>
      <c r="DA78" s="259"/>
      <c r="DB78" s="259"/>
      <c r="DC78" s="259"/>
      <c r="DD78" s="259"/>
      <c r="DE78" s="259"/>
      <c r="DF78" s="259"/>
      <c r="DG78" s="259"/>
      <c r="DH78" s="259"/>
      <c r="DI78" s="259"/>
      <c r="DJ78" s="259"/>
      <c r="DK78" s="259"/>
      <c r="DL78" s="259"/>
      <c r="DM78" s="259"/>
      <c r="DN78" s="259"/>
      <c r="DO78" s="259"/>
      <c r="DP78" s="259"/>
      <c r="DQ78" s="259"/>
      <c r="DR78" s="259"/>
    </row>
    <row r="79" spans="1:122">
      <c r="A79" s="260"/>
      <c r="B79" s="260"/>
      <c r="C79" s="260"/>
      <c r="D79" s="260"/>
      <c r="E79" s="260"/>
      <c r="F79" s="260"/>
      <c r="G79" s="260"/>
      <c r="H79" s="260"/>
      <c r="I79" s="260"/>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59"/>
      <c r="AJ79" s="259"/>
      <c r="AK79" s="259"/>
      <c r="AL79" s="259"/>
      <c r="AM79" s="259"/>
      <c r="AN79" s="259"/>
      <c r="AO79" s="259"/>
      <c r="AP79" s="259"/>
      <c r="AQ79" s="259"/>
      <c r="AR79" s="259"/>
      <c r="AS79" s="259"/>
      <c r="AT79" s="259"/>
      <c r="AU79" s="259"/>
      <c r="AV79" s="259"/>
      <c r="AW79" s="259"/>
      <c r="AX79" s="259"/>
      <c r="AY79" s="259"/>
      <c r="AZ79" s="259"/>
      <c r="BA79" s="259"/>
      <c r="BB79" s="259"/>
      <c r="BC79" s="259"/>
      <c r="BD79" s="259"/>
      <c r="BE79" s="259"/>
      <c r="BF79" s="259"/>
      <c r="BG79" s="259"/>
      <c r="BH79" s="259"/>
      <c r="BI79" s="259"/>
      <c r="BJ79" s="259"/>
      <c r="BK79" s="259"/>
      <c r="BL79" s="259"/>
      <c r="BM79" s="259"/>
      <c r="BN79" s="259"/>
      <c r="BO79" s="259"/>
      <c r="BP79" s="259"/>
      <c r="BQ79" s="259"/>
      <c r="BR79" s="259"/>
      <c r="BS79" s="259"/>
      <c r="BT79" s="259"/>
      <c r="BU79" s="259"/>
      <c r="BV79" s="259"/>
      <c r="BW79" s="259"/>
      <c r="BX79" s="259"/>
      <c r="BY79" s="259"/>
      <c r="BZ79" s="259"/>
      <c r="CA79" s="259"/>
      <c r="CB79" s="259"/>
      <c r="CC79" s="259"/>
      <c r="CD79" s="259"/>
      <c r="CE79" s="259"/>
      <c r="CF79" s="259"/>
      <c r="CG79" s="259"/>
      <c r="CH79" s="259"/>
      <c r="CI79" s="259"/>
      <c r="CJ79" s="259"/>
      <c r="CK79" s="259"/>
      <c r="CL79" s="259"/>
      <c r="CM79" s="259"/>
      <c r="CN79" s="259"/>
      <c r="CO79" s="259"/>
      <c r="CP79" s="259"/>
      <c r="CQ79" s="259"/>
      <c r="CR79" s="259"/>
      <c r="CS79" s="259"/>
      <c r="CT79" s="259"/>
      <c r="CU79" s="259"/>
      <c r="CV79" s="259"/>
      <c r="CW79" s="259"/>
      <c r="CX79" s="259"/>
      <c r="CY79" s="259"/>
      <c r="CZ79" s="259"/>
      <c r="DA79" s="259"/>
      <c r="DB79" s="259"/>
      <c r="DC79" s="259"/>
      <c r="DD79" s="259"/>
      <c r="DE79" s="259"/>
      <c r="DF79" s="259"/>
      <c r="DG79" s="259"/>
      <c r="DH79" s="259"/>
      <c r="DI79" s="259"/>
      <c r="DJ79" s="259"/>
      <c r="DK79" s="259"/>
      <c r="DL79" s="259"/>
      <c r="DM79" s="259"/>
      <c r="DN79" s="259"/>
      <c r="DO79" s="259"/>
      <c r="DP79" s="259"/>
      <c r="DQ79" s="259"/>
      <c r="DR79" s="259"/>
    </row>
    <row r="80" spans="1:122">
      <c r="A80" s="260"/>
      <c r="B80" s="260"/>
      <c r="C80" s="260"/>
      <c r="D80" s="260"/>
      <c r="E80" s="260"/>
      <c r="F80" s="260"/>
      <c r="G80" s="260"/>
      <c r="H80" s="260"/>
      <c r="I80" s="260"/>
      <c r="J80" s="260"/>
      <c r="K80" s="260"/>
      <c r="L80" s="260"/>
      <c r="M80" s="260"/>
      <c r="N80" s="260"/>
      <c r="O80" s="260"/>
      <c r="P80" s="260"/>
      <c r="Q80" s="260"/>
      <c r="R80" s="260"/>
      <c r="S80" s="260"/>
      <c r="T80" s="260"/>
      <c r="U80" s="260"/>
      <c r="V80" s="260"/>
      <c r="W80" s="260"/>
      <c r="X80" s="260"/>
      <c r="Y80" s="260"/>
      <c r="Z80" s="260"/>
      <c r="AA80" s="260"/>
      <c r="AB80" s="260"/>
      <c r="AC80" s="260"/>
      <c r="AD80" s="260"/>
      <c r="AE80" s="260"/>
      <c r="AF80" s="260"/>
      <c r="AG80" s="260"/>
      <c r="AH80" s="260"/>
      <c r="AI80" s="259"/>
      <c r="AJ80" s="259"/>
      <c r="AK80" s="259"/>
      <c r="AL80" s="259"/>
      <c r="AM80" s="259"/>
      <c r="AN80" s="259"/>
      <c r="AO80" s="259"/>
      <c r="AP80" s="259"/>
      <c r="AQ80" s="259"/>
      <c r="AR80" s="259"/>
      <c r="AS80" s="259"/>
      <c r="AT80" s="259"/>
      <c r="AU80" s="259"/>
      <c r="AV80" s="259"/>
      <c r="AW80" s="259"/>
      <c r="AX80" s="259"/>
      <c r="AY80" s="259"/>
      <c r="AZ80" s="259"/>
      <c r="BA80" s="259"/>
      <c r="BB80" s="259"/>
      <c r="BC80" s="259"/>
      <c r="BD80" s="259"/>
      <c r="BE80" s="259"/>
      <c r="BF80" s="259"/>
      <c r="BG80" s="259"/>
      <c r="BH80" s="259"/>
      <c r="BI80" s="259"/>
      <c r="BJ80" s="259"/>
      <c r="BK80" s="259"/>
      <c r="BL80" s="259"/>
      <c r="BM80" s="259"/>
      <c r="BN80" s="259"/>
      <c r="BO80" s="259"/>
      <c r="BP80" s="259"/>
      <c r="BQ80" s="259"/>
      <c r="BR80" s="259"/>
      <c r="BS80" s="259"/>
      <c r="BT80" s="259"/>
      <c r="BU80" s="259"/>
      <c r="BV80" s="259"/>
      <c r="BW80" s="259"/>
      <c r="BX80" s="259"/>
      <c r="BY80" s="259"/>
      <c r="BZ80" s="259"/>
      <c r="CA80" s="259"/>
      <c r="CB80" s="259"/>
      <c r="CC80" s="259"/>
      <c r="CD80" s="259"/>
      <c r="CE80" s="259"/>
      <c r="CF80" s="259"/>
      <c r="CG80" s="259"/>
      <c r="CH80" s="259"/>
      <c r="CI80" s="259"/>
      <c r="CJ80" s="259"/>
      <c r="CK80" s="259"/>
      <c r="CL80" s="259"/>
      <c r="CM80" s="259"/>
      <c r="CN80" s="259"/>
      <c r="CO80" s="259"/>
      <c r="CP80" s="259"/>
      <c r="CQ80" s="259"/>
      <c r="CR80" s="259"/>
      <c r="CS80" s="259"/>
      <c r="CT80" s="259"/>
      <c r="CU80" s="259"/>
      <c r="CV80" s="259"/>
      <c r="CW80" s="259"/>
      <c r="CX80" s="259"/>
      <c r="CY80" s="259"/>
      <c r="CZ80" s="259"/>
      <c r="DA80" s="259"/>
      <c r="DB80" s="259"/>
      <c r="DC80" s="259"/>
      <c r="DD80" s="259"/>
      <c r="DE80" s="259"/>
      <c r="DF80" s="259"/>
      <c r="DG80" s="259"/>
      <c r="DH80" s="259"/>
      <c r="DI80" s="259"/>
      <c r="DJ80" s="259"/>
      <c r="DK80" s="259"/>
      <c r="DL80" s="259"/>
      <c r="DM80" s="259"/>
      <c r="DN80" s="259"/>
      <c r="DO80" s="259"/>
      <c r="DP80" s="259"/>
      <c r="DQ80" s="259"/>
      <c r="DR80" s="259"/>
    </row>
    <row r="81" spans="1:122">
      <c r="A81" s="260"/>
      <c r="B81" s="260"/>
      <c r="C81" s="260"/>
      <c r="D81" s="260"/>
      <c r="E81" s="260"/>
      <c r="F81" s="260"/>
      <c r="G81" s="260"/>
      <c r="H81" s="260"/>
      <c r="I81" s="260"/>
      <c r="J81" s="260"/>
      <c r="K81" s="260"/>
      <c r="L81" s="260"/>
      <c r="M81" s="260"/>
      <c r="N81" s="260"/>
      <c r="O81" s="260"/>
      <c r="P81" s="260"/>
      <c r="Q81" s="260"/>
      <c r="R81" s="260"/>
      <c r="S81" s="260"/>
      <c r="T81" s="260"/>
      <c r="U81" s="260"/>
      <c r="V81" s="260"/>
      <c r="W81" s="260"/>
      <c r="X81" s="260"/>
      <c r="Y81" s="260"/>
      <c r="Z81" s="260"/>
      <c r="AA81" s="260"/>
      <c r="AB81" s="260"/>
      <c r="AC81" s="260"/>
      <c r="AD81" s="260"/>
      <c r="AE81" s="260"/>
      <c r="AF81" s="260"/>
      <c r="AG81" s="260"/>
      <c r="AH81" s="260"/>
      <c r="AI81" s="259"/>
      <c r="AJ81" s="259"/>
      <c r="AK81" s="259"/>
      <c r="AL81" s="259"/>
      <c r="AM81" s="259"/>
      <c r="AN81" s="259"/>
      <c r="AO81" s="259"/>
      <c r="AP81" s="259"/>
      <c r="AQ81" s="259"/>
      <c r="AR81" s="259"/>
      <c r="AS81" s="259"/>
      <c r="AT81" s="259"/>
      <c r="AU81" s="259"/>
      <c r="AV81" s="259"/>
      <c r="AW81" s="259"/>
      <c r="AX81" s="259"/>
      <c r="AY81" s="259"/>
      <c r="AZ81" s="259"/>
      <c r="BA81" s="259"/>
      <c r="BB81" s="259"/>
      <c r="BC81" s="259"/>
      <c r="BD81" s="259"/>
      <c r="BE81" s="259"/>
      <c r="BF81" s="259"/>
      <c r="BG81" s="259"/>
      <c r="BH81" s="259"/>
      <c r="BI81" s="259"/>
      <c r="BJ81" s="259"/>
      <c r="BK81" s="259"/>
      <c r="BL81" s="259"/>
      <c r="BM81" s="259"/>
      <c r="BN81" s="259"/>
      <c r="BO81" s="259"/>
      <c r="BP81" s="259"/>
      <c r="BQ81" s="259"/>
      <c r="BR81" s="259"/>
      <c r="BS81" s="259"/>
      <c r="BT81" s="259"/>
      <c r="BU81" s="259"/>
      <c r="BV81" s="259"/>
      <c r="BW81" s="259"/>
      <c r="BX81" s="259"/>
      <c r="BY81" s="259"/>
      <c r="BZ81" s="259"/>
      <c r="CA81" s="259"/>
      <c r="CB81" s="259"/>
      <c r="CC81" s="259"/>
      <c r="CD81" s="259"/>
      <c r="CE81" s="259"/>
      <c r="CF81" s="259"/>
      <c r="CG81" s="259"/>
      <c r="CH81" s="259"/>
      <c r="CI81" s="259"/>
      <c r="CJ81" s="259"/>
      <c r="CK81" s="259"/>
      <c r="CL81" s="259"/>
      <c r="CM81" s="259"/>
      <c r="CN81" s="259"/>
      <c r="CO81" s="259"/>
      <c r="CP81" s="259"/>
      <c r="CQ81" s="259"/>
      <c r="CR81" s="259"/>
      <c r="CS81" s="259"/>
      <c r="CT81" s="259"/>
      <c r="CU81" s="259"/>
      <c r="CV81" s="259"/>
      <c r="CW81" s="259"/>
      <c r="CX81" s="259"/>
      <c r="CY81" s="259"/>
      <c r="CZ81" s="259"/>
      <c r="DA81" s="259"/>
      <c r="DB81" s="259"/>
      <c r="DC81" s="259"/>
      <c r="DD81" s="259"/>
      <c r="DE81" s="259"/>
      <c r="DF81" s="259"/>
      <c r="DG81" s="259"/>
      <c r="DH81" s="259"/>
      <c r="DI81" s="259"/>
      <c r="DJ81" s="259"/>
      <c r="DK81" s="259"/>
      <c r="DL81" s="259"/>
      <c r="DM81" s="259"/>
      <c r="DN81" s="259"/>
      <c r="DO81" s="259"/>
      <c r="DP81" s="259"/>
      <c r="DQ81" s="259"/>
      <c r="DR81" s="259"/>
    </row>
    <row r="82" spans="1:122">
      <c r="A82" s="260"/>
      <c r="B82" s="260"/>
      <c r="C82" s="260"/>
      <c r="D82" s="260"/>
      <c r="E82" s="260"/>
      <c r="F82" s="260"/>
      <c r="G82" s="260"/>
      <c r="H82" s="260"/>
      <c r="I82" s="260"/>
      <c r="J82" s="260"/>
      <c r="K82" s="260"/>
      <c r="L82" s="260"/>
      <c r="M82" s="260"/>
      <c r="N82" s="260"/>
      <c r="O82" s="260"/>
      <c r="P82" s="260"/>
      <c r="Q82" s="260"/>
      <c r="R82" s="260"/>
      <c r="S82" s="260"/>
      <c r="T82" s="260"/>
      <c r="U82" s="260"/>
      <c r="V82" s="260"/>
      <c r="W82" s="260"/>
      <c r="X82" s="260"/>
      <c r="Y82" s="259"/>
      <c r="Z82" s="260"/>
      <c r="AA82" s="260"/>
      <c r="AB82" s="260"/>
      <c r="AC82" s="260"/>
      <c r="AD82" s="260"/>
      <c r="AE82" s="260"/>
      <c r="AF82" s="260"/>
      <c r="AG82" s="260"/>
      <c r="AH82" s="260"/>
      <c r="AI82" s="259"/>
      <c r="AJ82" s="259"/>
      <c r="AK82" s="259"/>
      <c r="AL82" s="259"/>
      <c r="AM82" s="259"/>
      <c r="AN82" s="259"/>
      <c r="AO82" s="259"/>
      <c r="AP82" s="259"/>
      <c r="AQ82" s="259"/>
      <c r="AR82" s="259"/>
      <c r="AS82" s="259"/>
      <c r="AT82" s="259"/>
      <c r="AU82" s="259"/>
      <c r="AV82" s="259"/>
      <c r="AW82" s="259"/>
      <c r="AX82" s="259"/>
      <c r="AY82" s="259"/>
      <c r="AZ82" s="259"/>
      <c r="BA82" s="259"/>
      <c r="BB82" s="259"/>
      <c r="BC82" s="259"/>
      <c r="BD82" s="259"/>
      <c r="BE82" s="259"/>
      <c r="BF82" s="259"/>
      <c r="BG82" s="259"/>
      <c r="BH82" s="259"/>
      <c r="BI82" s="259"/>
      <c r="BJ82" s="259"/>
      <c r="BK82" s="259"/>
      <c r="BL82" s="259"/>
      <c r="BM82" s="259"/>
      <c r="BN82" s="259"/>
      <c r="BO82" s="259"/>
      <c r="BP82" s="259"/>
      <c r="BQ82" s="259"/>
      <c r="BR82" s="259"/>
      <c r="BS82" s="259"/>
      <c r="BT82" s="259"/>
      <c r="BU82" s="259"/>
      <c r="BV82" s="259"/>
      <c r="BW82" s="259"/>
      <c r="BX82" s="259"/>
      <c r="BY82" s="259"/>
      <c r="BZ82" s="259"/>
      <c r="CA82" s="259"/>
      <c r="CB82" s="259"/>
      <c r="CC82" s="259"/>
      <c r="CD82" s="259"/>
      <c r="CE82" s="259"/>
      <c r="CF82" s="259"/>
      <c r="CG82" s="259"/>
      <c r="CH82" s="259"/>
      <c r="CI82" s="259"/>
      <c r="CJ82" s="259"/>
      <c r="CK82" s="259"/>
      <c r="CL82" s="259"/>
      <c r="CM82" s="259"/>
      <c r="CN82" s="259"/>
      <c r="CO82" s="259"/>
      <c r="CP82" s="259"/>
      <c r="CQ82" s="259"/>
      <c r="CR82" s="259"/>
      <c r="CS82" s="259"/>
      <c r="CT82" s="259"/>
      <c r="CU82" s="259"/>
      <c r="CV82" s="259"/>
      <c r="CW82" s="259"/>
      <c r="CX82" s="259"/>
      <c r="CY82" s="259"/>
      <c r="CZ82" s="259"/>
      <c r="DA82" s="259"/>
      <c r="DB82" s="259"/>
      <c r="DC82" s="259"/>
      <c r="DD82" s="259"/>
      <c r="DE82" s="259"/>
      <c r="DF82" s="259"/>
      <c r="DG82" s="259"/>
      <c r="DH82" s="259"/>
      <c r="DI82" s="259"/>
      <c r="DJ82" s="259"/>
      <c r="DK82" s="259"/>
      <c r="DL82" s="259"/>
      <c r="DM82" s="259"/>
      <c r="DN82" s="259"/>
      <c r="DO82" s="259"/>
      <c r="DP82" s="259"/>
      <c r="DQ82" s="259"/>
      <c r="DR82" s="259"/>
    </row>
    <row r="83" spans="1:122">
      <c r="A83" s="260"/>
      <c r="B83" s="260"/>
      <c r="C83" s="260"/>
      <c r="D83" s="260"/>
      <c r="E83" s="260"/>
      <c r="F83" s="260"/>
      <c r="G83" s="260"/>
      <c r="H83" s="260"/>
      <c r="I83" s="260"/>
      <c r="J83" s="260"/>
      <c r="K83" s="260"/>
      <c r="L83" s="260"/>
      <c r="M83" s="260"/>
      <c r="N83" s="260"/>
      <c r="O83" s="260"/>
      <c r="P83" s="260"/>
      <c r="Q83" s="260"/>
      <c r="R83" s="260"/>
      <c r="S83" s="260"/>
      <c r="T83" s="260"/>
      <c r="U83" s="260"/>
      <c r="V83" s="260"/>
      <c r="W83" s="260"/>
      <c r="X83" s="260"/>
      <c r="Y83" s="259"/>
      <c r="Z83" s="259"/>
      <c r="AA83" s="259"/>
      <c r="AB83" s="259"/>
      <c r="AC83" s="259"/>
      <c r="AD83" s="259"/>
      <c r="AE83" s="259"/>
      <c r="AF83" s="259"/>
      <c r="AG83" s="259"/>
      <c r="AH83" s="259"/>
      <c r="AI83" s="259"/>
      <c r="AJ83" s="259"/>
      <c r="AK83" s="259"/>
      <c r="AL83" s="259"/>
      <c r="AM83" s="259"/>
      <c r="AN83" s="259"/>
      <c r="AO83" s="259"/>
      <c r="AP83" s="259"/>
      <c r="AQ83" s="259"/>
      <c r="AR83" s="259"/>
      <c r="AS83" s="259"/>
      <c r="AT83" s="259"/>
      <c r="AU83" s="259"/>
      <c r="AV83" s="259"/>
      <c r="AW83" s="259"/>
      <c r="AX83" s="259"/>
      <c r="AY83" s="259"/>
      <c r="AZ83" s="259"/>
      <c r="BA83" s="259"/>
      <c r="BB83" s="259"/>
      <c r="BC83" s="259"/>
      <c r="BD83" s="259"/>
      <c r="BE83" s="259"/>
      <c r="BF83" s="259"/>
      <c r="BG83" s="259"/>
      <c r="BH83" s="259"/>
      <c r="BI83" s="259"/>
      <c r="BJ83" s="259"/>
      <c r="BK83" s="259"/>
      <c r="BL83" s="259"/>
      <c r="BM83" s="259"/>
      <c r="BN83" s="259"/>
      <c r="BO83" s="259"/>
      <c r="BP83" s="259"/>
      <c r="BQ83" s="259"/>
      <c r="BR83" s="259"/>
      <c r="BS83" s="259"/>
      <c r="BT83" s="259"/>
      <c r="BU83" s="259"/>
      <c r="BV83" s="259"/>
      <c r="BW83" s="259"/>
      <c r="BX83" s="259"/>
      <c r="BY83" s="259"/>
      <c r="BZ83" s="259"/>
      <c r="CA83" s="259"/>
      <c r="CB83" s="259"/>
      <c r="CC83" s="259"/>
      <c r="CD83" s="259"/>
      <c r="CE83" s="259"/>
      <c r="CF83" s="259"/>
      <c r="CG83" s="259"/>
      <c r="CH83" s="259"/>
      <c r="CI83" s="259"/>
      <c r="CJ83" s="259"/>
      <c r="CK83" s="259"/>
      <c r="CL83" s="259"/>
      <c r="CM83" s="259"/>
      <c r="CN83" s="259"/>
      <c r="CO83" s="259"/>
      <c r="CP83" s="259"/>
      <c r="CQ83" s="259"/>
      <c r="CR83" s="259"/>
      <c r="CS83" s="259"/>
      <c r="CT83" s="259"/>
      <c r="CU83" s="259"/>
      <c r="CV83" s="259"/>
      <c r="CW83" s="259"/>
      <c r="CX83" s="259"/>
      <c r="CY83" s="259"/>
      <c r="CZ83" s="259"/>
      <c r="DA83" s="259"/>
      <c r="DB83" s="259"/>
      <c r="DC83" s="259"/>
      <c r="DD83" s="259"/>
      <c r="DE83" s="259"/>
      <c r="DF83" s="259"/>
      <c r="DG83" s="259"/>
      <c r="DH83" s="259"/>
      <c r="DI83" s="259"/>
      <c r="DJ83" s="259"/>
      <c r="DK83" s="259"/>
      <c r="DL83" s="259"/>
      <c r="DM83" s="259"/>
      <c r="DN83" s="259"/>
      <c r="DO83" s="259"/>
      <c r="DP83" s="259"/>
      <c r="DQ83" s="259"/>
      <c r="DR83" s="259"/>
    </row>
    <row r="84" spans="1:122">
      <c r="A84" s="260"/>
      <c r="B84" s="260"/>
      <c r="C84" s="260"/>
      <c r="D84" s="260"/>
      <c r="E84" s="260"/>
      <c r="F84" s="260"/>
      <c r="G84" s="260"/>
      <c r="H84" s="260"/>
      <c r="I84" s="260"/>
      <c r="J84" s="260"/>
      <c r="K84" s="260"/>
      <c r="L84" s="260"/>
      <c r="M84" s="260"/>
      <c r="N84" s="260"/>
      <c r="O84" s="260"/>
      <c r="P84" s="260"/>
      <c r="Q84" s="260"/>
      <c r="R84" s="260"/>
      <c r="S84" s="260"/>
      <c r="T84" s="260"/>
      <c r="U84" s="260"/>
      <c r="V84" s="260"/>
      <c r="W84" s="260"/>
      <c r="X84" s="260"/>
      <c r="Y84" s="260"/>
      <c r="Z84" s="260"/>
      <c r="AA84" s="260"/>
      <c r="AB84" s="260"/>
      <c r="AC84" s="260"/>
      <c r="AD84" s="260"/>
      <c r="AE84" s="260"/>
      <c r="AF84" s="260"/>
      <c r="AG84" s="260"/>
      <c r="AH84" s="260"/>
      <c r="AI84" s="259"/>
      <c r="AJ84" s="259"/>
      <c r="AK84" s="259"/>
      <c r="AL84" s="259"/>
      <c r="AM84" s="259"/>
      <c r="AN84" s="259"/>
      <c r="AO84" s="259"/>
      <c r="AP84" s="259"/>
      <c r="AQ84" s="259"/>
      <c r="AR84" s="259"/>
      <c r="AS84" s="259"/>
      <c r="AT84" s="259"/>
      <c r="AU84" s="259"/>
      <c r="AV84" s="259"/>
      <c r="AW84" s="259"/>
      <c r="AX84" s="259"/>
      <c r="AY84" s="259"/>
      <c r="AZ84" s="259"/>
      <c r="BA84" s="259"/>
      <c r="BB84" s="259"/>
      <c r="BC84" s="259"/>
      <c r="BD84" s="259"/>
      <c r="BE84" s="259"/>
      <c r="BF84" s="259"/>
      <c r="BG84" s="259"/>
      <c r="BH84" s="259"/>
      <c r="BI84" s="259"/>
      <c r="BJ84" s="259"/>
      <c r="BK84" s="259"/>
      <c r="BL84" s="259"/>
      <c r="BM84" s="259"/>
      <c r="BN84" s="259"/>
      <c r="BO84" s="259"/>
      <c r="BP84" s="259"/>
      <c r="BQ84" s="259"/>
      <c r="BR84" s="259"/>
      <c r="BS84" s="259"/>
      <c r="BT84" s="259"/>
      <c r="BU84" s="259"/>
      <c r="BV84" s="259"/>
      <c r="BW84" s="259"/>
      <c r="BX84" s="259"/>
      <c r="BY84" s="259"/>
      <c r="BZ84" s="259"/>
      <c r="CA84" s="259"/>
      <c r="CB84" s="259"/>
      <c r="CC84" s="259"/>
      <c r="CD84" s="259"/>
      <c r="CE84" s="259"/>
      <c r="CF84" s="259"/>
      <c r="CG84" s="259"/>
      <c r="CH84" s="259"/>
      <c r="CI84" s="259"/>
      <c r="CJ84" s="259"/>
      <c r="CK84" s="259"/>
      <c r="CL84" s="259"/>
      <c r="CM84" s="259"/>
      <c r="CN84" s="259"/>
      <c r="CO84" s="259"/>
      <c r="CP84" s="259"/>
      <c r="CQ84" s="259"/>
      <c r="CR84" s="259"/>
      <c r="CS84" s="259"/>
      <c r="CT84" s="259"/>
      <c r="CU84" s="259"/>
      <c r="CV84" s="259"/>
      <c r="CW84" s="259"/>
      <c r="CX84" s="259"/>
      <c r="CY84" s="259"/>
      <c r="CZ84" s="259"/>
      <c r="DA84" s="259"/>
      <c r="DB84" s="259"/>
      <c r="DC84" s="259"/>
      <c r="DD84" s="259"/>
      <c r="DE84" s="259"/>
      <c r="DF84" s="259"/>
      <c r="DG84" s="259"/>
      <c r="DH84" s="259"/>
      <c r="DI84" s="259"/>
      <c r="DJ84" s="259"/>
      <c r="DK84" s="259"/>
      <c r="DL84" s="259"/>
      <c r="DM84" s="259"/>
      <c r="DN84" s="259"/>
      <c r="DO84" s="259"/>
      <c r="DP84" s="259"/>
      <c r="DQ84" s="259"/>
      <c r="DR84" s="259"/>
    </row>
    <row r="85" spans="1:122">
      <c r="A85" s="260"/>
      <c r="B85" s="260"/>
      <c r="C85" s="260"/>
      <c r="D85" s="260"/>
      <c r="E85" s="260"/>
      <c r="F85" s="260"/>
      <c r="G85" s="260"/>
      <c r="H85" s="260"/>
      <c r="I85" s="260"/>
      <c r="J85" s="260"/>
      <c r="K85" s="260"/>
      <c r="L85" s="260"/>
      <c r="M85" s="260"/>
      <c r="N85" s="260"/>
      <c r="O85" s="260"/>
      <c r="P85" s="260"/>
      <c r="Q85" s="260"/>
      <c r="R85" s="260"/>
      <c r="S85" s="260"/>
      <c r="T85" s="260"/>
      <c r="U85" s="260"/>
      <c r="V85" s="260"/>
      <c r="W85" s="260"/>
      <c r="X85" s="260"/>
      <c r="Y85" s="260"/>
      <c r="Z85" s="260"/>
      <c r="AA85" s="260"/>
      <c r="AB85" s="260"/>
      <c r="AC85" s="260"/>
      <c r="AD85" s="260"/>
      <c r="AE85" s="260"/>
      <c r="AF85" s="260"/>
      <c r="AG85" s="260"/>
      <c r="AH85" s="260"/>
      <c r="AI85" s="259"/>
      <c r="AJ85" s="259"/>
      <c r="AK85" s="259"/>
      <c r="AL85" s="259"/>
      <c r="AM85" s="259"/>
      <c r="AN85" s="259"/>
      <c r="AO85" s="259"/>
      <c r="AP85" s="259"/>
      <c r="AQ85" s="259"/>
      <c r="AR85" s="259"/>
      <c r="AS85" s="259"/>
      <c r="AT85" s="259"/>
      <c r="AU85" s="259"/>
      <c r="AV85" s="259"/>
      <c r="AW85" s="259"/>
      <c r="AX85" s="259"/>
      <c r="AY85" s="259"/>
      <c r="AZ85" s="259"/>
      <c r="BA85" s="259"/>
      <c r="BB85" s="259"/>
      <c r="BC85" s="259"/>
      <c r="BD85" s="259"/>
      <c r="BE85" s="259"/>
      <c r="BF85" s="259"/>
      <c r="BG85" s="259"/>
      <c r="BH85" s="259"/>
      <c r="BI85" s="259"/>
      <c r="BJ85" s="259"/>
      <c r="BK85" s="259"/>
      <c r="BL85" s="259"/>
      <c r="BM85" s="259"/>
      <c r="BN85" s="259"/>
      <c r="BO85" s="259"/>
      <c r="BP85" s="259"/>
      <c r="BQ85" s="259"/>
      <c r="BR85" s="259"/>
      <c r="BS85" s="259"/>
      <c r="BT85" s="259"/>
      <c r="BU85" s="259"/>
      <c r="BV85" s="259"/>
      <c r="BW85" s="259"/>
      <c r="BX85" s="259"/>
      <c r="BY85" s="259"/>
      <c r="BZ85" s="259"/>
      <c r="CA85" s="259"/>
      <c r="CB85" s="259"/>
      <c r="CC85" s="259"/>
      <c r="CD85" s="259"/>
      <c r="CE85" s="259"/>
      <c r="CF85" s="259"/>
      <c r="CG85" s="259"/>
      <c r="CH85" s="259"/>
      <c r="CI85" s="259"/>
      <c r="CJ85" s="259"/>
      <c r="CK85" s="259"/>
      <c r="CL85" s="259"/>
      <c r="CM85" s="259"/>
      <c r="CN85" s="259"/>
      <c r="CO85" s="259"/>
      <c r="CP85" s="259"/>
      <c r="CQ85" s="259"/>
      <c r="CR85" s="259"/>
      <c r="CS85" s="259"/>
      <c r="CT85" s="259"/>
      <c r="CU85" s="259"/>
      <c r="CV85" s="259"/>
      <c r="CW85" s="259"/>
      <c r="CX85" s="259"/>
      <c r="CY85" s="259"/>
      <c r="CZ85" s="259"/>
      <c r="DA85" s="259"/>
      <c r="DB85" s="259"/>
      <c r="DC85" s="259"/>
      <c r="DD85" s="259"/>
      <c r="DE85" s="259"/>
      <c r="DF85" s="259"/>
      <c r="DG85" s="259"/>
      <c r="DH85" s="259"/>
      <c r="DI85" s="259"/>
      <c r="DJ85" s="259"/>
      <c r="DK85" s="259"/>
      <c r="DL85" s="259"/>
      <c r="DM85" s="259"/>
      <c r="DN85" s="259"/>
      <c r="DO85" s="259"/>
      <c r="DP85" s="259"/>
      <c r="DQ85" s="259"/>
      <c r="DR85" s="259"/>
    </row>
    <row r="86" spans="1:122">
      <c r="A86" s="260"/>
      <c r="B86" s="260"/>
      <c r="C86" s="260"/>
      <c r="D86" s="260"/>
      <c r="E86" s="260"/>
      <c r="F86" s="260"/>
      <c r="G86" s="260"/>
      <c r="H86" s="260"/>
      <c r="I86" s="260"/>
      <c r="J86" s="260"/>
      <c r="K86" s="260"/>
      <c r="L86" s="260"/>
      <c r="M86" s="260"/>
      <c r="N86" s="260"/>
      <c r="O86" s="260"/>
      <c r="P86" s="260"/>
      <c r="Q86" s="260"/>
      <c r="R86" s="260"/>
      <c r="S86" s="260"/>
      <c r="T86" s="260"/>
      <c r="U86" s="260"/>
      <c r="V86" s="260"/>
      <c r="W86" s="260"/>
      <c r="X86" s="260"/>
      <c r="Y86" s="260"/>
      <c r="Z86" s="260"/>
      <c r="AA86" s="260"/>
      <c r="AB86" s="260"/>
      <c r="AC86" s="260"/>
      <c r="AD86" s="260"/>
      <c r="AE86" s="260"/>
      <c r="AF86" s="260"/>
      <c r="AG86" s="260"/>
      <c r="AH86" s="260"/>
      <c r="AI86" s="259"/>
      <c r="AJ86" s="259"/>
      <c r="AK86" s="259"/>
      <c r="AL86" s="259"/>
      <c r="AM86" s="259"/>
      <c r="AN86" s="259"/>
      <c r="AO86" s="259"/>
      <c r="AP86" s="259"/>
      <c r="AQ86" s="259"/>
      <c r="AR86" s="259"/>
      <c r="AS86" s="259"/>
      <c r="AT86" s="259"/>
      <c r="AU86" s="259"/>
      <c r="AV86" s="259"/>
      <c r="AW86" s="259"/>
      <c r="AX86" s="259"/>
      <c r="AY86" s="259"/>
      <c r="AZ86" s="259"/>
      <c r="BA86" s="259"/>
      <c r="BB86" s="259"/>
      <c r="BC86" s="259"/>
      <c r="BD86" s="259"/>
      <c r="BE86" s="259"/>
      <c r="BF86" s="259"/>
      <c r="BG86" s="259"/>
      <c r="BH86" s="259"/>
      <c r="BI86" s="259"/>
      <c r="BJ86" s="259"/>
      <c r="BK86" s="259"/>
      <c r="BL86" s="259"/>
      <c r="BM86" s="259"/>
      <c r="BN86" s="259"/>
      <c r="BO86" s="259"/>
      <c r="BP86" s="259"/>
      <c r="BQ86" s="259"/>
      <c r="BR86" s="259"/>
      <c r="BS86" s="259"/>
      <c r="BT86" s="259"/>
      <c r="BU86" s="259"/>
      <c r="BV86" s="259"/>
      <c r="BW86" s="259"/>
      <c r="BX86" s="259"/>
      <c r="BY86" s="259"/>
      <c r="BZ86" s="259"/>
      <c r="CA86" s="259"/>
      <c r="CB86" s="259"/>
      <c r="CC86" s="259"/>
      <c r="CD86" s="259"/>
      <c r="CE86" s="259"/>
      <c r="CF86" s="259"/>
      <c r="CG86" s="259"/>
      <c r="CH86" s="259"/>
      <c r="CI86" s="259"/>
      <c r="CJ86" s="259"/>
      <c r="CK86" s="259"/>
      <c r="CL86" s="259"/>
      <c r="CM86" s="259"/>
      <c r="CN86" s="259"/>
      <c r="CO86" s="259"/>
      <c r="CP86" s="259"/>
      <c r="CQ86" s="259"/>
      <c r="CR86" s="259"/>
      <c r="CS86" s="259"/>
      <c r="CT86" s="259"/>
      <c r="CU86" s="259"/>
      <c r="CV86" s="259"/>
      <c r="CW86" s="259"/>
      <c r="CX86" s="259"/>
      <c r="CY86" s="259"/>
      <c r="CZ86" s="259"/>
      <c r="DA86" s="259"/>
      <c r="DB86" s="259"/>
      <c r="DC86" s="259"/>
      <c r="DD86" s="259"/>
      <c r="DE86" s="259"/>
      <c r="DF86" s="259"/>
      <c r="DG86" s="259"/>
      <c r="DH86" s="259"/>
      <c r="DI86" s="259"/>
      <c r="DJ86" s="259"/>
      <c r="DK86" s="259"/>
      <c r="DL86" s="259"/>
      <c r="DM86" s="259"/>
      <c r="DN86" s="259"/>
      <c r="DO86" s="259"/>
      <c r="DP86" s="259"/>
      <c r="DQ86" s="259"/>
      <c r="DR86" s="259"/>
    </row>
    <row r="87" spans="1:122">
      <c r="A87" s="260"/>
      <c r="B87" s="260"/>
      <c r="C87" s="260"/>
      <c r="D87" s="260"/>
      <c r="E87" s="260"/>
      <c r="F87" s="260"/>
      <c r="G87" s="260"/>
      <c r="H87" s="260"/>
      <c r="I87" s="260"/>
      <c r="J87" s="260"/>
      <c r="K87" s="260"/>
      <c r="L87" s="260"/>
      <c r="M87" s="260"/>
      <c r="N87" s="260"/>
      <c r="O87" s="260"/>
      <c r="P87" s="260"/>
      <c r="Q87" s="260"/>
      <c r="R87" s="260"/>
      <c r="S87" s="260"/>
      <c r="T87" s="260"/>
      <c r="U87" s="260"/>
      <c r="V87" s="260"/>
      <c r="W87" s="260"/>
      <c r="X87" s="260"/>
      <c r="Y87" s="260"/>
      <c r="Z87" s="260"/>
      <c r="AA87" s="260"/>
      <c r="AB87" s="260"/>
      <c r="AC87" s="260"/>
      <c r="AD87" s="260"/>
      <c r="AE87" s="260"/>
      <c r="AF87" s="260"/>
      <c r="AG87" s="260"/>
      <c r="AH87" s="260"/>
      <c r="AI87" s="259"/>
      <c r="AJ87" s="259"/>
      <c r="AK87" s="259"/>
      <c r="AL87" s="259"/>
      <c r="AM87" s="259"/>
      <c r="AN87" s="259"/>
      <c r="AO87" s="259"/>
      <c r="AP87" s="259"/>
      <c r="AQ87" s="259"/>
      <c r="AR87" s="259"/>
      <c r="AS87" s="259"/>
      <c r="AT87" s="259"/>
      <c r="AU87" s="259"/>
      <c r="AV87" s="259"/>
      <c r="AW87" s="259"/>
      <c r="AX87" s="259"/>
      <c r="AY87" s="259"/>
      <c r="AZ87" s="259"/>
      <c r="BA87" s="259"/>
      <c r="BB87" s="259"/>
      <c r="BC87" s="259"/>
      <c r="BD87" s="259"/>
      <c r="BE87" s="259"/>
      <c r="BF87" s="259"/>
      <c r="BG87" s="259"/>
      <c r="BH87" s="259"/>
      <c r="BI87" s="259"/>
      <c r="BJ87" s="259"/>
      <c r="BK87" s="259"/>
      <c r="BL87" s="259"/>
      <c r="BM87" s="259"/>
      <c r="BN87" s="259"/>
      <c r="BO87" s="259"/>
      <c r="BP87" s="259"/>
      <c r="BQ87" s="259"/>
      <c r="BR87" s="259"/>
      <c r="BS87" s="259"/>
      <c r="BT87" s="259"/>
      <c r="BU87" s="259"/>
      <c r="BV87" s="259"/>
      <c r="BW87" s="259"/>
      <c r="BX87" s="259"/>
      <c r="BY87" s="259"/>
      <c r="BZ87" s="259"/>
      <c r="CA87" s="259"/>
      <c r="CB87" s="259"/>
      <c r="CC87" s="259"/>
      <c r="CD87" s="259"/>
      <c r="CE87" s="259"/>
      <c r="CF87" s="259"/>
      <c r="CG87" s="259"/>
      <c r="CH87" s="259"/>
      <c r="CI87" s="259"/>
      <c r="CJ87" s="259"/>
      <c r="CK87" s="259"/>
      <c r="CL87" s="259"/>
      <c r="CM87" s="259"/>
      <c r="CN87" s="259"/>
      <c r="CO87" s="259"/>
      <c r="CP87" s="259"/>
      <c r="CQ87" s="259"/>
      <c r="CR87" s="259"/>
      <c r="CS87" s="259"/>
      <c r="CT87" s="259"/>
      <c r="CU87" s="259"/>
      <c r="CV87" s="259"/>
      <c r="CW87" s="259"/>
      <c r="CX87" s="259"/>
      <c r="CY87" s="259"/>
      <c r="CZ87" s="259"/>
      <c r="DA87" s="259"/>
      <c r="DB87" s="259"/>
      <c r="DC87" s="259"/>
      <c r="DD87" s="259"/>
      <c r="DE87" s="259"/>
      <c r="DF87" s="259"/>
      <c r="DG87" s="259"/>
      <c r="DH87" s="259"/>
      <c r="DI87" s="259"/>
      <c r="DJ87" s="259"/>
      <c r="DK87" s="259"/>
      <c r="DL87" s="259"/>
      <c r="DM87" s="259"/>
      <c r="DN87" s="259"/>
      <c r="DO87" s="259"/>
      <c r="DP87" s="259"/>
      <c r="DQ87" s="259"/>
      <c r="DR87" s="259"/>
    </row>
    <row r="88" spans="1:122">
      <c r="A88" s="260"/>
      <c r="B88" s="260"/>
      <c r="C88" s="260"/>
      <c r="D88" s="260"/>
      <c r="E88" s="260"/>
      <c r="F88" s="260"/>
      <c r="G88" s="260"/>
      <c r="H88" s="260"/>
      <c r="I88" s="260"/>
      <c r="J88" s="260"/>
      <c r="K88" s="260"/>
      <c r="L88" s="260"/>
      <c r="M88" s="260"/>
      <c r="N88" s="260"/>
      <c r="O88" s="260"/>
      <c r="P88" s="260"/>
      <c r="Q88" s="260"/>
      <c r="R88" s="260"/>
      <c r="S88" s="260"/>
      <c r="T88" s="260"/>
      <c r="U88" s="260"/>
      <c r="V88" s="260"/>
      <c r="W88" s="260"/>
      <c r="X88" s="260"/>
      <c r="Y88" s="260"/>
      <c r="Z88" s="260"/>
      <c r="AA88" s="260"/>
      <c r="AB88" s="260"/>
      <c r="AC88" s="260"/>
      <c r="AD88" s="260"/>
      <c r="AE88" s="260"/>
      <c r="AF88" s="260"/>
      <c r="AG88" s="260"/>
      <c r="AH88" s="259"/>
      <c r="AI88" s="259"/>
      <c r="AJ88" s="259"/>
      <c r="AK88" s="259"/>
      <c r="AL88" s="259"/>
      <c r="AM88" s="259"/>
      <c r="AN88" s="259"/>
      <c r="AO88" s="259"/>
      <c r="AP88" s="259"/>
      <c r="AQ88" s="259"/>
      <c r="AR88" s="259"/>
      <c r="AS88" s="259"/>
      <c r="AT88" s="259"/>
      <c r="AU88" s="259"/>
      <c r="AV88" s="259"/>
      <c r="AW88" s="259"/>
      <c r="AX88" s="259"/>
      <c r="AY88" s="259"/>
      <c r="AZ88" s="259"/>
      <c r="BA88" s="259"/>
      <c r="BB88" s="259"/>
      <c r="BC88" s="259"/>
      <c r="BD88" s="259"/>
      <c r="BE88" s="259"/>
      <c r="BF88" s="259"/>
      <c r="BG88" s="259"/>
      <c r="BH88" s="259"/>
      <c r="BI88" s="259"/>
      <c r="BJ88" s="259"/>
      <c r="BK88" s="259"/>
      <c r="BL88" s="259"/>
      <c r="BM88" s="259"/>
      <c r="BN88" s="259"/>
      <c r="BO88" s="259"/>
      <c r="BP88" s="259"/>
      <c r="BQ88" s="259"/>
      <c r="BR88" s="259"/>
      <c r="BS88" s="259"/>
      <c r="BT88" s="259"/>
      <c r="BU88" s="259"/>
      <c r="BV88" s="259"/>
      <c r="BW88" s="259"/>
      <c r="BX88" s="259"/>
      <c r="BY88" s="259"/>
      <c r="BZ88" s="259"/>
      <c r="CA88" s="259"/>
      <c r="CB88" s="259"/>
      <c r="CC88" s="259"/>
      <c r="CD88" s="259"/>
      <c r="CE88" s="259"/>
      <c r="CF88" s="259"/>
      <c r="CG88" s="259"/>
      <c r="CH88" s="259"/>
      <c r="CI88" s="259"/>
      <c r="CJ88" s="259"/>
      <c r="CK88" s="259"/>
      <c r="CL88" s="259"/>
      <c r="CM88" s="259"/>
      <c r="CN88" s="259"/>
      <c r="CO88" s="259"/>
      <c r="CP88" s="259"/>
      <c r="CQ88" s="259"/>
      <c r="CR88" s="259"/>
      <c r="CS88" s="259"/>
      <c r="CT88" s="259"/>
      <c r="CU88" s="259"/>
      <c r="CV88" s="259"/>
      <c r="CW88" s="259"/>
      <c r="CX88" s="259"/>
      <c r="CY88" s="259"/>
      <c r="CZ88" s="259"/>
      <c r="DA88" s="259"/>
      <c r="DB88" s="259"/>
      <c r="DC88" s="259"/>
      <c r="DD88" s="259"/>
      <c r="DE88" s="259"/>
      <c r="DF88" s="259"/>
      <c r="DG88" s="259"/>
      <c r="DH88" s="259"/>
      <c r="DI88" s="259"/>
      <c r="DJ88" s="259"/>
      <c r="DK88" s="259"/>
      <c r="DL88" s="259"/>
      <c r="DM88" s="259"/>
      <c r="DN88" s="259"/>
      <c r="DO88" s="259"/>
      <c r="DP88" s="259"/>
      <c r="DQ88" s="259"/>
      <c r="DR88" s="259"/>
    </row>
    <row r="89" spans="1:122">
      <c r="A89" s="260"/>
      <c r="B89" s="260"/>
      <c r="C89" s="260"/>
      <c r="D89" s="260"/>
      <c r="E89" s="260"/>
      <c r="F89" s="260"/>
      <c r="G89" s="260"/>
      <c r="H89" s="260"/>
      <c r="I89" s="260"/>
      <c r="J89" s="260"/>
      <c r="K89" s="260"/>
      <c r="L89" s="260"/>
      <c r="M89" s="260"/>
      <c r="N89" s="260"/>
      <c r="O89" s="260"/>
      <c r="P89" s="260"/>
      <c r="Q89" s="260"/>
      <c r="R89" s="260"/>
      <c r="S89" s="260"/>
      <c r="T89" s="260"/>
      <c r="U89" s="260"/>
      <c r="V89" s="260"/>
      <c r="W89" s="260"/>
      <c r="X89" s="260"/>
      <c r="Y89" s="260"/>
      <c r="Z89" s="260"/>
      <c r="AA89" s="260"/>
      <c r="AB89" s="260"/>
      <c r="AC89" s="260"/>
      <c r="AD89" s="260"/>
      <c r="AE89" s="260"/>
      <c r="AF89" s="260"/>
      <c r="AG89" s="260"/>
      <c r="AH89" s="260"/>
      <c r="AI89" s="259"/>
      <c r="AJ89" s="259"/>
      <c r="AK89" s="259"/>
      <c r="AL89" s="259"/>
      <c r="AM89" s="259"/>
      <c r="AN89" s="259"/>
      <c r="AO89" s="259"/>
      <c r="AP89" s="259"/>
      <c r="AQ89" s="259"/>
      <c r="AR89" s="259"/>
      <c r="AS89" s="259"/>
      <c r="AT89" s="259"/>
      <c r="AU89" s="259"/>
      <c r="AV89" s="259"/>
      <c r="AW89" s="259"/>
      <c r="AX89" s="259"/>
      <c r="AY89" s="259"/>
      <c r="AZ89" s="259"/>
      <c r="BA89" s="259"/>
      <c r="BB89" s="259"/>
      <c r="BC89" s="259"/>
      <c r="BD89" s="259"/>
      <c r="BE89" s="259"/>
      <c r="BF89" s="259"/>
      <c r="BG89" s="259"/>
      <c r="BH89" s="259"/>
      <c r="BI89" s="259"/>
      <c r="BJ89" s="259"/>
      <c r="BK89" s="259"/>
      <c r="BL89" s="259"/>
      <c r="BM89" s="259"/>
      <c r="BN89" s="259"/>
      <c r="BO89" s="259"/>
      <c r="BP89" s="259"/>
      <c r="BQ89" s="259"/>
      <c r="BR89" s="259"/>
      <c r="BS89" s="259"/>
      <c r="BT89" s="259"/>
      <c r="BU89" s="259"/>
      <c r="BV89" s="259"/>
      <c r="BW89" s="259"/>
      <c r="BX89" s="259"/>
      <c r="BY89" s="259"/>
      <c r="BZ89" s="259"/>
      <c r="CA89" s="259"/>
      <c r="CB89" s="259"/>
      <c r="CC89" s="259"/>
      <c r="CD89" s="259"/>
      <c r="CE89" s="259"/>
      <c r="CF89" s="259"/>
      <c r="CG89" s="259"/>
      <c r="CH89" s="259"/>
      <c r="CI89" s="259"/>
      <c r="CJ89" s="259"/>
      <c r="CK89" s="259"/>
      <c r="CL89" s="259"/>
      <c r="CM89" s="259"/>
      <c r="CN89" s="259"/>
      <c r="CO89" s="259"/>
      <c r="CP89" s="259"/>
      <c r="CQ89" s="259"/>
      <c r="CR89" s="259"/>
      <c r="CS89" s="259"/>
      <c r="CT89" s="259"/>
      <c r="CU89" s="259"/>
      <c r="CV89" s="259"/>
      <c r="CW89" s="259"/>
      <c r="CX89" s="259"/>
      <c r="CY89" s="259"/>
      <c r="CZ89" s="259"/>
      <c r="DA89" s="259"/>
      <c r="DB89" s="259"/>
      <c r="DC89" s="259"/>
      <c r="DD89" s="259"/>
      <c r="DE89" s="259"/>
      <c r="DF89" s="259"/>
      <c r="DG89" s="259"/>
      <c r="DH89" s="259"/>
      <c r="DI89" s="259"/>
      <c r="DJ89" s="259"/>
      <c r="DK89" s="259"/>
      <c r="DL89" s="259"/>
      <c r="DM89" s="259"/>
      <c r="DN89" s="259"/>
      <c r="DO89" s="259"/>
      <c r="DP89" s="259"/>
      <c r="DQ89" s="259"/>
      <c r="DR89" s="259"/>
    </row>
    <row r="90" spans="1:122">
      <c r="A90" s="260"/>
      <c r="B90" s="260"/>
      <c r="C90" s="260"/>
      <c r="D90" s="260"/>
      <c r="E90" s="260"/>
      <c r="F90" s="260"/>
      <c r="G90" s="260"/>
      <c r="H90" s="260"/>
      <c r="I90" s="260"/>
      <c r="J90" s="260"/>
      <c r="K90" s="260"/>
      <c r="L90" s="260"/>
      <c r="M90" s="260"/>
      <c r="N90" s="260"/>
      <c r="O90" s="260"/>
      <c r="P90" s="260"/>
      <c r="Q90" s="260"/>
      <c r="R90" s="260"/>
      <c r="S90" s="260"/>
      <c r="T90" s="260"/>
      <c r="U90" s="260"/>
      <c r="V90" s="260"/>
      <c r="W90" s="260"/>
      <c r="X90" s="260"/>
      <c r="Y90" s="260"/>
      <c r="Z90" s="260"/>
      <c r="AA90" s="260"/>
      <c r="AB90" s="260"/>
      <c r="AC90" s="260"/>
      <c r="AD90" s="260"/>
      <c r="AE90" s="260"/>
      <c r="AF90" s="260"/>
      <c r="AG90" s="260"/>
      <c r="AH90" s="260"/>
      <c r="AI90" s="259"/>
      <c r="AJ90" s="259"/>
      <c r="AK90" s="259"/>
      <c r="AL90" s="259"/>
      <c r="AM90" s="259"/>
      <c r="AN90" s="259"/>
      <c r="AO90" s="259"/>
      <c r="AP90" s="259"/>
      <c r="AQ90" s="259"/>
      <c r="AR90" s="259"/>
      <c r="AS90" s="259"/>
      <c r="AT90" s="259"/>
      <c r="AU90" s="259"/>
      <c r="AV90" s="259"/>
      <c r="AW90" s="259"/>
      <c r="AX90" s="259"/>
      <c r="AY90" s="259"/>
      <c r="AZ90" s="259"/>
      <c r="BA90" s="259"/>
      <c r="BB90" s="259"/>
      <c r="BC90" s="259"/>
      <c r="BD90" s="259"/>
      <c r="BE90" s="259"/>
      <c r="BF90" s="259"/>
      <c r="BG90" s="259"/>
      <c r="BH90" s="259"/>
      <c r="BI90" s="259"/>
      <c r="BJ90" s="259"/>
      <c r="BK90" s="259"/>
      <c r="BL90" s="259"/>
      <c r="BM90" s="259"/>
      <c r="BN90" s="259"/>
      <c r="BO90" s="259"/>
      <c r="BP90" s="259"/>
      <c r="BQ90" s="259"/>
      <c r="BR90" s="259"/>
      <c r="BS90" s="259"/>
      <c r="BT90" s="259"/>
      <c r="BU90" s="259"/>
      <c r="BV90" s="259"/>
      <c r="BW90" s="259"/>
      <c r="BX90" s="259"/>
      <c r="BY90" s="259"/>
      <c r="BZ90" s="259"/>
      <c r="CA90" s="259"/>
      <c r="CB90" s="259"/>
      <c r="CC90" s="259"/>
      <c r="CD90" s="259"/>
      <c r="CE90" s="259"/>
      <c r="CF90" s="259"/>
      <c r="CG90" s="259"/>
      <c r="CH90" s="259"/>
      <c r="CI90" s="259"/>
      <c r="CJ90" s="259"/>
      <c r="CK90" s="259"/>
      <c r="CL90" s="259"/>
      <c r="CM90" s="259"/>
      <c r="CN90" s="259"/>
      <c r="CO90" s="259"/>
      <c r="CP90" s="259"/>
      <c r="CQ90" s="259"/>
      <c r="CR90" s="259"/>
      <c r="CS90" s="259"/>
      <c r="CT90" s="259"/>
      <c r="CU90" s="259"/>
      <c r="CV90" s="259"/>
      <c r="CW90" s="259"/>
      <c r="CX90" s="259"/>
      <c r="CY90" s="259"/>
      <c r="CZ90" s="259"/>
      <c r="DA90" s="259"/>
      <c r="DB90" s="259"/>
      <c r="DC90" s="259"/>
      <c r="DD90" s="259"/>
      <c r="DE90" s="259"/>
      <c r="DF90" s="259"/>
      <c r="DG90" s="259"/>
      <c r="DH90" s="259"/>
      <c r="DI90" s="259"/>
      <c r="DJ90" s="259"/>
      <c r="DK90" s="259"/>
      <c r="DL90" s="259"/>
      <c r="DM90" s="259"/>
      <c r="DN90" s="259"/>
      <c r="DO90" s="259"/>
      <c r="DP90" s="259"/>
      <c r="DQ90" s="259"/>
      <c r="DR90" s="259"/>
    </row>
    <row r="91" spans="1:122">
      <c r="A91" s="260"/>
      <c r="B91" s="260"/>
      <c r="C91" s="260"/>
      <c r="D91" s="260"/>
      <c r="E91" s="260"/>
      <c r="F91" s="260"/>
      <c r="G91" s="260"/>
      <c r="H91" s="260"/>
      <c r="I91" s="260"/>
      <c r="J91" s="260"/>
      <c r="K91" s="260"/>
      <c r="L91" s="260"/>
      <c r="M91" s="260"/>
      <c r="N91" s="260"/>
      <c r="O91" s="260"/>
      <c r="P91" s="260"/>
      <c r="Q91" s="260"/>
      <c r="R91" s="260"/>
      <c r="S91" s="260"/>
      <c r="T91" s="260"/>
      <c r="U91" s="260"/>
      <c r="V91" s="260"/>
      <c r="W91" s="260"/>
      <c r="X91" s="260"/>
      <c r="Y91" s="260"/>
      <c r="Z91" s="260"/>
      <c r="AA91" s="260"/>
      <c r="AB91" s="260"/>
      <c r="AC91" s="260"/>
      <c r="AD91" s="260"/>
      <c r="AE91" s="260"/>
      <c r="AF91" s="260"/>
      <c r="AG91" s="260"/>
      <c r="AH91" s="260"/>
      <c r="AI91" s="259"/>
      <c r="AJ91" s="259"/>
      <c r="AK91" s="259"/>
      <c r="AL91" s="259"/>
      <c r="AM91" s="259"/>
      <c r="AN91" s="259"/>
      <c r="AO91" s="259"/>
      <c r="AP91" s="259"/>
      <c r="AQ91" s="259"/>
      <c r="AR91" s="259"/>
      <c r="AS91" s="259"/>
      <c r="AT91" s="259"/>
      <c r="AU91" s="259"/>
      <c r="AV91" s="259"/>
      <c r="AW91" s="259"/>
      <c r="AX91" s="259"/>
      <c r="AY91" s="259"/>
      <c r="AZ91" s="259"/>
      <c r="BA91" s="259"/>
      <c r="BB91" s="259"/>
      <c r="BC91" s="259"/>
      <c r="BD91" s="259"/>
      <c r="BE91" s="259"/>
      <c r="BF91" s="259"/>
      <c r="BG91" s="259"/>
      <c r="BH91" s="259"/>
      <c r="BI91" s="259"/>
      <c r="BJ91" s="259"/>
      <c r="BK91" s="259"/>
      <c r="BL91" s="259"/>
      <c r="BM91" s="259"/>
      <c r="BN91" s="259"/>
      <c r="BO91" s="259"/>
      <c r="BP91" s="259"/>
      <c r="BQ91" s="259"/>
      <c r="BR91" s="259"/>
      <c r="BS91" s="259"/>
      <c r="BT91" s="259"/>
      <c r="BU91" s="259"/>
      <c r="BV91" s="259"/>
      <c r="BW91" s="259"/>
      <c r="BX91" s="259"/>
      <c r="BY91" s="259"/>
      <c r="BZ91" s="259"/>
      <c r="CA91" s="259"/>
      <c r="CB91" s="259"/>
      <c r="CC91" s="259"/>
      <c r="CD91" s="259"/>
      <c r="CE91" s="259"/>
      <c r="CF91" s="259"/>
      <c r="CG91" s="259"/>
      <c r="CH91" s="259"/>
      <c r="CI91" s="259"/>
      <c r="CJ91" s="259"/>
      <c r="CK91" s="259"/>
      <c r="CL91" s="259"/>
      <c r="CM91" s="259"/>
      <c r="CN91" s="259"/>
      <c r="CO91" s="259"/>
      <c r="CP91" s="259"/>
      <c r="CQ91" s="259"/>
      <c r="CR91" s="259"/>
      <c r="CS91" s="259"/>
      <c r="CT91" s="259"/>
      <c r="CU91" s="259"/>
      <c r="CV91" s="259"/>
      <c r="CW91" s="259"/>
      <c r="CX91" s="259"/>
      <c r="CY91" s="259"/>
      <c r="CZ91" s="259"/>
      <c r="DA91" s="259"/>
      <c r="DB91" s="259"/>
      <c r="DC91" s="259"/>
      <c r="DD91" s="259"/>
      <c r="DE91" s="259"/>
      <c r="DF91" s="259"/>
      <c r="DG91" s="259"/>
      <c r="DH91" s="259"/>
      <c r="DI91" s="259"/>
      <c r="DJ91" s="259"/>
      <c r="DK91" s="259"/>
      <c r="DL91" s="259"/>
      <c r="DM91" s="259"/>
      <c r="DN91" s="259"/>
      <c r="DO91" s="259"/>
      <c r="DP91" s="259"/>
      <c r="DQ91" s="259"/>
      <c r="DR91" s="259"/>
    </row>
    <row r="92" spans="1:122">
      <c r="A92" s="260"/>
      <c r="B92" s="260"/>
      <c r="C92" s="260"/>
      <c r="D92" s="260"/>
      <c r="E92" s="260"/>
      <c r="F92" s="260"/>
      <c r="G92" s="260"/>
      <c r="H92" s="260"/>
      <c r="I92" s="260"/>
      <c r="J92" s="260"/>
      <c r="K92" s="260"/>
      <c r="L92" s="260"/>
      <c r="M92" s="260"/>
      <c r="N92" s="260"/>
      <c r="O92" s="260"/>
      <c r="P92" s="260"/>
      <c r="Q92" s="260"/>
      <c r="R92" s="260"/>
      <c r="S92" s="260"/>
      <c r="T92" s="260"/>
      <c r="U92" s="260"/>
      <c r="V92" s="260"/>
      <c r="W92" s="260"/>
      <c r="X92" s="260"/>
      <c r="Y92" s="260"/>
      <c r="Z92" s="260"/>
      <c r="AA92" s="260"/>
      <c r="AB92" s="260"/>
      <c r="AC92" s="260"/>
      <c r="AD92" s="260"/>
      <c r="AE92" s="260"/>
      <c r="AF92" s="260"/>
      <c r="AG92" s="260"/>
      <c r="AH92" s="260"/>
      <c r="AI92" s="259"/>
      <c r="AJ92" s="259"/>
      <c r="AK92" s="259"/>
      <c r="AL92" s="259"/>
      <c r="AM92" s="259"/>
      <c r="AN92" s="259"/>
      <c r="AO92" s="259"/>
      <c r="AP92" s="259"/>
      <c r="AQ92" s="259"/>
      <c r="AR92" s="259"/>
      <c r="AS92" s="259"/>
      <c r="AT92" s="259"/>
      <c r="AU92" s="259"/>
      <c r="AV92" s="259"/>
      <c r="AW92" s="259"/>
      <c r="AX92" s="259"/>
      <c r="AY92" s="259"/>
      <c r="AZ92" s="259"/>
      <c r="BA92" s="259"/>
      <c r="BB92" s="259"/>
      <c r="BC92" s="259"/>
      <c r="BD92" s="259"/>
      <c r="BE92" s="259"/>
      <c r="BF92" s="259"/>
      <c r="BG92" s="259"/>
      <c r="BH92" s="259"/>
      <c r="BI92" s="259"/>
      <c r="BJ92" s="259"/>
      <c r="BK92" s="259"/>
      <c r="BL92" s="259"/>
      <c r="BM92" s="259"/>
      <c r="BN92" s="259"/>
      <c r="BO92" s="259"/>
      <c r="BP92" s="259"/>
      <c r="BQ92" s="259"/>
      <c r="BR92" s="259"/>
      <c r="BS92" s="259"/>
      <c r="BT92" s="259"/>
      <c r="BU92" s="259"/>
      <c r="BV92" s="259"/>
      <c r="BW92" s="259"/>
      <c r="BX92" s="259"/>
      <c r="BY92" s="259"/>
      <c r="BZ92" s="259"/>
      <c r="CA92" s="259"/>
      <c r="CB92" s="259"/>
      <c r="CC92" s="259"/>
      <c r="CD92" s="259"/>
      <c r="CE92" s="259"/>
      <c r="CF92" s="259"/>
      <c r="CG92" s="259"/>
      <c r="CH92" s="259"/>
      <c r="CI92" s="259"/>
      <c r="CJ92" s="259"/>
      <c r="CK92" s="259"/>
      <c r="CL92" s="259"/>
      <c r="CM92" s="259"/>
      <c r="CN92" s="259"/>
      <c r="CO92" s="259"/>
      <c r="CP92" s="259"/>
      <c r="CQ92" s="259"/>
      <c r="CR92" s="259"/>
      <c r="CS92" s="259"/>
      <c r="CT92" s="259"/>
      <c r="CU92" s="259"/>
      <c r="CV92" s="259"/>
      <c r="CW92" s="259"/>
      <c r="CX92" s="259"/>
      <c r="CY92" s="259"/>
      <c r="CZ92" s="259"/>
      <c r="DA92" s="259"/>
      <c r="DB92" s="259"/>
      <c r="DC92" s="259"/>
      <c r="DD92" s="259"/>
      <c r="DE92" s="259"/>
      <c r="DF92" s="259"/>
      <c r="DG92" s="259"/>
      <c r="DH92" s="259"/>
      <c r="DI92" s="259"/>
      <c r="DJ92" s="259"/>
      <c r="DK92" s="259"/>
      <c r="DL92" s="259"/>
      <c r="DM92" s="259"/>
      <c r="DN92" s="259"/>
      <c r="DO92" s="259"/>
      <c r="DP92" s="259"/>
      <c r="DQ92" s="259"/>
      <c r="DR92" s="259"/>
    </row>
    <row r="93" spans="1:122">
      <c r="A93" s="260"/>
      <c r="B93" s="260"/>
      <c r="C93" s="260"/>
      <c r="D93" s="260"/>
      <c r="E93" s="260"/>
      <c r="F93" s="260"/>
      <c r="G93" s="260"/>
      <c r="H93" s="260"/>
      <c r="I93" s="260"/>
      <c r="J93" s="260"/>
      <c r="K93" s="260"/>
      <c r="L93" s="260"/>
      <c r="M93" s="260"/>
      <c r="N93" s="260"/>
      <c r="O93" s="260"/>
      <c r="P93" s="260"/>
      <c r="Q93" s="260"/>
      <c r="R93" s="260"/>
      <c r="S93" s="260"/>
      <c r="T93" s="260"/>
      <c r="U93" s="260"/>
      <c r="V93" s="260"/>
      <c r="W93" s="260"/>
      <c r="X93" s="260"/>
      <c r="Y93" s="260"/>
      <c r="Z93" s="260"/>
      <c r="AA93" s="260"/>
      <c r="AB93" s="260"/>
      <c r="AC93" s="260"/>
      <c r="AD93" s="260"/>
      <c r="AE93" s="260"/>
      <c r="AF93" s="260"/>
      <c r="AG93" s="260"/>
      <c r="AH93" s="260"/>
      <c r="AI93" s="259"/>
      <c r="AJ93" s="259"/>
      <c r="AK93" s="259"/>
      <c r="AL93" s="259"/>
      <c r="AM93" s="259"/>
      <c r="AN93" s="259"/>
      <c r="AO93" s="259"/>
      <c r="AP93" s="259"/>
      <c r="AQ93" s="259"/>
      <c r="AR93" s="259"/>
      <c r="AS93" s="259"/>
      <c r="AT93" s="259"/>
      <c r="AU93" s="259"/>
      <c r="AV93" s="259"/>
      <c r="AW93" s="259"/>
      <c r="AX93" s="259"/>
      <c r="AY93" s="259"/>
      <c r="AZ93" s="259"/>
      <c r="BA93" s="259"/>
      <c r="BB93" s="259"/>
      <c r="BC93" s="259"/>
      <c r="BD93" s="259"/>
      <c r="BE93" s="259"/>
      <c r="BF93" s="259"/>
      <c r="BG93" s="259"/>
      <c r="BH93" s="259"/>
      <c r="BI93" s="259"/>
      <c r="BJ93" s="259"/>
      <c r="BK93" s="259"/>
      <c r="BL93" s="259"/>
      <c r="BM93" s="259"/>
      <c r="BN93" s="259"/>
      <c r="BO93" s="259"/>
      <c r="BP93" s="259"/>
      <c r="BQ93" s="259"/>
      <c r="BR93" s="259"/>
      <c r="BS93" s="259"/>
      <c r="BT93" s="259"/>
      <c r="BU93" s="259"/>
      <c r="BV93" s="259"/>
      <c r="BW93" s="259"/>
      <c r="BX93" s="259"/>
      <c r="BY93" s="259"/>
      <c r="BZ93" s="259"/>
      <c r="CA93" s="259"/>
      <c r="CB93" s="259"/>
      <c r="CC93" s="259"/>
      <c r="CD93" s="259"/>
      <c r="CE93" s="259"/>
      <c r="CF93" s="259"/>
      <c r="CG93" s="259"/>
      <c r="CH93" s="259"/>
      <c r="CI93" s="259"/>
      <c r="CJ93" s="259"/>
      <c r="CK93" s="259"/>
      <c r="CL93" s="259"/>
      <c r="CM93" s="259"/>
      <c r="CN93" s="259"/>
      <c r="CO93" s="259"/>
      <c r="CP93" s="259"/>
      <c r="CQ93" s="259"/>
      <c r="CR93" s="259"/>
      <c r="CS93" s="259"/>
      <c r="CT93" s="259"/>
      <c r="CU93" s="259"/>
      <c r="CV93" s="259"/>
      <c r="CW93" s="259"/>
      <c r="CX93" s="259"/>
      <c r="CY93" s="259"/>
      <c r="CZ93" s="259"/>
      <c r="DA93" s="259"/>
      <c r="DB93" s="259"/>
      <c r="DC93" s="259"/>
      <c r="DD93" s="259"/>
      <c r="DE93" s="259"/>
      <c r="DF93" s="259"/>
      <c r="DG93" s="259"/>
      <c r="DH93" s="259"/>
      <c r="DI93" s="259"/>
      <c r="DJ93" s="259"/>
      <c r="DK93" s="259"/>
      <c r="DL93" s="259"/>
      <c r="DM93" s="259"/>
      <c r="DN93" s="259"/>
      <c r="DO93" s="259"/>
      <c r="DP93" s="259"/>
      <c r="DQ93" s="259"/>
      <c r="DR93" s="259"/>
    </row>
    <row r="94" spans="1:122">
      <c r="A94" s="260"/>
      <c r="B94" s="260"/>
      <c r="C94" s="260"/>
      <c r="D94" s="260"/>
      <c r="E94" s="260"/>
      <c r="F94" s="260"/>
      <c r="G94" s="260"/>
      <c r="H94" s="260"/>
      <c r="I94" s="260"/>
      <c r="J94" s="260"/>
      <c r="K94" s="260"/>
      <c r="L94" s="260"/>
      <c r="M94" s="260"/>
      <c r="N94" s="260"/>
      <c r="O94" s="260"/>
      <c r="P94" s="260"/>
      <c r="Q94" s="260"/>
      <c r="R94" s="260"/>
      <c r="S94" s="260"/>
      <c r="T94" s="260"/>
      <c r="U94" s="260"/>
      <c r="V94" s="260"/>
      <c r="W94" s="260"/>
      <c r="X94" s="260"/>
      <c r="Y94" s="260"/>
      <c r="Z94" s="260"/>
      <c r="AA94" s="260"/>
      <c r="AB94" s="260"/>
      <c r="AC94" s="260"/>
      <c r="AD94" s="260"/>
      <c r="AE94" s="260"/>
      <c r="AF94" s="259"/>
      <c r="AG94" s="259"/>
      <c r="AH94" s="259"/>
      <c r="AI94" s="259"/>
      <c r="AJ94" s="259"/>
      <c r="AK94" s="259"/>
      <c r="AL94" s="259"/>
      <c r="AM94" s="259"/>
      <c r="AN94" s="259"/>
      <c r="AO94" s="259"/>
      <c r="AP94" s="259"/>
      <c r="AQ94" s="259"/>
      <c r="AR94" s="259"/>
      <c r="AS94" s="259"/>
      <c r="AT94" s="259"/>
      <c r="AU94" s="259"/>
      <c r="AV94" s="259"/>
      <c r="AW94" s="259"/>
      <c r="AX94" s="259"/>
      <c r="AY94" s="259"/>
      <c r="AZ94" s="259"/>
      <c r="BA94" s="259"/>
      <c r="BB94" s="259"/>
      <c r="BC94" s="259"/>
      <c r="BD94" s="259"/>
      <c r="BE94" s="259"/>
      <c r="BF94" s="259"/>
      <c r="BG94" s="259"/>
      <c r="BH94" s="259"/>
      <c r="BI94" s="259"/>
      <c r="BJ94" s="259"/>
      <c r="BK94" s="259"/>
      <c r="BL94" s="259"/>
      <c r="BM94" s="259"/>
      <c r="BN94" s="259"/>
      <c r="BO94" s="259"/>
      <c r="BP94" s="259"/>
      <c r="BQ94" s="259"/>
      <c r="BR94" s="259"/>
      <c r="BS94" s="259"/>
      <c r="BT94" s="259"/>
      <c r="BU94" s="259"/>
      <c r="BV94" s="259"/>
      <c r="BW94" s="259"/>
      <c r="BX94" s="259"/>
      <c r="BY94" s="259"/>
      <c r="BZ94" s="259"/>
      <c r="CA94" s="259"/>
      <c r="CB94" s="259"/>
      <c r="CC94" s="259"/>
      <c r="CD94" s="259"/>
      <c r="CE94" s="259"/>
      <c r="CF94" s="259"/>
      <c r="CG94" s="259"/>
      <c r="CH94" s="259"/>
      <c r="CI94" s="259"/>
      <c r="CJ94" s="259"/>
      <c r="CK94" s="259"/>
      <c r="CL94" s="259"/>
      <c r="CM94" s="259"/>
      <c r="CN94" s="259"/>
      <c r="CO94" s="259"/>
      <c r="CP94" s="259"/>
      <c r="CQ94" s="259"/>
      <c r="CR94" s="259"/>
      <c r="CS94" s="259"/>
      <c r="CT94" s="259"/>
      <c r="CU94" s="259"/>
      <c r="CV94" s="259"/>
      <c r="CW94" s="259"/>
      <c r="CX94" s="259"/>
      <c r="CY94" s="259"/>
      <c r="CZ94" s="259"/>
      <c r="DA94" s="259"/>
      <c r="DB94" s="259"/>
      <c r="DC94" s="259"/>
      <c r="DD94" s="259"/>
      <c r="DE94" s="259"/>
      <c r="DF94" s="259"/>
      <c r="DG94" s="259"/>
      <c r="DH94" s="259"/>
      <c r="DI94" s="259"/>
      <c r="DJ94" s="259"/>
      <c r="DK94" s="259"/>
      <c r="DL94" s="259"/>
      <c r="DM94" s="259"/>
      <c r="DN94" s="259"/>
      <c r="DO94" s="259"/>
      <c r="DP94" s="259"/>
      <c r="DQ94" s="259"/>
      <c r="DR94" s="259"/>
    </row>
    <row r="95" spans="1:122">
      <c r="A95" s="260"/>
      <c r="B95" s="260"/>
      <c r="C95" s="260"/>
      <c r="D95" s="260"/>
      <c r="E95" s="260"/>
      <c r="F95" s="260"/>
      <c r="G95" s="260"/>
      <c r="H95" s="260"/>
      <c r="I95" s="260"/>
      <c r="J95" s="260"/>
      <c r="K95" s="260"/>
      <c r="L95" s="260"/>
      <c r="M95" s="260"/>
      <c r="N95" s="260"/>
      <c r="O95" s="260"/>
      <c r="P95" s="260"/>
      <c r="Q95" s="260"/>
      <c r="R95" s="260"/>
      <c r="S95" s="260"/>
      <c r="T95" s="260"/>
      <c r="U95" s="260"/>
      <c r="V95" s="260"/>
      <c r="W95" s="260"/>
      <c r="X95" s="260"/>
      <c r="Y95" s="260"/>
      <c r="Z95" s="260"/>
      <c r="AA95" s="260"/>
      <c r="AB95" s="260"/>
      <c r="AC95" s="260"/>
      <c r="AD95" s="260"/>
      <c r="AE95" s="260"/>
      <c r="AF95" s="260"/>
      <c r="AG95" s="260"/>
      <c r="AH95" s="259"/>
      <c r="AI95" s="259"/>
      <c r="AJ95" s="259"/>
      <c r="AK95" s="259"/>
      <c r="AL95" s="259"/>
      <c r="AM95" s="259"/>
      <c r="AN95" s="259"/>
      <c r="AO95" s="259"/>
      <c r="AP95" s="259"/>
      <c r="AQ95" s="259"/>
      <c r="AR95" s="259"/>
      <c r="AS95" s="259"/>
      <c r="AT95" s="259"/>
      <c r="AU95" s="259"/>
      <c r="AV95" s="259"/>
      <c r="AW95" s="259"/>
      <c r="AX95" s="259"/>
      <c r="AY95" s="259"/>
      <c r="AZ95" s="259"/>
      <c r="BA95" s="259"/>
      <c r="BB95" s="259"/>
      <c r="BC95" s="259"/>
      <c r="BD95" s="259"/>
      <c r="BE95" s="259"/>
      <c r="BF95" s="259"/>
      <c r="BG95" s="259"/>
      <c r="BH95" s="259"/>
      <c r="BI95" s="259"/>
      <c r="BJ95" s="259"/>
      <c r="BK95" s="259"/>
      <c r="BL95" s="259"/>
      <c r="BM95" s="259"/>
      <c r="BN95" s="259"/>
      <c r="BO95" s="259"/>
      <c r="BP95" s="259"/>
      <c r="BQ95" s="259"/>
      <c r="BR95" s="259"/>
      <c r="BS95" s="259"/>
      <c r="BT95" s="259"/>
      <c r="BU95" s="259"/>
      <c r="BV95" s="259"/>
      <c r="BW95" s="259"/>
      <c r="BX95" s="259"/>
      <c r="BY95" s="259"/>
      <c r="BZ95" s="259"/>
      <c r="CA95" s="259"/>
      <c r="CB95" s="259"/>
      <c r="CC95" s="259"/>
      <c r="CD95" s="259"/>
      <c r="CE95" s="259"/>
      <c r="CF95" s="259"/>
      <c r="CG95" s="259"/>
      <c r="CH95" s="259"/>
      <c r="CI95" s="259"/>
      <c r="CJ95" s="259"/>
      <c r="CK95" s="259"/>
      <c r="CL95" s="259"/>
      <c r="CM95" s="259"/>
      <c r="CN95" s="259"/>
      <c r="CO95" s="259"/>
      <c r="CP95" s="259"/>
      <c r="CQ95" s="259"/>
      <c r="CR95" s="259"/>
      <c r="CS95" s="259"/>
      <c r="CT95" s="259"/>
      <c r="CU95" s="259"/>
      <c r="CV95" s="259"/>
      <c r="CW95" s="259"/>
      <c r="CX95" s="259"/>
      <c r="CY95" s="259"/>
      <c r="CZ95" s="259"/>
      <c r="DA95" s="259"/>
      <c r="DB95" s="259"/>
      <c r="DC95" s="259"/>
      <c r="DD95" s="259"/>
      <c r="DE95" s="259"/>
      <c r="DF95" s="259"/>
      <c r="DG95" s="259"/>
      <c r="DH95" s="259"/>
      <c r="DI95" s="259"/>
      <c r="DJ95" s="259"/>
      <c r="DK95" s="259"/>
      <c r="DL95" s="259"/>
      <c r="DM95" s="259"/>
      <c r="DN95" s="259"/>
      <c r="DO95" s="259"/>
      <c r="DP95" s="259"/>
      <c r="DQ95" s="259"/>
      <c r="DR95" s="259"/>
    </row>
    <row r="96" spans="1:122">
      <c r="A96" s="260"/>
      <c r="B96" s="260"/>
      <c r="C96" s="260"/>
      <c r="D96" s="260"/>
      <c r="E96" s="260"/>
      <c r="F96" s="260"/>
      <c r="G96" s="260"/>
      <c r="H96" s="260"/>
      <c r="I96" s="260"/>
      <c r="J96" s="260"/>
      <c r="K96" s="260"/>
      <c r="L96" s="260"/>
      <c r="M96" s="260"/>
      <c r="N96" s="260"/>
      <c r="O96" s="260"/>
      <c r="P96" s="260"/>
      <c r="Q96" s="260"/>
      <c r="R96" s="260"/>
      <c r="S96" s="260"/>
      <c r="T96" s="260"/>
      <c r="U96" s="260"/>
      <c r="V96" s="260"/>
      <c r="W96" s="260"/>
      <c r="X96" s="260"/>
      <c r="Y96" s="260"/>
      <c r="Z96" s="260"/>
      <c r="AA96" s="260"/>
      <c r="AB96" s="260"/>
      <c r="AC96" s="260"/>
      <c r="AD96" s="260"/>
      <c r="AE96" s="260"/>
      <c r="AF96" s="260"/>
      <c r="AG96" s="260"/>
      <c r="AH96" s="260"/>
      <c r="AI96" s="259"/>
      <c r="AJ96" s="259"/>
      <c r="AK96" s="259"/>
      <c r="AL96" s="259"/>
      <c r="AM96" s="259"/>
      <c r="AN96" s="259"/>
      <c r="AO96" s="259"/>
      <c r="AP96" s="259"/>
      <c r="AQ96" s="259"/>
      <c r="AR96" s="259"/>
      <c r="AS96" s="259"/>
      <c r="AT96" s="259"/>
      <c r="AU96" s="259"/>
      <c r="AV96" s="259"/>
      <c r="AW96" s="259"/>
      <c r="AX96" s="259"/>
      <c r="AY96" s="259"/>
      <c r="AZ96" s="259"/>
      <c r="BA96" s="259"/>
      <c r="BB96" s="259"/>
      <c r="BC96" s="259"/>
      <c r="BD96" s="259"/>
      <c r="BE96" s="259"/>
      <c r="BF96" s="259"/>
      <c r="BG96" s="259"/>
      <c r="BH96" s="259"/>
      <c r="BI96" s="259"/>
      <c r="BJ96" s="259"/>
      <c r="BK96" s="259"/>
      <c r="BL96" s="259"/>
      <c r="BM96" s="259"/>
      <c r="BN96" s="259"/>
      <c r="BO96" s="259"/>
      <c r="BP96" s="259"/>
      <c r="BQ96" s="259"/>
      <c r="BR96" s="259"/>
      <c r="BS96" s="259"/>
      <c r="BT96" s="259"/>
      <c r="BU96" s="259"/>
      <c r="BV96" s="259"/>
      <c r="BW96" s="259"/>
      <c r="BX96" s="259"/>
      <c r="BY96" s="259"/>
      <c r="BZ96" s="259"/>
      <c r="CA96" s="259"/>
      <c r="CB96" s="259"/>
      <c r="CC96" s="259"/>
      <c r="CD96" s="259"/>
      <c r="CE96" s="259"/>
      <c r="CF96" s="259"/>
      <c r="CG96" s="259"/>
      <c r="CH96" s="259"/>
      <c r="CI96" s="259"/>
      <c r="CJ96" s="259"/>
      <c r="CK96" s="259"/>
      <c r="CL96" s="259"/>
      <c r="CM96" s="259"/>
      <c r="CN96" s="259"/>
      <c r="CO96" s="259"/>
      <c r="CP96" s="259"/>
      <c r="CQ96" s="259"/>
      <c r="CR96" s="259"/>
      <c r="CS96" s="259"/>
      <c r="CT96" s="259"/>
      <c r="CU96" s="259"/>
      <c r="CV96" s="259"/>
      <c r="CW96" s="259"/>
      <c r="CX96" s="259"/>
      <c r="CY96" s="259"/>
      <c r="CZ96" s="259"/>
      <c r="DA96" s="259"/>
      <c r="DB96" s="259"/>
      <c r="DC96" s="259"/>
      <c r="DD96" s="259"/>
      <c r="DE96" s="259"/>
      <c r="DF96" s="259"/>
      <c r="DG96" s="259"/>
      <c r="DH96" s="259"/>
      <c r="DI96" s="259"/>
      <c r="DJ96" s="259"/>
      <c r="DK96" s="259"/>
      <c r="DL96" s="259"/>
      <c r="DM96" s="259"/>
      <c r="DN96" s="259"/>
      <c r="DO96" s="259"/>
      <c r="DP96" s="259"/>
      <c r="DQ96" s="259"/>
      <c r="DR96" s="259"/>
    </row>
    <row r="97" spans="1:122">
      <c r="A97" s="260"/>
      <c r="B97" s="260"/>
      <c r="C97" s="260"/>
      <c r="D97" s="260"/>
      <c r="E97" s="260"/>
      <c r="F97" s="260"/>
      <c r="G97" s="260"/>
      <c r="H97" s="260"/>
      <c r="I97" s="260"/>
      <c r="J97" s="260"/>
      <c r="K97" s="260"/>
      <c r="L97" s="260"/>
      <c r="M97" s="260"/>
      <c r="N97" s="260"/>
      <c r="O97" s="260"/>
      <c r="P97" s="260"/>
      <c r="Q97" s="260"/>
      <c r="R97" s="260"/>
      <c r="S97" s="260"/>
      <c r="T97" s="260"/>
      <c r="U97" s="260"/>
      <c r="V97" s="260"/>
      <c r="W97" s="260"/>
      <c r="X97" s="260"/>
      <c r="Y97" s="260"/>
      <c r="Z97" s="260"/>
      <c r="AA97" s="260"/>
      <c r="AB97" s="260"/>
      <c r="AC97" s="260"/>
      <c r="AD97" s="260"/>
      <c r="AE97" s="260"/>
      <c r="AF97" s="260"/>
      <c r="AG97" s="260"/>
      <c r="AH97" s="260"/>
      <c r="AI97" s="259"/>
      <c r="AJ97" s="259"/>
      <c r="AK97" s="259"/>
      <c r="AL97" s="259"/>
      <c r="AM97" s="259"/>
      <c r="AN97" s="259"/>
      <c r="AO97" s="259"/>
      <c r="AP97" s="259"/>
      <c r="AQ97" s="259"/>
      <c r="AR97" s="259"/>
      <c r="AS97" s="259"/>
      <c r="AT97" s="259"/>
      <c r="AU97" s="259"/>
      <c r="AV97" s="259"/>
      <c r="AW97" s="259"/>
      <c r="AX97" s="259"/>
      <c r="AY97" s="259"/>
      <c r="AZ97" s="259"/>
      <c r="BA97" s="259"/>
      <c r="BB97" s="259"/>
      <c r="BC97" s="259"/>
      <c r="BD97" s="259"/>
      <c r="BE97" s="259"/>
      <c r="BF97" s="259"/>
      <c r="BG97" s="259"/>
      <c r="BH97" s="259"/>
      <c r="BI97" s="259"/>
      <c r="BJ97" s="259"/>
      <c r="BK97" s="259"/>
      <c r="BL97" s="259"/>
      <c r="BM97" s="259"/>
      <c r="BN97" s="259"/>
      <c r="BO97" s="259"/>
      <c r="BP97" s="259"/>
      <c r="BQ97" s="259"/>
      <c r="BR97" s="259"/>
      <c r="BS97" s="259"/>
      <c r="BT97" s="259"/>
      <c r="BU97" s="259"/>
      <c r="BV97" s="259"/>
      <c r="BW97" s="259"/>
      <c r="BX97" s="259"/>
      <c r="BY97" s="259"/>
      <c r="BZ97" s="259"/>
      <c r="CA97" s="259"/>
      <c r="CB97" s="259"/>
      <c r="CC97" s="259"/>
      <c r="CD97" s="259"/>
      <c r="CE97" s="259"/>
      <c r="CF97" s="259"/>
      <c r="CG97" s="259"/>
      <c r="CH97" s="259"/>
      <c r="CI97" s="259"/>
      <c r="CJ97" s="259"/>
      <c r="CK97" s="259"/>
      <c r="CL97" s="259"/>
      <c r="CM97" s="259"/>
      <c r="CN97" s="259"/>
      <c r="CO97" s="259"/>
      <c r="CP97" s="259"/>
      <c r="CQ97" s="259"/>
      <c r="CR97" s="259"/>
      <c r="CS97" s="259"/>
      <c r="CT97" s="259"/>
      <c r="CU97" s="259"/>
      <c r="CV97" s="259"/>
      <c r="CW97" s="259"/>
      <c r="CX97" s="259"/>
      <c r="CY97" s="259"/>
      <c r="CZ97" s="259"/>
      <c r="DA97" s="259"/>
      <c r="DB97" s="259"/>
      <c r="DC97" s="259"/>
      <c r="DD97" s="259"/>
      <c r="DE97" s="259"/>
      <c r="DF97" s="259"/>
      <c r="DG97" s="259"/>
      <c r="DH97" s="259"/>
      <c r="DI97" s="259"/>
      <c r="DJ97" s="259"/>
      <c r="DK97" s="259"/>
      <c r="DL97" s="259"/>
      <c r="DM97" s="259"/>
      <c r="DN97" s="259"/>
      <c r="DO97" s="259"/>
      <c r="DP97" s="259"/>
      <c r="DQ97" s="259"/>
      <c r="DR97" s="259"/>
    </row>
    <row r="98" spans="1:122">
      <c r="A98" s="260"/>
      <c r="B98" s="260"/>
      <c r="C98" s="260"/>
      <c r="D98" s="260"/>
      <c r="E98" s="260"/>
      <c r="F98" s="260"/>
      <c r="G98" s="260"/>
      <c r="H98" s="260"/>
      <c r="I98" s="260"/>
      <c r="J98" s="260"/>
      <c r="K98" s="260"/>
      <c r="L98" s="260"/>
      <c r="M98" s="260"/>
      <c r="N98" s="260"/>
      <c r="O98" s="260"/>
      <c r="P98" s="260"/>
      <c r="Q98" s="260"/>
      <c r="R98" s="260"/>
      <c r="S98" s="260"/>
      <c r="T98" s="260"/>
      <c r="U98" s="260"/>
      <c r="V98" s="260"/>
      <c r="W98" s="260"/>
      <c r="X98" s="260"/>
      <c r="Y98" s="260"/>
      <c r="Z98" s="260"/>
      <c r="AA98" s="260"/>
      <c r="AB98" s="260"/>
      <c r="AC98" s="260"/>
      <c r="AD98" s="260"/>
      <c r="AE98" s="260"/>
      <c r="AF98" s="260"/>
      <c r="AG98" s="260"/>
      <c r="AH98" s="260"/>
      <c r="AI98" s="259"/>
      <c r="AJ98" s="259"/>
      <c r="AK98" s="259"/>
      <c r="AL98" s="259"/>
      <c r="AM98" s="259"/>
      <c r="AN98" s="259"/>
      <c r="AO98" s="259"/>
      <c r="AP98" s="259"/>
      <c r="AQ98" s="259"/>
      <c r="AR98" s="259"/>
      <c r="AS98" s="259"/>
      <c r="AT98" s="259"/>
      <c r="AU98" s="259"/>
      <c r="AV98" s="259"/>
      <c r="AW98" s="259"/>
      <c r="AX98" s="259"/>
      <c r="AY98" s="259"/>
      <c r="AZ98" s="259"/>
      <c r="BA98" s="259"/>
      <c r="BB98" s="259"/>
      <c r="BC98" s="259"/>
      <c r="BD98" s="259"/>
      <c r="BE98" s="259"/>
      <c r="BF98" s="259"/>
      <c r="BG98" s="259"/>
      <c r="BH98" s="259"/>
      <c r="BI98" s="259"/>
      <c r="BJ98" s="259"/>
      <c r="BK98" s="259"/>
      <c r="BL98" s="259"/>
      <c r="BM98" s="259"/>
      <c r="BN98" s="259"/>
      <c r="BO98" s="259"/>
      <c r="BP98" s="259"/>
      <c r="BQ98" s="259"/>
      <c r="BR98" s="259"/>
      <c r="BS98" s="259"/>
      <c r="BT98" s="259"/>
      <c r="BU98" s="259"/>
      <c r="BV98" s="259"/>
      <c r="BW98" s="259"/>
      <c r="BX98" s="259"/>
      <c r="BY98" s="259"/>
      <c r="BZ98" s="259"/>
      <c r="CA98" s="259"/>
      <c r="CB98" s="259"/>
      <c r="CC98" s="259"/>
      <c r="CD98" s="259"/>
      <c r="CE98" s="259"/>
      <c r="CF98" s="259"/>
      <c r="CG98" s="259"/>
      <c r="CH98" s="259"/>
      <c r="CI98" s="259"/>
      <c r="CJ98" s="259"/>
      <c r="CK98" s="259"/>
      <c r="CL98" s="259"/>
      <c r="CM98" s="259"/>
      <c r="CN98" s="259"/>
      <c r="CO98" s="259"/>
      <c r="CP98" s="259"/>
      <c r="CQ98" s="259"/>
      <c r="CR98" s="259"/>
      <c r="CS98" s="259"/>
      <c r="CT98" s="259"/>
      <c r="CU98" s="259"/>
      <c r="CV98" s="259"/>
      <c r="CW98" s="259"/>
      <c r="CX98" s="259"/>
      <c r="CY98" s="259"/>
      <c r="CZ98" s="259"/>
      <c r="DA98" s="259"/>
      <c r="DB98" s="259"/>
      <c r="DC98" s="259"/>
      <c r="DD98" s="259"/>
      <c r="DE98" s="259"/>
      <c r="DF98" s="259"/>
      <c r="DG98" s="259"/>
      <c r="DH98" s="259"/>
      <c r="DI98" s="259"/>
      <c r="DJ98" s="259"/>
      <c r="DK98" s="259"/>
      <c r="DL98" s="259"/>
      <c r="DM98" s="259"/>
      <c r="DN98" s="259"/>
      <c r="DO98" s="259"/>
      <c r="DP98" s="259"/>
      <c r="DQ98" s="259"/>
      <c r="DR98" s="259"/>
    </row>
    <row r="99" spans="1:122">
      <c r="A99" s="260"/>
      <c r="B99" s="260"/>
      <c r="C99" s="260"/>
      <c r="D99" s="260"/>
      <c r="E99" s="260"/>
      <c r="F99" s="260"/>
      <c r="G99" s="26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59"/>
      <c r="AJ99" s="259"/>
      <c r="AK99" s="259"/>
      <c r="AL99" s="259"/>
      <c r="AM99" s="259"/>
      <c r="AN99" s="259"/>
      <c r="AO99" s="259"/>
      <c r="AP99" s="259"/>
      <c r="AQ99" s="259"/>
      <c r="AR99" s="259"/>
      <c r="AS99" s="259"/>
      <c r="AT99" s="259"/>
      <c r="AU99" s="259"/>
      <c r="AV99" s="259"/>
      <c r="AW99" s="259"/>
      <c r="AX99" s="259"/>
      <c r="AY99" s="259"/>
      <c r="AZ99" s="259"/>
      <c r="BA99" s="259"/>
      <c r="BB99" s="259"/>
      <c r="BC99" s="259"/>
      <c r="BD99" s="259"/>
      <c r="BE99" s="259"/>
      <c r="BF99" s="259"/>
      <c r="BG99" s="259"/>
      <c r="BH99" s="259"/>
      <c r="BI99" s="259"/>
      <c r="BJ99" s="259"/>
      <c r="BK99" s="259"/>
      <c r="BL99" s="259"/>
      <c r="BM99" s="259"/>
      <c r="BN99" s="259"/>
      <c r="BO99" s="259"/>
      <c r="BP99" s="259"/>
      <c r="BQ99" s="259"/>
      <c r="BR99" s="259"/>
      <c r="BS99" s="259"/>
      <c r="BT99" s="259"/>
      <c r="BU99" s="259"/>
      <c r="BV99" s="259"/>
      <c r="BW99" s="259"/>
      <c r="BX99" s="259"/>
      <c r="BY99" s="259"/>
      <c r="BZ99" s="259"/>
      <c r="CA99" s="259"/>
      <c r="CB99" s="259"/>
      <c r="CC99" s="259"/>
      <c r="CD99" s="259"/>
      <c r="CE99" s="259"/>
      <c r="CF99" s="259"/>
      <c r="CG99" s="259"/>
      <c r="CH99" s="259"/>
      <c r="CI99" s="259"/>
      <c r="CJ99" s="259"/>
      <c r="CK99" s="259"/>
      <c r="CL99" s="259"/>
      <c r="CM99" s="259"/>
      <c r="CN99" s="259"/>
      <c r="CO99" s="259"/>
      <c r="CP99" s="259"/>
      <c r="CQ99" s="259"/>
      <c r="CR99" s="259"/>
      <c r="CS99" s="259"/>
      <c r="CT99" s="259"/>
      <c r="CU99" s="259"/>
      <c r="CV99" s="259"/>
      <c r="CW99" s="259"/>
      <c r="CX99" s="259"/>
      <c r="CY99" s="259"/>
      <c r="CZ99" s="259"/>
      <c r="DA99" s="259"/>
      <c r="DB99" s="259"/>
      <c r="DC99" s="259"/>
      <c r="DD99" s="259"/>
      <c r="DE99" s="259"/>
      <c r="DF99" s="259"/>
      <c r="DG99" s="259"/>
      <c r="DH99" s="259"/>
      <c r="DI99" s="259"/>
      <c r="DJ99" s="259"/>
      <c r="DK99" s="259"/>
      <c r="DL99" s="259"/>
      <c r="DM99" s="259"/>
      <c r="DN99" s="259"/>
      <c r="DO99" s="259"/>
      <c r="DP99" s="259"/>
      <c r="DQ99" s="259"/>
      <c r="DR99" s="259"/>
    </row>
    <row r="100" spans="1:122">
      <c r="A100" s="260"/>
      <c r="B100" s="260"/>
      <c r="C100" s="260"/>
      <c r="D100" s="260"/>
      <c r="E100" s="260"/>
      <c r="F100" s="260"/>
      <c r="G100" s="260"/>
      <c r="H100" s="260"/>
      <c r="I100" s="260"/>
      <c r="J100" s="260"/>
      <c r="K100" s="260"/>
      <c r="L100" s="260"/>
      <c r="M100" s="260"/>
      <c r="N100" s="260"/>
      <c r="O100" s="260"/>
      <c r="P100" s="260"/>
      <c r="Q100" s="260"/>
      <c r="R100" s="260"/>
      <c r="S100" s="260"/>
      <c r="T100" s="260"/>
      <c r="U100" s="260"/>
      <c r="V100" s="260"/>
      <c r="W100" s="260"/>
      <c r="X100" s="260"/>
      <c r="Y100" s="260"/>
      <c r="Z100" s="260"/>
      <c r="AA100" s="260"/>
      <c r="AB100" s="260"/>
      <c r="AC100" s="260"/>
      <c r="AD100" s="260"/>
      <c r="AE100" s="260"/>
      <c r="AF100" s="260"/>
      <c r="AG100" s="260"/>
      <c r="AH100" s="260"/>
      <c r="AI100" s="259"/>
      <c r="AJ100" s="259"/>
      <c r="AK100" s="259"/>
      <c r="AL100" s="259"/>
      <c r="AM100" s="259"/>
      <c r="AN100" s="259"/>
      <c r="AO100" s="259"/>
      <c r="AP100" s="259"/>
      <c r="AQ100" s="259"/>
      <c r="AR100" s="259"/>
      <c r="AS100" s="259"/>
      <c r="AT100" s="259"/>
      <c r="AU100" s="259"/>
      <c r="AV100" s="259"/>
      <c r="AW100" s="259"/>
      <c r="AX100" s="259"/>
      <c r="AY100" s="259"/>
      <c r="AZ100" s="259"/>
      <c r="BA100" s="259"/>
      <c r="BB100" s="259"/>
      <c r="BC100" s="259"/>
      <c r="BD100" s="259"/>
      <c r="BE100" s="259"/>
      <c r="BF100" s="259"/>
      <c r="BG100" s="259"/>
      <c r="BH100" s="259"/>
      <c r="BI100" s="259"/>
      <c r="BJ100" s="259"/>
      <c r="BK100" s="259"/>
      <c r="BL100" s="259"/>
      <c r="BM100" s="259"/>
      <c r="BN100" s="259"/>
      <c r="BO100" s="259"/>
      <c r="BP100" s="259"/>
      <c r="BQ100" s="259"/>
      <c r="BR100" s="259"/>
      <c r="BS100" s="259"/>
      <c r="BT100" s="259"/>
      <c r="BU100" s="259"/>
      <c r="BV100" s="259"/>
      <c r="BW100" s="259"/>
      <c r="BX100" s="259"/>
      <c r="BY100" s="259"/>
      <c r="BZ100" s="259"/>
      <c r="CA100" s="259"/>
      <c r="CB100" s="259"/>
      <c r="CC100" s="259"/>
      <c r="CD100" s="259"/>
      <c r="CE100" s="259"/>
      <c r="CF100" s="259"/>
      <c r="CG100" s="259"/>
      <c r="CH100" s="259"/>
      <c r="CI100" s="259"/>
      <c r="CJ100" s="259"/>
      <c r="CK100" s="259"/>
      <c r="CL100" s="259"/>
      <c r="CM100" s="259"/>
      <c r="CN100" s="259"/>
      <c r="CO100" s="259"/>
      <c r="CP100" s="259"/>
      <c r="CQ100" s="259"/>
      <c r="CR100" s="259"/>
      <c r="CS100" s="259"/>
      <c r="CT100" s="259"/>
      <c r="CU100" s="259"/>
      <c r="CV100" s="259"/>
      <c r="CW100" s="259"/>
      <c r="CX100" s="259"/>
      <c r="CY100" s="259"/>
      <c r="CZ100" s="259"/>
      <c r="DA100" s="259"/>
      <c r="DB100" s="259"/>
      <c r="DC100" s="259"/>
      <c r="DD100" s="259"/>
      <c r="DE100" s="259"/>
      <c r="DF100" s="259"/>
      <c r="DG100" s="259"/>
      <c r="DH100" s="259"/>
      <c r="DI100" s="259"/>
      <c r="DJ100" s="259"/>
      <c r="DK100" s="259"/>
      <c r="DL100" s="259"/>
      <c r="DM100" s="259"/>
      <c r="DN100" s="259"/>
      <c r="DO100" s="259"/>
      <c r="DP100" s="259"/>
      <c r="DQ100" s="259"/>
      <c r="DR100" s="259"/>
    </row>
    <row r="101" spans="1:122">
      <c r="A101" s="260"/>
      <c r="B101" s="260"/>
      <c r="C101" s="260"/>
      <c r="D101" s="260"/>
      <c r="E101" s="260"/>
      <c r="F101" s="260"/>
      <c r="G101" s="260"/>
      <c r="H101" s="260"/>
      <c r="I101" s="260"/>
      <c r="J101" s="260"/>
      <c r="K101" s="260"/>
      <c r="L101" s="260"/>
      <c r="M101" s="260"/>
      <c r="N101" s="260"/>
      <c r="O101" s="260"/>
      <c r="P101" s="260"/>
      <c r="Q101" s="260"/>
      <c r="R101" s="260"/>
      <c r="S101" s="260"/>
      <c r="T101" s="260"/>
      <c r="U101" s="260"/>
      <c r="V101" s="260"/>
      <c r="W101" s="260"/>
      <c r="X101" s="260"/>
      <c r="Y101" s="260"/>
      <c r="Z101" s="260"/>
      <c r="AA101" s="260"/>
      <c r="AB101" s="260"/>
      <c r="AC101" s="260"/>
      <c r="AD101" s="260"/>
      <c r="AE101" s="260"/>
      <c r="AF101" s="260"/>
      <c r="AG101" s="260"/>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S101" s="259"/>
      <c r="CT101" s="259"/>
      <c r="CU101" s="259"/>
      <c r="CV101" s="259"/>
      <c r="CW101" s="259"/>
      <c r="CX101" s="259"/>
      <c r="CY101" s="259"/>
      <c r="CZ101" s="259"/>
      <c r="DA101" s="259"/>
      <c r="DB101" s="259"/>
      <c r="DC101" s="259"/>
      <c r="DD101" s="259"/>
      <c r="DE101" s="259"/>
      <c r="DF101" s="259"/>
      <c r="DG101" s="259"/>
      <c r="DH101" s="259"/>
      <c r="DI101" s="259"/>
      <c r="DJ101" s="259"/>
      <c r="DK101" s="259"/>
      <c r="DL101" s="259"/>
      <c r="DM101" s="259"/>
      <c r="DN101" s="259"/>
      <c r="DO101" s="259"/>
      <c r="DP101" s="259"/>
      <c r="DQ101" s="259"/>
      <c r="DR101" s="259"/>
    </row>
    <row r="102" spans="1:122">
      <c r="A102" s="260"/>
      <c r="B102" s="260"/>
      <c r="C102" s="260"/>
      <c r="D102" s="260"/>
      <c r="E102" s="260"/>
      <c r="F102" s="260"/>
      <c r="G102" s="260"/>
      <c r="H102" s="260"/>
      <c r="I102" s="260"/>
      <c r="J102" s="260"/>
      <c r="K102" s="260"/>
      <c r="L102" s="260"/>
      <c r="M102" s="260"/>
      <c r="N102" s="260"/>
      <c r="O102" s="260"/>
      <c r="P102" s="260"/>
      <c r="Q102" s="260"/>
      <c r="R102" s="260"/>
      <c r="S102" s="260"/>
      <c r="T102" s="260"/>
      <c r="U102" s="260"/>
      <c r="V102" s="260"/>
      <c r="W102" s="260"/>
      <c r="X102" s="260"/>
      <c r="Y102" s="260"/>
      <c r="Z102" s="260"/>
      <c r="AA102" s="260"/>
      <c r="AB102" s="260"/>
      <c r="AC102" s="260"/>
      <c r="AD102" s="260"/>
      <c r="AE102" s="260"/>
      <c r="AF102" s="260"/>
      <c r="AG102" s="260"/>
      <c r="AH102" s="260"/>
      <c r="AI102" s="259"/>
      <c r="AJ102" s="259"/>
      <c r="AK102" s="259"/>
      <c r="AL102" s="259"/>
      <c r="AM102" s="259"/>
      <c r="AN102" s="259"/>
      <c r="AO102" s="259"/>
      <c r="AP102" s="259"/>
      <c r="AQ102" s="259"/>
      <c r="AR102" s="259"/>
      <c r="AS102" s="259"/>
      <c r="AT102" s="259"/>
      <c r="AU102" s="259"/>
      <c r="AV102" s="259"/>
      <c r="AW102" s="259"/>
      <c r="AX102" s="259"/>
      <c r="AY102" s="259"/>
      <c r="AZ102" s="259"/>
      <c r="BA102" s="259"/>
      <c r="BB102" s="259"/>
      <c r="BC102" s="259"/>
      <c r="BD102" s="259"/>
      <c r="BE102" s="259"/>
      <c r="BF102" s="259"/>
      <c r="BG102" s="259"/>
      <c r="BH102" s="259"/>
      <c r="BI102" s="259"/>
      <c r="BJ102" s="259"/>
      <c r="BK102" s="259"/>
      <c r="BL102" s="259"/>
      <c r="BM102" s="259"/>
      <c r="BN102" s="259"/>
      <c r="BO102" s="259"/>
      <c r="BP102" s="259"/>
      <c r="BQ102" s="259"/>
      <c r="BR102" s="259"/>
      <c r="BS102" s="259"/>
      <c r="BT102" s="259"/>
      <c r="BU102" s="259"/>
      <c r="BV102" s="259"/>
      <c r="BW102" s="259"/>
      <c r="BX102" s="259"/>
      <c r="BY102" s="259"/>
      <c r="BZ102" s="259"/>
      <c r="CA102" s="259"/>
      <c r="CB102" s="259"/>
      <c r="CC102" s="259"/>
      <c r="CD102" s="259"/>
      <c r="CE102" s="259"/>
      <c r="CF102" s="259"/>
      <c r="CG102" s="259"/>
      <c r="CH102" s="259"/>
      <c r="CI102" s="259"/>
      <c r="CJ102" s="259"/>
      <c r="CK102" s="259"/>
      <c r="CL102" s="259"/>
      <c r="CM102" s="259"/>
      <c r="CN102" s="259"/>
      <c r="CO102" s="259"/>
      <c r="CP102" s="259"/>
      <c r="CQ102" s="259"/>
      <c r="CR102" s="259"/>
      <c r="CS102" s="259"/>
      <c r="CT102" s="259"/>
      <c r="CU102" s="259"/>
      <c r="CV102" s="259"/>
      <c r="CW102" s="259"/>
      <c r="CX102" s="259"/>
      <c r="CY102" s="259"/>
      <c r="CZ102" s="259"/>
      <c r="DA102" s="259"/>
      <c r="DB102" s="259"/>
      <c r="DC102" s="259"/>
      <c r="DD102" s="259"/>
      <c r="DE102" s="259"/>
      <c r="DF102" s="259"/>
      <c r="DG102" s="259"/>
      <c r="DH102" s="259"/>
      <c r="DI102" s="259"/>
      <c r="DJ102" s="259"/>
      <c r="DK102" s="259"/>
      <c r="DL102" s="259"/>
      <c r="DM102" s="259"/>
      <c r="DN102" s="259"/>
      <c r="DO102" s="259"/>
      <c r="DP102" s="259"/>
      <c r="DQ102" s="259"/>
      <c r="DR102" s="259"/>
    </row>
    <row r="103" spans="1:122">
      <c r="A103" s="260"/>
      <c r="B103" s="260"/>
      <c r="C103" s="260"/>
      <c r="D103" s="260"/>
      <c r="E103" s="260"/>
      <c r="F103" s="260"/>
      <c r="G103" s="260"/>
      <c r="H103" s="260"/>
      <c r="I103" s="260"/>
      <c r="J103" s="260"/>
      <c r="K103" s="260"/>
      <c r="L103" s="260"/>
      <c r="M103" s="260"/>
      <c r="N103" s="260"/>
      <c r="O103" s="260"/>
      <c r="P103" s="260"/>
      <c r="Q103" s="260"/>
      <c r="R103" s="260"/>
      <c r="S103" s="260"/>
      <c r="T103" s="260"/>
      <c r="U103" s="260"/>
      <c r="V103" s="260"/>
      <c r="W103" s="260"/>
      <c r="X103" s="260"/>
      <c r="Y103" s="260"/>
      <c r="Z103" s="260"/>
      <c r="AA103" s="260"/>
      <c r="AB103" s="260"/>
      <c r="AC103" s="260"/>
      <c r="AD103" s="260"/>
      <c r="AE103" s="260"/>
      <c r="AF103" s="260"/>
      <c r="AG103" s="260"/>
      <c r="AH103" s="260"/>
      <c r="AI103" s="259"/>
      <c r="AJ103" s="259"/>
      <c r="AK103" s="259"/>
      <c r="AL103" s="259"/>
      <c r="AM103" s="259"/>
      <c r="AN103" s="259"/>
      <c r="AO103" s="259"/>
      <c r="AP103" s="259"/>
      <c r="AQ103" s="259"/>
      <c r="AR103" s="259"/>
      <c r="AS103" s="259"/>
      <c r="AT103" s="259"/>
      <c r="AU103" s="259"/>
      <c r="AV103" s="259"/>
      <c r="AW103" s="259"/>
      <c r="AX103" s="259"/>
      <c r="AY103" s="259"/>
      <c r="AZ103" s="259"/>
      <c r="BA103" s="259"/>
      <c r="BB103" s="259"/>
      <c r="BC103" s="259"/>
      <c r="BD103" s="259"/>
      <c r="BE103" s="259"/>
      <c r="BF103" s="259"/>
      <c r="BG103" s="259"/>
      <c r="BH103" s="259"/>
      <c r="BI103" s="259"/>
      <c r="BJ103" s="259"/>
      <c r="BK103" s="259"/>
      <c r="BL103" s="259"/>
      <c r="BM103" s="259"/>
      <c r="BN103" s="259"/>
      <c r="BO103" s="259"/>
      <c r="BP103" s="259"/>
      <c r="BQ103" s="259"/>
      <c r="BR103" s="259"/>
      <c r="BS103" s="259"/>
      <c r="BT103" s="259"/>
      <c r="BU103" s="259"/>
      <c r="BV103" s="259"/>
      <c r="BW103" s="259"/>
      <c r="BX103" s="259"/>
      <c r="BY103" s="259"/>
      <c r="BZ103" s="259"/>
      <c r="CA103" s="259"/>
      <c r="CB103" s="259"/>
      <c r="CC103" s="259"/>
      <c r="CD103" s="259"/>
      <c r="CE103" s="259"/>
      <c r="CF103" s="259"/>
      <c r="CG103" s="259"/>
      <c r="CH103" s="259"/>
      <c r="CI103" s="259"/>
      <c r="CJ103" s="259"/>
      <c r="CK103" s="259"/>
      <c r="CL103" s="259"/>
      <c r="CM103" s="259"/>
      <c r="CN103" s="259"/>
      <c r="CO103" s="259"/>
      <c r="CP103" s="259"/>
      <c r="CQ103" s="259"/>
      <c r="CR103" s="259"/>
      <c r="CS103" s="259"/>
      <c r="CT103" s="259"/>
      <c r="CU103" s="259"/>
      <c r="CV103" s="259"/>
      <c r="CW103" s="259"/>
      <c r="CX103" s="259"/>
      <c r="CY103" s="259"/>
      <c r="CZ103" s="259"/>
      <c r="DA103" s="259"/>
      <c r="DB103" s="259"/>
      <c r="DC103" s="259"/>
      <c r="DD103" s="259"/>
      <c r="DE103" s="259"/>
      <c r="DF103" s="259"/>
      <c r="DG103" s="259"/>
      <c r="DH103" s="259"/>
      <c r="DI103" s="259"/>
      <c r="DJ103" s="259"/>
      <c r="DK103" s="259"/>
      <c r="DL103" s="259"/>
      <c r="DM103" s="259"/>
      <c r="DN103" s="259"/>
      <c r="DO103" s="259"/>
      <c r="DP103" s="259"/>
      <c r="DQ103" s="259"/>
      <c r="DR103" s="259"/>
    </row>
    <row r="104" spans="1:122">
      <c r="A104" s="260"/>
      <c r="B104" s="260"/>
      <c r="C104" s="260"/>
      <c r="D104" s="260"/>
      <c r="E104" s="260"/>
      <c r="F104" s="260"/>
      <c r="G104" s="260"/>
      <c r="H104" s="260"/>
      <c r="I104" s="260"/>
      <c r="J104" s="260"/>
      <c r="K104" s="260"/>
      <c r="L104" s="260"/>
      <c r="M104" s="260"/>
      <c r="N104" s="260"/>
      <c r="O104" s="260"/>
      <c r="P104" s="260"/>
      <c r="Q104" s="260"/>
      <c r="R104" s="260"/>
      <c r="S104" s="260"/>
      <c r="T104" s="260"/>
      <c r="U104" s="260"/>
      <c r="V104" s="260"/>
      <c r="W104" s="260"/>
      <c r="X104" s="260"/>
      <c r="Y104" s="260"/>
      <c r="Z104" s="260"/>
      <c r="AA104" s="260"/>
      <c r="AB104" s="260"/>
      <c r="AC104" s="260"/>
      <c r="AD104" s="260"/>
      <c r="AE104" s="260"/>
      <c r="AF104" s="260"/>
      <c r="AG104" s="259"/>
      <c r="AH104" s="259"/>
      <c r="AI104" s="259"/>
      <c r="AJ104" s="259"/>
      <c r="AK104" s="259"/>
      <c r="AL104" s="259"/>
      <c r="AM104" s="259"/>
      <c r="AN104" s="259"/>
      <c r="AO104" s="259"/>
      <c r="AP104" s="259"/>
      <c r="AQ104" s="259"/>
      <c r="AR104" s="259"/>
      <c r="AS104" s="259"/>
      <c r="AT104" s="259"/>
      <c r="AU104" s="259"/>
      <c r="AV104" s="259"/>
      <c r="AW104" s="259"/>
      <c r="AX104" s="259"/>
      <c r="AY104" s="259"/>
      <c r="AZ104" s="259"/>
      <c r="BA104" s="259"/>
      <c r="BB104" s="259"/>
      <c r="BC104" s="259"/>
      <c r="BD104" s="259"/>
      <c r="BE104" s="259"/>
      <c r="BF104" s="259"/>
      <c r="BG104" s="259"/>
      <c r="BH104" s="259"/>
      <c r="BI104" s="259"/>
      <c r="BJ104" s="259"/>
      <c r="BK104" s="259"/>
      <c r="BL104" s="259"/>
      <c r="BM104" s="259"/>
      <c r="BN104" s="259"/>
      <c r="BO104" s="259"/>
      <c r="BP104" s="259"/>
      <c r="BQ104" s="259"/>
      <c r="BR104" s="259"/>
      <c r="BS104" s="259"/>
      <c r="BT104" s="259"/>
      <c r="BU104" s="259"/>
      <c r="BV104" s="259"/>
      <c r="BW104" s="259"/>
      <c r="BX104" s="259"/>
      <c r="BY104" s="259"/>
      <c r="BZ104" s="259"/>
      <c r="CA104" s="259"/>
      <c r="CB104" s="259"/>
      <c r="CC104" s="259"/>
      <c r="CD104" s="259"/>
      <c r="CE104" s="259"/>
      <c r="CF104" s="259"/>
      <c r="CG104" s="259"/>
      <c r="CH104" s="259"/>
      <c r="CI104" s="259"/>
      <c r="CJ104" s="259"/>
      <c r="CK104" s="259"/>
      <c r="CL104" s="259"/>
      <c r="CM104" s="259"/>
      <c r="CN104" s="259"/>
      <c r="CO104" s="259"/>
      <c r="CP104" s="259"/>
      <c r="CQ104" s="259"/>
      <c r="CR104" s="259"/>
      <c r="CS104" s="259"/>
      <c r="CT104" s="259"/>
      <c r="CU104" s="259"/>
      <c r="CV104" s="259"/>
      <c r="CW104" s="259"/>
      <c r="CX104" s="259"/>
      <c r="CY104" s="259"/>
      <c r="CZ104" s="259"/>
      <c r="DA104" s="259"/>
      <c r="DB104" s="259"/>
      <c r="DC104" s="259"/>
      <c r="DD104" s="259"/>
      <c r="DE104" s="259"/>
      <c r="DF104" s="259"/>
      <c r="DG104" s="259"/>
      <c r="DH104" s="259"/>
      <c r="DI104" s="259"/>
      <c r="DJ104" s="259"/>
      <c r="DK104" s="259"/>
      <c r="DL104" s="259"/>
      <c r="DM104" s="259"/>
      <c r="DN104" s="259"/>
      <c r="DO104" s="259"/>
      <c r="DP104" s="259"/>
      <c r="DQ104" s="259"/>
      <c r="DR104" s="259"/>
    </row>
    <row r="105" spans="1:122">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59"/>
      <c r="AJ105" s="259"/>
      <c r="AK105" s="259"/>
      <c r="AL105" s="259"/>
      <c r="AM105" s="259"/>
      <c r="AN105" s="259"/>
      <c r="AO105" s="259"/>
      <c r="AP105" s="259"/>
      <c r="AQ105" s="259"/>
      <c r="AR105" s="259"/>
      <c r="AS105" s="259"/>
      <c r="AT105" s="259"/>
      <c r="AU105" s="259"/>
      <c r="AV105" s="259"/>
      <c r="AW105" s="259"/>
      <c r="AX105" s="259"/>
      <c r="AY105" s="259"/>
      <c r="AZ105" s="259"/>
      <c r="BA105" s="259"/>
      <c r="BB105" s="259"/>
      <c r="BC105" s="259"/>
      <c r="BD105" s="259"/>
      <c r="BE105" s="259"/>
      <c r="BF105" s="259"/>
      <c r="BG105" s="259"/>
      <c r="BH105" s="259"/>
      <c r="BI105" s="259"/>
      <c r="BJ105" s="259"/>
      <c r="BK105" s="259"/>
      <c r="BL105" s="259"/>
      <c r="BM105" s="259"/>
      <c r="BN105" s="259"/>
      <c r="BO105" s="259"/>
      <c r="BP105" s="259"/>
      <c r="BQ105" s="259"/>
      <c r="BR105" s="259"/>
      <c r="BS105" s="259"/>
      <c r="BT105" s="259"/>
      <c r="BU105" s="259"/>
      <c r="BV105" s="259"/>
      <c r="BW105" s="259"/>
      <c r="BX105" s="259"/>
      <c r="BY105" s="259"/>
      <c r="BZ105" s="259"/>
      <c r="CA105" s="259"/>
      <c r="CB105" s="259"/>
      <c r="CC105" s="259"/>
      <c r="CD105" s="259"/>
      <c r="CE105" s="259"/>
      <c r="CF105" s="259"/>
      <c r="CG105" s="259"/>
      <c r="CH105" s="259"/>
      <c r="CI105" s="259"/>
      <c r="CJ105" s="259"/>
      <c r="CK105" s="259"/>
      <c r="CL105" s="259"/>
      <c r="CM105" s="259"/>
      <c r="CN105" s="259"/>
      <c r="CO105" s="259"/>
      <c r="CP105" s="259"/>
      <c r="CQ105" s="259"/>
      <c r="CR105" s="259"/>
      <c r="CS105" s="259"/>
      <c r="CT105" s="259"/>
      <c r="CU105" s="259"/>
      <c r="CV105" s="259"/>
      <c r="CW105" s="259"/>
      <c r="CX105" s="259"/>
      <c r="CY105" s="259"/>
      <c r="CZ105" s="259"/>
      <c r="DA105" s="259"/>
      <c r="DB105" s="259"/>
      <c r="DC105" s="259"/>
      <c r="DD105" s="259"/>
      <c r="DE105" s="259"/>
      <c r="DF105" s="259"/>
      <c r="DG105" s="259"/>
      <c r="DH105" s="259"/>
      <c r="DI105" s="259"/>
      <c r="DJ105" s="259"/>
      <c r="DK105" s="259"/>
      <c r="DL105" s="259"/>
      <c r="DM105" s="259"/>
      <c r="DN105" s="259"/>
      <c r="DO105" s="259"/>
      <c r="DP105" s="259"/>
      <c r="DQ105" s="259"/>
      <c r="DR105" s="259"/>
    </row>
    <row r="106" spans="1:122">
      <c r="A106" s="260"/>
      <c r="B106" s="260"/>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59"/>
      <c r="AJ106" s="259"/>
      <c r="AK106" s="259"/>
      <c r="AL106" s="259"/>
      <c r="AM106" s="259"/>
      <c r="AN106" s="259"/>
      <c r="AO106" s="259"/>
      <c r="AP106" s="259"/>
      <c r="AQ106" s="259"/>
      <c r="AR106" s="259"/>
      <c r="AS106" s="259"/>
      <c r="AT106" s="259"/>
      <c r="AU106" s="259"/>
      <c r="AV106" s="259"/>
      <c r="AW106" s="259"/>
      <c r="AX106" s="259"/>
      <c r="AY106" s="259"/>
      <c r="AZ106" s="259"/>
      <c r="BA106" s="259"/>
      <c r="BB106" s="259"/>
      <c r="BC106" s="259"/>
      <c r="BD106" s="259"/>
      <c r="BE106" s="259"/>
      <c r="BF106" s="259"/>
      <c r="BG106" s="259"/>
      <c r="BH106" s="259"/>
      <c r="BI106" s="259"/>
      <c r="BJ106" s="259"/>
      <c r="BK106" s="259"/>
      <c r="BL106" s="259"/>
      <c r="BM106" s="259"/>
      <c r="BN106" s="259"/>
      <c r="BO106" s="259"/>
      <c r="BP106" s="259"/>
      <c r="BQ106" s="259"/>
      <c r="BR106" s="259"/>
      <c r="BS106" s="259"/>
      <c r="BT106" s="259"/>
      <c r="BU106" s="259"/>
      <c r="BV106" s="259"/>
      <c r="BW106" s="259"/>
      <c r="BX106" s="259"/>
      <c r="BY106" s="259"/>
      <c r="BZ106" s="259"/>
      <c r="CA106" s="259"/>
      <c r="CB106" s="259"/>
      <c r="CC106" s="259"/>
      <c r="CD106" s="259"/>
      <c r="CE106" s="259"/>
      <c r="CF106" s="259"/>
      <c r="CG106" s="259"/>
      <c r="CH106" s="259"/>
      <c r="CI106" s="259"/>
      <c r="CJ106" s="259"/>
      <c r="CK106" s="259"/>
      <c r="CL106" s="259"/>
      <c r="CM106" s="259"/>
      <c r="CN106" s="259"/>
      <c r="CO106" s="259"/>
      <c r="CP106" s="259"/>
      <c r="CQ106" s="259"/>
      <c r="CR106" s="259"/>
      <c r="CS106" s="259"/>
      <c r="CT106" s="259"/>
      <c r="CU106" s="259"/>
      <c r="CV106" s="259"/>
      <c r="CW106" s="259"/>
      <c r="CX106" s="259"/>
      <c r="CY106" s="259"/>
      <c r="CZ106" s="259"/>
      <c r="DA106" s="259"/>
      <c r="DB106" s="259"/>
      <c r="DC106" s="259"/>
      <c r="DD106" s="259"/>
      <c r="DE106" s="259"/>
      <c r="DF106" s="259"/>
      <c r="DG106" s="259"/>
      <c r="DH106" s="259"/>
      <c r="DI106" s="259"/>
      <c r="DJ106" s="259"/>
      <c r="DK106" s="259"/>
      <c r="DL106" s="259"/>
      <c r="DM106" s="259"/>
      <c r="DN106" s="259"/>
      <c r="DO106" s="259"/>
      <c r="DP106" s="259"/>
      <c r="DQ106" s="259"/>
      <c r="DR106" s="259"/>
    </row>
    <row r="107" spans="1:122">
      <c r="A107" s="260"/>
      <c r="B107" s="260"/>
      <c r="C107" s="260"/>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260"/>
      <c r="AD107" s="260"/>
      <c r="AE107" s="260"/>
      <c r="AF107" s="260"/>
      <c r="AG107" s="260"/>
      <c r="AH107" s="260"/>
      <c r="AI107" s="259"/>
      <c r="AJ107" s="259"/>
      <c r="AK107" s="259"/>
      <c r="AL107" s="259"/>
      <c r="AM107" s="259"/>
      <c r="AN107" s="259"/>
      <c r="AO107" s="259"/>
      <c r="AP107" s="259"/>
      <c r="AQ107" s="259"/>
      <c r="AR107" s="259"/>
      <c r="AS107" s="259"/>
      <c r="AT107" s="259"/>
      <c r="AU107" s="259"/>
      <c r="AV107" s="259"/>
      <c r="AW107" s="259"/>
      <c r="AX107" s="259"/>
      <c r="AY107" s="259"/>
      <c r="AZ107" s="259"/>
      <c r="BA107" s="259"/>
      <c r="BB107" s="259"/>
      <c r="BC107" s="259"/>
      <c r="BD107" s="259"/>
      <c r="BE107" s="259"/>
      <c r="BF107" s="259"/>
      <c r="BG107" s="259"/>
      <c r="BH107" s="259"/>
      <c r="BI107" s="259"/>
      <c r="BJ107" s="259"/>
      <c r="BK107" s="259"/>
      <c r="BL107" s="259"/>
      <c r="BM107" s="259"/>
      <c r="BN107" s="259"/>
      <c r="BO107" s="259"/>
      <c r="BP107" s="259"/>
      <c r="BQ107" s="259"/>
      <c r="BR107" s="259"/>
      <c r="BS107" s="259"/>
      <c r="BT107" s="259"/>
      <c r="BU107" s="259"/>
      <c r="BV107" s="259"/>
      <c r="BW107" s="259"/>
      <c r="BX107" s="259"/>
      <c r="BY107" s="259"/>
      <c r="BZ107" s="259"/>
      <c r="CA107" s="259"/>
      <c r="CB107" s="259"/>
      <c r="CC107" s="259"/>
      <c r="CD107" s="259"/>
      <c r="CE107" s="259"/>
      <c r="CF107" s="259"/>
      <c r="CG107" s="259"/>
      <c r="CH107" s="259"/>
      <c r="CI107" s="259"/>
      <c r="CJ107" s="259"/>
      <c r="CK107" s="259"/>
      <c r="CL107" s="259"/>
      <c r="CM107" s="259"/>
      <c r="CN107" s="259"/>
      <c r="CO107" s="259"/>
      <c r="CP107" s="259"/>
      <c r="CQ107" s="259"/>
      <c r="CR107" s="259"/>
      <c r="CS107" s="259"/>
      <c r="CT107" s="259"/>
      <c r="CU107" s="259"/>
      <c r="CV107" s="259"/>
      <c r="CW107" s="259"/>
      <c r="CX107" s="259"/>
      <c r="CY107" s="259"/>
      <c r="CZ107" s="259"/>
      <c r="DA107" s="259"/>
      <c r="DB107" s="259"/>
      <c r="DC107" s="259"/>
      <c r="DD107" s="259"/>
      <c r="DE107" s="259"/>
      <c r="DF107" s="259"/>
      <c r="DG107" s="259"/>
      <c r="DH107" s="259"/>
      <c r="DI107" s="259"/>
      <c r="DJ107" s="259"/>
      <c r="DK107" s="259"/>
      <c r="DL107" s="259"/>
      <c r="DM107" s="259"/>
      <c r="DN107" s="259"/>
      <c r="DO107" s="259"/>
      <c r="DP107" s="259"/>
      <c r="DQ107" s="259"/>
      <c r="DR107" s="259"/>
    </row>
    <row r="108" spans="1:122">
      <c r="A108" s="260"/>
      <c r="B108" s="260"/>
      <c r="C108" s="260"/>
      <c r="D108" s="260"/>
      <c r="E108" s="260"/>
      <c r="F108" s="260"/>
      <c r="G108" s="260"/>
      <c r="H108" s="260"/>
      <c r="I108" s="260"/>
      <c r="J108" s="260"/>
      <c r="K108" s="260"/>
      <c r="L108" s="260"/>
      <c r="M108" s="260"/>
      <c r="N108" s="260"/>
      <c r="O108" s="260"/>
      <c r="P108" s="260"/>
      <c r="Q108" s="260"/>
      <c r="R108" s="260"/>
      <c r="S108" s="260"/>
      <c r="T108" s="260"/>
      <c r="U108" s="260"/>
      <c r="V108" s="260"/>
      <c r="W108" s="260"/>
      <c r="X108" s="260"/>
      <c r="Y108" s="260"/>
      <c r="Z108" s="260"/>
      <c r="AA108" s="260"/>
      <c r="AB108" s="260"/>
      <c r="AC108" s="260"/>
      <c r="AD108" s="260"/>
      <c r="AE108" s="260"/>
      <c r="AF108" s="260"/>
      <c r="AG108" s="260"/>
      <c r="AH108" s="260"/>
      <c r="AI108" s="259"/>
      <c r="AJ108" s="259"/>
      <c r="AK108" s="259"/>
      <c r="AL108" s="259"/>
      <c r="AM108" s="259"/>
      <c r="AN108" s="259"/>
      <c r="AO108" s="259"/>
      <c r="AP108" s="259"/>
      <c r="AQ108" s="259"/>
      <c r="AR108" s="259"/>
      <c r="AS108" s="259"/>
      <c r="AT108" s="259"/>
      <c r="AU108" s="259"/>
      <c r="AV108" s="259"/>
      <c r="AW108" s="259"/>
      <c r="AX108" s="259"/>
      <c r="AY108" s="259"/>
      <c r="AZ108" s="259"/>
      <c r="BA108" s="259"/>
      <c r="BB108" s="259"/>
      <c r="BC108" s="259"/>
      <c r="BD108" s="259"/>
      <c r="BE108" s="259"/>
      <c r="BF108" s="259"/>
      <c r="BG108" s="259"/>
      <c r="BH108" s="259"/>
      <c r="BI108" s="259"/>
      <c r="BJ108" s="259"/>
      <c r="BK108" s="259"/>
      <c r="BL108" s="259"/>
      <c r="BM108" s="259"/>
      <c r="BN108" s="259"/>
      <c r="BO108" s="259"/>
      <c r="BP108" s="259"/>
      <c r="BQ108" s="259"/>
      <c r="BR108" s="259"/>
      <c r="BS108" s="259"/>
      <c r="BT108" s="259"/>
      <c r="BU108" s="259"/>
      <c r="BV108" s="259"/>
      <c r="BW108" s="259"/>
      <c r="BX108" s="259"/>
      <c r="BY108" s="259"/>
      <c r="BZ108" s="259"/>
      <c r="CA108" s="259"/>
      <c r="CB108" s="259"/>
      <c r="CC108" s="259"/>
      <c r="CD108" s="259"/>
      <c r="CE108" s="259"/>
      <c r="CF108" s="259"/>
      <c r="CG108" s="259"/>
      <c r="CH108" s="259"/>
      <c r="CI108" s="259"/>
      <c r="CJ108" s="259"/>
      <c r="CK108" s="259"/>
      <c r="CL108" s="259"/>
      <c r="CM108" s="259"/>
      <c r="CN108" s="259"/>
      <c r="CO108" s="259"/>
      <c r="CP108" s="259"/>
      <c r="CQ108" s="259"/>
      <c r="CR108" s="259"/>
      <c r="CS108" s="259"/>
      <c r="CT108" s="259"/>
      <c r="CU108" s="259"/>
      <c r="CV108" s="259"/>
      <c r="CW108" s="259"/>
      <c r="CX108" s="259"/>
      <c r="CY108" s="259"/>
      <c r="CZ108" s="259"/>
      <c r="DA108" s="259"/>
      <c r="DB108" s="259"/>
      <c r="DC108" s="259"/>
      <c r="DD108" s="259"/>
      <c r="DE108" s="259"/>
      <c r="DF108" s="259"/>
      <c r="DG108" s="259"/>
      <c r="DH108" s="259"/>
      <c r="DI108" s="259"/>
      <c r="DJ108" s="259"/>
      <c r="DK108" s="259"/>
      <c r="DL108" s="259"/>
      <c r="DM108" s="259"/>
      <c r="DN108" s="259"/>
      <c r="DO108" s="259"/>
      <c r="DP108" s="259"/>
      <c r="DQ108" s="259"/>
      <c r="DR108" s="259"/>
    </row>
    <row r="109" spans="1:122">
      <c r="A109" s="260"/>
      <c r="B109" s="260"/>
      <c r="C109" s="260"/>
      <c r="D109" s="260"/>
      <c r="E109" s="260"/>
      <c r="F109" s="260"/>
      <c r="G109" s="260"/>
      <c r="H109" s="260"/>
      <c r="I109" s="260"/>
      <c r="J109" s="260"/>
      <c r="K109" s="260"/>
      <c r="L109" s="260"/>
      <c r="M109" s="260"/>
      <c r="N109" s="260"/>
      <c r="O109" s="260"/>
      <c r="P109" s="260"/>
      <c r="Q109" s="260"/>
      <c r="R109" s="260"/>
      <c r="S109" s="260"/>
      <c r="T109" s="260"/>
      <c r="U109" s="260"/>
      <c r="V109" s="260"/>
      <c r="W109" s="260"/>
      <c r="X109" s="260"/>
      <c r="Y109" s="260"/>
      <c r="Z109" s="260"/>
      <c r="AA109" s="260"/>
      <c r="AB109" s="260"/>
      <c r="AC109" s="260"/>
      <c r="AD109" s="260"/>
      <c r="AE109" s="260"/>
      <c r="AF109" s="260"/>
      <c r="AG109" s="260"/>
      <c r="AH109" s="260"/>
      <c r="AI109" s="259"/>
      <c r="AJ109" s="259"/>
      <c r="AK109" s="259"/>
      <c r="AL109" s="259"/>
      <c r="AM109" s="259"/>
      <c r="AN109" s="259"/>
      <c r="AO109" s="259"/>
      <c r="AP109" s="259"/>
      <c r="AQ109" s="259"/>
      <c r="AR109" s="259"/>
      <c r="AS109" s="259"/>
      <c r="AT109" s="259"/>
      <c r="AU109" s="259"/>
      <c r="AV109" s="259"/>
      <c r="AW109" s="259"/>
      <c r="AX109" s="259"/>
      <c r="AY109" s="259"/>
      <c r="AZ109" s="259"/>
      <c r="BA109" s="259"/>
      <c r="BB109" s="259"/>
      <c r="BC109" s="259"/>
      <c r="BD109" s="259"/>
      <c r="BE109" s="259"/>
      <c r="BF109" s="259"/>
      <c r="BG109" s="259"/>
      <c r="BH109" s="259"/>
      <c r="BI109" s="259"/>
      <c r="BJ109" s="259"/>
      <c r="BK109" s="259"/>
      <c r="BL109" s="259"/>
      <c r="BM109" s="259"/>
      <c r="BN109" s="259"/>
      <c r="BO109" s="259"/>
      <c r="BP109" s="259"/>
      <c r="BQ109" s="259"/>
      <c r="BR109" s="259"/>
      <c r="BS109" s="259"/>
      <c r="BT109" s="259"/>
      <c r="BU109" s="259"/>
      <c r="BV109" s="259"/>
      <c r="BW109" s="259"/>
      <c r="BX109" s="259"/>
      <c r="BY109" s="259"/>
      <c r="BZ109" s="259"/>
      <c r="CA109" s="259"/>
      <c r="CB109" s="259"/>
      <c r="CC109" s="259"/>
      <c r="CD109" s="259"/>
      <c r="CE109" s="259"/>
      <c r="CF109" s="259"/>
      <c r="CG109" s="259"/>
      <c r="CH109" s="259"/>
      <c r="CI109" s="259"/>
      <c r="CJ109" s="259"/>
      <c r="CK109" s="259"/>
      <c r="CL109" s="259"/>
      <c r="CM109" s="259"/>
      <c r="CN109" s="259"/>
      <c r="CO109" s="259"/>
      <c r="CP109" s="259"/>
      <c r="CQ109" s="259"/>
      <c r="CR109" s="259"/>
      <c r="CS109" s="259"/>
      <c r="CT109" s="259"/>
      <c r="CU109" s="259"/>
      <c r="CV109" s="259"/>
      <c r="CW109" s="259"/>
      <c r="CX109" s="259"/>
      <c r="CY109" s="259"/>
      <c r="CZ109" s="259"/>
      <c r="DA109" s="259"/>
      <c r="DB109" s="259"/>
      <c r="DC109" s="259"/>
      <c r="DD109" s="259"/>
      <c r="DE109" s="259"/>
      <c r="DF109" s="259"/>
      <c r="DG109" s="259"/>
      <c r="DH109" s="259"/>
      <c r="DI109" s="259"/>
      <c r="DJ109" s="259"/>
      <c r="DK109" s="259"/>
      <c r="DL109" s="259"/>
      <c r="DM109" s="259"/>
      <c r="DN109" s="259"/>
      <c r="DO109" s="259"/>
      <c r="DP109" s="259"/>
      <c r="DQ109" s="259"/>
      <c r="DR109" s="259"/>
    </row>
    <row r="110" spans="1:122">
      <c r="A110" s="260"/>
      <c r="B110" s="260"/>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59"/>
      <c r="AJ110" s="259"/>
      <c r="AK110" s="259"/>
      <c r="AL110" s="259"/>
      <c r="AM110" s="259"/>
      <c r="AN110" s="259"/>
      <c r="AO110" s="259"/>
      <c r="AP110" s="259"/>
      <c r="AQ110" s="259"/>
      <c r="AR110" s="259"/>
      <c r="AS110" s="259"/>
      <c r="AT110" s="259"/>
      <c r="AU110" s="259"/>
      <c r="AV110" s="259"/>
      <c r="AW110" s="259"/>
      <c r="AX110" s="259"/>
      <c r="AY110" s="259"/>
      <c r="AZ110" s="259"/>
      <c r="BA110" s="259"/>
      <c r="BB110" s="259"/>
      <c r="BC110" s="259"/>
      <c r="BD110" s="259"/>
      <c r="BE110" s="259"/>
      <c r="BF110" s="259"/>
      <c r="BG110" s="259"/>
      <c r="BH110" s="259"/>
      <c r="BI110" s="259"/>
      <c r="BJ110" s="259"/>
      <c r="BK110" s="259"/>
      <c r="BL110" s="259"/>
      <c r="BM110" s="259"/>
      <c r="BN110" s="259"/>
      <c r="BO110" s="259"/>
      <c r="BP110" s="259"/>
      <c r="BQ110" s="259"/>
      <c r="BR110" s="259"/>
      <c r="BS110" s="259"/>
      <c r="BT110" s="259"/>
      <c r="BU110" s="259"/>
      <c r="BV110" s="259"/>
      <c r="BW110" s="259"/>
      <c r="BX110" s="259"/>
      <c r="BY110" s="259"/>
      <c r="BZ110" s="259"/>
      <c r="CA110" s="259"/>
      <c r="CB110" s="259"/>
      <c r="CC110" s="259"/>
      <c r="CD110" s="259"/>
      <c r="CE110" s="259"/>
      <c r="CF110" s="259"/>
      <c r="CG110" s="259"/>
      <c r="CH110" s="259"/>
      <c r="CI110" s="259"/>
      <c r="CJ110" s="259"/>
      <c r="CK110" s="259"/>
      <c r="CL110" s="259"/>
      <c r="CM110" s="259"/>
      <c r="CN110" s="259"/>
      <c r="CO110" s="259"/>
      <c r="CP110" s="259"/>
      <c r="CQ110" s="259"/>
      <c r="CR110" s="259"/>
      <c r="CS110" s="259"/>
      <c r="CT110" s="259"/>
      <c r="CU110" s="259"/>
      <c r="CV110" s="259"/>
      <c r="CW110" s="259"/>
      <c r="CX110" s="259"/>
      <c r="CY110" s="259"/>
      <c r="CZ110" s="259"/>
      <c r="DA110" s="259"/>
      <c r="DB110" s="259"/>
      <c r="DC110" s="259"/>
      <c r="DD110" s="259"/>
      <c r="DE110" s="259"/>
      <c r="DF110" s="259"/>
      <c r="DG110" s="259"/>
      <c r="DH110" s="259"/>
      <c r="DI110" s="259"/>
      <c r="DJ110" s="259"/>
      <c r="DK110" s="259"/>
      <c r="DL110" s="259"/>
      <c r="DM110" s="259"/>
      <c r="DN110" s="259"/>
      <c r="DO110" s="259"/>
      <c r="DP110" s="259"/>
      <c r="DQ110" s="259"/>
      <c r="DR110" s="259"/>
    </row>
    <row r="111" spans="1:122">
      <c r="A111" s="260"/>
      <c r="B111" s="260"/>
      <c r="C111" s="260"/>
      <c r="D111" s="260"/>
      <c r="E111" s="260"/>
      <c r="F111" s="260"/>
      <c r="G111" s="260"/>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59"/>
      <c r="AJ111" s="259"/>
      <c r="AK111" s="259"/>
      <c r="AL111" s="259"/>
      <c r="AM111" s="259"/>
      <c r="AN111" s="259"/>
      <c r="AO111" s="259"/>
      <c r="AP111" s="259"/>
      <c r="AQ111" s="259"/>
      <c r="AR111" s="259"/>
      <c r="AS111" s="259"/>
      <c r="AT111" s="259"/>
      <c r="AU111" s="259"/>
      <c r="AV111" s="259"/>
      <c r="AW111" s="259"/>
      <c r="AX111" s="259"/>
      <c r="AY111" s="259"/>
      <c r="AZ111" s="259"/>
      <c r="BA111" s="259"/>
      <c r="BB111" s="259"/>
      <c r="BC111" s="259"/>
      <c r="BD111" s="259"/>
      <c r="BE111" s="259"/>
      <c r="BF111" s="259"/>
      <c r="BG111" s="259"/>
      <c r="BH111" s="259"/>
      <c r="BI111" s="259"/>
      <c r="BJ111" s="259"/>
      <c r="BK111" s="259"/>
      <c r="BL111" s="259"/>
      <c r="BM111" s="259"/>
      <c r="BN111" s="259"/>
      <c r="BO111" s="259"/>
      <c r="BP111" s="259"/>
      <c r="BQ111" s="259"/>
      <c r="BR111" s="259"/>
      <c r="BS111" s="259"/>
      <c r="BT111" s="259"/>
      <c r="BU111" s="259"/>
      <c r="BV111" s="259"/>
      <c r="BW111" s="259"/>
      <c r="BX111" s="259"/>
      <c r="BY111" s="259"/>
      <c r="BZ111" s="259"/>
      <c r="CA111" s="259"/>
      <c r="CB111" s="259"/>
      <c r="CC111" s="259"/>
      <c r="CD111" s="259"/>
      <c r="CE111" s="259"/>
      <c r="CF111" s="259"/>
      <c r="CG111" s="259"/>
      <c r="CH111" s="259"/>
      <c r="CI111" s="259"/>
      <c r="CJ111" s="259"/>
      <c r="CK111" s="259"/>
      <c r="CL111" s="259"/>
      <c r="CM111" s="259"/>
      <c r="CN111" s="259"/>
      <c r="CO111" s="259"/>
      <c r="CP111" s="259"/>
      <c r="CQ111" s="259"/>
      <c r="CR111" s="259"/>
      <c r="CS111" s="259"/>
      <c r="CT111" s="259"/>
      <c r="CU111" s="259"/>
      <c r="CV111" s="259"/>
      <c r="CW111" s="259"/>
      <c r="CX111" s="259"/>
      <c r="CY111" s="259"/>
      <c r="CZ111" s="259"/>
      <c r="DA111" s="259"/>
      <c r="DB111" s="259"/>
      <c r="DC111" s="259"/>
      <c r="DD111" s="259"/>
      <c r="DE111" s="259"/>
      <c r="DF111" s="259"/>
      <c r="DG111" s="259"/>
      <c r="DH111" s="259"/>
      <c r="DI111" s="259"/>
      <c r="DJ111" s="259"/>
      <c r="DK111" s="259"/>
      <c r="DL111" s="259"/>
      <c r="DM111" s="259"/>
      <c r="DN111" s="259"/>
      <c r="DO111" s="259"/>
      <c r="DP111" s="259"/>
      <c r="DQ111" s="259"/>
      <c r="DR111" s="259"/>
    </row>
    <row r="112" spans="1:122">
      <c r="A112" s="260"/>
      <c r="B112" s="260"/>
      <c r="C112" s="260"/>
      <c r="D112" s="260"/>
      <c r="E112" s="260"/>
      <c r="F112" s="260"/>
      <c r="G112" s="260"/>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59"/>
      <c r="AJ112" s="259"/>
      <c r="AK112" s="259"/>
      <c r="AL112" s="259"/>
      <c r="AM112" s="259"/>
      <c r="AN112" s="259"/>
      <c r="AO112" s="259"/>
      <c r="AP112" s="259"/>
      <c r="AQ112" s="259"/>
      <c r="AR112" s="259"/>
      <c r="AS112" s="259"/>
      <c r="AT112" s="259"/>
      <c r="AU112" s="259"/>
      <c r="AV112" s="259"/>
      <c r="AW112" s="259"/>
      <c r="AX112" s="259"/>
      <c r="AY112" s="259"/>
      <c r="AZ112" s="259"/>
      <c r="BA112" s="259"/>
      <c r="BB112" s="259"/>
      <c r="BC112" s="259"/>
      <c r="BD112" s="259"/>
      <c r="BE112" s="259"/>
      <c r="BF112" s="259"/>
      <c r="BG112" s="259"/>
      <c r="BH112" s="259"/>
      <c r="BI112" s="259"/>
      <c r="BJ112" s="259"/>
      <c r="BK112" s="259"/>
      <c r="BL112" s="259"/>
      <c r="BM112" s="259"/>
      <c r="BN112" s="259"/>
      <c r="BO112" s="259"/>
      <c r="BP112" s="259"/>
      <c r="BQ112" s="259"/>
      <c r="BR112" s="259"/>
      <c r="BS112" s="259"/>
      <c r="BT112" s="259"/>
      <c r="BU112" s="259"/>
      <c r="BV112" s="259"/>
      <c r="BW112" s="259"/>
      <c r="BX112" s="259"/>
      <c r="BY112" s="259"/>
      <c r="BZ112" s="259"/>
      <c r="CA112" s="259"/>
      <c r="CB112" s="259"/>
      <c r="CC112" s="259"/>
      <c r="CD112" s="259"/>
      <c r="CE112" s="259"/>
      <c r="CF112" s="259"/>
      <c r="CG112" s="259"/>
      <c r="CH112" s="259"/>
      <c r="CI112" s="259"/>
      <c r="CJ112" s="259"/>
      <c r="CK112" s="259"/>
      <c r="CL112" s="259"/>
      <c r="CM112" s="259"/>
      <c r="CN112" s="259"/>
      <c r="CO112" s="259"/>
      <c r="CP112" s="259"/>
      <c r="CQ112" s="259"/>
      <c r="CR112" s="259"/>
      <c r="CS112" s="259"/>
      <c r="CT112" s="259"/>
      <c r="CU112" s="259"/>
      <c r="CV112" s="259"/>
      <c r="CW112" s="259"/>
      <c r="CX112" s="259"/>
      <c r="CY112" s="259"/>
      <c r="CZ112" s="259"/>
      <c r="DA112" s="259"/>
      <c r="DB112" s="259"/>
      <c r="DC112" s="259"/>
      <c r="DD112" s="259"/>
      <c r="DE112" s="259"/>
      <c r="DF112" s="259"/>
      <c r="DG112" s="259"/>
      <c r="DH112" s="259"/>
      <c r="DI112" s="259"/>
      <c r="DJ112" s="259"/>
      <c r="DK112" s="259"/>
      <c r="DL112" s="259"/>
      <c r="DM112" s="259"/>
      <c r="DN112" s="259"/>
      <c r="DO112" s="259"/>
      <c r="DP112" s="259"/>
      <c r="DQ112" s="259"/>
      <c r="DR112" s="259"/>
    </row>
    <row r="113" spans="1:122">
      <c r="A113" s="260"/>
      <c r="B113" s="260"/>
      <c r="C113" s="260"/>
      <c r="D113" s="260"/>
      <c r="E113" s="260"/>
      <c r="F113" s="260"/>
      <c r="G113" s="260"/>
      <c r="H113" s="260"/>
      <c r="I113" s="260"/>
      <c r="J113" s="260"/>
      <c r="K113" s="260"/>
      <c r="L113" s="260"/>
      <c r="M113" s="260"/>
      <c r="N113" s="260"/>
      <c r="O113" s="260"/>
      <c r="P113" s="260"/>
      <c r="Q113" s="260"/>
      <c r="R113" s="260"/>
      <c r="S113" s="260"/>
      <c r="T113" s="260"/>
      <c r="U113" s="260"/>
      <c r="V113" s="260"/>
      <c r="W113" s="260"/>
      <c r="X113" s="260"/>
      <c r="Y113" s="260"/>
      <c r="Z113" s="260"/>
      <c r="AA113" s="260"/>
      <c r="AB113" s="260"/>
      <c r="AC113" s="260"/>
      <c r="AD113" s="260"/>
      <c r="AE113" s="260"/>
      <c r="AF113" s="260"/>
      <c r="AG113" s="260"/>
      <c r="AH113" s="260"/>
      <c r="AI113" s="259"/>
      <c r="AJ113" s="259"/>
      <c r="AK113" s="259"/>
      <c r="AL113" s="259"/>
      <c r="AM113" s="259"/>
      <c r="AN113" s="259"/>
      <c r="AO113" s="259"/>
      <c r="AP113" s="259"/>
      <c r="AQ113" s="259"/>
      <c r="AR113" s="259"/>
      <c r="AS113" s="259"/>
      <c r="AT113" s="259"/>
      <c r="AU113" s="259"/>
      <c r="AV113" s="259"/>
      <c r="AW113" s="259"/>
      <c r="AX113" s="259"/>
      <c r="AY113" s="259"/>
      <c r="AZ113" s="259"/>
      <c r="BA113" s="259"/>
      <c r="BB113" s="259"/>
      <c r="BC113" s="259"/>
      <c r="BD113" s="259"/>
      <c r="BE113" s="259"/>
      <c r="BF113" s="259"/>
      <c r="BG113" s="259"/>
      <c r="BH113" s="259"/>
      <c r="BI113" s="259"/>
      <c r="BJ113" s="259"/>
      <c r="BK113" s="259"/>
      <c r="BL113" s="259"/>
      <c r="BM113" s="259"/>
      <c r="BN113" s="259"/>
      <c r="BO113" s="259"/>
      <c r="BP113" s="259"/>
      <c r="BQ113" s="259"/>
      <c r="BR113" s="259"/>
      <c r="BS113" s="259"/>
      <c r="BT113" s="259"/>
      <c r="BU113" s="259"/>
      <c r="BV113" s="259"/>
      <c r="BW113" s="259"/>
      <c r="BX113" s="259"/>
      <c r="BY113" s="259"/>
      <c r="BZ113" s="259"/>
      <c r="CA113" s="259"/>
      <c r="CB113" s="259"/>
      <c r="CC113" s="259"/>
      <c r="CD113" s="259"/>
      <c r="CE113" s="259"/>
      <c r="CF113" s="259"/>
      <c r="CG113" s="259"/>
      <c r="CH113" s="259"/>
      <c r="CI113" s="259"/>
      <c r="CJ113" s="259"/>
      <c r="CK113" s="259"/>
      <c r="CL113" s="259"/>
      <c r="CM113" s="259"/>
      <c r="CN113" s="259"/>
      <c r="CO113" s="259"/>
      <c r="CP113" s="259"/>
      <c r="CQ113" s="259"/>
      <c r="CR113" s="259"/>
      <c r="CS113" s="259"/>
      <c r="CT113" s="259"/>
      <c r="CU113" s="259"/>
      <c r="CV113" s="259"/>
      <c r="CW113" s="259"/>
      <c r="CX113" s="259"/>
      <c r="CY113" s="259"/>
      <c r="CZ113" s="259"/>
      <c r="DA113" s="259"/>
      <c r="DB113" s="259"/>
      <c r="DC113" s="259"/>
      <c r="DD113" s="259"/>
      <c r="DE113" s="259"/>
      <c r="DF113" s="259"/>
      <c r="DG113" s="259"/>
      <c r="DH113" s="259"/>
      <c r="DI113" s="259"/>
      <c r="DJ113" s="259"/>
      <c r="DK113" s="259"/>
      <c r="DL113" s="259"/>
      <c r="DM113" s="259"/>
      <c r="DN113" s="259"/>
      <c r="DO113" s="259"/>
      <c r="DP113" s="259"/>
      <c r="DQ113" s="259"/>
      <c r="DR113" s="259"/>
    </row>
    <row r="114" spans="1:122">
      <c r="A114" s="260"/>
      <c r="B114" s="260"/>
      <c r="C114" s="260"/>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59"/>
      <c r="AJ114" s="259"/>
      <c r="AK114" s="259"/>
      <c r="AL114" s="259"/>
      <c r="AM114" s="259"/>
      <c r="AN114" s="259"/>
      <c r="AO114" s="259"/>
      <c r="AP114" s="259"/>
      <c r="AQ114" s="259"/>
      <c r="AR114" s="259"/>
      <c r="AS114" s="259"/>
      <c r="AT114" s="259"/>
      <c r="AU114" s="259"/>
      <c r="AV114" s="259"/>
      <c r="AW114" s="259"/>
      <c r="AX114" s="259"/>
      <c r="AY114" s="259"/>
      <c r="AZ114" s="259"/>
      <c r="BA114" s="259"/>
      <c r="BB114" s="259"/>
      <c r="BC114" s="259"/>
      <c r="BD114" s="259"/>
      <c r="BE114" s="259"/>
      <c r="BF114" s="259"/>
      <c r="BG114" s="259"/>
      <c r="BH114" s="259"/>
      <c r="BI114" s="259"/>
      <c r="BJ114" s="259"/>
      <c r="BK114" s="259"/>
      <c r="BL114" s="259"/>
      <c r="BM114" s="259"/>
      <c r="BN114" s="259"/>
      <c r="BO114" s="259"/>
      <c r="BP114" s="259"/>
      <c r="BQ114" s="259"/>
      <c r="BR114" s="259"/>
      <c r="BS114" s="259"/>
      <c r="BT114" s="259"/>
      <c r="BU114" s="259"/>
      <c r="BV114" s="259"/>
      <c r="BW114" s="259"/>
      <c r="BX114" s="259"/>
      <c r="BY114" s="259"/>
      <c r="BZ114" s="259"/>
      <c r="CA114" s="259"/>
      <c r="CB114" s="259"/>
      <c r="CC114" s="259"/>
      <c r="CD114" s="259"/>
      <c r="CE114" s="259"/>
      <c r="CF114" s="259"/>
      <c r="CG114" s="259"/>
      <c r="CH114" s="259"/>
      <c r="CI114" s="259"/>
      <c r="CJ114" s="259"/>
      <c r="CK114" s="259"/>
      <c r="CL114" s="259"/>
      <c r="CM114" s="259"/>
      <c r="CN114" s="259"/>
      <c r="CO114" s="259"/>
      <c r="CP114" s="259"/>
      <c r="CQ114" s="259"/>
      <c r="CR114" s="259"/>
      <c r="CS114" s="259"/>
      <c r="CT114" s="259"/>
      <c r="CU114" s="259"/>
      <c r="CV114" s="259"/>
      <c r="CW114" s="259"/>
      <c r="CX114" s="259"/>
      <c r="CY114" s="259"/>
      <c r="CZ114" s="259"/>
      <c r="DA114" s="259"/>
      <c r="DB114" s="259"/>
      <c r="DC114" s="259"/>
      <c r="DD114" s="259"/>
      <c r="DE114" s="259"/>
      <c r="DF114" s="259"/>
      <c r="DG114" s="259"/>
      <c r="DH114" s="259"/>
      <c r="DI114" s="259"/>
      <c r="DJ114" s="259"/>
      <c r="DK114" s="259"/>
      <c r="DL114" s="259"/>
      <c r="DM114" s="259"/>
      <c r="DN114" s="259"/>
      <c r="DO114" s="259"/>
      <c r="DP114" s="259"/>
      <c r="DQ114" s="259"/>
      <c r="DR114" s="259"/>
    </row>
    <row r="115" spans="1:122">
      <c r="A115" s="260"/>
      <c r="B115" s="260"/>
      <c r="C115" s="260"/>
      <c r="D115" s="260"/>
      <c r="E115" s="260"/>
      <c r="F115" s="260"/>
      <c r="G115" s="260"/>
      <c r="H115" s="260"/>
      <c r="I115" s="260"/>
      <c r="J115" s="260"/>
      <c r="K115" s="260"/>
      <c r="L115" s="260"/>
      <c r="M115" s="260"/>
      <c r="N115" s="260"/>
      <c r="O115" s="260"/>
      <c r="P115" s="260"/>
      <c r="Q115" s="260"/>
      <c r="R115" s="260"/>
      <c r="S115" s="260"/>
      <c r="T115" s="260"/>
      <c r="U115" s="260"/>
      <c r="V115" s="260"/>
      <c r="W115" s="260"/>
      <c r="X115" s="260"/>
      <c r="Y115" s="260"/>
      <c r="Z115" s="260"/>
      <c r="AA115" s="260"/>
      <c r="AB115" s="260"/>
      <c r="AC115" s="260"/>
      <c r="AD115" s="260"/>
      <c r="AE115" s="260"/>
      <c r="AF115" s="260"/>
      <c r="AG115" s="260"/>
      <c r="AH115" s="260"/>
      <c r="AI115" s="259"/>
      <c r="AJ115" s="259"/>
      <c r="AK115" s="259"/>
      <c r="AL115" s="259"/>
      <c r="AM115" s="259"/>
      <c r="AN115" s="259"/>
      <c r="AO115" s="259"/>
      <c r="AP115" s="259"/>
      <c r="AQ115" s="259"/>
      <c r="AR115" s="259"/>
      <c r="AS115" s="259"/>
      <c r="AT115" s="259"/>
      <c r="AU115" s="259"/>
      <c r="AV115" s="259"/>
      <c r="AW115" s="259"/>
      <c r="AX115" s="259"/>
      <c r="AY115" s="259"/>
      <c r="AZ115" s="259"/>
      <c r="BA115" s="259"/>
      <c r="BB115" s="259"/>
      <c r="BC115" s="259"/>
      <c r="BD115" s="259"/>
      <c r="BE115" s="259"/>
      <c r="BF115" s="259"/>
      <c r="BG115" s="259"/>
      <c r="BH115" s="259"/>
      <c r="BI115" s="259"/>
      <c r="BJ115" s="259"/>
      <c r="BK115" s="259"/>
      <c r="BL115" s="259"/>
      <c r="BM115" s="259"/>
      <c r="BN115" s="259"/>
      <c r="BO115" s="259"/>
      <c r="BP115" s="259"/>
      <c r="BQ115" s="259"/>
      <c r="BR115" s="259"/>
      <c r="BS115" s="259"/>
      <c r="BT115" s="259"/>
      <c r="BU115" s="259"/>
      <c r="BV115" s="259"/>
      <c r="BW115" s="259"/>
      <c r="BX115" s="259"/>
      <c r="BY115" s="259"/>
      <c r="BZ115" s="259"/>
      <c r="CA115" s="259"/>
      <c r="CB115" s="259"/>
      <c r="CC115" s="259"/>
      <c r="CD115" s="259"/>
      <c r="CE115" s="259"/>
      <c r="CF115" s="259"/>
      <c r="CG115" s="259"/>
      <c r="CH115" s="259"/>
      <c r="CI115" s="259"/>
      <c r="CJ115" s="259"/>
      <c r="CK115" s="259"/>
      <c r="CL115" s="259"/>
      <c r="CM115" s="259"/>
      <c r="CN115" s="259"/>
      <c r="CO115" s="259"/>
      <c r="CP115" s="259"/>
      <c r="CQ115" s="259"/>
      <c r="CR115" s="259"/>
      <c r="CS115" s="259"/>
      <c r="CT115" s="259"/>
      <c r="CU115" s="259"/>
      <c r="CV115" s="259"/>
      <c r="CW115" s="259"/>
      <c r="CX115" s="259"/>
      <c r="CY115" s="259"/>
      <c r="CZ115" s="259"/>
      <c r="DA115" s="259"/>
      <c r="DB115" s="259"/>
      <c r="DC115" s="259"/>
      <c r="DD115" s="259"/>
      <c r="DE115" s="259"/>
      <c r="DF115" s="259"/>
      <c r="DG115" s="259"/>
      <c r="DH115" s="259"/>
      <c r="DI115" s="259"/>
      <c r="DJ115" s="259"/>
      <c r="DK115" s="259"/>
      <c r="DL115" s="259"/>
      <c r="DM115" s="259"/>
      <c r="DN115" s="259"/>
      <c r="DO115" s="259"/>
      <c r="DP115" s="259"/>
      <c r="DQ115" s="259"/>
      <c r="DR115" s="259"/>
    </row>
    <row r="116" spans="1:122">
      <c r="A116" s="260"/>
      <c r="B116" s="260"/>
      <c r="C116" s="260"/>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c r="AA116" s="260"/>
      <c r="AB116" s="260"/>
      <c r="AC116" s="260"/>
      <c r="AD116" s="260"/>
      <c r="AE116" s="260"/>
      <c r="AF116" s="260"/>
      <c r="AG116" s="260"/>
      <c r="AH116" s="259"/>
      <c r="AI116" s="259"/>
      <c r="AJ116" s="259"/>
      <c r="AK116" s="259"/>
      <c r="AL116" s="259"/>
      <c r="AM116" s="259"/>
      <c r="AN116" s="259"/>
      <c r="AO116" s="259"/>
      <c r="AP116" s="259"/>
      <c r="AQ116" s="259"/>
      <c r="AR116" s="259"/>
      <c r="AS116" s="259"/>
      <c r="AT116" s="259"/>
      <c r="AU116" s="259"/>
      <c r="AV116" s="259"/>
      <c r="AW116" s="259"/>
      <c r="AX116" s="259"/>
      <c r="AY116" s="259"/>
      <c r="AZ116" s="259"/>
      <c r="BA116" s="259"/>
      <c r="BB116" s="259"/>
      <c r="BC116" s="259"/>
      <c r="BD116" s="259"/>
      <c r="BE116" s="259"/>
      <c r="BF116" s="259"/>
      <c r="BG116" s="259"/>
      <c r="BH116" s="259"/>
      <c r="BI116" s="259"/>
      <c r="BJ116" s="259"/>
      <c r="BK116" s="259"/>
      <c r="BL116" s="259"/>
      <c r="BM116" s="259"/>
      <c r="BN116" s="259"/>
      <c r="BO116" s="259"/>
      <c r="BP116" s="259"/>
      <c r="BQ116" s="259"/>
      <c r="BR116" s="259"/>
      <c r="BS116" s="259"/>
      <c r="BT116" s="259"/>
      <c r="BU116" s="259"/>
      <c r="BV116" s="259"/>
      <c r="BW116" s="259"/>
      <c r="BX116" s="259"/>
      <c r="BY116" s="259"/>
      <c r="BZ116" s="259"/>
      <c r="CA116" s="259"/>
      <c r="CB116" s="259"/>
      <c r="CC116" s="259"/>
      <c r="CD116" s="259"/>
      <c r="CE116" s="259"/>
      <c r="CF116" s="259"/>
      <c r="CG116" s="259"/>
      <c r="CH116" s="259"/>
      <c r="CI116" s="259"/>
      <c r="CJ116" s="259"/>
      <c r="CK116" s="259"/>
      <c r="CL116" s="259"/>
      <c r="CM116" s="259"/>
      <c r="CN116" s="259"/>
      <c r="CO116" s="259"/>
      <c r="CP116" s="259"/>
      <c r="CQ116" s="259"/>
      <c r="CR116" s="259"/>
      <c r="CS116" s="259"/>
      <c r="CT116" s="259"/>
      <c r="CU116" s="259"/>
      <c r="CV116" s="259"/>
      <c r="CW116" s="259"/>
      <c r="CX116" s="259"/>
      <c r="CY116" s="259"/>
      <c r="CZ116" s="259"/>
      <c r="DA116" s="259"/>
      <c r="DB116" s="259"/>
      <c r="DC116" s="259"/>
      <c r="DD116" s="259"/>
      <c r="DE116" s="259"/>
      <c r="DF116" s="259"/>
      <c r="DG116" s="259"/>
      <c r="DH116" s="259"/>
      <c r="DI116" s="259"/>
      <c r="DJ116" s="259"/>
      <c r="DK116" s="259"/>
      <c r="DL116" s="259"/>
      <c r="DM116" s="259"/>
      <c r="DN116" s="259"/>
      <c r="DO116" s="259"/>
      <c r="DP116" s="259"/>
      <c r="DQ116" s="259"/>
      <c r="DR116" s="259"/>
    </row>
    <row r="117" spans="1:122">
      <c r="A117" s="260"/>
      <c r="B117" s="260"/>
      <c r="C117" s="260"/>
      <c r="D117" s="260"/>
      <c r="E117" s="260"/>
      <c r="F117" s="260"/>
      <c r="G117" s="260"/>
      <c r="H117" s="260"/>
      <c r="I117" s="260"/>
      <c r="J117" s="260"/>
      <c r="K117" s="260"/>
      <c r="L117" s="260"/>
      <c r="M117" s="260"/>
      <c r="N117" s="260"/>
      <c r="O117" s="260"/>
      <c r="P117" s="260"/>
      <c r="Q117" s="260"/>
      <c r="R117" s="260"/>
      <c r="S117" s="260"/>
      <c r="T117" s="260"/>
      <c r="U117" s="260"/>
      <c r="V117" s="260"/>
      <c r="W117" s="260"/>
      <c r="X117" s="260"/>
      <c r="Y117" s="260"/>
      <c r="Z117" s="260"/>
      <c r="AA117" s="260"/>
      <c r="AB117" s="260"/>
      <c r="AC117" s="260"/>
      <c r="AD117" s="260"/>
      <c r="AE117" s="260"/>
      <c r="AF117" s="260"/>
      <c r="AG117" s="260"/>
      <c r="AH117" s="260"/>
      <c r="AI117" s="259"/>
      <c r="AJ117" s="259"/>
      <c r="AK117" s="259"/>
      <c r="AL117" s="259"/>
      <c r="AM117" s="259"/>
      <c r="AN117" s="259"/>
      <c r="AO117" s="259"/>
      <c r="AP117" s="259"/>
      <c r="AQ117" s="259"/>
      <c r="AR117" s="259"/>
      <c r="AS117" s="259"/>
      <c r="AT117" s="259"/>
      <c r="AU117" s="259"/>
      <c r="AV117" s="259"/>
      <c r="AW117" s="259"/>
      <c r="AX117" s="259"/>
      <c r="AY117" s="259"/>
      <c r="AZ117" s="259"/>
      <c r="BA117" s="259"/>
      <c r="BB117" s="259"/>
      <c r="BC117" s="259"/>
      <c r="BD117" s="259"/>
      <c r="BE117" s="259"/>
      <c r="BF117" s="259"/>
      <c r="BG117" s="259"/>
      <c r="BH117" s="259"/>
      <c r="BI117" s="259"/>
      <c r="BJ117" s="259"/>
      <c r="BK117" s="259"/>
      <c r="BL117" s="259"/>
      <c r="BM117" s="259"/>
      <c r="BN117" s="259"/>
      <c r="BO117" s="259"/>
      <c r="BP117" s="259"/>
      <c r="BQ117" s="259"/>
      <c r="BR117" s="259"/>
      <c r="BS117" s="259"/>
      <c r="BT117" s="259"/>
      <c r="BU117" s="259"/>
      <c r="BV117" s="259"/>
      <c r="BW117" s="259"/>
      <c r="BX117" s="259"/>
      <c r="BY117" s="259"/>
      <c r="BZ117" s="259"/>
      <c r="CA117" s="259"/>
      <c r="CB117" s="259"/>
      <c r="CC117" s="259"/>
      <c r="CD117" s="259"/>
      <c r="CE117" s="259"/>
      <c r="CF117" s="259"/>
      <c r="CG117" s="259"/>
      <c r="CH117" s="259"/>
      <c r="CI117" s="259"/>
      <c r="CJ117" s="259"/>
      <c r="CK117" s="259"/>
      <c r="CL117" s="259"/>
      <c r="CM117" s="259"/>
      <c r="CN117" s="259"/>
      <c r="CO117" s="259"/>
      <c r="CP117" s="259"/>
      <c r="CQ117" s="259"/>
      <c r="CR117" s="259"/>
      <c r="CS117" s="259"/>
      <c r="CT117" s="259"/>
      <c r="CU117" s="259"/>
      <c r="CV117" s="259"/>
      <c r="CW117" s="259"/>
      <c r="CX117" s="259"/>
      <c r="CY117" s="259"/>
      <c r="CZ117" s="259"/>
      <c r="DA117" s="259"/>
      <c r="DB117" s="259"/>
      <c r="DC117" s="259"/>
      <c r="DD117" s="259"/>
      <c r="DE117" s="259"/>
      <c r="DF117" s="259"/>
      <c r="DG117" s="259"/>
      <c r="DH117" s="259"/>
      <c r="DI117" s="259"/>
      <c r="DJ117" s="259"/>
      <c r="DK117" s="259"/>
      <c r="DL117" s="259"/>
      <c r="DM117" s="259"/>
      <c r="DN117" s="259"/>
      <c r="DO117" s="259"/>
      <c r="DP117" s="259"/>
      <c r="DQ117" s="259"/>
      <c r="DR117" s="259"/>
    </row>
    <row r="118" spans="1:122">
      <c r="A118" s="260"/>
      <c r="B118" s="260"/>
      <c r="C118" s="260"/>
      <c r="D118" s="260"/>
      <c r="E118" s="260"/>
      <c r="F118" s="260"/>
      <c r="G118" s="260"/>
      <c r="H118" s="260"/>
      <c r="I118" s="260"/>
      <c r="J118" s="260"/>
      <c r="K118" s="260"/>
      <c r="L118" s="260"/>
      <c r="M118" s="260"/>
      <c r="N118" s="260"/>
      <c r="O118" s="260"/>
      <c r="P118" s="260"/>
      <c r="Q118" s="260"/>
      <c r="R118" s="260"/>
      <c r="S118" s="260"/>
      <c r="T118" s="260"/>
      <c r="U118" s="260"/>
      <c r="V118" s="260"/>
      <c r="W118" s="260"/>
      <c r="X118" s="260"/>
      <c r="Y118" s="260"/>
      <c r="Z118" s="260"/>
      <c r="AA118" s="260"/>
      <c r="AB118" s="260"/>
      <c r="AC118" s="260"/>
      <c r="AD118" s="260"/>
      <c r="AE118" s="260"/>
      <c r="AF118" s="260"/>
      <c r="AG118" s="260"/>
      <c r="AH118" s="260"/>
      <c r="AI118" s="259"/>
      <c r="AJ118" s="259"/>
      <c r="AK118" s="259"/>
      <c r="AL118" s="259"/>
      <c r="AM118" s="259"/>
      <c r="AN118" s="259"/>
      <c r="AO118" s="259"/>
      <c r="AP118" s="259"/>
      <c r="AQ118" s="259"/>
      <c r="AR118" s="259"/>
      <c r="AS118" s="259"/>
      <c r="AT118" s="259"/>
      <c r="AU118" s="259"/>
      <c r="AV118" s="259"/>
      <c r="AW118" s="259"/>
      <c r="AX118" s="259"/>
      <c r="AY118" s="259"/>
      <c r="AZ118" s="259"/>
      <c r="BA118" s="259"/>
      <c r="BB118" s="259"/>
      <c r="BC118" s="259"/>
      <c r="BD118" s="259"/>
      <c r="BE118" s="259"/>
      <c r="BF118" s="259"/>
      <c r="BG118" s="259"/>
      <c r="BH118" s="259"/>
      <c r="BI118" s="259"/>
      <c r="BJ118" s="259"/>
      <c r="BK118" s="259"/>
      <c r="BL118" s="259"/>
      <c r="BM118" s="259"/>
      <c r="BN118" s="259"/>
      <c r="BO118" s="259"/>
      <c r="BP118" s="259"/>
      <c r="BQ118" s="259"/>
      <c r="BR118" s="259"/>
      <c r="BS118" s="259"/>
      <c r="BT118" s="259"/>
      <c r="BU118" s="259"/>
      <c r="BV118" s="259"/>
      <c r="BW118" s="259"/>
      <c r="BX118" s="259"/>
      <c r="BY118" s="259"/>
      <c r="BZ118" s="259"/>
      <c r="CA118" s="259"/>
      <c r="CB118" s="259"/>
      <c r="CC118" s="259"/>
      <c r="CD118" s="259"/>
      <c r="CE118" s="259"/>
      <c r="CF118" s="259"/>
      <c r="CG118" s="259"/>
      <c r="CH118" s="259"/>
      <c r="CI118" s="259"/>
      <c r="CJ118" s="259"/>
      <c r="CK118" s="259"/>
      <c r="CL118" s="259"/>
      <c r="CM118" s="259"/>
      <c r="CN118" s="259"/>
      <c r="CO118" s="259"/>
      <c r="CP118" s="259"/>
      <c r="CQ118" s="259"/>
      <c r="CR118" s="259"/>
      <c r="CS118" s="259"/>
      <c r="CT118" s="259"/>
      <c r="CU118" s="259"/>
      <c r="CV118" s="259"/>
      <c r="CW118" s="259"/>
      <c r="CX118" s="259"/>
      <c r="CY118" s="259"/>
      <c r="CZ118" s="259"/>
      <c r="DA118" s="259"/>
      <c r="DB118" s="259"/>
      <c r="DC118" s="259"/>
      <c r="DD118" s="259"/>
      <c r="DE118" s="259"/>
      <c r="DF118" s="259"/>
      <c r="DG118" s="259"/>
      <c r="DH118" s="259"/>
      <c r="DI118" s="259"/>
      <c r="DJ118" s="259"/>
      <c r="DK118" s="259"/>
      <c r="DL118" s="259"/>
      <c r="DM118" s="259"/>
      <c r="DN118" s="259"/>
      <c r="DO118" s="259"/>
      <c r="DP118" s="259"/>
      <c r="DQ118" s="259"/>
      <c r="DR118" s="259"/>
    </row>
    <row r="119" spans="1:122">
      <c r="A119" s="260"/>
      <c r="B119" s="260"/>
      <c r="C119" s="260"/>
      <c r="D119" s="260"/>
      <c r="E119" s="260"/>
      <c r="F119" s="260"/>
      <c r="G119" s="260"/>
      <c r="H119" s="260"/>
      <c r="I119" s="260"/>
      <c r="J119" s="260"/>
      <c r="K119" s="260"/>
      <c r="L119" s="260"/>
      <c r="M119" s="260"/>
      <c r="N119" s="260"/>
      <c r="O119" s="260"/>
      <c r="P119" s="260"/>
      <c r="Q119" s="260"/>
      <c r="R119" s="260"/>
      <c r="S119" s="260"/>
      <c r="T119" s="260"/>
      <c r="U119" s="260"/>
      <c r="V119" s="260"/>
      <c r="W119" s="260"/>
      <c r="X119" s="260"/>
      <c r="Y119" s="260"/>
      <c r="Z119" s="260"/>
      <c r="AA119" s="260"/>
      <c r="AB119" s="260"/>
      <c r="AC119" s="260"/>
      <c r="AD119" s="260"/>
      <c r="AE119" s="260"/>
      <c r="AF119" s="260"/>
      <c r="AG119" s="260"/>
      <c r="AH119" s="260"/>
      <c r="AI119" s="259"/>
      <c r="AJ119" s="259"/>
      <c r="AK119" s="259"/>
      <c r="AL119" s="259"/>
      <c r="AM119" s="259"/>
      <c r="AN119" s="259"/>
      <c r="AO119" s="259"/>
      <c r="AP119" s="259"/>
      <c r="AQ119" s="259"/>
      <c r="AR119" s="259"/>
      <c r="AS119" s="259"/>
      <c r="AT119" s="259"/>
      <c r="AU119" s="259"/>
      <c r="AV119" s="259"/>
      <c r="AW119" s="259"/>
      <c r="AX119" s="259"/>
      <c r="AY119" s="259"/>
      <c r="AZ119" s="259"/>
      <c r="BA119" s="259"/>
      <c r="BB119" s="259"/>
      <c r="BC119" s="259"/>
      <c r="BD119" s="259"/>
      <c r="BE119" s="259"/>
      <c r="BF119" s="259"/>
      <c r="BG119" s="259"/>
      <c r="BH119" s="259"/>
      <c r="BI119" s="259"/>
      <c r="BJ119" s="259"/>
      <c r="BK119" s="259"/>
      <c r="BL119" s="259"/>
      <c r="BM119" s="259"/>
      <c r="BN119" s="259"/>
      <c r="BO119" s="259"/>
      <c r="BP119" s="259"/>
      <c r="BQ119" s="259"/>
      <c r="BR119" s="259"/>
      <c r="BS119" s="259"/>
      <c r="BT119" s="259"/>
      <c r="BU119" s="259"/>
      <c r="BV119" s="259"/>
      <c r="BW119" s="259"/>
      <c r="BX119" s="259"/>
      <c r="BY119" s="259"/>
      <c r="BZ119" s="259"/>
      <c r="CA119" s="259"/>
      <c r="CB119" s="259"/>
      <c r="CC119" s="259"/>
      <c r="CD119" s="259"/>
      <c r="CE119" s="259"/>
      <c r="CF119" s="259"/>
      <c r="CG119" s="259"/>
      <c r="CH119" s="259"/>
      <c r="CI119" s="259"/>
      <c r="CJ119" s="259"/>
      <c r="CK119" s="259"/>
      <c r="CL119" s="259"/>
      <c r="CM119" s="259"/>
      <c r="CN119" s="259"/>
      <c r="CO119" s="259"/>
      <c r="CP119" s="259"/>
      <c r="CQ119" s="259"/>
      <c r="CR119" s="259"/>
      <c r="CS119" s="259"/>
      <c r="CT119" s="259"/>
      <c r="CU119" s="259"/>
      <c r="CV119" s="259"/>
      <c r="CW119" s="259"/>
      <c r="CX119" s="259"/>
      <c r="CY119" s="259"/>
      <c r="CZ119" s="259"/>
      <c r="DA119" s="259"/>
      <c r="DB119" s="259"/>
      <c r="DC119" s="259"/>
      <c r="DD119" s="259"/>
      <c r="DE119" s="259"/>
      <c r="DF119" s="259"/>
      <c r="DG119" s="259"/>
      <c r="DH119" s="259"/>
      <c r="DI119" s="259"/>
      <c r="DJ119" s="259"/>
      <c r="DK119" s="259"/>
      <c r="DL119" s="259"/>
      <c r="DM119" s="259"/>
      <c r="DN119" s="259"/>
      <c r="DO119" s="259"/>
      <c r="DP119" s="259"/>
      <c r="DQ119" s="259"/>
      <c r="DR119" s="259"/>
    </row>
    <row r="120" spans="1:122">
      <c r="A120" s="260"/>
      <c r="B120" s="260"/>
      <c r="C120" s="260"/>
      <c r="D120" s="260"/>
      <c r="E120" s="260"/>
      <c r="F120" s="260"/>
      <c r="G120" s="260"/>
      <c r="H120" s="260"/>
      <c r="I120" s="260"/>
      <c r="J120" s="260"/>
      <c r="K120" s="260"/>
      <c r="L120" s="260"/>
      <c r="M120" s="260"/>
      <c r="N120" s="260"/>
      <c r="O120" s="260"/>
      <c r="P120" s="260"/>
      <c r="Q120" s="260"/>
      <c r="R120" s="260"/>
      <c r="S120" s="260"/>
      <c r="T120" s="260"/>
      <c r="U120" s="260"/>
      <c r="V120" s="260"/>
      <c r="W120" s="260"/>
      <c r="X120" s="260"/>
      <c r="Y120" s="260"/>
      <c r="Z120" s="260"/>
      <c r="AA120" s="260"/>
      <c r="AB120" s="260"/>
      <c r="AC120" s="260"/>
      <c r="AD120" s="260"/>
      <c r="AE120" s="260"/>
      <c r="AF120" s="260"/>
      <c r="AG120" s="260"/>
      <c r="AH120" s="259"/>
      <c r="AI120" s="259"/>
      <c r="AJ120" s="259"/>
      <c r="AK120" s="259"/>
      <c r="AL120" s="259"/>
      <c r="AM120" s="259"/>
      <c r="AN120" s="259"/>
      <c r="AO120" s="259"/>
      <c r="AP120" s="259"/>
      <c r="AQ120" s="259"/>
      <c r="AR120" s="259"/>
      <c r="AS120" s="259"/>
      <c r="AT120" s="259"/>
      <c r="AU120" s="259"/>
      <c r="AV120" s="259"/>
      <c r="AW120" s="259"/>
      <c r="AX120" s="259"/>
      <c r="AY120" s="259"/>
      <c r="AZ120" s="259"/>
      <c r="BA120" s="259"/>
      <c r="BB120" s="259"/>
      <c r="BC120" s="259"/>
      <c r="BD120" s="259"/>
      <c r="BE120" s="259"/>
      <c r="BF120" s="259"/>
      <c r="BG120" s="259"/>
      <c r="BH120" s="259"/>
      <c r="BI120" s="259"/>
      <c r="BJ120" s="259"/>
      <c r="BK120" s="259"/>
      <c r="BL120" s="259"/>
      <c r="BM120" s="259"/>
      <c r="BN120" s="259"/>
      <c r="BO120" s="259"/>
      <c r="BP120" s="259"/>
      <c r="BQ120" s="259"/>
      <c r="BR120" s="259"/>
      <c r="BS120" s="259"/>
      <c r="BT120" s="259"/>
      <c r="BU120" s="259"/>
      <c r="BV120" s="259"/>
      <c r="BW120" s="259"/>
      <c r="BX120" s="259"/>
      <c r="BY120" s="259"/>
      <c r="BZ120" s="259"/>
      <c r="CA120" s="259"/>
      <c r="CB120" s="259"/>
      <c r="CC120" s="259"/>
      <c r="CD120" s="259"/>
      <c r="CE120" s="259"/>
      <c r="CF120" s="259"/>
      <c r="CG120" s="259"/>
      <c r="CH120" s="259"/>
      <c r="CI120" s="259"/>
      <c r="CJ120" s="259"/>
      <c r="CK120" s="259"/>
      <c r="CL120" s="259"/>
      <c r="CM120" s="259"/>
      <c r="CN120" s="259"/>
      <c r="CO120" s="259"/>
      <c r="CP120" s="259"/>
      <c r="CQ120" s="259"/>
      <c r="CR120" s="259"/>
      <c r="CS120" s="259"/>
      <c r="CT120" s="259"/>
      <c r="CU120" s="259"/>
      <c r="CV120" s="259"/>
      <c r="CW120" s="259"/>
      <c r="CX120" s="259"/>
      <c r="CY120" s="259"/>
      <c r="CZ120" s="259"/>
      <c r="DA120" s="259"/>
      <c r="DB120" s="259"/>
      <c r="DC120" s="259"/>
      <c r="DD120" s="259"/>
      <c r="DE120" s="259"/>
      <c r="DF120" s="259"/>
      <c r="DG120" s="259"/>
      <c r="DH120" s="259"/>
      <c r="DI120" s="259"/>
      <c r="DJ120" s="259"/>
      <c r="DK120" s="259"/>
      <c r="DL120" s="259"/>
      <c r="DM120" s="259"/>
      <c r="DN120" s="259"/>
      <c r="DO120" s="259"/>
      <c r="DP120" s="259"/>
      <c r="DQ120" s="259"/>
      <c r="DR120" s="259"/>
    </row>
    <row r="121" spans="1:122">
      <c r="A121" s="260"/>
      <c r="B121" s="260"/>
      <c r="C121" s="260"/>
      <c r="D121" s="260"/>
      <c r="E121" s="260"/>
      <c r="F121" s="260"/>
      <c r="G121" s="260"/>
      <c r="H121" s="260"/>
      <c r="I121" s="260"/>
      <c r="J121" s="260"/>
      <c r="K121" s="260"/>
      <c r="L121" s="260"/>
      <c r="M121" s="260"/>
      <c r="N121" s="260"/>
      <c r="O121" s="260"/>
      <c r="P121" s="260"/>
      <c r="Q121" s="260"/>
      <c r="R121" s="260"/>
      <c r="S121" s="260"/>
      <c r="T121" s="260"/>
      <c r="U121" s="260"/>
      <c r="V121" s="260"/>
      <c r="W121" s="260"/>
      <c r="X121" s="260"/>
      <c r="Y121" s="260"/>
      <c r="Z121" s="260"/>
      <c r="AA121" s="260"/>
      <c r="AB121" s="260"/>
      <c r="AC121" s="260"/>
      <c r="AD121" s="260"/>
      <c r="AE121" s="260"/>
      <c r="AF121" s="260"/>
      <c r="AG121" s="260"/>
      <c r="AH121" s="259"/>
      <c r="AI121" s="259"/>
      <c r="AJ121" s="259"/>
      <c r="AK121" s="259"/>
      <c r="AL121" s="259"/>
      <c r="AM121" s="259"/>
      <c r="AN121" s="259"/>
      <c r="AO121" s="259"/>
      <c r="AP121" s="259"/>
      <c r="AQ121" s="259"/>
      <c r="AR121" s="259"/>
      <c r="AS121" s="259"/>
      <c r="AT121" s="259"/>
      <c r="AU121" s="259"/>
      <c r="AV121" s="259"/>
      <c r="AW121" s="259"/>
      <c r="AX121" s="259"/>
      <c r="AY121" s="259"/>
      <c r="AZ121" s="259"/>
      <c r="BA121" s="259"/>
      <c r="BB121" s="259"/>
      <c r="BC121" s="259"/>
      <c r="BD121" s="259"/>
      <c r="BE121" s="259"/>
      <c r="BF121" s="259"/>
      <c r="BG121" s="259"/>
      <c r="BH121" s="259"/>
      <c r="BI121" s="259"/>
      <c r="BJ121" s="259"/>
      <c r="BK121" s="259"/>
      <c r="BL121" s="259"/>
      <c r="BM121" s="259"/>
      <c r="BN121" s="259"/>
      <c r="BO121" s="259"/>
      <c r="BP121" s="259"/>
      <c r="BQ121" s="259"/>
      <c r="BR121" s="259"/>
      <c r="BS121" s="259"/>
      <c r="BT121" s="259"/>
      <c r="BU121" s="259"/>
      <c r="BV121" s="259"/>
      <c r="BW121" s="259"/>
      <c r="BX121" s="259"/>
      <c r="BY121" s="259"/>
      <c r="BZ121" s="259"/>
      <c r="CA121" s="259"/>
      <c r="CB121" s="259"/>
      <c r="CC121" s="259"/>
      <c r="CD121" s="259"/>
      <c r="CE121" s="259"/>
      <c r="CF121" s="259"/>
      <c r="CG121" s="259"/>
      <c r="CH121" s="259"/>
      <c r="CI121" s="259"/>
      <c r="CJ121" s="259"/>
      <c r="CK121" s="259"/>
      <c r="CL121" s="259"/>
      <c r="CM121" s="259"/>
      <c r="CN121" s="259"/>
      <c r="CO121" s="259"/>
      <c r="CP121" s="259"/>
      <c r="CQ121" s="259"/>
      <c r="CR121" s="259"/>
      <c r="CS121" s="259"/>
      <c r="CT121" s="259"/>
      <c r="CU121" s="259"/>
      <c r="CV121" s="259"/>
      <c r="CW121" s="259"/>
      <c r="CX121" s="259"/>
      <c r="CY121" s="259"/>
      <c r="CZ121" s="259"/>
      <c r="DA121" s="259"/>
      <c r="DB121" s="259"/>
      <c r="DC121" s="259"/>
      <c r="DD121" s="259"/>
      <c r="DE121" s="259"/>
      <c r="DF121" s="259"/>
      <c r="DG121" s="259"/>
      <c r="DH121" s="259"/>
      <c r="DI121" s="259"/>
      <c r="DJ121" s="259"/>
      <c r="DK121" s="259"/>
      <c r="DL121" s="259"/>
      <c r="DM121" s="259"/>
      <c r="DN121" s="259"/>
      <c r="DO121" s="259"/>
      <c r="DP121" s="259"/>
      <c r="DQ121" s="259"/>
      <c r="DR121" s="259"/>
    </row>
    <row r="122" spans="1:122">
      <c r="A122" s="260"/>
      <c r="B122" s="260"/>
      <c r="C122" s="260"/>
      <c r="D122" s="260"/>
      <c r="E122" s="260"/>
      <c r="F122" s="260"/>
      <c r="G122" s="260"/>
      <c r="H122" s="260"/>
      <c r="I122" s="260"/>
      <c r="J122" s="260"/>
      <c r="K122" s="260"/>
      <c r="L122" s="260"/>
      <c r="M122" s="260"/>
      <c r="N122" s="260"/>
      <c r="O122" s="260"/>
      <c r="P122" s="260"/>
      <c r="Q122" s="260"/>
      <c r="R122" s="260"/>
      <c r="S122" s="260"/>
      <c r="T122" s="260"/>
      <c r="U122" s="260"/>
      <c r="V122" s="260"/>
      <c r="W122" s="260"/>
      <c r="X122" s="260"/>
      <c r="Y122" s="260"/>
      <c r="Z122" s="260"/>
      <c r="AA122" s="260"/>
      <c r="AB122" s="260"/>
      <c r="AC122" s="260"/>
      <c r="AD122" s="260"/>
      <c r="AE122" s="260"/>
      <c r="AF122" s="260"/>
      <c r="AG122" s="260"/>
      <c r="AH122" s="260"/>
      <c r="AI122" s="259"/>
      <c r="AJ122" s="259"/>
      <c r="AK122" s="259"/>
      <c r="AL122" s="259"/>
      <c r="AM122" s="259"/>
      <c r="AN122" s="259"/>
      <c r="AO122" s="259"/>
      <c r="AP122" s="259"/>
      <c r="AQ122" s="259"/>
      <c r="AR122" s="259"/>
      <c r="AS122" s="259"/>
      <c r="AT122" s="259"/>
      <c r="AU122" s="259"/>
      <c r="AV122" s="259"/>
      <c r="AW122" s="259"/>
      <c r="AX122" s="259"/>
      <c r="AY122" s="259"/>
      <c r="AZ122" s="259"/>
      <c r="BA122" s="259"/>
      <c r="BB122" s="259"/>
      <c r="BC122" s="259"/>
      <c r="BD122" s="259"/>
      <c r="BE122" s="259"/>
      <c r="BF122" s="259"/>
      <c r="BG122" s="259"/>
      <c r="BH122" s="259"/>
      <c r="BI122" s="259"/>
      <c r="BJ122" s="259"/>
      <c r="BK122" s="259"/>
      <c r="BL122" s="259"/>
      <c r="BM122" s="259"/>
      <c r="BN122" s="259"/>
      <c r="BO122" s="259"/>
      <c r="BP122" s="259"/>
      <c r="BQ122" s="259"/>
      <c r="BR122" s="259"/>
      <c r="BS122" s="259"/>
      <c r="BT122" s="259"/>
      <c r="BU122" s="259"/>
      <c r="BV122" s="259"/>
      <c r="BW122" s="259"/>
      <c r="BX122" s="259"/>
      <c r="BY122" s="259"/>
      <c r="BZ122" s="259"/>
      <c r="CA122" s="259"/>
      <c r="CB122" s="259"/>
      <c r="CC122" s="259"/>
      <c r="CD122" s="259"/>
      <c r="CE122" s="259"/>
      <c r="CF122" s="259"/>
      <c r="CG122" s="259"/>
      <c r="CH122" s="259"/>
      <c r="CI122" s="259"/>
      <c r="CJ122" s="259"/>
      <c r="CK122" s="259"/>
      <c r="CL122" s="259"/>
      <c r="CM122" s="259"/>
      <c r="CN122" s="259"/>
      <c r="CO122" s="259"/>
      <c r="CP122" s="259"/>
      <c r="CQ122" s="259"/>
      <c r="CR122" s="259"/>
      <c r="CS122" s="259"/>
      <c r="CT122" s="259"/>
      <c r="CU122" s="259"/>
      <c r="CV122" s="259"/>
      <c r="CW122" s="259"/>
      <c r="CX122" s="259"/>
      <c r="CY122" s="259"/>
      <c r="CZ122" s="259"/>
      <c r="DA122" s="259"/>
      <c r="DB122" s="259"/>
      <c r="DC122" s="259"/>
      <c r="DD122" s="259"/>
      <c r="DE122" s="259"/>
      <c r="DF122" s="259"/>
      <c r="DG122" s="259"/>
      <c r="DH122" s="259"/>
      <c r="DI122" s="259"/>
      <c r="DJ122" s="259"/>
      <c r="DK122" s="259"/>
      <c r="DL122" s="259"/>
      <c r="DM122" s="259"/>
      <c r="DN122" s="259"/>
      <c r="DO122" s="259"/>
      <c r="DP122" s="259"/>
      <c r="DQ122" s="259"/>
      <c r="DR122" s="259"/>
    </row>
    <row r="123" spans="1:122">
      <c r="A123" s="260"/>
      <c r="B123" s="260"/>
      <c r="C123" s="260"/>
      <c r="D123" s="260"/>
      <c r="E123" s="260"/>
      <c r="F123" s="260"/>
      <c r="G123" s="260"/>
      <c r="H123" s="260"/>
      <c r="I123" s="260"/>
      <c r="J123" s="260"/>
      <c r="K123" s="260"/>
      <c r="L123" s="260"/>
      <c r="M123" s="260"/>
      <c r="N123" s="260"/>
      <c r="O123" s="260"/>
      <c r="P123" s="260"/>
      <c r="Q123" s="260"/>
      <c r="R123" s="260"/>
      <c r="S123" s="260"/>
      <c r="T123" s="260"/>
      <c r="U123" s="260"/>
      <c r="V123" s="260"/>
      <c r="W123" s="260"/>
      <c r="X123" s="260"/>
      <c r="Y123" s="260"/>
      <c r="Z123" s="260"/>
      <c r="AA123" s="260"/>
      <c r="AB123" s="260"/>
      <c r="AC123" s="260"/>
      <c r="AD123" s="260"/>
      <c r="AE123" s="260"/>
      <c r="AF123" s="260"/>
      <c r="AG123" s="260"/>
      <c r="AH123" s="260"/>
      <c r="AI123" s="259"/>
      <c r="AJ123" s="259"/>
      <c r="AK123" s="259"/>
      <c r="AL123" s="259"/>
      <c r="AM123" s="259"/>
      <c r="AN123" s="259"/>
      <c r="AO123" s="259"/>
      <c r="AP123" s="259"/>
      <c r="AQ123" s="259"/>
      <c r="AR123" s="259"/>
      <c r="AS123" s="259"/>
      <c r="AT123" s="259"/>
      <c r="AU123" s="259"/>
      <c r="AV123" s="259"/>
      <c r="AW123" s="259"/>
      <c r="AX123" s="259"/>
      <c r="AY123" s="259"/>
      <c r="AZ123" s="259"/>
      <c r="BA123" s="259"/>
      <c r="BB123" s="259"/>
      <c r="BC123" s="259"/>
      <c r="BD123" s="259"/>
      <c r="BE123" s="259"/>
      <c r="BF123" s="259"/>
      <c r="BG123" s="259"/>
      <c r="BH123" s="259"/>
      <c r="BI123" s="259"/>
      <c r="BJ123" s="259"/>
      <c r="BK123" s="259"/>
      <c r="BL123" s="259"/>
      <c r="BM123" s="259"/>
      <c r="BN123" s="259"/>
      <c r="BO123" s="259"/>
      <c r="BP123" s="259"/>
      <c r="BQ123" s="259"/>
      <c r="BR123" s="259"/>
      <c r="BS123" s="259"/>
      <c r="BT123" s="259"/>
      <c r="BU123" s="259"/>
      <c r="BV123" s="259"/>
      <c r="BW123" s="259"/>
      <c r="BX123" s="259"/>
      <c r="BY123" s="259"/>
      <c r="BZ123" s="259"/>
      <c r="CA123" s="259"/>
      <c r="CB123" s="259"/>
      <c r="CC123" s="259"/>
      <c r="CD123" s="259"/>
      <c r="CE123" s="259"/>
      <c r="CF123" s="259"/>
      <c r="CG123" s="259"/>
      <c r="CH123" s="259"/>
      <c r="CI123" s="259"/>
      <c r="CJ123" s="259"/>
      <c r="CK123" s="259"/>
      <c r="CL123" s="259"/>
      <c r="CM123" s="259"/>
      <c r="CN123" s="259"/>
      <c r="CO123" s="259"/>
      <c r="CP123" s="259"/>
      <c r="CQ123" s="259"/>
      <c r="CR123" s="259"/>
      <c r="CS123" s="259"/>
      <c r="CT123" s="259"/>
      <c r="CU123" s="259"/>
      <c r="CV123" s="259"/>
      <c r="CW123" s="259"/>
      <c r="CX123" s="259"/>
      <c r="CY123" s="259"/>
      <c r="CZ123" s="259"/>
      <c r="DA123" s="259"/>
      <c r="DB123" s="259"/>
      <c r="DC123" s="259"/>
      <c r="DD123" s="259"/>
      <c r="DE123" s="259"/>
      <c r="DF123" s="259"/>
      <c r="DG123" s="259"/>
      <c r="DH123" s="259"/>
      <c r="DI123" s="259"/>
      <c r="DJ123" s="259"/>
      <c r="DK123" s="259"/>
      <c r="DL123" s="259"/>
      <c r="DM123" s="259"/>
      <c r="DN123" s="259"/>
      <c r="DO123" s="259"/>
      <c r="DP123" s="259"/>
      <c r="DQ123" s="259"/>
      <c r="DR123" s="259"/>
    </row>
    <row r="124" spans="1:122">
      <c r="A124" s="260"/>
      <c r="B124" s="260"/>
      <c r="C124" s="260"/>
      <c r="D124" s="260"/>
      <c r="E124" s="260"/>
      <c r="F124" s="260"/>
      <c r="G124" s="260"/>
      <c r="H124" s="260"/>
      <c r="I124" s="260"/>
      <c r="J124" s="260"/>
      <c r="K124" s="260"/>
      <c r="L124" s="260"/>
      <c r="M124" s="260"/>
      <c r="N124" s="260"/>
      <c r="O124" s="260"/>
      <c r="P124" s="260"/>
      <c r="Q124" s="260"/>
      <c r="R124" s="260"/>
      <c r="S124" s="260"/>
      <c r="T124" s="260"/>
      <c r="U124" s="260"/>
      <c r="V124" s="260"/>
      <c r="W124" s="260"/>
      <c r="X124" s="260"/>
      <c r="Y124" s="260"/>
      <c r="Z124" s="260"/>
      <c r="AA124" s="260"/>
      <c r="AB124" s="260"/>
      <c r="AC124" s="260"/>
      <c r="AD124" s="260"/>
      <c r="AE124" s="260"/>
      <c r="AF124" s="260"/>
      <c r="AG124" s="260"/>
      <c r="AH124" s="260"/>
      <c r="AI124" s="259"/>
      <c r="AJ124" s="259"/>
      <c r="AK124" s="259"/>
      <c r="AL124" s="259"/>
      <c r="AM124" s="259"/>
      <c r="AN124" s="259"/>
      <c r="AO124" s="259"/>
      <c r="AP124" s="259"/>
      <c r="AQ124" s="259"/>
      <c r="AR124" s="259"/>
      <c r="AS124" s="259"/>
      <c r="AT124" s="259"/>
      <c r="AU124" s="259"/>
      <c r="AV124" s="259"/>
      <c r="AW124" s="259"/>
      <c r="AX124" s="259"/>
      <c r="AY124" s="259"/>
      <c r="AZ124" s="259"/>
      <c r="BA124" s="259"/>
      <c r="BB124" s="259"/>
      <c r="BC124" s="259"/>
      <c r="BD124" s="259"/>
      <c r="BE124" s="259"/>
      <c r="BF124" s="259"/>
      <c r="BG124" s="259"/>
      <c r="BH124" s="259"/>
      <c r="BI124" s="259"/>
      <c r="BJ124" s="259"/>
      <c r="BK124" s="259"/>
      <c r="BL124" s="259"/>
      <c r="BM124" s="259"/>
      <c r="BN124" s="259"/>
      <c r="BO124" s="259"/>
      <c r="BP124" s="259"/>
      <c r="BQ124" s="259"/>
      <c r="BR124" s="259"/>
      <c r="BS124" s="259"/>
      <c r="BT124" s="259"/>
      <c r="BU124" s="259"/>
      <c r="BV124" s="259"/>
      <c r="BW124" s="259"/>
      <c r="BX124" s="259"/>
      <c r="BY124" s="259"/>
      <c r="BZ124" s="259"/>
      <c r="CA124" s="259"/>
      <c r="CB124" s="259"/>
      <c r="CC124" s="259"/>
      <c r="CD124" s="259"/>
      <c r="CE124" s="259"/>
      <c r="CF124" s="259"/>
      <c r="CG124" s="259"/>
      <c r="CH124" s="259"/>
      <c r="CI124" s="259"/>
      <c r="CJ124" s="259"/>
      <c r="CK124" s="259"/>
      <c r="CL124" s="259"/>
      <c r="CM124" s="259"/>
      <c r="CN124" s="259"/>
      <c r="CO124" s="259"/>
      <c r="CP124" s="259"/>
      <c r="CQ124" s="259"/>
      <c r="CR124" s="259"/>
      <c r="CS124" s="259"/>
      <c r="CT124" s="259"/>
      <c r="CU124" s="259"/>
      <c r="CV124" s="259"/>
      <c r="CW124" s="259"/>
      <c r="CX124" s="259"/>
      <c r="CY124" s="259"/>
      <c r="CZ124" s="259"/>
      <c r="DA124" s="259"/>
      <c r="DB124" s="259"/>
      <c r="DC124" s="259"/>
      <c r="DD124" s="259"/>
      <c r="DE124" s="259"/>
      <c r="DF124" s="259"/>
      <c r="DG124" s="259"/>
      <c r="DH124" s="259"/>
      <c r="DI124" s="259"/>
      <c r="DJ124" s="259"/>
      <c r="DK124" s="259"/>
      <c r="DL124" s="259"/>
      <c r="DM124" s="259"/>
      <c r="DN124" s="259"/>
      <c r="DO124" s="259"/>
      <c r="DP124" s="259"/>
      <c r="DQ124" s="259"/>
      <c r="DR124" s="259"/>
    </row>
    <row r="125" spans="1:122">
      <c r="A125" s="260"/>
      <c r="B125" s="260"/>
      <c r="C125" s="260"/>
      <c r="D125" s="260"/>
      <c r="E125" s="260"/>
      <c r="F125" s="260"/>
      <c r="G125" s="260"/>
      <c r="H125" s="260"/>
      <c r="I125" s="260"/>
      <c r="J125" s="260"/>
      <c r="K125" s="260"/>
      <c r="L125" s="260"/>
      <c r="M125" s="260"/>
      <c r="N125" s="260"/>
      <c r="O125" s="260"/>
      <c r="P125" s="260"/>
      <c r="Q125" s="260"/>
      <c r="R125" s="260"/>
      <c r="S125" s="260"/>
      <c r="T125" s="260"/>
      <c r="U125" s="260"/>
      <c r="V125" s="260"/>
      <c r="W125" s="260"/>
      <c r="X125" s="260"/>
      <c r="Y125" s="260"/>
      <c r="Z125" s="260"/>
      <c r="AA125" s="260"/>
      <c r="AB125" s="260"/>
      <c r="AC125" s="260"/>
      <c r="AD125" s="260"/>
      <c r="AE125" s="260"/>
      <c r="AF125" s="260"/>
      <c r="AG125" s="260"/>
      <c r="AH125" s="260"/>
      <c r="AI125" s="259"/>
      <c r="AJ125" s="259"/>
      <c r="AK125" s="259"/>
      <c r="AL125" s="259"/>
      <c r="AM125" s="259"/>
      <c r="AN125" s="259"/>
      <c r="AO125" s="259"/>
      <c r="AP125" s="259"/>
      <c r="AQ125" s="259"/>
      <c r="AR125" s="259"/>
      <c r="AS125" s="259"/>
      <c r="AT125" s="259"/>
      <c r="AU125" s="259"/>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59"/>
      <c r="BR125" s="259"/>
      <c r="BS125" s="259"/>
      <c r="BT125" s="259"/>
      <c r="BU125" s="259"/>
      <c r="BV125" s="259"/>
      <c r="BW125" s="259"/>
      <c r="BX125" s="259"/>
      <c r="BY125" s="259"/>
      <c r="BZ125" s="259"/>
      <c r="CA125" s="259"/>
      <c r="CB125" s="259"/>
      <c r="CC125" s="259"/>
      <c r="CD125" s="259"/>
      <c r="CE125" s="259"/>
      <c r="CF125" s="259"/>
      <c r="CG125" s="259"/>
      <c r="CH125" s="259"/>
      <c r="CI125" s="259"/>
      <c r="CJ125" s="259"/>
      <c r="CK125" s="259"/>
      <c r="CL125" s="259"/>
      <c r="CM125" s="259"/>
      <c r="CN125" s="259"/>
      <c r="CO125" s="259"/>
      <c r="CP125" s="259"/>
      <c r="CQ125" s="259"/>
      <c r="CR125" s="259"/>
      <c r="CS125" s="259"/>
      <c r="CT125" s="259"/>
      <c r="CU125" s="259"/>
      <c r="CV125" s="259"/>
      <c r="CW125" s="259"/>
      <c r="CX125" s="259"/>
      <c r="CY125" s="259"/>
      <c r="CZ125" s="259"/>
      <c r="DA125" s="259"/>
      <c r="DB125" s="259"/>
      <c r="DC125" s="259"/>
      <c r="DD125" s="259"/>
      <c r="DE125" s="259"/>
      <c r="DF125" s="259"/>
      <c r="DG125" s="259"/>
      <c r="DH125" s="259"/>
      <c r="DI125" s="259"/>
      <c r="DJ125" s="259"/>
      <c r="DK125" s="259"/>
      <c r="DL125" s="259"/>
      <c r="DM125" s="259"/>
      <c r="DN125" s="259"/>
      <c r="DO125" s="259"/>
      <c r="DP125" s="259"/>
      <c r="DQ125" s="259"/>
      <c r="DR125" s="259" t="s">
        <v>478</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527</v>
      </c>
      <c r="G2" s="151"/>
      <c r="H2" s="152"/>
    </row>
    <row r="3" spans="1:8">
      <c r="A3" s="148" t="s">
        <v>520</v>
      </c>
      <c r="B3" s="153"/>
      <c r="C3" s="154"/>
      <c r="D3" s="155">
        <v>58425</v>
      </c>
      <c r="E3" s="156"/>
      <c r="F3" s="157">
        <v>94081</v>
      </c>
      <c r="G3" s="158"/>
      <c r="H3" s="159"/>
    </row>
    <row r="4" spans="1:8">
      <c r="A4" s="160"/>
      <c r="B4" s="161"/>
      <c r="C4" s="162"/>
      <c r="D4" s="163">
        <v>41561</v>
      </c>
      <c r="E4" s="164"/>
      <c r="F4" s="165">
        <v>48949</v>
      </c>
      <c r="G4" s="166"/>
      <c r="H4" s="167"/>
    </row>
    <row r="5" spans="1:8">
      <c r="A5" s="148" t="s">
        <v>522</v>
      </c>
      <c r="B5" s="153"/>
      <c r="C5" s="154"/>
      <c r="D5" s="155">
        <v>68867</v>
      </c>
      <c r="E5" s="156"/>
      <c r="F5" s="157">
        <v>92632</v>
      </c>
      <c r="G5" s="158"/>
      <c r="H5" s="159"/>
    </row>
    <row r="6" spans="1:8">
      <c r="A6" s="160"/>
      <c r="B6" s="161"/>
      <c r="C6" s="162"/>
      <c r="D6" s="163">
        <v>40655</v>
      </c>
      <c r="E6" s="164"/>
      <c r="F6" s="165">
        <v>47978</v>
      </c>
      <c r="G6" s="166"/>
      <c r="H6" s="167"/>
    </row>
    <row r="7" spans="1:8">
      <c r="A7" s="148" t="s">
        <v>523</v>
      </c>
      <c r="B7" s="153"/>
      <c r="C7" s="154"/>
      <c r="D7" s="155">
        <v>82789</v>
      </c>
      <c r="E7" s="156"/>
      <c r="F7" s="157">
        <v>96469</v>
      </c>
      <c r="G7" s="158"/>
      <c r="H7" s="159"/>
    </row>
    <row r="8" spans="1:8">
      <c r="A8" s="160"/>
      <c r="B8" s="161"/>
      <c r="C8" s="162"/>
      <c r="D8" s="163">
        <v>53216</v>
      </c>
      <c r="E8" s="164"/>
      <c r="F8" s="165">
        <v>49775</v>
      </c>
      <c r="G8" s="166"/>
      <c r="H8" s="167"/>
    </row>
    <row r="9" spans="1:8">
      <c r="A9" s="148" t="s">
        <v>524</v>
      </c>
      <c r="B9" s="153"/>
      <c r="C9" s="154"/>
      <c r="D9" s="155">
        <v>65647</v>
      </c>
      <c r="E9" s="156"/>
      <c r="F9" s="157">
        <v>85743</v>
      </c>
      <c r="G9" s="158"/>
      <c r="H9" s="159"/>
    </row>
    <row r="10" spans="1:8">
      <c r="A10" s="160"/>
      <c r="B10" s="161"/>
      <c r="C10" s="162"/>
      <c r="D10" s="163">
        <v>38660</v>
      </c>
      <c r="E10" s="164"/>
      <c r="F10" s="165">
        <v>45231</v>
      </c>
      <c r="G10" s="166"/>
      <c r="H10" s="167"/>
    </row>
    <row r="11" spans="1:8">
      <c r="A11" s="148" t="s">
        <v>525</v>
      </c>
      <c r="B11" s="153"/>
      <c r="C11" s="154"/>
      <c r="D11" s="155">
        <v>72753</v>
      </c>
      <c r="E11" s="156"/>
      <c r="F11" s="157">
        <v>92509</v>
      </c>
      <c r="G11" s="158"/>
      <c r="H11" s="159"/>
    </row>
    <row r="12" spans="1:8">
      <c r="A12" s="160"/>
      <c r="B12" s="161"/>
      <c r="C12" s="168"/>
      <c r="D12" s="163">
        <v>39500</v>
      </c>
      <c r="E12" s="164"/>
      <c r="F12" s="165">
        <v>52274</v>
      </c>
      <c r="G12" s="166"/>
      <c r="H12" s="167"/>
    </row>
    <row r="13" spans="1:8">
      <c r="A13" s="148"/>
      <c r="B13" s="153"/>
      <c r="C13" s="169"/>
      <c r="D13" s="170">
        <v>69696</v>
      </c>
      <c r="E13" s="171"/>
      <c r="F13" s="172">
        <v>92287</v>
      </c>
      <c r="G13" s="173"/>
      <c r="H13" s="159"/>
    </row>
    <row r="14" spans="1:8">
      <c r="A14" s="160"/>
      <c r="B14" s="161"/>
      <c r="C14" s="162"/>
      <c r="D14" s="163">
        <v>42718</v>
      </c>
      <c r="E14" s="164"/>
      <c r="F14" s="165">
        <v>48841</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2.2799999999999998</v>
      </c>
      <c r="C19" s="174">
        <f>ROUND(VALUE(SUBSTITUTE(実質収支比率等に係る経年分析!G$48,"▲","-")),2)</f>
        <v>2.72</v>
      </c>
      <c r="D19" s="174">
        <f>ROUND(VALUE(SUBSTITUTE(実質収支比率等に係る経年分析!H$48,"▲","-")),2)</f>
        <v>4.78</v>
      </c>
      <c r="E19" s="174">
        <f>ROUND(VALUE(SUBSTITUTE(実質収支比率等に係る経年分析!I$48,"▲","-")),2)</f>
        <v>4.53</v>
      </c>
      <c r="F19" s="174">
        <f>ROUND(VALUE(SUBSTITUTE(実質収支比率等に係る経年分析!J$48,"▲","-")),2)</f>
        <v>2.0299999999999998</v>
      </c>
    </row>
    <row r="20" spans="1:11">
      <c r="A20" s="174" t="s">
        <v>53</v>
      </c>
      <c r="B20" s="174">
        <f>ROUND(VALUE(SUBSTITUTE(実質収支比率等に係る経年分析!F$47,"▲","-")),2)</f>
        <v>17.600000000000001</v>
      </c>
      <c r="C20" s="174">
        <f>ROUND(VALUE(SUBSTITUTE(実質収支比率等に係る経年分析!G$47,"▲","-")),2)</f>
        <v>12.74</v>
      </c>
      <c r="D20" s="174">
        <f>ROUND(VALUE(SUBSTITUTE(実質収支比率等に係る経年分析!H$47,"▲","-")),2)</f>
        <v>14.03</v>
      </c>
      <c r="E20" s="174">
        <f>ROUND(VALUE(SUBSTITUTE(実質収支比率等に係る経年分析!I$47,"▲","-")),2)</f>
        <v>12.16</v>
      </c>
      <c r="F20" s="174">
        <f>ROUND(VALUE(SUBSTITUTE(実質収支比率等に係る経年分析!J$47,"▲","-")),2)</f>
        <v>5.73</v>
      </c>
    </row>
    <row r="21" spans="1:11">
      <c r="A21" s="174" t="s">
        <v>54</v>
      </c>
      <c r="B21" s="174">
        <f>IF(ISNUMBER(VALUE(SUBSTITUTE(実質収支比率等に係る経年分析!F$49,"▲","-"))),ROUND(VALUE(SUBSTITUTE(実質収支比率等に係る経年分析!F$49,"▲","-")),2),NA())</f>
        <v>-1.83</v>
      </c>
      <c r="C21" s="174">
        <f>IF(ISNUMBER(VALUE(SUBSTITUTE(実質収支比率等に係る経年分析!G$49,"▲","-"))),ROUND(VALUE(SUBSTITUTE(実質収支比率等に係る経年分析!G$49,"▲","-")),2),NA())</f>
        <v>-4.01</v>
      </c>
      <c r="D21" s="174">
        <f>IF(ISNUMBER(VALUE(SUBSTITUTE(実質収支比率等に係る経年分析!H$49,"▲","-"))),ROUND(VALUE(SUBSTITUTE(実質収支比率等に係る経年分析!H$49,"▲","-")),2),NA())</f>
        <v>3.83</v>
      </c>
      <c r="E21" s="174">
        <f>IF(ISNUMBER(VALUE(SUBSTITUTE(実質収支比率等に係る経年分析!I$49,"▲","-"))),ROUND(VALUE(SUBSTITUTE(実質収支比率等に係る経年分析!I$49,"▲","-")),2),NA())</f>
        <v>-2.68</v>
      </c>
      <c r="F21" s="174">
        <f>IF(ISNUMBER(VALUE(SUBSTITUTE(実質収支比率等に係る経年分析!J$49,"▲","-"))),ROUND(VALUE(SUBSTITUTE(実質収支比率等に係る経年分析!J$49,"▲","-")),2),NA())</f>
        <v>-9.0399999999999991</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公有林整備事業特別会計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2.37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1.1200000000000001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0.89</v>
      </c>
    </row>
    <row r="33" spans="1:16">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1.04</v>
      </c>
    </row>
    <row r="34" spans="1:16">
      <c r="A34" s="175" t="str">
        <f>IF(連結実質赤字比率に係る赤字・黒字の構成分析!C$36="",NA(),連結実質赤字比率に係る赤字・黒字の構成分析!C$36)</f>
        <v>工業団地造成事業特別会計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2.71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4.7699999999999996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2.02</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8.59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7.13</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2215</v>
      </c>
      <c r="E42" s="176"/>
      <c r="F42" s="176"/>
      <c r="G42" s="176">
        <f>'実質公債費比率（分子）の構造'!L$52</f>
        <v>2230</v>
      </c>
      <c r="H42" s="176"/>
      <c r="I42" s="176"/>
      <c r="J42" s="176">
        <f>'実質公債費比率（分子）の構造'!M$52</f>
        <v>2237</v>
      </c>
      <c r="K42" s="176"/>
      <c r="L42" s="176"/>
      <c r="M42" s="176">
        <f>'実質公債費比率（分子）の構造'!N$52</f>
        <v>2242</v>
      </c>
      <c r="N42" s="176"/>
      <c r="O42" s="176"/>
      <c r="P42" s="176">
        <f>'実質公債費比率（分子）の構造'!O$52</f>
        <v>2209</v>
      </c>
    </row>
    <row r="43" spans="1:16">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41</v>
      </c>
      <c r="C44" s="176"/>
      <c r="D44" s="176"/>
      <c r="E44" s="176">
        <f>'実質公債費比率（分子）の構造'!L$50</f>
        <v>5</v>
      </c>
      <c r="F44" s="176"/>
      <c r="G44" s="176"/>
      <c r="H44" s="176">
        <f>'実質公債費比率（分子）の構造'!M$50</f>
        <v>31</v>
      </c>
      <c r="I44" s="176"/>
      <c r="J44" s="176"/>
      <c r="K44" s="176">
        <f>'実質公債費比率（分子）の構造'!N$50</f>
        <v>22</v>
      </c>
      <c r="L44" s="176"/>
      <c r="M44" s="176"/>
      <c r="N44" s="176">
        <f>'実質公債費比率（分子）の構造'!O$50</f>
        <v>61</v>
      </c>
      <c r="O44" s="176"/>
      <c r="P44" s="176"/>
    </row>
    <row r="45" spans="1:16">
      <c r="A45" s="176" t="s">
        <v>63</v>
      </c>
      <c r="B45" s="176">
        <f>'実質公債費比率（分子）の構造'!K$49</f>
        <v>151</v>
      </c>
      <c r="C45" s="176"/>
      <c r="D45" s="176"/>
      <c r="E45" s="176">
        <f>'実質公債費比率（分子）の構造'!L$49</f>
        <v>175</v>
      </c>
      <c r="F45" s="176"/>
      <c r="G45" s="176"/>
      <c r="H45" s="176">
        <f>'実質公債費比率（分子）の構造'!M$49</f>
        <v>148</v>
      </c>
      <c r="I45" s="176"/>
      <c r="J45" s="176"/>
      <c r="K45" s="176">
        <f>'実質公債費比率（分子）の構造'!N$49</f>
        <v>191</v>
      </c>
      <c r="L45" s="176"/>
      <c r="M45" s="176"/>
      <c r="N45" s="176">
        <f>'実質公債費比率（分子）の構造'!O$49</f>
        <v>209</v>
      </c>
      <c r="O45" s="176"/>
      <c r="P45" s="176"/>
    </row>
    <row r="46" spans="1:16">
      <c r="A46" s="176" t="s">
        <v>64</v>
      </c>
      <c r="B46" s="176">
        <f>'実質公債費比率（分子）の構造'!K$48</f>
        <v>869</v>
      </c>
      <c r="C46" s="176"/>
      <c r="D46" s="176"/>
      <c r="E46" s="176">
        <f>'実質公債費比率（分子）の構造'!L$48</f>
        <v>576</v>
      </c>
      <c r="F46" s="176"/>
      <c r="G46" s="176"/>
      <c r="H46" s="176">
        <f>'実質公債費比率（分子）の構造'!M$48</f>
        <v>566</v>
      </c>
      <c r="I46" s="176"/>
      <c r="J46" s="176"/>
      <c r="K46" s="176">
        <f>'実質公債費比率（分子）の構造'!N$48</f>
        <v>538</v>
      </c>
      <c r="L46" s="176"/>
      <c r="M46" s="176"/>
      <c r="N46" s="176">
        <f>'実質公債費比率（分子）の構造'!O$48</f>
        <v>499</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2227</v>
      </c>
      <c r="C49" s="176"/>
      <c r="D49" s="176"/>
      <c r="E49" s="176">
        <f>'実質公債費比率（分子）の構造'!L$45</f>
        <v>2281</v>
      </c>
      <c r="F49" s="176"/>
      <c r="G49" s="176"/>
      <c r="H49" s="176">
        <f>'実質公債費比率（分子）の構造'!M$45</f>
        <v>2350</v>
      </c>
      <c r="I49" s="176"/>
      <c r="J49" s="176"/>
      <c r="K49" s="176">
        <f>'実質公債費比率（分子）の構造'!N$45</f>
        <v>2388</v>
      </c>
      <c r="L49" s="176"/>
      <c r="M49" s="176"/>
      <c r="N49" s="176">
        <f>'実質公債費比率（分子）の構造'!O$45</f>
        <v>2348</v>
      </c>
      <c r="O49" s="176"/>
      <c r="P49" s="176"/>
    </row>
    <row r="50" spans="1:16">
      <c r="A50" s="176" t="s">
        <v>67</v>
      </c>
      <c r="B50" s="176" t="e">
        <f>NA()</f>
        <v>#N/A</v>
      </c>
      <c r="C50" s="176">
        <f>IF(ISNUMBER('実質公債費比率（分子）の構造'!K$53),'実質公債費比率（分子）の構造'!K$53,NA())</f>
        <v>1073</v>
      </c>
      <c r="D50" s="176" t="e">
        <f>NA()</f>
        <v>#N/A</v>
      </c>
      <c r="E50" s="176" t="e">
        <f>NA()</f>
        <v>#N/A</v>
      </c>
      <c r="F50" s="176">
        <f>IF(ISNUMBER('実質公債費比率（分子）の構造'!L$53),'実質公債費比率（分子）の構造'!L$53,NA())</f>
        <v>807</v>
      </c>
      <c r="G50" s="176" t="e">
        <f>NA()</f>
        <v>#N/A</v>
      </c>
      <c r="H50" s="176" t="e">
        <f>NA()</f>
        <v>#N/A</v>
      </c>
      <c r="I50" s="176">
        <f>IF(ISNUMBER('実質公債費比率（分子）の構造'!M$53),'実質公債費比率（分子）の構造'!M$53,NA())</f>
        <v>858</v>
      </c>
      <c r="J50" s="176" t="e">
        <f>NA()</f>
        <v>#N/A</v>
      </c>
      <c r="K50" s="176" t="e">
        <f>NA()</f>
        <v>#N/A</v>
      </c>
      <c r="L50" s="176">
        <f>IF(ISNUMBER('実質公債費比率（分子）の構造'!N$53),'実質公債費比率（分子）の構造'!N$53,NA())</f>
        <v>897</v>
      </c>
      <c r="M50" s="176" t="e">
        <f>NA()</f>
        <v>#N/A</v>
      </c>
      <c r="N50" s="176" t="e">
        <f>NA()</f>
        <v>#N/A</v>
      </c>
      <c r="O50" s="176">
        <f>IF(ISNUMBER('実質公債費比率（分子）の構造'!O$53),'実質公債費比率（分子）の構造'!O$53,NA())</f>
        <v>908</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26665</v>
      </c>
      <c r="E56" s="175"/>
      <c r="F56" s="175"/>
      <c r="G56" s="175">
        <f>'将来負担比率（分子）の構造'!J$52</f>
        <v>26993</v>
      </c>
      <c r="H56" s="175"/>
      <c r="I56" s="175"/>
      <c r="J56" s="175">
        <f>'将来負担比率（分子）の構造'!K$52</f>
        <v>27047</v>
      </c>
      <c r="K56" s="175"/>
      <c r="L56" s="175"/>
      <c r="M56" s="175">
        <f>'将来負担比率（分子）の構造'!L$52</f>
        <v>25725</v>
      </c>
      <c r="N56" s="175"/>
      <c r="O56" s="175"/>
      <c r="P56" s="175">
        <f>'将来負担比率（分子）の構造'!M$52</f>
        <v>26103</v>
      </c>
    </row>
    <row r="57" spans="1:16">
      <c r="A57" s="175" t="s">
        <v>42</v>
      </c>
      <c r="B57" s="175"/>
      <c r="C57" s="175"/>
      <c r="D57" s="175">
        <f>'将来負担比率（分子）の構造'!I$51</f>
        <v>222</v>
      </c>
      <c r="E57" s="175"/>
      <c r="F57" s="175"/>
      <c r="G57" s="175">
        <f>'将来負担比率（分子）の構造'!J$51</f>
        <v>253</v>
      </c>
      <c r="H57" s="175"/>
      <c r="I57" s="175"/>
      <c r="J57" s="175">
        <f>'将来負担比率（分子）の構造'!K$51</f>
        <v>204</v>
      </c>
      <c r="K57" s="175"/>
      <c r="L57" s="175"/>
      <c r="M57" s="175">
        <f>'将来負担比率（分子）の構造'!L$51</f>
        <v>174</v>
      </c>
      <c r="N57" s="175"/>
      <c r="O57" s="175"/>
      <c r="P57" s="175">
        <f>'将来負担比率（分子）の構造'!M$51</f>
        <v>190</v>
      </c>
    </row>
    <row r="58" spans="1:16">
      <c r="A58" s="175" t="s">
        <v>41</v>
      </c>
      <c r="B58" s="175"/>
      <c r="C58" s="175"/>
      <c r="D58" s="175">
        <f>'将来負担比率（分子）の構造'!I$50</f>
        <v>7232</v>
      </c>
      <c r="E58" s="175"/>
      <c r="F58" s="175"/>
      <c r="G58" s="175">
        <f>'将来負担比率（分子）の構造'!J$50</f>
        <v>5919</v>
      </c>
      <c r="H58" s="175"/>
      <c r="I58" s="175"/>
      <c r="J58" s="175">
        <f>'将来負担比率（分子）の構造'!K$50</f>
        <v>5607</v>
      </c>
      <c r="K58" s="175"/>
      <c r="L58" s="175"/>
      <c r="M58" s="175">
        <f>'将来負担比率（分子）の構造'!L$50</f>
        <v>4620</v>
      </c>
      <c r="N58" s="175"/>
      <c r="O58" s="175"/>
      <c r="P58" s="175">
        <f>'将来負担比率（分子）の構造'!M$50</f>
        <v>3500</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4339</v>
      </c>
      <c r="C62" s="175"/>
      <c r="D62" s="175"/>
      <c r="E62" s="175">
        <f>'将来負担比率（分子）の構造'!J$45</f>
        <v>4188</v>
      </c>
      <c r="F62" s="175"/>
      <c r="G62" s="175"/>
      <c r="H62" s="175">
        <f>'将来負担比率（分子）の構造'!K$45</f>
        <v>4068</v>
      </c>
      <c r="I62" s="175"/>
      <c r="J62" s="175"/>
      <c r="K62" s="175">
        <f>'将来負担比率（分子）の構造'!L$45</f>
        <v>4001</v>
      </c>
      <c r="L62" s="175"/>
      <c r="M62" s="175"/>
      <c r="N62" s="175">
        <f>'将来負担比率（分子）の構造'!M$45</f>
        <v>3959</v>
      </c>
      <c r="O62" s="175"/>
      <c r="P62" s="175"/>
    </row>
    <row r="63" spans="1:16">
      <c r="A63" s="175" t="s">
        <v>34</v>
      </c>
      <c r="B63" s="175">
        <f>'将来負担比率（分子）の構造'!I$44</f>
        <v>2299</v>
      </c>
      <c r="C63" s="175"/>
      <c r="D63" s="175"/>
      <c r="E63" s="175">
        <f>'将来負担比率（分子）の構造'!J$44</f>
        <v>2342</v>
      </c>
      <c r="F63" s="175"/>
      <c r="G63" s="175"/>
      <c r="H63" s="175">
        <f>'将来負担比率（分子）の構造'!K$44</f>
        <v>3098</v>
      </c>
      <c r="I63" s="175"/>
      <c r="J63" s="175"/>
      <c r="K63" s="175">
        <f>'将来負担比率（分子）の構造'!L$44</f>
        <v>2983</v>
      </c>
      <c r="L63" s="175"/>
      <c r="M63" s="175"/>
      <c r="N63" s="175">
        <f>'将来負担比率（分子）の構造'!M$44</f>
        <v>2881</v>
      </c>
      <c r="O63" s="175"/>
      <c r="P63" s="175"/>
    </row>
    <row r="64" spans="1:16">
      <c r="A64" s="175" t="s">
        <v>33</v>
      </c>
      <c r="B64" s="175">
        <f>'将来負担比率（分子）の構造'!I$43</f>
        <v>8784</v>
      </c>
      <c r="C64" s="175"/>
      <c r="D64" s="175"/>
      <c r="E64" s="175">
        <f>'将来負担比率（分子）の構造'!J$43</f>
        <v>7450</v>
      </c>
      <c r="F64" s="175"/>
      <c r="G64" s="175"/>
      <c r="H64" s="175">
        <f>'将来負担比率（分子）の構造'!K$43</f>
        <v>6299</v>
      </c>
      <c r="I64" s="175"/>
      <c r="J64" s="175"/>
      <c r="K64" s="175">
        <f>'将来負担比率（分子）の構造'!L$43</f>
        <v>5212</v>
      </c>
      <c r="L64" s="175"/>
      <c r="M64" s="175"/>
      <c r="N64" s="175">
        <f>'将来負担比率（分子）の構造'!M$43</f>
        <v>5421</v>
      </c>
      <c r="O64" s="175"/>
      <c r="P64" s="175"/>
    </row>
    <row r="65" spans="1:16">
      <c r="A65" s="175" t="s">
        <v>32</v>
      </c>
      <c r="B65" s="175">
        <f>'将来負担比率（分子）の構造'!I$42</f>
        <v>17</v>
      </c>
      <c r="C65" s="175"/>
      <c r="D65" s="175"/>
      <c r="E65" s="175">
        <f>'将来負担比率（分子）の構造'!J$42</f>
        <v>13</v>
      </c>
      <c r="F65" s="175"/>
      <c r="G65" s="175"/>
      <c r="H65" s="175">
        <f>'将来負担比率（分子）の構造'!K$42</f>
        <v>8</v>
      </c>
      <c r="I65" s="175"/>
      <c r="J65" s="175"/>
      <c r="K65" s="175">
        <f>'将来負担比率（分子）の構造'!L$42</f>
        <v>6</v>
      </c>
      <c r="L65" s="175"/>
      <c r="M65" s="175"/>
      <c r="N65" s="175">
        <f>'将来負担比率（分子）の構造'!M$42</f>
        <v>4</v>
      </c>
      <c r="O65" s="175"/>
      <c r="P65" s="175"/>
    </row>
    <row r="66" spans="1:16">
      <c r="A66" s="175" t="s">
        <v>31</v>
      </c>
      <c r="B66" s="175">
        <f>'将来負担比率（分子）の構造'!I$41</f>
        <v>25515</v>
      </c>
      <c r="C66" s="175"/>
      <c r="D66" s="175"/>
      <c r="E66" s="175">
        <f>'将来負担比率（分子）の構造'!J$41</f>
        <v>25889</v>
      </c>
      <c r="F66" s="175"/>
      <c r="G66" s="175"/>
      <c r="H66" s="175">
        <f>'将来負担比率（分子）の構造'!K$41</f>
        <v>26664</v>
      </c>
      <c r="I66" s="175"/>
      <c r="J66" s="175"/>
      <c r="K66" s="175">
        <f>'将来負担比率（分子）の構造'!L$41</f>
        <v>26384</v>
      </c>
      <c r="L66" s="175"/>
      <c r="M66" s="175"/>
      <c r="N66" s="175">
        <f>'将来負担比率（分子）の構造'!M$41</f>
        <v>26156</v>
      </c>
      <c r="O66" s="175"/>
      <c r="P66" s="175"/>
    </row>
    <row r="67" spans="1:16">
      <c r="A67" s="175" t="s">
        <v>71</v>
      </c>
      <c r="B67" s="175" t="e">
        <f>NA()</f>
        <v>#N/A</v>
      </c>
      <c r="C67" s="175">
        <f>IF(ISNUMBER('将来負担比率（分子）の構造'!I$53), IF('将来負担比率（分子）の構造'!I$53 &lt; 0, 0, '将来負担比率（分子）の構造'!I$53), NA())</f>
        <v>6836</v>
      </c>
      <c r="D67" s="175" t="e">
        <f>NA()</f>
        <v>#N/A</v>
      </c>
      <c r="E67" s="175" t="e">
        <f>NA()</f>
        <v>#N/A</v>
      </c>
      <c r="F67" s="175">
        <f>IF(ISNUMBER('将来負担比率（分子）の構造'!J$53), IF('将来負担比率（分子）の構造'!J$53 &lt; 0, 0, '将来負担比率（分子）の構造'!J$53), NA())</f>
        <v>6716</v>
      </c>
      <c r="G67" s="175" t="e">
        <f>NA()</f>
        <v>#N/A</v>
      </c>
      <c r="H67" s="175" t="e">
        <f>NA()</f>
        <v>#N/A</v>
      </c>
      <c r="I67" s="175">
        <f>IF(ISNUMBER('将来負担比率（分子）の構造'!K$53), IF('将来負担比率（分子）の構造'!K$53 &lt; 0, 0, '将来負担比率（分子）の構造'!K$53), NA())</f>
        <v>7279</v>
      </c>
      <c r="J67" s="175" t="e">
        <f>NA()</f>
        <v>#N/A</v>
      </c>
      <c r="K67" s="175" t="e">
        <f>NA()</f>
        <v>#N/A</v>
      </c>
      <c r="L67" s="175">
        <f>IF(ISNUMBER('将来負担比率（分子）の構造'!L$53), IF('将来負担比率（分子）の構造'!L$53 &lt; 0, 0, '将来負担比率（分子）の構造'!L$53), NA())</f>
        <v>8067</v>
      </c>
      <c r="M67" s="175" t="e">
        <f>NA()</f>
        <v>#N/A</v>
      </c>
      <c r="N67" s="175" t="e">
        <f>NA()</f>
        <v>#N/A</v>
      </c>
      <c r="O67" s="175">
        <f>IF(ISNUMBER('将来負担比率（分子）の構造'!M$53), IF('将来負担比率（分子）の構造'!M$53 &lt; 0, 0, '将来負担比率（分子）の構造'!M$53), NA())</f>
        <v>8627</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2231</v>
      </c>
      <c r="C72" s="179">
        <f>基金残高に係る経年分析!G55</f>
        <v>1877</v>
      </c>
      <c r="D72" s="179">
        <f>基金残高に係る経年分析!H55</f>
        <v>879</v>
      </c>
    </row>
    <row r="73" spans="1:16">
      <c r="A73" s="178" t="s">
        <v>74</v>
      </c>
      <c r="B73" s="179">
        <f>基金残高に係る経年分析!F56</f>
        <v>1470</v>
      </c>
      <c r="C73" s="179">
        <f>基金残高に係る経年分析!G56</f>
        <v>850</v>
      </c>
      <c r="D73" s="179">
        <f>基金残高に係る経年分析!H56</f>
        <v>820</v>
      </c>
    </row>
    <row r="74" spans="1:16">
      <c r="A74" s="178" t="s">
        <v>75</v>
      </c>
      <c r="B74" s="179">
        <f>基金残高に係る経年分析!F57</f>
        <v>1385</v>
      </c>
      <c r="C74" s="179">
        <f>基金残高に係る経年分析!G57</f>
        <v>1406</v>
      </c>
      <c r="D74" s="179">
        <f>基金残高に係る経年分析!H57</f>
        <v>1434</v>
      </c>
    </row>
  </sheetData>
  <sheetProtection algorithmName="SHA-512" hashValue="Hk4mtUkLXL+TIyw+GX5OqiXKzkTJLgGuHI8SeRaV1DURw81S/8P/fWMOImKytBsiYEzoQKHu4XHmuQKyL2/y5g==" saltValue="5+cIShbg6jvMLgjrFSuV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2" t="s">
        <v>202</v>
      </c>
      <c r="DI1" s="753"/>
      <c r="DJ1" s="753"/>
      <c r="DK1" s="753"/>
      <c r="DL1" s="753"/>
      <c r="DM1" s="753"/>
      <c r="DN1" s="754"/>
      <c r="DO1" s="214"/>
      <c r="DP1" s="752" t="s">
        <v>203</v>
      </c>
      <c r="DQ1" s="753"/>
      <c r="DR1" s="753"/>
      <c r="DS1" s="753"/>
      <c r="DT1" s="753"/>
      <c r="DU1" s="753"/>
      <c r="DV1" s="753"/>
      <c r="DW1" s="753"/>
      <c r="DX1" s="753"/>
      <c r="DY1" s="753"/>
      <c r="DZ1" s="753"/>
      <c r="EA1" s="753"/>
      <c r="EB1" s="753"/>
      <c r="EC1" s="754"/>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8" t="s">
        <v>205</v>
      </c>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8" t="s">
        <v>206</v>
      </c>
      <c r="AQ3" s="709"/>
      <c r="AR3" s="709"/>
      <c r="AS3" s="709"/>
      <c r="AT3" s="709"/>
      <c r="AU3" s="709"/>
      <c r="AV3" s="709"/>
      <c r="AW3" s="709"/>
      <c r="AX3" s="709"/>
      <c r="AY3" s="709"/>
      <c r="AZ3" s="709"/>
      <c r="BA3" s="709"/>
      <c r="BB3" s="709"/>
      <c r="BC3" s="709"/>
      <c r="BD3" s="709"/>
      <c r="BE3" s="709"/>
      <c r="BF3" s="709"/>
      <c r="BG3" s="709"/>
      <c r="BH3" s="709"/>
      <c r="BI3" s="709"/>
      <c r="BJ3" s="709"/>
      <c r="BK3" s="709"/>
      <c r="BL3" s="709"/>
      <c r="BM3" s="709"/>
      <c r="BN3" s="709"/>
      <c r="BO3" s="709"/>
      <c r="BP3" s="709"/>
      <c r="BQ3" s="709"/>
      <c r="BR3" s="709"/>
      <c r="BS3" s="709"/>
      <c r="BT3" s="709"/>
      <c r="BU3" s="709"/>
      <c r="BV3" s="709"/>
      <c r="BW3" s="709"/>
      <c r="BX3" s="709"/>
      <c r="BY3" s="709"/>
      <c r="BZ3" s="709"/>
      <c r="CA3" s="709"/>
      <c r="CB3" s="710"/>
      <c r="CD3" s="708" t="s">
        <v>207</v>
      </c>
      <c r="CE3" s="709"/>
      <c r="CF3" s="709"/>
      <c r="CG3" s="709"/>
      <c r="CH3" s="709"/>
      <c r="CI3" s="709"/>
      <c r="CJ3" s="709"/>
      <c r="CK3" s="709"/>
      <c r="CL3" s="709"/>
      <c r="CM3" s="709"/>
      <c r="CN3" s="709"/>
      <c r="CO3" s="709"/>
      <c r="CP3" s="709"/>
      <c r="CQ3" s="709"/>
      <c r="CR3" s="709"/>
      <c r="CS3" s="709"/>
      <c r="CT3" s="709"/>
      <c r="CU3" s="709"/>
      <c r="CV3" s="709"/>
      <c r="CW3" s="709"/>
      <c r="CX3" s="709"/>
      <c r="CY3" s="709"/>
      <c r="CZ3" s="709"/>
      <c r="DA3" s="709"/>
      <c r="DB3" s="709"/>
      <c r="DC3" s="709"/>
      <c r="DD3" s="709"/>
      <c r="DE3" s="709"/>
      <c r="DF3" s="709"/>
      <c r="DG3" s="709"/>
      <c r="DH3" s="709"/>
      <c r="DI3" s="709"/>
      <c r="DJ3" s="709"/>
      <c r="DK3" s="709"/>
      <c r="DL3" s="709"/>
      <c r="DM3" s="709"/>
      <c r="DN3" s="709"/>
      <c r="DO3" s="709"/>
      <c r="DP3" s="709"/>
      <c r="DQ3" s="709"/>
      <c r="DR3" s="709"/>
      <c r="DS3" s="709"/>
      <c r="DT3" s="709"/>
      <c r="DU3" s="709"/>
      <c r="DV3" s="709"/>
      <c r="DW3" s="709"/>
      <c r="DX3" s="709"/>
      <c r="DY3" s="709"/>
      <c r="DZ3" s="709"/>
      <c r="EA3" s="709"/>
      <c r="EB3" s="709"/>
      <c r="EC3" s="710"/>
    </row>
    <row r="4" spans="2:143" ht="11.25" customHeight="1">
      <c r="B4" s="708" t="s">
        <v>1</v>
      </c>
      <c r="C4" s="709"/>
      <c r="D4" s="709"/>
      <c r="E4" s="709"/>
      <c r="F4" s="709"/>
      <c r="G4" s="709"/>
      <c r="H4" s="709"/>
      <c r="I4" s="709"/>
      <c r="J4" s="709"/>
      <c r="K4" s="709"/>
      <c r="L4" s="709"/>
      <c r="M4" s="709"/>
      <c r="N4" s="709"/>
      <c r="O4" s="709"/>
      <c r="P4" s="709"/>
      <c r="Q4" s="710"/>
      <c r="R4" s="708" t="s">
        <v>208</v>
      </c>
      <c r="S4" s="709"/>
      <c r="T4" s="709"/>
      <c r="U4" s="709"/>
      <c r="V4" s="709"/>
      <c r="W4" s="709"/>
      <c r="X4" s="709"/>
      <c r="Y4" s="710"/>
      <c r="Z4" s="708" t="s">
        <v>209</v>
      </c>
      <c r="AA4" s="709"/>
      <c r="AB4" s="709"/>
      <c r="AC4" s="710"/>
      <c r="AD4" s="708" t="s">
        <v>210</v>
      </c>
      <c r="AE4" s="709"/>
      <c r="AF4" s="709"/>
      <c r="AG4" s="709"/>
      <c r="AH4" s="709"/>
      <c r="AI4" s="709"/>
      <c r="AJ4" s="709"/>
      <c r="AK4" s="710"/>
      <c r="AL4" s="708" t="s">
        <v>209</v>
      </c>
      <c r="AM4" s="709"/>
      <c r="AN4" s="709"/>
      <c r="AO4" s="710"/>
      <c r="AP4" s="755" t="s">
        <v>211</v>
      </c>
      <c r="AQ4" s="755"/>
      <c r="AR4" s="755"/>
      <c r="AS4" s="755"/>
      <c r="AT4" s="755"/>
      <c r="AU4" s="755"/>
      <c r="AV4" s="755"/>
      <c r="AW4" s="755"/>
      <c r="AX4" s="755"/>
      <c r="AY4" s="755"/>
      <c r="AZ4" s="755"/>
      <c r="BA4" s="755"/>
      <c r="BB4" s="755"/>
      <c r="BC4" s="755"/>
      <c r="BD4" s="755"/>
      <c r="BE4" s="755"/>
      <c r="BF4" s="755"/>
      <c r="BG4" s="755" t="s">
        <v>212</v>
      </c>
      <c r="BH4" s="755"/>
      <c r="BI4" s="755"/>
      <c r="BJ4" s="755"/>
      <c r="BK4" s="755"/>
      <c r="BL4" s="755"/>
      <c r="BM4" s="755"/>
      <c r="BN4" s="755"/>
      <c r="BO4" s="755" t="s">
        <v>209</v>
      </c>
      <c r="BP4" s="755"/>
      <c r="BQ4" s="755"/>
      <c r="BR4" s="755"/>
      <c r="BS4" s="755" t="s">
        <v>213</v>
      </c>
      <c r="BT4" s="755"/>
      <c r="BU4" s="755"/>
      <c r="BV4" s="755"/>
      <c r="BW4" s="755"/>
      <c r="BX4" s="755"/>
      <c r="BY4" s="755"/>
      <c r="BZ4" s="755"/>
      <c r="CA4" s="755"/>
      <c r="CB4" s="755"/>
      <c r="CD4" s="708" t="s">
        <v>214</v>
      </c>
      <c r="CE4" s="709"/>
      <c r="CF4" s="709"/>
      <c r="CG4" s="709"/>
      <c r="CH4" s="709"/>
      <c r="CI4" s="709"/>
      <c r="CJ4" s="709"/>
      <c r="CK4" s="709"/>
      <c r="CL4" s="709"/>
      <c r="CM4" s="709"/>
      <c r="CN4" s="709"/>
      <c r="CO4" s="709"/>
      <c r="CP4" s="709"/>
      <c r="CQ4" s="709"/>
      <c r="CR4" s="709"/>
      <c r="CS4" s="709"/>
      <c r="CT4" s="709"/>
      <c r="CU4" s="709"/>
      <c r="CV4" s="709"/>
      <c r="CW4" s="709"/>
      <c r="CX4" s="709"/>
      <c r="CY4" s="709"/>
      <c r="CZ4" s="709"/>
      <c r="DA4" s="709"/>
      <c r="DB4" s="709"/>
      <c r="DC4" s="709"/>
      <c r="DD4" s="709"/>
      <c r="DE4" s="709"/>
      <c r="DF4" s="709"/>
      <c r="DG4" s="709"/>
      <c r="DH4" s="709"/>
      <c r="DI4" s="709"/>
      <c r="DJ4" s="709"/>
      <c r="DK4" s="709"/>
      <c r="DL4" s="709"/>
      <c r="DM4" s="709"/>
      <c r="DN4" s="709"/>
      <c r="DO4" s="709"/>
      <c r="DP4" s="709"/>
      <c r="DQ4" s="709"/>
      <c r="DR4" s="709"/>
      <c r="DS4" s="709"/>
      <c r="DT4" s="709"/>
      <c r="DU4" s="709"/>
      <c r="DV4" s="709"/>
      <c r="DW4" s="709"/>
      <c r="DX4" s="709"/>
      <c r="DY4" s="709"/>
      <c r="DZ4" s="709"/>
      <c r="EA4" s="709"/>
      <c r="EB4" s="709"/>
      <c r="EC4" s="710"/>
    </row>
    <row r="5" spans="2:143" ht="11.25" customHeight="1">
      <c r="B5" s="714" t="s">
        <v>215</v>
      </c>
      <c r="C5" s="715"/>
      <c r="D5" s="715"/>
      <c r="E5" s="715"/>
      <c r="F5" s="715"/>
      <c r="G5" s="715"/>
      <c r="H5" s="715"/>
      <c r="I5" s="715"/>
      <c r="J5" s="715"/>
      <c r="K5" s="715"/>
      <c r="L5" s="715"/>
      <c r="M5" s="715"/>
      <c r="N5" s="715"/>
      <c r="O5" s="715"/>
      <c r="P5" s="715"/>
      <c r="Q5" s="716"/>
      <c r="R5" s="711">
        <v>5003587</v>
      </c>
      <c r="S5" s="712"/>
      <c r="T5" s="712"/>
      <c r="U5" s="712"/>
      <c r="V5" s="712"/>
      <c r="W5" s="712"/>
      <c r="X5" s="712"/>
      <c r="Y5" s="737"/>
      <c r="Z5" s="750">
        <v>16.899999999999999</v>
      </c>
      <c r="AA5" s="750"/>
      <c r="AB5" s="750"/>
      <c r="AC5" s="750"/>
      <c r="AD5" s="751">
        <v>5003587</v>
      </c>
      <c r="AE5" s="751"/>
      <c r="AF5" s="751"/>
      <c r="AG5" s="751"/>
      <c r="AH5" s="751"/>
      <c r="AI5" s="751"/>
      <c r="AJ5" s="751"/>
      <c r="AK5" s="751"/>
      <c r="AL5" s="738">
        <v>32.5</v>
      </c>
      <c r="AM5" s="720"/>
      <c r="AN5" s="720"/>
      <c r="AO5" s="739"/>
      <c r="AP5" s="714" t="s">
        <v>216</v>
      </c>
      <c r="AQ5" s="715"/>
      <c r="AR5" s="715"/>
      <c r="AS5" s="715"/>
      <c r="AT5" s="715"/>
      <c r="AU5" s="715"/>
      <c r="AV5" s="715"/>
      <c r="AW5" s="715"/>
      <c r="AX5" s="715"/>
      <c r="AY5" s="715"/>
      <c r="AZ5" s="715"/>
      <c r="BA5" s="715"/>
      <c r="BB5" s="715"/>
      <c r="BC5" s="715"/>
      <c r="BD5" s="715"/>
      <c r="BE5" s="715"/>
      <c r="BF5" s="716"/>
      <c r="BG5" s="656">
        <v>4960348</v>
      </c>
      <c r="BH5" s="657"/>
      <c r="BI5" s="657"/>
      <c r="BJ5" s="657"/>
      <c r="BK5" s="657"/>
      <c r="BL5" s="657"/>
      <c r="BM5" s="657"/>
      <c r="BN5" s="658"/>
      <c r="BO5" s="694">
        <v>99.1</v>
      </c>
      <c r="BP5" s="694"/>
      <c r="BQ5" s="694"/>
      <c r="BR5" s="694"/>
      <c r="BS5" s="695">
        <v>79965</v>
      </c>
      <c r="BT5" s="695"/>
      <c r="BU5" s="695"/>
      <c r="BV5" s="695"/>
      <c r="BW5" s="695"/>
      <c r="BX5" s="695"/>
      <c r="BY5" s="695"/>
      <c r="BZ5" s="695"/>
      <c r="CA5" s="695"/>
      <c r="CB5" s="735"/>
      <c r="CD5" s="708" t="s">
        <v>211</v>
      </c>
      <c r="CE5" s="709"/>
      <c r="CF5" s="709"/>
      <c r="CG5" s="709"/>
      <c r="CH5" s="709"/>
      <c r="CI5" s="709"/>
      <c r="CJ5" s="709"/>
      <c r="CK5" s="709"/>
      <c r="CL5" s="709"/>
      <c r="CM5" s="709"/>
      <c r="CN5" s="709"/>
      <c r="CO5" s="709"/>
      <c r="CP5" s="709"/>
      <c r="CQ5" s="710"/>
      <c r="CR5" s="708" t="s">
        <v>217</v>
      </c>
      <c r="CS5" s="709"/>
      <c r="CT5" s="709"/>
      <c r="CU5" s="709"/>
      <c r="CV5" s="709"/>
      <c r="CW5" s="709"/>
      <c r="CX5" s="709"/>
      <c r="CY5" s="710"/>
      <c r="CZ5" s="708" t="s">
        <v>209</v>
      </c>
      <c r="DA5" s="709"/>
      <c r="DB5" s="709"/>
      <c r="DC5" s="710"/>
      <c r="DD5" s="708" t="s">
        <v>218</v>
      </c>
      <c r="DE5" s="709"/>
      <c r="DF5" s="709"/>
      <c r="DG5" s="709"/>
      <c r="DH5" s="709"/>
      <c r="DI5" s="709"/>
      <c r="DJ5" s="709"/>
      <c r="DK5" s="709"/>
      <c r="DL5" s="709"/>
      <c r="DM5" s="709"/>
      <c r="DN5" s="709"/>
      <c r="DO5" s="709"/>
      <c r="DP5" s="710"/>
      <c r="DQ5" s="708" t="s">
        <v>219</v>
      </c>
      <c r="DR5" s="709"/>
      <c r="DS5" s="709"/>
      <c r="DT5" s="709"/>
      <c r="DU5" s="709"/>
      <c r="DV5" s="709"/>
      <c r="DW5" s="709"/>
      <c r="DX5" s="709"/>
      <c r="DY5" s="709"/>
      <c r="DZ5" s="709"/>
      <c r="EA5" s="709"/>
      <c r="EB5" s="709"/>
      <c r="EC5" s="710"/>
    </row>
    <row r="6" spans="2:143" ht="11.25" customHeight="1">
      <c r="B6" s="653" t="s">
        <v>220</v>
      </c>
      <c r="C6" s="654"/>
      <c r="D6" s="654"/>
      <c r="E6" s="654"/>
      <c r="F6" s="654"/>
      <c r="G6" s="654"/>
      <c r="H6" s="654"/>
      <c r="I6" s="654"/>
      <c r="J6" s="654"/>
      <c r="K6" s="654"/>
      <c r="L6" s="654"/>
      <c r="M6" s="654"/>
      <c r="N6" s="654"/>
      <c r="O6" s="654"/>
      <c r="P6" s="654"/>
      <c r="Q6" s="655"/>
      <c r="R6" s="656">
        <v>290902</v>
      </c>
      <c r="S6" s="657"/>
      <c r="T6" s="657"/>
      <c r="U6" s="657"/>
      <c r="V6" s="657"/>
      <c r="W6" s="657"/>
      <c r="X6" s="657"/>
      <c r="Y6" s="658"/>
      <c r="Z6" s="694">
        <v>1</v>
      </c>
      <c r="AA6" s="694"/>
      <c r="AB6" s="694"/>
      <c r="AC6" s="694"/>
      <c r="AD6" s="695">
        <v>290902</v>
      </c>
      <c r="AE6" s="695"/>
      <c r="AF6" s="695"/>
      <c r="AG6" s="695"/>
      <c r="AH6" s="695"/>
      <c r="AI6" s="695"/>
      <c r="AJ6" s="695"/>
      <c r="AK6" s="695"/>
      <c r="AL6" s="659">
        <v>1.9</v>
      </c>
      <c r="AM6" s="660"/>
      <c r="AN6" s="660"/>
      <c r="AO6" s="696"/>
      <c r="AP6" s="653" t="s">
        <v>221</v>
      </c>
      <c r="AQ6" s="654"/>
      <c r="AR6" s="654"/>
      <c r="AS6" s="654"/>
      <c r="AT6" s="654"/>
      <c r="AU6" s="654"/>
      <c r="AV6" s="654"/>
      <c r="AW6" s="654"/>
      <c r="AX6" s="654"/>
      <c r="AY6" s="654"/>
      <c r="AZ6" s="654"/>
      <c r="BA6" s="654"/>
      <c r="BB6" s="654"/>
      <c r="BC6" s="654"/>
      <c r="BD6" s="654"/>
      <c r="BE6" s="654"/>
      <c r="BF6" s="655"/>
      <c r="BG6" s="656">
        <v>4960348</v>
      </c>
      <c r="BH6" s="657"/>
      <c r="BI6" s="657"/>
      <c r="BJ6" s="657"/>
      <c r="BK6" s="657"/>
      <c r="BL6" s="657"/>
      <c r="BM6" s="657"/>
      <c r="BN6" s="658"/>
      <c r="BO6" s="694">
        <v>99.1</v>
      </c>
      <c r="BP6" s="694"/>
      <c r="BQ6" s="694"/>
      <c r="BR6" s="694"/>
      <c r="BS6" s="695">
        <v>79965</v>
      </c>
      <c r="BT6" s="695"/>
      <c r="BU6" s="695"/>
      <c r="BV6" s="695"/>
      <c r="BW6" s="695"/>
      <c r="BX6" s="695"/>
      <c r="BY6" s="695"/>
      <c r="BZ6" s="695"/>
      <c r="CA6" s="695"/>
      <c r="CB6" s="735"/>
      <c r="CD6" s="714" t="s">
        <v>222</v>
      </c>
      <c r="CE6" s="715"/>
      <c r="CF6" s="715"/>
      <c r="CG6" s="715"/>
      <c r="CH6" s="715"/>
      <c r="CI6" s="715"/>
      <c r="CJ6" s="715"/>
      <c r="CK6" s="715"/>
      <c r="CL6" s="715"/>
      <c r="CM6" s="715"/>
      <c r="CN6" s="715"/>
      <c r="CO6" s="715"/>
      <c r="CP6" s="715"/>
      <c r="CQ6" s="716"/>
      <c r="CR6" s="656">
        <v>237364</v>
      </c>
      <c r="CS6" s="657"/>
      <c r="CT6" s="657"/>
      <c r="CU6" s="657"/>
      <c r="CV6" s="657"/>
      <c r="CW6" s="657"/>
      <c r="CX6" s="657"/>
      <c r="CY6" s="658"/>
      <c r="CZ6" s="738">
        <v>0.8</v>
      </c>
      <c r="DA6" s="720"/>
      <c r="DB6" s="720"/>
      <c r="DC6" s="740"/>
      <c r="DD6" s="662" t="s">
        <v>122</v>
      </c>
      <c r="DE6" s="657"/>
      <c r="DF6" s="657"/>
      <c r="DG6" s="657"/>
      <c r="DH6" s="657"/>
      <c r="DI6" s="657"/>
      <c r="DJ6" s="657"/>
      <c r="DK6" s="657"/>
      <c r="DL6" s="657"/>
      <c r="DM6" s="657"/>
      <c r="DN6" s="657"/>
      <c r="DO6" s="657"/>
      <c r="DP6" s="658"/>
      <c r="DQ6" s="662">
        <v>237364</v>
      </c>
      <c r="DR6" s="657"/>
      <c r="DS6" s="657"/>
      <c r="DT6" s="657"/>
      <c r="DU6" s="657"/>
      <c r="DV6" s="657"/>
      <c r="DW6" s="657"/>
      <c r="DX6" s="657"/>
      <c r="DY6" s="657"/>
      <c r="DZ6" s="657"/>
      <c r="EA6" s="657"/>
      <c r="EB6" s="657"/>
      <c r="EC6" s="693"/>
    </row>
    <row r="7" spans="2:143" ht="11.25" customHeight="1">
      <c r="B7" s="653" t="s">
        <v>223</v>
      </c>
      <c r="C7" s="654"/>
      <c r="D7" s="654"/>
      <c r="E7" s="654"/>
      <c r="F7" s="654"/>
      <c r="G7" s="654"/>
      <c r="H7" s="654"/>
      <c r="I7" s="654"/>
      <c r="J7" s="654"/>
      <c r="K7" s="654"/>
      <c r="L7" s="654"/>
      <c r="M7" s="654"/>
      <c r="N7" s="654"/>
      <c r="O7" s="654"/>
      <c r="P7" s="654"/>
      <c r="Q7" s="655"/>
      <c r="R7" s="656">
        <v>1401</v>
      </c>
      <c r="S7" s="657"/>
      <c r="T7" s="657"/>
      <c r="U7" s="657"/>
      <c r="V7" s="657"/>
      <c r="W7" s="657"/>
      <c r="X7" s="657"/>
      <c r="Y7" s="658"/>
      <c r="Z7" s="694">
        <v>0</v>
      </c>
      <c r="AA7" s="694"/>
      <c r="AB7" s="694"/>
      <c r="AC7" s="694"/>
      <c r="AD7" s="695">
        <v>1401</v>
      </c>
      <c r="AE7" s="695"/>
      <c r="AF7" s="695"/>
      <c r="AG7" s="695"/>
      <c r="AH7" s="695"/>
      <c r="AI7" s="695"/>
      <c r="AJ7" s="695"/>
      <c r="AK7" s="695"/>
      <c r="AL7" s="659">
        <v>0</v>
      </c>
      <c r="AM7" s="660"/>
      <c r="AN7" s="660"/>
      <c r="AO7" s="696"/>
      <c r="AP7" s="653" t="s">
        <v>224</v>
      </c>
      <c r="AQ7" s="654"/>
      <c r="AR7" s="654"/>
      <c r="AS7" s="654"/>
      <c r="AT7" s="654"/>
      <c r="AU7" s="654"/>
      <c r="AV7" s="654"/>
      <c r="AW7" s="654"/>
      <c r="AX7" s="654"/>
      <c r="AY7" s="654"/>
      <c r="AZ7" s="654"/>
      <c r="BA7" s="654"/>
      <c r="BB7" s="654"/>
      <c r="BC7" s="654"/>
      <c r="BD7" s="654"/>
      <c r="BE7" s="654"/>
      <c r="BF7" s="655"/>
      <c r="BG7" s="656">
        <v>2012821</v>
      </c>
      <c r="BH7" s="657"/>
      <c r="BI7" s="657"/>
      <c r="BJ7" s="657"/>
      <c r="BK7" s="657"/>
      <c r="BL7" s="657"/>
      <c r="BM7" s="657"/>
      <c r="BN7" s="658"/>
      <c r="BO7" s="694">
        <v>40.200000000000003</v>
      </c>
      <c r="BP7" s="694"/>
      <c r="BQ7" s="694"/>
      <c r="BR7" s="694"/>
      <c r="BS7" s="695" t="s">
        <v>122</v>
      </c>
      <c r="BT7" s="695"/>
      <c r="BU7" s="695"/>
      <c r="BV7" s="695"/>
      <c r="BW7" s="695"/>
      <c r="BX7" s="695"/>
      <c r="BY7" s="695"/>
      <c r="BZ7" s="695"/>
      <c r="CA7" s="695"/>
      <c r="CB7" s="735"/>
      <c r="CD7" s="653" t="s">
        <v>225</v>
      </c>
      <c r="CE7" s="654"/>
      <c r="CF7" s="654"/>
      <c r="CG7" s="654"/>
      <c r="CH7" s="654"/>
      <c r="CI7" s="654"/>
      <c r="CJ7" s="654"/>
      <c r="CK7" s="654"/>
      <c r="CL7" s="654"/>
      <c r="CM7" s="654"/>
      <c r="CN7" s="654"/>
      <c r="CO7" s="654"/>
      <c r="CP7" s="654"/>
      <c r="CQ7" s="655"/>
      <c r="CR7" s="656">
        <v>3584863</v>
      </c>
      <c r="CS7" s="657"/>
      <c r="CT7" s="657"/>
      <c r="CU7" s="657"/>
      <c r="CV7" s="657"/>
      <c r="CW7" s="657"/>
      <c r="CX7" s="657"/>
      <c r="CY7" s="658"/>
      <c r="CZ7" s="694">
        <v>12.3</v>
      </c>
      <c r="DA7" s="694"/>
      <c r="DB7" s="694"/>
      <c r="DC7" s="694"/>
      <c r="DD7" s="662">
        <v>92392</v>
      </c>
      <c r="DE7" s="657"/>
      <c r="DF7" s="657"/>
      <c r="DG7" s="657"/>
      <c r="DH7" s="657"/>
      <c r="DI7" s="657"/>
      <c r="DJ7" s="657"/>
      <c r="DK7" s="657"/>
      <c r="DL7" s="657"/>
      <c r="DM7" s="657"/>
      <c r="DN7" s="657"/>
      <c r="DO7" s="657"/>
      <c r="DP7" s="658"/>
      <c r="DQ7" s="662">
        <v>3050573</v>
      </c>
      <c r="DR7" s="657"/>
      <c r="DS7" s="657"/>
      <c r="DT7" s="657"/>
      <c r="DU7" s="657"/>
      <c r="DV7" s="657"/>
      <c r="DW7" s="657"/>
      <c r="DX7" s="657"/>
      <c r="DY7" s="657"/>
      <c r="DZ7" s="657"/>
      <c r="EA7" s="657"/>
      <c r="EB7" s="657"/>
      <c r="EC7" s="693"/>
    </row>
    <row r="8" spans="2:143" ht="11.25" customHeight="1">
      <c r="B8" s="653" t="s">
        <v>226</v>
      </c>
      <c r="C8" s="654"/>
      <c r="D8" s="654"/>
      <c r="E8" s="654"/>
      <c r="F8" s="654"/>
      <c r="G8" s="654"/>
      <c r="H8" s="654"/>
      <c r="I8" s="654"/>
      <c r="J8" s="654"/>
      <c r="K8" s="654"/>
      <c r="L8" s="654"/>
      <c r="M8" s="654"/>
      <c r="N8" s="654"/>
      <c r="O8" s="654"/>
      <c r="P8" s="654"/>
      <c r="Q8" s="655"/>
      <c r="R8" s="656">
        <v>18607</v>
      </c>
      <c r="S8" s="657"/>
      <c r="T8" s="657"/>
      <c r="U8" s="657"/>
      <c r="V8" s="657"/>
      <c r="W8" s="657"/>
      <c r="X8" s="657"/>
      <c r="Y8" s="658"/>
      <c r="Z8" s="694">
        <v>0.1</v>
      </c>
      <c r="AA8" s="694"/>
      <c r="AB8" s="694"/>
      <c r="AC8" s="694"/>
      <c r="AD8" s="695">
        <v>18607</v>
      </c>
      <c r="AE8" s="695"/>
      <c r="AF8" s="695"/>
      <c r="AG8" s="695"/>
      <c r="AH8" s="695"/>
      <c r="AI8" s="695"/>
      <c r="AJ8" s="695"/>
      <c r="AK8" s="695"/>
      <c r="AL8" s="659">
        <v>0.1</v>
      </c>
      <c r="AM8" s="660"/>
      <c r="AN8" s="660"/>
      <c r="AO8" s="696"/>
      <c r="AP8" s="653" t="s">
        <v>227</v>
      </c>
      <c r="AQ8" s="654"/>
      <c r="AR8" s="654"/>
      <c r="AS8" s="654"/>
      <c r="AT8" s="654"/>
      <c r="AU8" s="654"/>
      <c r="AV8" s="654"/>
      <c r="AW8" s="654"/>
      <c r="AX8" s="654"/>
      <c r="AY8" s="654"/>
      <c r="AZ8" s="654"/>
      <c r="BA8" s="654"/>
      <c r="BB8" s="654"/>
      <c r="BC8" s="654"/>
      <c r="BD8" s="654"/>
      <c r="BE8" s="654"/>
      <c r="BF8" s="655"/>
      <c r="BG8" s="656">
        <v>77608</v>
      </c>
      <c r="BH8" s="657"/>
      <c r="BI8" s="657"/>
      <c r="BJ8" s="657"/>
      <c r="BK8" s="657"/>
      <c r="BL8" s="657"/>
      <c r="BM8" s="657"/>
      <c r="BN8" s="658"/>
      <c r="BO8" s="694">
        <v>1.6</v>
      </c>
      <c r="BP8" s="694"/>
      <c r="BQ8" s="694"/>
      <c r="BR8" s="694"/>
      <c r="BS8" s="695" t="s">
        <v>122</v>
      </c>
      <c r="BT8" s="695"/>
      <c r="BU8" s="695"/>
      <c r="BV8" s="695"/>
      <c r="BW8" s="695"/>
      <c r="BX8" s="695"/>
      <c r="BY8" s="695"/>
      <c r="BZ8" s="695"/>
      <c r="CA8" s="695"/>
      <c r="CB8" s="735"/>
      <c r="CD8" s="653" t="s">
        <v>228</v>
      </c>
      <c r="CE8" s="654"/>
      <c r="CF8" s="654"/>
      <c r="CG8" s="654"/>
      <c r="CH8" s="654"/>
      <c r="CI8" s="654"/>
      <c r="CJ8" s="654"/>
      <c r="CK8" s="654"/>
      <c r="CL8" s="654"/>
      <c r="CM8" s="654"/>
      <c r="CN8" s="654"/>
      <c r="CO8" s="654"/>
      <c r="CP8" s="654"/>
      <c r="CQ8" s="655"/>
      <c r="CR8" s="656">
        <v>9254881</v>
      </c>
      <c r="CS8" s="657"/>
      <c r="CT8" s="657"/>
      <c r="CU8" s="657"/>
      <c r="CV8" s="657"/>
      <c r="CW8" s="657"/>
      <c r="CX8" s="657"/>
      <c r="CY8" s="658"/>
      <c r="CZ8" s="694">
        <v>31.7</v>
      </c>
      <c r="DA8" s="694"/>
      <c r="DB8" s="694"/>
      <c r="DC8" s="694"/>
      <c r="DD8" s="662">
        <v>246477</v>
      </c>
      <c r="DE8" s="657"/>
      <c r="DF8" s="657"/>
      <c r="DG8" s="657"/>
      <c r="DH8" s="657"/>
      <c r="DI8" s="657"/>
      <c r="DJ8" s="657"/>
      <c r="DK8" s="657"/>
      <c r="DL8" s="657"/>
      <c r="DM8" s="657"/>
      <c r="DN8" s="657"/>
      <c r="DO8" s="657"/>
      <c r="DP8" s="658"/>
      <c r="DQ8" s="662">
        <v>5423833</v>
      </c>
      <c r="DR8" s="657"/>
      <c r="DS8" s="657"/>
      <c r="DT8" s="657"/>
      <c r="DU8" s="657"/>
      <c r="DV8" s="657"/>
      <c r="DW8" s="657"/>
      <c r="DX8" s="657"/>
      <c r="DY8" s="657"/>
      <c r="DZ8" s="657"/>
      <c r="EA8" s="657"/>
      <c r="EB8" s="657"/>
      <c r="EC8" s="693"/>
    </row>
    <row r="9" spans="2:143" ht="11.25" customHeight="1">
      <c r="B9" s="653" t="s">
        <v>229</v>
      </c>
      <c r="C9" s="654"/>
      <c r="D9" s="654"/>
      <c r="E9" s="654"/>
      <c r="F9" s="654"/>
      <c r="G9" s="654"/>
      <c r="H9" s="654"/>
      <c r="I9" s="654"/>
      <c r="J9" s="654"/>
      <c r="K9" s="654"/>
      <c r="L9" s="654"/>
      <c r="M9" s="654"/>
      <c r="N9" s="654"/>
      <c r="O9" s="654"/>
      <c r="P9" s="654"/>
      <c r="Q9" s="655"/>
      <c r="R9" s="656">
        <v>20150</v>
      </c>
      <c r="S9" s="657"/>
      <c r="T9" s="657"/>
      <c r="U9" s="657"/>
      <c r="V9" s="657"/>
      <c r="W9" s="657"/>
      <c r="X9" s="657"/>
      <c r="Y9" s="658"/>
      <c r="Z9" s="694">
        <v>0.1</v>
      </c>
      <c r="AA9" s="694"/>
      <c r="AB9" s="694"/>
      <c r="AC9" s="694"/>
      <c r="AD9" s="695">
        <v>20150</v>
      </c>
      <c r="AE9" s="695"/>
      <c r="AF9" s="695"/>
      <c r="AG9" s="695"/>
      <c r="AH9" s="695"/>
      <c r="AI9" s="695"/>
      <c r="AJ9" s="695"/>
      <c r="AK9" s="695"/>
      <c r="AL9" s="659">
        <v>0.1</v>
      </c>
      <c r="AM9" s="660"/>
      <c r="AN9" s="660"/>
      <c r="AO9" s="696"/>
      <c r="AP9" s="653" t="s">
        <v>230</v>
      </c>
      <c r="AQ9" s="654"/>
      <c r="AR9" s="654"/>
      <c r="AS9" s="654"/>
      <c r="AT9" s="654"/>
      <c r="AU9" s="654"/>
      <c r="AV9" s="654"/>
      <c r="AW9" s="654"/>
      <c r="AX9" s="654"/>
      <c r="AY9" s="654"/>
      <c r="AZ9" s="654"/>
      <c r="BA9" s="654"/>
      <c r="BB9" s="654"/>
      <c r="BC9" s="654"/>
      <c r="BD9" s="654"/>
      <c r="BE9" s="654"/>
      <c r="BF9" s="655"/>
      <c r="BG9" s="656">
        <v>1739593</v>
      </c>
      <c r="BH9" s="657"/>
      <c r="BI9" s="657"/>
      <c r="BJ9" s="657"/>
      <c r="BK9" s="657"/>
      <c r="BL9" s="657"/>
      <c r="BM9" s="657"/>
      <c r="BN9" s="658"/>
      <c r="BO9" s="694">
        <v>34.799999999999997</v>
      </c>
      <c r="BP9" s="694"/>
      <c r="BQ9" s="694"/>
      <c r="BR9" s="694"/>
      <c r="BS9" s="695" t="s">
        <v>122</v>
      </c>
      <c r="BT9" s="695"/>
      <c r="BU9" s="695"/>
      <c r="BV9" s="695"/>
      <c r="BW9" s="695"/>
      <c r="BX9" s="695"/>
      <c r="BY9" s="695"/>
      <c r="BZ9" s="695"/>
      <c r="CA9" s="695"/>
      <c r="CB9" s="735"/>
      <c r="CD9" s="653" t="s">
        <v>231</v>
      </c>
      <c r="CE9" s="654"/>
      <c r="CF9" s="654"/>
      <c r="CG9" s="654"/>
      <c r="CH9" s="654"/>
      <c r="CI9" s="654"/>
      <c r="CJ9" s="654"/>
      <c r="CK9" s="654"/>
      <c r="CL9" s="654"/>
      <c r="CM9" s="654"/>
      <c r="CN9" s="654"/>
      <c r="CO9" s="654"/>
      <c r="CP9" s="654"/>
      <c r="CQ9" s="655"/>
      <c r="CR9" s="656">
        <v>1809326</v>
      </c>
      <c r="CS9" s="657"/>
      <c r="CT9" s="657"/>
      <c r="CU9" s="657"/>
      <c r="CV9" s="657"/>
      <c r="CW9" s="657"/>
      <c r="CX9" s="657"/>
      <c r="CY9" s="658"/>
      <c r="CZ9" s="694">
        <v>6.2</v>
      </c>
      <c r="DA9" s="694"/>
      <c r="DB9" s="694"/>
      <c r="DC9" s="694"/>
      <c r="DD9" s="662">
        <v>79341</v>
      </c>
      <c r="DE9" s="657"/>
      <c r="DF9" s="657"/>
      <c r="DG9" s="657"/>
      <c r="DH9" s="657"/>
      <c r="DI9" s="657"/>
      <c r="DJ9" s="657"/>
      <c r="DK9" s="657"/>
      <c r="DL9" s="657"/>
      <c r="DM9" s="657"/>
      <c r="DN9" s="657"/>
      <c r="DO9" s="657"/>
      <c r="DP9" s="658"/>
      <c r="DQ9" s="662">
        <v>1551758</v>
      </c>
      <c r="DR9" s="657"/>
      <c r="DS9" s="657"/>
      <c r="DT9" s="657"/>
      <c r="DU9" s="657"/>
      <c r="DV9" s="657"/>
      <c r="DW9" s="657"/>
      <c r="DX9" s="657"/>
      <c r="DY9" s="657"/>
      <c r="DZ9" s="657"/>
      <c r="EA9" s="657"/>
      <c r="EB9" s="657"/>
      <c r="EC9" s="693"/>
    </row>
    <row r="10" spans="2:143" ht="11.25" customHeight="1">
      <c r="B10" s="653" t="s">
        <v>232</v>
      </c>
      <c r="C10" s="654"/>
      <c r="D10" s="654"/>
      <c r="E10" s="654"/>
      <c r="F10" s="654"/>
      <c r="G10" s="654"/>
      <c r="H10" s="654"/>
      <c r="I10" s="654"/>
      <c r="J10" s="654"/>
      <c r="K10" s="654"/>
      <c r="L10" s="654"/>
      <c r="M10" s="654"/>
      <c r="N10" s="654"/>
      <c r="O10" s="654"/>
      <c r="P10" s="654"/>
      <c r="Q10" s="655"/>
      <c r="R10" s="656" t="s">
        <v>122</v>
      </c>
      <c r="S10" s="657"/>
      <c r="T10" s="657"/>
      <c r="U10" s="657"/>
      <c r="V10" s="657"/>
      <c r="W10" s="657"/>
      <c r="X10" s="657"/>
      <c r="Y10" s="658"/>
      <c r="Z10" s="694" t="s">
        <v>122</v>
      </c>
      <c r="AA10" s="694"/>
      <c r="AB10" s="694"/>
      <c r="AC10" s="694"/>
      <c r="AD10" s="695" t="s">
        <v>122</v>
      </c>
      <c r="AE10" s="695"/>
      <c r="AF10" s="695"/>
      <c r="AG10" s="695"/>
      <c r="AH10" s="695"/>
      <c r="AI10" s="695"/>
      <c r="AJ10" s="695"/>
      <c r="AK10" s="695"/>
      <c r="AL10" s="659" t="s">
        <v>122</v>
      </c>
      <c r="AM10" s="660"/>
      <c r="AN10" s="660"/>
      <c r="AO10" s="696"/>
      <c r="AP10" s="653" t="s">
        <v>233</v>
      </c>
      <c r="AQ10" s="654"/>
      <c r="AR10" s="654"/>
      <c r="AS10" s="654"/>
      <c r="AT10" s="654"/>
      <c r="AU10" s="654"/>
      <c r="AV10" s="654"/>
      <c r="AW10" s="654"/>
      <c r="AX10" s="654"/>
      <c r="AY10" s="654"/>
      <c r="AZ10" s="654"/>
      <c r="BA10" s="654"/>
      <c r="BB10" s="654"/>
      <c r="BC10" s="654"/>
      <c r="BD10" s="654"/>
      <c r="BE10" s="654"/>
      <c r="BF10" s="655"/>
      <c r="BG10" s="656">
        <v>109958</v>
      </c>
      <c r="BH10" s="657"/>
      <c r="BI10" s="657"/>
      <c r="BJ10" s="657"/>
      <c r="BK10" s="657"/>
      <c r="BL10" s="657"/>
      <c r="BM10" s="657"/>
      <c r="BN10" s="658"/>
      <c r="BO10" s="694">
        <v>2.2000000000000002</v>
      </c>
      <c r="BP10" s="694"/>
      <c r="BQ10" s="694"/>
      <c r="BR10" s="694"/>
      <c r="BS10" s="695" t="s">
        <v>122</v>
      </c>
      <c r="BT10" s="695"/>
      <c r="BU10" s="695"/>
      <c r="BV10" s="695"/>
      <c r="BW10" s="695"/>
      <c r="BX10" s="695"/>
      <c r="BY10" s="695"/>
      <c r="BZ10" s="695"/>
      <c r="CA10" s="695"/>
      <c r="CB10" s="735"/>
      <c r="CD10" s="653" t="s">
        <v>234</v>
      </c>
      <c r="CE10" s="654"/>
      <c r="CF10" s="654"/>
      <c r="CG10" s="654"/>
      <c r="CH10" s="654"/>
      <c r="CI10" s="654"/>
      <c r="CJ10" s="654"/>
      <c r="CK10" s="654"/>
      <c r="CL10" s="654"/>
      <c r="CM10" s="654"/>
      <c r="CN10" s="654"/>
      <c r="CO10" s="654"/>
      <c r="CP10" s="654"/>
      <c r="CQ10" s="655"/>
      <c r="CR10" s="656">
        <v>26288</v>
      </c>
      <c r="CS10" s="657"/>
      <c r="CT10" s="657"/>
      <c r="CU10" s="657"/>
      <c r="CV10" s="657"/>
      <c r="CW10" s="657"/>
      <c r="CX10" s="657"/>
      <c r="CY10" s="658"/>
      <c r="CZ10" s="694">
        <v>0.1</v>
      </c>
      <c r="DA10" s="694"/>
      <c r="DB10" s="694"/>
      <c r="DC10" s="694"/>
      <c r="DD10" s="662" t="s">
        <v>122</v>
      </c>
      <c r="DE10" s="657"/>
      <c r="DF10" s="657"/>
      <c r="DG10" s="657"/>
      <c r="DH10" s="657"/>
      <c r="DI10" s="657"/>
      <c r="DJ10" s="657"/>
      <c r="DK10" s="657"/>
      <c r="DL10" s="657"/>
      <c r="DM10" s="657"/>
      <c r="DN10" s="657"/>
      <c r="DO10" s="657"/>
      <c r="DP10" s="658"/>
      <c r="DQ10" s="662">
        <v>26288</v>
      </c>
      <c r="DR10" s="657"/>
      <c r="DS10" s="657"/>
      <c r="DT10" s="657"/>
      <c r="DU10" s="657"/>
      <c r="DV10" s="657"/>
      <c r="DW10" s="657"/>
      <c r="DX10" s="657"/>
      <c r="DY10" s="657"/>
      <c r="DZ10" s="657"/>
      <c r="EA10" s="657"/>
      <c r="EB10" s="657"/>
      <c r="EC10" s="693"/>
    </row>
    <row r="11" spans="2:143" ht="11.25" customHeight="1">
      <c r="B11" s="653" t="s">
        <v>235</v>
      </c>
      <c r="C11" s="654"/>
      <c r="D11" s="654"/>
      <c r="E11" s="654"/>
      <c r="F11" s="654"/>
      <c r="G11" s="654"/>
      <c r="H11" s="654"/>
      <c r="I11" s="654"/>
      <c r="J11" s="654"/>
      <c r="K11" s="654"/>
      <c r="L11" s="654"/>
      <c r="M11" s="654"/>
      <c r="N11" s="654"/>
      <c r="O11" s="654"/>
      <c r="P11" s="654"/>
      <c r="Q11" s="655"/>
      <c r="R11" s="656">
        <v>1140101</v>
      </c>
      <c r="S11" s="657"/>
      <c r="T11" s="657"/>
      <c r="U11" s="657"/>
      <c r="V11" s="657"/>
      <c r="W11" s="657"/>
      <c r="X11" s="657"/>
      <c r="Y11" s="658"/>
      <c r="Z11" s="659">
        <v>3.8</v>
      </c>
      <c r="AA11" s="660"/>
      <c r="AB11" s="660"/>
      <c r="AC11" s="661"/>
      <c r="AD11" s="662">
        <v>1140101</v>
      </c>
      <c r="AE11" s="657"/>
      <c r="AF11" s="657"/>
      <c r="AG11" s="657"/>
      <c r="AH11" s="657"/>
      <c r="AI11" s="657"/>
      <c r="AJ11" s="657"/>
      <c r="AK11" s="658"/>
      <c r="AL11" s="659">
        <v>7.4</v>
      </c>
      <c r="AM11" s="660"/>
      <c r="AN11" s="660"/>
      <c r="AO11" s="696"/>
      <c r="AP11" s="653" t="s">
        <v>236</v>
      </c>
      <c r="AQ11" s="654"/>
      <c r="AR11" s="654"/>
      <c r="AS11" s="654"/>
      <c r="AT11" s="654"/>
      <c r="AU11" s="654"/>
      <c r="AV11" s="654"/>
      <c r="AW11" s="654"/>
      <c r="AX11" s="654"/>
      <c r="AY11" s="654"/>
      <c r="AZ11" s="654"/>
      <c r="BA11" s="654"/>
      <c r="BB11" s="654"/>
      <c r="BC11" s="654"/>
      <c r="BD11" s="654"/>
      <c r="BE11" s="654"/>
      <c r="BF11" s="655"/>
      <c r="BG11" s="656">
        <v>85662</v>
      </c>
      <c r="BH11" s="657"/>
      <c r="BI11" s="657"/>
      <c r="BJ11" s="657"/>
      <c r="BK11" s="657"/>
      <c r="BL11" s="657"/>
      <c r="BM11" s="657"/>
      <c r="BN11" s="658"/>
      <c r="BO11" s="694">
        <v>1.7</v>
      </c>
      <c r="BP11" s="694"/>
      <c r="BQ11" s="694"/>
      <c r="BR11" s="694"/>
      <c r="BS11" s="695" t="s">
        <v>122</v>
      </c>
      <c r="BT11" s="695"/>
      <c r="BU11" s="695"/>
      <c r="BV11" s="695"/>
      <c r="BW11" s="695"/>
      <c r="BX11" s="695"/>
      <c r="BY11" s="695"/>
      <c r="BZ11" s="695"/>
      <c r="CA11" s="695"/>
      <c r="CB11" s="735"/>
      <c r="CD11" s="653" t="s">
        <v>237</v>
      </c>
      <c r="CE11" s="654"/>
      <c r="CF11" s="654"/>
      <c r="CG11" s="654"/>
      <c r="CH11" s="654"/>
      <c r="CI11" s="654"/>
      <c r="CJ11" s="654"/>
      <c r="CK11" s="654"/>
      <c r="CL11" s="654"/>
      <c r="CM11" s="654"/>
      <c r="CN11" s="654"/>
      <c r="CO11" s="654"/>
      <c r="CP11" s="654"/>
      <c r="CQ11" s="655"/>
      <c r="CR11" s="656">
        <v>1452093</v>
      </c>
      <c r="CS11" s="657"/>
      <c r="CT11" s="657"/>
      <c r="CU11" s="657"/>
      <c r="CV11" s="657"/>
      <c r="CW11" s="657"/>
      <c r="CX11" s="657"/>
      <c r="CY11" s="658"/>
      <c r="CZ11" s="694">
        <v>5</v>
      </c>
      <c r="DA11" s="694"/>
      <c r="DB11" s="694"/>
      <c r="DC11" s="694"/>
      <c r="DD11" s="662">
        <v>114391</v>
      </c>
      <c r="DE11" s="657"/>
      <c r="DF11" s="657"/>
      <c r="DG11" s="657"/>
      <c r="DH11" s="657"/>
      <c r="DI11" s="657"/>
      <c r="DJ11" s="657"/>
      <c r="DK11" s="657"/>
      <c r="DL11" s="657"/>
      <c r="DM11" s="657"/>
      <c r="DN11" s="657"/>
      <c r="DO11" s="657"/>
      <c r="DP11" s="658"/>
      <c r="DQ11" s="662">
        <v>794410</v>
      </c>
      <c r="DR11" s="657"/>
      <c r="DS11" s="657"/>
      <c r="DT11" s="657"/>
      <c r="DU11" s="657"/>
      <c r="DV11" s="657"/>
      <c r="DW11" s="657"/>
      <c r="DX11" s="657"/>
      <c r="DY11" s="657"/>
      <c r="DZ11" s="657"/>
      <c r="EA11" s="657"/>
      <c r="EB11" s="657"/>
      <c r="EC11" s="693"/>
    </row>
    <row r="12" spans="2:143" ht="11.25" customHeight="1">
      <c r="B12" s="653" t="s">
        <v>238</v>
      </c>
      <c r="C12" s="654"/>
      <c r="D12" s="654"/>
      <c r="E12" s="654"/>
      <c r="F12" s="654"/>
      <c r="G12" s="654"/>
      <c r="H12" s="654"/>
      <c r="I12" s="654"/>
      <c r="J12" s="654"/>
      <c r="K12" s="654"/>
      <c r="L12" s="654"/>
      <c r="M12" s="654"/>
      <c r="N12" s="654"/>
      <c r="O12" s="654"/>
      <c r="P12" s="654"/>
      <c r="Q12" s="655"/>
      <c r="R12" s="656" t="s">
        <v>122</v>
      </c>
      <c r="S12" s="657"/>
      <c r="T12" s="657"/>
      <c r="U12" s="657"/>
      <c r="V12" s="657"/>
      <c r="W12" s="657"/>
      <c r="X12" s="657"/>
      <c r="Y12" s="658"/>
      <c r="Z12" s="694" t="s">
        <v>122</v>
      </c>
      <c r="AA12" s="694"/>
      <c r="AB12" s="694"/>
      <c r="AC12" s="694"/>
      <c r="AD12" s="695" t="s">
        <v>122</v>
      </c>
      <c r="AE12" s="695"/>
      <c r="AF12" s="695"/>
      <c r="AG12" s="695"/>
      <c r="AH12" s="695"/>
      <c r="AI12" s="695"/>
      <c r="AJ12" s="695"/>
      <c r="AK12" s="695"/>
      <c r="AL12" s="659" t="s">
        <v>122</v>
      </c>
      <c r="AM12" s="660"/>
      <c r="AN12" s="660"/>
      <c r="AO12" s="696"/>
      <c r="AP12" s="653" t="s">
        <v>239</v>
      </c>
      <c r="AQ12" s="654"/>
      <c r="AR12" s="654"/>
      <c r="AS12" s="654"/>
      <c r="AT12" s="654"/>
      <c r="AU12" s="654"/>
      <c r="AV12" s="654"/>
      <c r="AW12" s="654"/>
      <c r="AX12" s="654"/>
      <c r="AY12" s="654"/>
      <c r="AZ12" s="654"/>
      <c r="BA12" s="654"/>
      <c r="BB12" s="654"/>
      <c r="BC12" s="654"/>
      <c r="BD12" s="654"/>
      <c r="BE12" s="654"/>
      <c r="BF12" s="655"/>
      <c r="BG12" s="656">
        <v>2392737</v>
      </c>
      <c r="BH12" s="657"/>
      <c r="BI12" s="657"/>
      <c r="BJ12" s="657"/>
      <c r="BK12" s="657"/>
      <c r="BL12" s="657"/>
      <c r="BM12" s="657"/>
      <c r="BN12" s="658"/>
      <c r="BO12" s="694">
        <v>47.8</v>
      </c>
      <c r="BP12" s="694"/>
      <c r="BQ12" s="694"/>
      <c r="BR12" s="694"/>
      <c r="BS12" s="695">
        <v>79965</v>
      </c>
      <c r="BT12" s="695"/>
      <c r="BU12" s="695"/>
      <c r="BV12" s="695"/>
      <c r="BW12" s="695"/>
      <c r="BX12" s="695"/>
      <c r="BY12" s="695"/>
      <c r="BZ12" s="695"/>
      <c r="CA12" s="695"/>
      <c r="CB12" s="735"/>
      <c r="CD12" s="653" t="s">
        <v>240</v>
      </c>
      <c r="CE12" s="654"/>
      <c r="CF12" s="654"/>
      <c r="CG12" s="654"/>
      <c r="CH12" s="654"/>
      <c r="CI12" s="654"/>
      <c r="CJ12" s="654"/>
      <c r="CK12" s="654"/>
      <c r="CL12" s="654"/>
      <c r="CM12" s="654"/>
      <c r="CN12" s="654"/>
      <c r="CO12" s="654"/>
      <c r="CP12" s="654"/>
      <c r="CQ12" s="655"/>
      <c r="CR12" s="656">
        <v>1425944</v>
      </c>
      <c r="CS12" s="657"/>
      <c r="CT12" s="657"/>
      <c r="CU12" s="657"/>
      <c r="CV12" s="657"/>
      <c r="CW12" s="657"/>
      <c r="CX12" s="657"/>
      <c r="CY12" s="658"/>
      <c r="CZ12" s="694">
        <v>4.9000000000000004</v>
      </c>
      <c r="DA12" s="694"/>
      <c r="DB12" s="694"/>
      <c r="DC12" s="694"/>
      <c r="DD12" s="662">
        <v>177109</v>
      </c>
      <c r="DE12" s="657"/>
      <c r="DF12" s="657"/>
      <c r="DG12" s="657"/>
      <c r="DH12" s="657"/>
      <c r="DI12" s="657"/>
      <c r="DJ12" s="657"/>
      <c r="DK12" s="657"/>
      <c r="DL12" s="657"/>
      <c r="DM12" s="657"/>
      <c r="DN12" s="657"/>
      <c r="DO12" s="657"/>
      <c r="DP12" s="658"/>
      <c r="DQ12" s="662">
        <v>974187</v>
      </c>
      <c r="DR12" s="657"/>
      <c r="DS12" s="657"/>
      <c r="DT12" s="657"/>
      <c r="DU12" s="657"/>
      <c r="DV12" s="657"/>
      <c r="DW12" s="657"/>
      <c r="DX12" s="657"/>
      <c r="DY12" s="657"/>
      <c r="DZ12" s="657"/>
      <c r="EA12" s="657"/>
      <c r="EB12" s="657"/>
      <c r="EC12" s="693"/>
    </row>
    <row r="13" spans="2:143" ht="11.25" customHeight="1">
      <c r="B13" s="653" t="s">
        <v>241</v>
      </c>
      <c r="C13" s="654"/>
      <c r="D13" s="654"/>
      <c r="E13" s="654"/>
      <c r="F13" s="654"/>
      <c r="G13" s="654"/>
      <c r="H13" s="654"/>
      <c r="I13" s="654"/>
      <c r="J13" s="654"/>
      <c r="K13" s="654"/>
      <c r="L13" s="654"/>
      <c r="M13" s="654"/>
      <c r="N13" s="654"/>
      <c r="O13" s="654"/>
      <c r="P13" s="654"/>
      <c r="Q13" s="655"/>
      <c r="R13" s="656" t="s">
        <v>122</v>
      </c>
      <c r="S13" s="657"/>
      <c r="T13" s="657"/>
      <c r="U13" s="657"/>
      <c r="V13" s="657"/>
      <c r="W13" s="657"/>
      <c r="X13" s="657"/>
      <c r="Y13" s="658"/>
      <c r="Z13" s="694" t="s">
        <v>122</v>
      </c>
      <c r="AA13" s="694"/>
      <c r="AB13" s="694"/>
      <c r="AC13" s="694"/>
      <c r="AD13" s="695" t="s">
        <v>122</v>
      </c>
      <c r="AE13" s="695"/>
      <c r="AF13" s="695"/>
      <c r="AG13" s="695"/>
      <c r="AH13" s="695"/>
      <c r="AI13" s="695"/>
      <c r="AJ13" s="695"/>
      <c r="AK13" s="695"/>
      <c r="AL13" s="659" t="s">
        <v>122</v>
      </c>
      <c r="AM13" s="660"/>
      <c r="AN13" s="660"/>
      <c r="AO13" s="696"/>
      <c r="AP13" s="653" t="s">
        <v>242</v>
      </c>
      <c r="AQ13" s="654"/>
      <c r="AR13" s="654"/>
      <c r="AS13" s="654"/>
      <c r="AT13" s="654"/>
      <c r="AU13" s="654"/>
      <c r="AV13" s="654"/>
      <c r="AW13" s="654"/>
      <c r="AX13" s="654"/>
      <c r="AY13" s="654"/>
      <c r="AZ13" s="654"/>
      <c r="BA13" s="654"/>
      <c r="BB13" s="654"/>
      <c r="BC13" s="654"/>
      <c r="BD13" s="654"/>
      <c r="BE13" s="654"/>
      <c r="BF13" s="655"/>
      <c r="BG13" s="656">
        <v>2363195</v>
      </c>
      <c r="BH13" s="657"/>
      <c r="BI13" s="657"/>
      <c r="BJ13" s="657"/>
      <c r="BK13" s="657"/>
      <c r="BL13" s="657"/>
      <c r="BM13" s="657"/>
      <c r="BN13" s="658"/>
      <c r="BO13" s="694">
        <v>47.2</v>
      </c>
      <c r="BP13" s="694"/>
      <c r="BQ13" s="694"/>
      <c r="BR13" s="694"/>
      <c r="BS13" s="695">
        <v>79965</v>
      </c>
      <c r="BT13" s="695"/>
      <c r="BU13" s="695"/>
      <c r="BV13" s="695"/>
      <c r="BW13" s="695"/>
      <c r="BX13" s="695"/>
      <c r="BY13" s="695"/>
      <c r="BZ13" s="695"/>
      <c r="CA13" s="695"/>
      <c r="CB13" s="735"/>
      <c r="CD13" s="653" t="s">
        <v>243</v>
      </c>
      <c r="CE13" s="654"/>
      <c r="CF13" s="654"/>
      <c r="CG13" s="654"/>
      <c r="CH13" s="654"/>
      <c r="CI13" s="654"/>
      <c r="CJ13" s="654"/>
      <c r="CK13" s="654"/>
      <c r="CL13" s="654"/>
      <c r="CM13" s="654"/>
      <c r="CN13" s="654"/>
      <c r="CO13" s="654"/>
      <c r="CP13" s="654"/>
      <c r="CQ13" s="655"/>
      <c r="CR13" s="656">
        <v>3694166</v>
      </c>
      <c r="CS13" s="657"/>
      <c r="CT13" s="657"/>
      <c r="CU13" s="657"/>
      <c r="CV13" s="657"/>
      <c r="CW13" s="657"/>
      <c r="CX13" s="657"/>
      <c r="CY13" s="658"/>
      <c r="CZ13" s="694">
        <v>12.6</v>
      </c>
      <c r="DA13" s="694"/>
      <c r="DB13" s="694"/>
      <c r="DC13" s="694"/>
      <c r="DD13" s="662">
        <v>1888938</v>
      </c>
      <c r="DE13" s="657"/>
      <c r="DF13" s="657"/>
      <c r="DG13" s="657"/>
      <c r="DH13" s="657"/>
      <c r="DI13" s="657"/>
      <c r="DJ13" s="657"/>
      <c r="DK13" s="657"/>
      <c r="DL13" s="657"/>
      <c r="DM13" s="657"/>
      <c r="DN13" s="657"/>
      <c r="DO13" s="657"/>
      <c r="DP13" s="658"/>
      <c r="DQ13" s="662">
        <v>1831234</v>
      </c>
      <c r="DR13" s="657"/>
      <c r="DS13" s="657"/>
      <c r="DT13" s="657"/>
      <c r="DU13" s="657"/>
      <c r="DV13" s="657"/>
      <c r="DW13" s="657"/>
      <c r="DX13" s="657"/>
      <c r="DY13" s="657"/>
      <c r="DZ13" s="657"/>
      <c r="EA13" s="657"/>
      <c r="EB13" s="657"/>
      <c r="EC13" s="693"/>
    </row>
    <row r="14" spans="2:143" ht="11.25" customHeight="1">
      <c r="B14" s="653" t="s">
        <v>244</v>
      </c>
      <c r="C14" s="654"/>
      <c r="D14" s="654"/>
      <c r="E14" s="654"/>
      <c r="F14" s="654"/>
      <c r="G14" s="654"/>
      <c r="H14" s="654"/>
      <c r="I14" s="654"/>
      <c r="J14" s="654"/>
      <c r="K14" s="654"/>
      <c r="L14" s="654"/>
      <c r="M14" s="654"/>
      <c r="N14" s="654"/>
      <c r="O14" s="654"/>
      <c r="P14" s="654"/>
      <c r="Q14" s="655"/>
      <c r="R14" s="656">
        <v>3160</v>
      </c>
      <c r="S14" s="657"/>
      <c r="T14" s="657"/>
      <c r="U14" s="657"/>
      <c r="V14" s="657"/>
      <c r="W14" s="657"/>
      <c r="X14" s="657"/>
      <c r="Y14" s="658"/>
      <c r="Z14" s="694">
        <v>0</v>
      </c>
      <c r="AA14" s="694"/>
      <c r="AB14" s="694"/>
      <c r="AC14" s="694"/>
      <c r="AD14" s="695">
        <v>3160</v>
      </c>
      <c r="AE14" s="695"/>
      <c r="AF14" s="695"/>
      <c r="AG14" s="695"/>
      <c r="AH14" s="695"/>
      <c r="AI14" s="695"/>
      <c r="AJ14" s="695"/>
      <c r="AK14" s="695"/>
      <c r="AL14" s="659">
        <v>0</v>
      </c>
      <c r="AM14" s="660"/>
      <c r="AN14" s="660"/>
      <c r="AO14" s="696"/>
      <c r="AP14" s="653" t="s">
        <v>245</v>
      </c>
      <c r="AQ14" s="654"/>
      <c r="AR14" s="654"/>
      <c r="AS14" s="654"/>
      <c r="AT14" s="654"/>
      <c r="AU14" s="654"/>
      <c r="AV14" s="654"/>
      <c r="AW14" s="654"/>
      <c r="AX14" s="654"/>
      <c r="AY14" s="654"/>
      <c r="AZ14" s="654"/>
      <c r="BA14" s="654"/>
      <c r="BB14" s="654"/>
      <c r="BC14" s="654"/>
      <c r="BD14" s="654"/>
      <c r="BE14" s="654"/>
      <c r="BF14" s="655"/>
      <c r="BG14" s="656">
        <v>191591</v>
      </c>
      <c r="BH14" s="657"/>
      <c r="BI14" s="657"/>
      <c r="BJ14" s="657"/>
      <c r="BK14" s="657"/>
      <c r="BL14" s="657"/>
      <c r="BM14" s="657"/>
      <c r="BN14" s="658"/>
      <c r="BO14" s="694">
        <v>3.8</v>
      </c>
      <c r="BP14" s="694"/>
      <c r="BQ14" s="694"/>
      <c r="BR14" s="694"/>
      <c r="BS14" s="695" t="s">
        <v>122</v>
      </c>
      <c r="BT14" s="695"/>
      <c r="BU14" s="695"/>
      <c r="BV14" s="695"/>
      <c r="BW14" s="695"/>
      <c r="BX14" s="695"/>
      <c r="BY14" s="695"/>
      <c r="BZ14" s="695"/>
      <c r="CA14" s="695"/>
      <c r="CB14" s="735"/>
      <c r="CD14" s="653" t="s">
        <v>246</v>
      </c>
      <c r="CE14" s="654"/>
      <c r="CF14" s="654"/>
      <c r="CG14" s="654"/>
      <c r="CH14" s="654"/>
      <c r="CI14" s="654"/>
      <c r="CJ14" s="654"/>
      <c r="CK14" s="654"/>
      <c r="CL14" s="654"/>
      <c r="CM14" s="654"/>
      <c r="CN14" s="654"/>
      <c r="CO14" s="654"/>
      <c r="CP14" s="654"/>
      <c r="CQ14" s="655"/>
      <c r="CR14" s="656">
        <v>953328</v>
      </c>
      <c r="CS14" s="657"/>
      <c r="CT14" s="657"/>
      <c r="CU14" s="657"/>
      <c r="CV14" s="657"/>
      <c r="CW14" s="657"/>
      <c r="CX14" s="657"/>
      <c r="CY14" s="658"/>
      <c r="CZ14" s="694">
        <v>3.3</v>
      </c>
      <c r="DA14" s="694"/>
      <c r="DB14" s="694"/>
      <c r="DC14" s="694"/>
      <c r="DD14" s="662">
        <v>21665</v>
      </c>
      <c r="DE14" s="657"/>
      <c r="DF14" s="657"/>
      <c r="DG14" s="657"/>
      <c r="DH14" s="657"/>
      <c r="DI14" s="657"/>
      <c r="DJ14" s="657"/>
      <c r="DK14" s="657"/>
      <c r="DL14" s="657"/>
      <c r="DM14" s="657"/>
      <c r="DN14" s="657"/>
      <c r="DO14" s="657"/>
      <c r="DP14" s="658"/>
      <c r="DQ14" s="662">
        <v>909551</v>
      </c>
      <c r="DR14" s="657"/>
      <c r="DS14" s="657"/>
      <c r="DT14" s="657"/>
      <c r="DU14" s="657"/>
      <c r="DV14" s="657"/>
      <c r="DW14" s="657"/>
      <c r="DX14" s="657"/>
      <c r="DY14" s="657"/>
      <c r="DZ14" s="657"/>
      <c r="EA14" s="657"/>
      <c r="EB14" s="657"/>
      <c r="EC14" s="693"/>
    </row>
    <row r="15" spans="2:143" ht="11.25" customHeight="1">
      <c r="B15" s="653" t="s">
        <v>247</v>
      </c>
      <c r="C15" s="654"/>
      <c r="D15" s="654"/>
      <c r="E15" s="654"/>
      <c r="F15" s="654"/>
      <c r="G15" s="654"/>
      <c r="H15" s="654"/>
      <c r="I15" s="654"/>
      <c r="J15" s="654"/>
      <c r="K15" s="654"/>
      <c r="L15" s="654"/>
      <c r="M15" s="654"/>
      <c r="N15" s="654"/>
      <c r="O15" s="654"/>
      <c r="P15" s="654"/>
      <c r="Q15" s="655"/>
      <c r="R15" s="656" t="s">
        <v>122</v>
      </c>
      <c r="S15" s="657"/>
      <c r="T15" s="657"/>
      <c r="U15" s="657"/>
      <c r="V15" s="657"/>
      <c r="W15" s="657"/>
      <c r="X15" s="657"/>
      <c r="Y15" s="658"/>
      <c r="Z15" s="694" t="s">
        <v>122</v>
      </c>
      <c r="AA15" s="694"/>
      <c r="AB15" s="694"/>
      <c r="AC15" s="694"/>
      <c r="AD15" s="695" t="s">
        <v>122</v>
      </c>
      <c r="AE15" s="695"/>
      <c r="AF15" s="695"/>
      <c r="AG15" s="695"/>
      <c r="AH15" s="695"/>
      <c r="AI15" s="695"/>
      <c r="AJ15" s="695"/>
      <c r="AK15" s="695"/>
      <c r="AL15" s="659" t="s">
        <v>122</v>
      </c>
      <c r="AM15" s="660"/>
      <c r="AN15" s="660"/>
      <c r="AO15" s="696"/>
      <c r="AP15" s="653" t="s">
        <v>248</v>
      </c>
      <c r="AQ15" s="654"/>
      <c r="AR15" s="654"/>
      <c r="AS15" s="654"/>
      <c r="AT15" s="654"/>
      <c r="AU15" s="654"/>
      <c r="AV15" s="654"/>
      <c r="AW15" s="654"/>
      <c r="AX15" s="654"/>
      <c r="AY15" s="654"/>
      <c r="AZ15" s="654"/>
      <c r="BA15" s="654"/>
      <c r="BB15" s="654"/>
      <c r="BC15" s="654"/>
      <c r="BD15" s="654"/>
      <c r="BE15" s="654"/>
      <c r="BF15" s="655"/>
      <c r="BG15" s="656">
        <v>363199</v>
      </c>
      <c r="BH15" s="657"/>
      <c r="BI15" s="657"/>
      <c r="BJ15" s="657"/>
      <c r="BK15" s="657"/>
      <c r="BL15" s="657"/>
      <c r="BM15" s="657"/>
      <c r="BN15" s="658"/>
      <c r="BO15" s="694">
        <v>7.3</v>
      </c>
      <c r="BP15" s="694"/>
      <c r="BQ15" s="694"/>
      <c r="BR15" s="694"/>
      <c r="BS15" s="695" t="s">
        <v>122</v>
      </c>
      <c r="BT15" s="695"/>
      <c r="BU15" s="695"/>
      <c r="BV15" s="695"/>
      <c r="BW15" s="695"/>
      <c r="BX15" s="695"/>
      <c r="BY15" s="695"/>
      <c r="BZ15" s="695"/>
      <c r="CA15" s="695"/>
      <c r="CB15" s="735"/>
      <c r="CD15" s="653" t="s">
        <v>249</v>
      </c>
      <c r="CE15" s="654"/>
      <c r="CF15" s="654"/>
      <c r="CG15" s="654"/>
      <c r="CH15" s="654"/>
      <c r="CI15" s="654"/>
      <c r="CJ15" s="654"/>
      <c r="CK15" s="654"/>
      <c r="CL15" s="654"/>
      <c r="CM15" s="654"/>
      <c r="CN15" s="654"/>
      <c r="CO15" s="654"/>
      <c r="CP15" s="654"/>
      <c r="CQ15" s="655"/>
      <c r="CR15" s="656">
        <v>3109403</v>
      </c>
      <c r="CS15" s="657"/>
      <c r="CT15" s="657"/>
      <c r="CU15" s="657"/>
      <c r="CV15" s="657"/>
      <c r="CW15" s="657"/>
      <c r="CX15" s="657"/>
      <c r="CY15" s="658"/>
      <c r="CZ15" s="694">
        <v>10.6</v>
      </c>
      <c r="DA15" s="694"/>
      <c r="DB15" s="694"/>
      <c r="DC15" s="694"/>
      <c r="DD15" s="662">
        <v>605826</v>
      </c>
      <c r="DE15" s="657"/>
      <c r="DF15" s="657"/>
      <c r="DG15" s="657"/>
      <c r="DH15" s="657"/>
      <c r="DI15" s="657"/>
      <c r="DJ15" s="657"/>
      <c r="DK15" s="657"/>
      <c r="DL15" s="657"/>
      <c r="DM15" s="657"/>
      <c r="DN15" s="657"/>
      <c r="DO15" s="657"/>
      <c r="DP15" s="658"/>
      <c r="DQ15" s="662">
        <v>2614174</v>
      </c>
      <c r="DR15" s="657"/>
      <c r="DS15" s="657"/>
      <c r="DT15" s="657"/>
      <c r="DU15" s="657"/>
      <c r="DV15" s="657"/>
      <c r="DW15" s="657"/>
      <c r="DX15" s="657"/>
      <c r="DY15" s="657"/>
      <c r="DZ15" s="657"/>
      <c r="EA15" s="657"/>
      <c r="EB15" s="657"/>
      <c r="EC15" s="693"/>
    </row>
    <row r="16" spans="2:143" ht="11.25" customHeight="1">
      <c r="B16" s="653" t="s">
        <v>250</v>
      </c>
      <c r="C16" s="654"/>
      <c r="D16" s="654"/>
      <c r="E16" s="654"/>
      <c r="F16" s="654"/>
      <c r="G16" s="654"/>
      <c r="H16" s="654"/>
      <c r="I16" s="654"/>
      <c r="J16" s="654"/>
      <c r="K16" s="654"/>
      <c r="L16" s="654"/>
      <c r="M16" s="654"/>
      <c r="N16" s="654"/>
      <c r="O16" s="654"/>
      <c r="P16" s="654"/>
      <c r="Q16" s="655"/>
      <c r="R16" s="656">
        <v>23237</v>
      </c>
      <c r="S16" s="657"/>
      <c r="T16" s="657"/>
      <c r="U16" s="657"/>
      <c r="V16" s="657"/>
      <c r="W16" s="657"/>
      <c r="X16" s="657"/>
      <c r="Y16" s="658"/>
      <c r="Z16" s="694">
        <v>0.1</v>
      </c>
      <c r="AA16" s="694"/>
      <c r="AB16" s="694"/>
      <c r="AC16" s="694"/>
      <c r="AD16" s="695">
        <v>23237</v>
      </c>
      <c r="AE16" s="695"/>
      <c r="AF16" s="695"/>
      <c r="AG16" s="695"/>
      <c r="AH16" s="695"/>
      <c r="AI16" s="695"/>
      <c r="AJ16" s="695"/>
      <c r="AK16" s="695"/>
      <c r="AL16" s="659">
        <v>0.2</v>
      </c>
      <c r="AM16" s="660"/>
      <c r="AN16" s="660"/>
      <c r="AO16" s="696"/>
      <c r="AP16" s="653" t="s">
        <v>251</v>
      </c>
      <c r="AQ16" s="654"/>
      <c r="AR16" s="654"/>
      <c r="AS16" s="654"/>
      <c r="AT16" s="654"/>
      <c r="AU16" s="654"/>
      <c r="AV16" s="654"/>
      <c r="AW16" s="654"/>
      <c r="AX16" s="654"/>
      <c r="AY16" s="654"/>
      <c r="AZ16" s="654"/>
      <c r="BA16" s="654"/>
      <c r="BB16" s="654"/>
      <c r="BC16" s="654"/>
      <c r="BD16" s="654"/>
      <c r="BE16" s="654"/>
      <c r="BF16" s="655"/>
      <c r="BG16" s="656" t="s">
        <v>122</v>
      </c>
      <c r="BH16" s="657"/>
      <c r="BI16" s="657"/>
      <c r="BJ16" s="657"/>
      <c r="BK16" s="657"/>
      <c r="BL16" s="657"/>
      <c r="BM16" s="657"/>
      <c r="BN16" s="658"/>
      <c r="BO16" s="694" t="s">
        <v>122</v>
      </c>
      <c r="BP16" s="694"/>
      <c r="BQ16" s="694"/>
      <c r="BR16" s="694"/>
      <c r="BS16" s="695" t="s">
        <v>122</v>
      </c>
      <c r="BT16" s="695"/>
      <c r="BU16" s="695"/>
      <c r="BV16" s="695"/>
      <c r="BW16" s="695"/>
      <c r="BX16" s="695"/>
      <c r="BY16" s="695"/>
      <c r="BZ16" s="695"/>
      <c r="CA16" s="695"/>
      <c r="CB16" s="735"/>
      <c r="CD16" s="653" t="s">
        <v>252</v>
      </c>
      <c r="CE16" s="654"/>
      <c r="CF16" s="654"/>
      <c r="CG16" s="654"/>
      <c r="CH16" s="654"/>
      <c r="CI16" s="654"/>
      <c r="CJ16" s="654"/>
      <c r="CK16" s="654"/>
      <c r="CL16" s="654"/>
      <c r="CM16" s="654"/>
      <c r="CN16" s="654"/>
      <c r="CO16" s="654"/>
      <c r="CP16" s="654"/>
      <c r="CQ16" s="655"/>
      <c r="CR16" s="656">
        <v>1338627</v>
      </c>
      <c r="CS16" s="657"/>
      <c r="CT16" s="657"/>
      <c r="CU16" s="657"/>
      <c r="CV16" s="657"/>
      <c r="CW16" s="657"/>
      <c r="CX16" s="657"/>
      <c r="CY16" s="658"/>
      <c r="CZ16" s="694">
        <v>4.5999999999999996</v>
      </c>
      <c r="DA16" s="694"/>
      <c r="DB16" s="694"/>
      <c r="DC16" s="694"/>
      <c r="DD16" s="662" t="s">
        <v>122</v>
      </c>
      <c r="DE16" s="657"/>
      <c r="DF16" s="657"/>
      <c r="DG16" s="657"/>
      <c r="DH16" s="657"/>
      <c r="DI16" s="657"/>
      <c r="DJ16" s="657"/>
      <c r="DK16" s="657"/>
      <c r="DL16" s="657"/>
      <c r="DM16" s="657"/>
      <c r="DN16" s="657"/>
      <c r="DO16" s="657"/>
      <c r="DP16" s="658"/>
      <c r="DQ16" s="662">
        <v>246751</v>
      </c>
      <c r="DR16" s="657"/>
      <c r="DS16" s="657"/>
      <c r="DT16" s="657"/>
      <c r="DU16" s="657"/>
      <c r="DV16" s="657"/>
      <c r="DW16" s="657"/>
      <c r="DX16" s="657"/>
      <c r="DY16" s="657"/>
      <c r="DZ16" s="657"/>
      <c r="EA16" s="657"/>
      <c r="EB16" s="657"/>
      <c r="EC16" s="693"/>
    </row>
    <row r="17" spans="2:133" ht="11.25" customHeight="1">
      <c r="B17" s="653" t="s">
        <v>253</v>
      </c>
      <c r="C17" s="654"/>
      <c r="D17" s="654"/>
      <c r="E17" s="654"/>
      <c r="F17" s="654"/>
      <c r="G17" s="654"/>
      <c r="H17" s="654"/>
      <c r="I17" s="654"/>
      <c r="J17" s="654"/>
      <c r="K17" s="654"/>
      <c r="L17" s="654"/>
      <c r="M17" s="654"/>
      <c r="N17" s="654"/>
      <c r="O17" s="654"/>
      <c r="P17" s="654"/>
      <c r="Q17" s="655"/>
      <c r="R17" s="656">
        <v>105227</v>
      </c>
      <c r="S17" s="657"/>
      <c r="T17" s="657"/>
      <c r="U17" s="657"/>
      <c r="V17" s="657"/>
      <c r="W17" s="657"/>
      <c r="X17" s="657"/>
      <c r="Y17" s="658"/>
      <c r="Z17" s="694">
        <v>0.4</v>
      </c>
      <c r="AA17" s="694"/>
      <c r="AB17" s="694"/>
      <c r="AC17" s="694"/>
      <c r="AD17" s="695">
        <v>105227</v>
      </c>
      <c r="AE17" s="695"/>
      <c r="AF17" s="695"/>
      <c r="AG17" s="695"/>
      <c r="AH17" s="695"/>
      <c r="AI17" s="695"/>
      <c r="AJ17" s="695"/>
      <c r="AK17" s="695"/>
      <c r="AL17" s="659">
        <v>0.7</v>
      </c>
      <c r="AM17" s="660"/>
      <c r="AN17" s="660"/>
      <c r="AO17" s="696"/>
      <c r="AP17" s="653" t="s">
        <v>254</v>
      </c>
      <c r="AQ17" s="654"/>
      <c r="AR17" s="654"/>
      <c r="AS17" s="654"/>
      <c r="AT17" s="654"/>
      <c r="AU17" s="654"/>
      <c r="AV17" s="654"/>
      <c r="AW17" s="654"/>
      <c r="AX17" s="654"/>
      <c r="AY17" s="654"/>
      <c r="AZ17" s="654"/>
      <c r="BA17" s="654"/>
      <c r="BB17" s="654"/>
      <c r="BC17" s="654"/>
      <c r="BD17" s="654"/>
      <c r="BE17" s="654"/>
      <c r="BF17" s="655"/>
      <c r="BG17" s="656" t="s">
        <v>122</v>
      </c>
      <c r="BH17" s="657"/>
      <c r="BI17" s="657"/>
      <c r="BJ17" s="657"/>
      <c r="BK17" s="657"/>
      <c r="BL17" s="657"/>
      <c r="BM17" s="657"/>
      <c r="BN17" s="658"/>
      <c r="BO17" s="694" t="s">
        <v>122</v>
      </c>
      <c r="BP17" s="694"/>
      <c r="BQ17" s="694"/>
      <c r="BR17" s="694"/>
      <c r="BS17" s="695" t="s">
        <v>122</v>
      </c>
      <c r="BT17" s="695"/>
      <c r="BU17" s="695"/>
      <c r="BV17" s="695"/>
      <c r="BW17" s="695"/>
      <c r="BX17" s="695"/>
      <c r="BY17" s="695"/>
      <c r="BZ17" s="695"/>
      <c r="CA17" s="695"/>
      <c r="CB17" s="735"/>
      <c r="CD17" s="653" t="s">
        <v>255</v>
      </c>
      <c r="CE17" s="654"/>
      <c r="CF17" s="654"/>
      <c r="CG17" s="654"/>
      <c r="CH17" s="654"/>
      <c r="CI17" s="654"/>
      <c r="CJ17" s="654"/>
      <c r="CK17" s="654"/>
      <c r="CL17" s="654"/>
      <c r="CM17" s="654"/>
      <c r="CN17" s="654"/>
      <c r="CO17" s="654"/>
      <c r="CP17" s="654"/>
      <c r="CQ17" s="655"/>
      <c r="CR17" s="656">
        <v>2347866</v>
      </c>
      <c r="CS17" s="657"/>
      <c r="CT17" s="657"/>
      <c r="CU17" s="657"/>
      <c r="CV17" s="657"/>
      <c r="CW17" s="657"/>
      <c r="CX17" s="657"/>
      <c r="CY17" s="658"/>
      <c r="CZ17" s="694">
        <v>8</v>
      </c>
      <c r="DA17" s="694"/>
      <c r="DB17" s="694"/>
      <c r="DC17" s="694"/>
      <c r="DD17" s="662" t="s">
        <v>122</v>
      </c>
      <c r="DE17" s="657"/>
      <c r="DF17" s="657"/>
      <c r="DG17" s="657"/>
      <c r="DH17" s="657"/>
      <c r="DI17" s="657"/>
      <c r="DJ17" s="657"/>
      <c r="DK17" s="657"/>
      <c r="DL17" s="657"/>
      <c r="DM17" s="657"/>
      <c r="DN17" s="657"/>
      <c r="DO17" s="657"/>
      <c r="DP17" s="658"/>
      <c r="DQ17" s="662">
        <v>2320524</v>
      </c>
      <c r="DR17" s="657"/>
      <c r="DS17" s="657"/>
      <c r="DT17" s="657"/>
      <c r="DU17" s="657"/>
      <c r="DV17" s="657"/>
      <c r="DW17" s="657"/>
      <c r="DX17" s="657"/>
      <c r="DY17" s="657"/>
      <c r="DZ17" s="657"/>
      <c r="EA17" s="657"/>
      <c r="EB17" s="657"/>
      <c r="EC17" s="693"/>
    </row>
    <row r="18" spans="2:133" ht="11.25" customHeight="1">
      <c r="B18" s="653" t="s">
        <v>256</v>
      </c>
      <c r="C18" s="654"/>
      <c r="D18" s="654"/>
      <c r="E18" s="654"/>
      <c r="F18" s="654"/>
      <c r="G18" s="654"/>
      <c r="H18" s="654"/>
      <c r="I18" s="654"/>
      <c r="J18" s="654"/>
      <c r="K18" s="654"/>
      <c r="L18" s="654"/>
      <c r="M18" s="654"/>
      <c r="N18" s="654"/>
      <c r="O18" s="654"/>
      <c r="P18" s="654"/>
      <c r="Q18" s="655"/>
      <c r="R18" s="656">
        <v>43914</v>
      </c>
      <c r="S18" s="657"/>
      <c r="T18" s="657"/>
      <c r="U18" s="657"/>
      <c r="V18" s="657"/>
      <c r="W18" s="657"/>
      <c r="X18" s="657"/>
      <c r="Y18" s="658"/>
      <c r="Z18" s="694">
        <v>0.1</v>
      </c>
      <c r="AA18" s="694"/>
      <c r="AB18" s="694"/>
      <c r="AC18" s="694"/>
      <c r="AD18" s="695">
        <v>43914</v>
      </c>
      <c r="AE18" s="695"/>
      <c r="AF18" s="695"/>
      <c r="AG18" s="695"/>
      <c r="AH18" s="695"/>
      <c r="AI18" s="695"/>
      <c r="AJ18" s="695"/>
      <c r="AK18" s="695"/>
      <c r="AL18" s="659">
        <v>0.3</v>
      </c>
      <c r="AM18" s="660"/>
      <c r="AN18" s="660"/>
      <c r="AO18" s="696"/>
      <c r="AP18" s="653" t="s">
        <v>257</v>
      </c>
      <c r="AQ18" s="654"/>
      <c r="AR18" s="654"/>
      <c r="AS18" s="654"/>
      <c r="AT18" s="654"/>
      <c r="AU18" s="654"/>
      <c r="AV18" s="654"/>
      <c r="AW18" s="654"/>
      <c r="AX18" s="654"/>
      <c r="AY18" s="654"/>
      <c r="AZ18" s="654"/>
      <c r="BA18" s="654"/>
      <c r="BB18" s="654"/>
      <c r="BC18" s="654"/>
      <c r="BD18" s="654"/>
      <c r="BE18" s="654"/>
      <c r="BF18" s="655"/>
      <c r="BG18" s="656" t="s">
        <v>122</v>
      </c>
      <c r="BH18" s="657"/>
      <c r="BI18" s="657"/>
      <c r="BJ18" s="657"/>
      <c r="BK18" s="657"/>
      <c r="BL18" s="657"/>
      <c r="BM18" s="657"/>
      <c r="BN18" s="658"/>
      <c r="BO18" s="694" t="s">
        <v>122</v>
      </c>
      <c r="BP18" s="694"/>
      <c r="BQ18" s="694"/>
      <c r="BR18" s="694"/>
      <c r="BS18" s="695" t="s">
        <v>122</v>
      </c>
      <c r="BT18" s="695"/>
      <c r="BU18" s="695"/>
      <c r="BV18" s="695"/>
      <c r="BW18" s="695"/>
      <c r="BX18" s="695"/>
      <c r="BY18" s="695"/>
      <c r="BZ18" s="695"/>
      <c r="CA18" s="695"/>
      <c r="CB18" s="735"/>
      <c r="CD18" s="653" t="s">
        <v>258</v>
      </c>
      <c r="CE18" s="654"/>
      <c r="CF18" s="654"/>
      <c r="CG18" s="654"/>
      <c r="CH18" s="654"/>
      <c r="CI18" s="654"/>
      <c r="CJ18" s="654"/>
      <c r="CK18" s="654"/>
      <c r="CL18" s="654"/>
      <c r="CM18" s="654"/>
      <c r="CN18" s="654"/>
      <c r="CO18" s="654"/>
      <c r="CP18" s="654"/>
      <c r="CQ18" s="655"/>
      <c r="CR18" s="656" t="s">
        <v>122</v>
      </c>
      <c r="CS18" s="657"/>
      <c r="CT18" s="657"/>
      <c r="CU18" s="657"/>
      <c r="CV18" s="657"/>
      <c r="CW18" s="657"/>
      <c r="CX18" s="657"/>
      <c r="CY18" s="658"/>
      <c r="CZ18" s="694" t="s">
        <v>122</v>
      </c>
      <c r="DA18" s="694"/>
      <c r="DB18" s="694"/>
      <c r="DC18" s="694"/>
      <c r="DD18" s="662" t="s">
        <v>122</v>
      </c>
      <c r="DE18" s="657"/>
      <c r="DF18" s="657"/>
      <c r="DG18" s="657"/>
      <c r="DH18" s="657"/>
      <c r="DI18" s="657"/>
      <c r="DJ18" s="657"/>
      <c r="DK18" s="657"/>
      <c r="DL18" s="657"/>
      <c r="DM18" s="657"/>
      <c r="DN18" s="657"/>
      <c r="DO18" s="657"/>
      <c r="DP18" s="658"/>
      <c r="DQ18" s="662" t="s">
        <v>122</v>
      </c>
      <c r="DR18" s="657"/>
      <c r="DS18" s="657"/>
      <c r="DT18" s="657"/>
      <c r="DU18" s="657"/>
      <c r="DV18" s="657"/>
      <c r="DW18" s="657"/>
      <c r="DX18" s="657"/>
      <c r="DY18" s="657"/>
      <c r="DZ18" s="657"/>
      <c r="EA18" s="657"/>
      <c r="EB18" s="657"/>
      <c r="EC18" s="693"/>
    </row>
    <row r="19" spans="2:133" ht="11.25" customHeight="1">
      <c r="B19" s="653" t="s">
        <v>259</v>
      </c>
      <c r="C19" s="654"/>
      <c r="D19" s="654"/>
      <c r="E19" s="654"/>
      <c r="F19" s="654"/>
      <c r="G19" s="654"/>
      <c r="H19" s="654"/>
      <c r="I19" s="654"/>
      <c r="J19" s="654"/>
      <c r="K19" s="654"/>
      <c r="L19" s="654"/>
      <c r="M19" s="654"/>
      <c r="N19" s="654"/>
      <c r="O19" s="654"/>
      <c r="P19" s="654"/>
      <c r="Q19" s="655"/>
      <c r="R19" s="656">
        <v>39566</v>
      </c>
      <c r="S19" s="657"/>
      <c r="T19" s="657"/>
      <c r="U19" s="657"/>
      <c r="V19" s="657"/>
      <c r="W19" s="657"/>
      <c r="X19" s="657"/>
      <c r="Y19" s="658"/>
      <c r="Z19" s="694">
        <v>0.1</v>
      </c>
      <c r="AA19" s="694"/>
      <c r="AB19" s="694"/>
      <c r="AC19" s="694"/>
      <c r="AD19" s="695">
        <v>39566</v>
      </c>
      <c r="AE19" s="695"/>
      <c r="AF19" s="695"/>
      <c r="AG19" s="695"/>
      <c r="AH19" s="695"/>
      <c r="AI19" s="695"/>
      <c r="AJ19" s="695"/>
      <c r="AK19" s="695"/>
      <c r="AL19" s="659">
        <v>0.3</v>
      </c>
      <c r="AM19" s="660"/>
      <c r="AN19" s="660"/>
      <c r="AO19" s="696"/>
      <c r="AP19" s="653" t="s">
        <v>260</v>
      </c>
      <c r="AQ19" s="654"/>
      <c r="AR19" s="654"/>
      <c r="AS19" s="654"/>
      <c r="AT19" s="654"/>
      <c r="AU19" s="654"/>
      <c r="AV19" s="654"/>
      <c r="AW19" s="654"/>
      <c r="AX19" s="654"/>
      <c r="AY19" s="654"/>
      <c r="AZ19" s="654"/>
      <c r="BA19" s="654"/>
      <c r="BB19" s="654"/>
      <c r="BC19" s="654"/>
      <c r="BD19" s="654"/>
      <c r="BE19" s="654"/>
      <c r="BF19" s="655"/>
      <c r="BG19" s="656">
        <v>43239</v>
      </c>
      <c r="BH19" s="657"/>
      <c r="BI19" s="657"/>
      <c r="BJ19" s="657"/>
      <c r="BK19" s="657"/>
      <c r="BL19" s="657"/>
      <c r="BM19" s="657"/>
      <c r="BN19" s="658"/>
      <c r="BO19" s="694">
        <v>0.9</v>
      </c>
      <c r="BP19" s="694"/>
      <c r="BQ19" s="694"/>
      <c r="BR19" s="694"/>
      <c r="BS19" s="695" t="s">
        <v>122</v>
      </c>
      <c r="BT19" s="695"/>
      <c r="BU19" s="695"/>
      <c r="BV19" s="695"/>
      <c r="BW19" s="695"/>
      <c r="BX19" s="695"/>
      <c r="BY19" s="695"/>
      <c r="BZ19" s="695"/>
      <c r="CA19" s="695"/>
      <c r="CB19" s="735"/>
      <c r="CD19" s="653" t="s">
        <v>261</v>
      </c>
      <c r="CE19" s="654"/>
      <c r="CF19" s="654"/>
      <c r="CG19" s="654"/>
      <c r="CH19" s="654"/>
      <c r="CI19" s="654"/>
      <c r="CJ19" s="654"/>
      <c r="CK19" s="654"/>
      <c r="CL19" s="654"/>
      <c r="CM19" s="654"/>
      <c r="CN19" s="654"/>
      <c r="CO19" s="654"/>
      <c r="CP19" s="654"/>
      <c r="CQ19" s="655"/>
      <c r="CR19" s="656" t="s">
        <v>122</v>
      </c>
      <c r="CS19" s="657"/>
      <c r="CT19" s="657"/>
      <c r="CU19" s="657"/>
      <c r="CV19" s="657"/>
      <c r="CW19" s="657"/>
      <c r="CX19" s="657"/>
      <c r="CY19" s="658"/>
      <c r="CZ19" s="694" t="s">
        <v>122</v>
      </c>
      <c r="DA19" s="694"/>
      <c r="DB19" s="694"/>
      <c r="DC19" s="694"/>
      <c r="DD19" s="662" t="s">
        <v>122</v>
      </c>
      <c r="DE19" s="657"/>
      <c r="DF19" s="657"/>
      <c r="DG19" s="657"/>
      <c r="DH19" s="657"/>
      <c r="DI19" s="657"/>
      <c r="DJ19" s="657"/>
      <c r="DK19" s="657"/>
      <c r="DL19" s="657"/>
      <c r="DM19" s="657"/>
      <c r="DN19" s="657"/>
      <c r="DO19" s="657"/>
      <c r="DP19" s="658"/>
      <c r="DQ19" s="662" t="s">
        <v>122</v>
      </c>
      <c r="DR19" s="657"/>
      <c r="DS19" s="657"/>
      <c r="DT19" s="657"/>
      <c r="DU19" s="657"/>
      <c r="DV19" s="657"/>
      <c r="DW19" s="657"/>
      <c r="DX19" s="657"/>
      <c r="DY19" s="657"/>
      <c r="DZ19" s="657"/>
      <c r="EA19" s="657"/>
      <c r="EB19" s="657"/>
      <c r="EC19" s="693"/>
    </row>
    <row r="20" spans="2:133" ht="11.25" customHeight="1">
      <c r="B20" s="723" t="s">
        <v>262</v>
      </c>
      <c r="C20" s="724"/>
      <c r="D20" s="724"/>
      <c r="E20" s="724"/>
      <c r="F20" s="724"/>
      <c r="G20" s="724"/>
      <c r="H20" s="724"/>
      <c r="I20" s="724"/>
      <c r="J20" s="724"/>
      <c r="K20" s="724"/>
      <c r="L20" s="724"/>
      <c r="M20" s="724"/>
      <c r="N20" s="724"/>
      <c r="O20" s="724"/>
      <c r="P20" s="724"/>
      <c r="Q20" s="725"/>
      <c r="R20" s="656">
        <v>4348</v>
      </c>
      <c r="S20" s="657"/>
      <c r="T20" s="657"/>
      <c r="U20" s="657"/>
      <c r="V20" s="657"/>
      <c r="W20" s="657"/>
      <c r="X20" s="657"/>
      <c r="Y20" s="658"/>
      <c r="Z20" s="694">
        <v>0</v>
      </c>
      <c r="AA20" s="694"/>
      <c r="AB20" s="694"/>
      <c r="AC20" s="694"/>
      <c r="AD20" s="695">
        <v>4348</v>
      </c>
      <c r="AE20" s="695"/>
      <c r="AF20" s="695"/>
      <c r="AG20" s="695"/>
      <c r="AH20" s="695"/>
      <c r="AI20" s="695"/>
      <c r="AJ20" s="695"/>
      <c r="AK20" s="695"/>
      <c r="AL20" s="659">
        <v>0</v>
      </c>
      <c r="AM20" s="660"/>
      <c r="AN20" s="660"/>
      <c r="AO20" s="696"/>
      <c r="AP20" s="653" t="s">
        <v>263</v>
      </c>
      <c r="AQ20" s="654"/>
      <c r="AR20" s="654"/>
      <c r="AS20" s="654"/>
      <c r="AT20" s="654"/>
      <c r="AU20" s="654"/>
      <c r="AV20" s="654"/>
      <c r="AW20" s="654"/>
      <c r="AX20" s="654"/>
      <c r="AY20" s="654"/>
      <c r="AZ20" s="654"/>
      <c r="BA20" s="654"/>
      <c r="BB20" s="654"/>
      <c r="BC20" s="654"/>
      <c r="BD20" s="654"/>
      <c r="BE20" s="654"/>
      <c r="BF20" s="655"/>
      <c r="BG20" s="656">
        <v>43239</v>
      </c>
      <c r="BH20" s="657"/>
      <c r="BI20" s="657"/>
      <c r="BJ20" s="657"/>
      <c r="BK20" s="657"/>
      <c r="BL20" s="657"/>
      <c r="BM20" s="657"/>
      <c r="BN20" s="658"/>
      <c r="BO20" s="694">
        <v>0.9</v>
      </c>
      <c r="BP20" s="694"/>
      <c r="BQ20" s="694"/>
      <c r="BR20" s="694"/>
      <c r="BS20" s="695" t="s">
        <v>122</v>
      </c>
      <c r="BT20" s="695"/>
      <c r="BU20" s="695"/>
      <c r="BV20" s="695"/>
      <c r="BW20" s="695"/>
      <c r="BX20" s="695"/>
      <c r="BY20" s="695"/>
      <c r="BZ20" s="695"/>
      <c r="CA20" s="695"/>
      <c r="CB20" s="735"/>
      <c r="CD20" s="653" t="s">
        <v>264</v>
      </c>
      <c r="CE20" s="654"/>
      <c r="CF20" s="654"/>
      <c r="CG20" s="654"/>
      <c r="CH20" s="654"/>
      <c r="CI20" s="654"/>
      <c r="CJ20" s="654"/>
      <c r="CK20" s="654"/>
      <c r="CL20" s="654"/>
      <c r="CM20" s="654"/>
      <c r="CN20" s="654"/>
      <c r="CO20" s="654"/>
      <c r="CP20" s="654"/>
      <c r="CQ20" s="655"/>
      <c r="CR20" s="656">
        <v>29234149</v>
      </c>
      <c r="CS20" s="657"/>
      <c r="CT20" s="657"/>
      <c r="CU20" s="657"/>
      <c r="CV20" s="657"/>
      <c r="CW20" s="657"/>
      <c r="CX20" s="657"/>
      <c r="CY20" s="658"/>
      <c r="CZ20" s="694">
        <v>100</v>
      </c>
      <c r="DA20" s="694"/>
      <c r="DB20" s="694"/>
      <c r="DC20" s="694"/>
      <c r="DD20" s="662">
        <v>3226139</v>
      </c>
      <c r="DE20" s="657"/>
      <c r="DF20" s="657"/>
      <c r="DG20" s="657"/>
      <c r="DH20" s="657"/>
      <c r="DI20" s="657"/>
      <c r="DJ20" s="657"/>
      <c r="DK20" s="657"/>
      <c r="DL20" s="657"/>
      <c r="DM20" s="657"/>
      <c r="DN20" s="657"/>
      <c r="DO20" s="657"/>
      <c r="DP20" s="658"/>
      <c r="DQ20" s="662">
        <v>19980647</v>
      </c>
      <c r="DR20" s="657"/>
      <c r="DS20" s="657"/>
      <c r="DT20" s="657"/>
      <c r="DU20" s="657"/>
      <c r="DV20" s="657"/>
      <c r="DW20" s="657"/>
      <c r="DX20" s="657"/>
      <c r="DY20" s="657"/>
      <c r="DZ20" s="657"/>
      <c r="EA20" s="657"/>
      <c r="EB20" s="657"/>
      <c r="EC20" s="693"/>
    </row>
    <row r="21" spans="2:133" ht="11.25" customHeight="1">
      <c r="B21" s="653" t="s">
        <v>265</v>
      </c>
      <c r="C21" s="654"/>
      <c r="D21" s="654"/>
      <c r="E21" s="654"/>
      <c r="F21" s="654"/>
      <c r="G21" s="654"/>
      <c r="H21" s="654"/>
      <c r="I21" s="654"/>
      <c r="J21" s="654"/>
      <c r="K21" s="654"/>
      <c r="L21" s="654"/>
      <c r="M21" s="654"/>
      <c r="N21" s="654"/>
      <c r="O21" s="654"/>
      <c r="P21" s="654"/>
      <c r="Q21" s="655"/>
      <c r="R21" s="656">
        <v>10360383</v>
      </c>
      <c r="S21" s="657"/>
      <c r="T21" s="657"/>
      <c r="U21" s="657"/>
      <c r="V21" s="657"/>
      <c r="W21" s="657"/>
      <c r="X21" s="657"/>
      <c r="Y21" s="658"/>
      <c r="Z21" s="694">
        <v>34.9</v>
      </c>
      <c r="AA21" s="694"/>
      <c r="AB21" s="694"/>
      <c r="AC21" s="694"/>
      <c r="AD21" s="695">
        <v>8712635</v>
      </c>
      <c r="AE21" s="695"/>
      <c r="AF21" s="695"/>
      <c r="AG21" s="695"/>
      <c r="AH21" s="695"/>
      <c r="AI21" s="695"/>
      <c r="AJ21" s="695"/>
      <c r="AK21" s="695"/>
      <c r="AL21" s="659">
        <v>56.6</v>
      </c>
      <c r="AM21" s="660"/>
      <c r="AN21" s="660"/>
      <c r="AO21" s="696"/>
      <c r="AP21" s="653" t="s">
        <v>266</v>
      </c>
      <c r="AQ21" s="733"/>
      <c r="AR21" s="733"/>
      <c r="AS21" s="733"/>
      <c r="AT21" s="733"/>
      <c r="AU21" s="733"/>
      <c r="AV21" s="733"/>
      <c r="AW21" s="733"/>
      <c r="AX21" s="733"/>
      <c r="AY21" s="733"/>
      <c r="AZ21" s="733"/>
      <c r="BA21" s="733"/>
      <c r="BB21" s="733"/>
      <c r="BC21" s="733"/>
      <c r="BD21" s="733"/>
      <c r="BE21" s="733"/>
      <c r="BF21" s="734"/>
      <c r="BG21" s="656">
        <v>43239</v>
      </c>
      <c r="BH21" s="657"/>
      <c r="BI21" s="657"/>
      <c r="BJ21" s="657"/>
      <c r="BK21" s="657"/>
      <c r="BL21" s="657"/>
      <c r="BM21" s="657"/>
      <c r="BN21" s="658"/>
      <c r="BO21" s="694">
        <v>0.9</v>
      </c>
      <c r="BP21" s="694"/>
      <c r="BQ21" s="694"/>
      <c r="BR21" s="694"/>
      <c r="BS21" s="695" t="s">
        <v>122</v>
      </c>
      <c r="BT21" s="695"/>
      <c r="BU21" s="695"/>
      <c r="BV21" s="695"/>
      <c r="BW21" s="695"/>
      <c r="BX21" s="695"/>
      <c r="BY21" s="695"/>
      <c r="BZ21" s="695"/>
      <c r="CA21" s="695"/>
      <c r="CB21" s="735"/>
      <c r="CD21" s="637"/>
      <c r="CE21" s="638"/>
      <c r="CF21" s="638"/>
      <c r="CG21" s="638"/>
      <c r="CH21" s="638"/>
      <c r="CI21" s="638"/>
      <c r="CJ21" s="638"/>
      <c r="CK21" s="638"/>
      <c r="CL21" s="638"/>
      <c r="CM21" s="638"/>
      <c r="CN21" s="638"/>
      <c r="CO21" s="638"/>
      <c r="CP21" s="638"/>
      <c r="CQ21" s="639"/>
      <c r="CR21" s="741"/>
      <c r="CS21" s="742"/>
      <c r="CT21" s="742"/>
      <c r="CU21" s="742"/>
      <c r="CV21" s="742"/>
      <c r="CW21" s="742"/>
      <c r="CX21" s="742"/>
      <c r="CY21" s="743"/>
      <c r="CZ21" s="744"/>
      <c r="DA21" s="744"/>
      <c r="DB21" s="744"/>
      <c r="DC21" s="744"/>
      <c r="DD21" s="745"/>
      <c r="DE21" s="742"/>
      <c r="DF21" s="742"/>
      <c r="DG21" s="742"/>
      <c r="DH21" s="742"/>
      <c r="DI21" s="742"/>
      <c r="DJ21" s="742"/>
      <c r="DK21" s="742"/>
      <c r="DL21" s="742"/>
      <c r="DM21" s="742"/>
      <c r="DN21" s="742"/>
      <c r="DO21" s="742"/>
      <c r="DP21" s="743"/>
      <c r="DQ21" s="745"/>
      <c r="DR21" s="742"/>
      <c r="DS21" s="742"/>
      <c r="DT21" s="742"/>
      <c r="DU21" s="742"/>
      <c r="DV21" s="742"/>
      <c r="DW21" s="742"/>
      <c r="DX21" s="742"/>
      <c r="DY21" s="742"/>
      <c r="DZ21" s="742"/>
      <c r="EA21" s="742"/>
      <c r="EB21" s="742"/>
      <c r="EC21" s="749"/>
    </row>
    <row r="22" spans="2:133" ht="11.25" customHeight="1">
      <c r="B22" s="653" t="s">
        <v>267</v>
      </c>
      <c r="C22" s="654"/>
      <c r="D22" s="654"/>
      <c r="E22" s="654"/>
      <c r="F22" s="654"/>
      <c r="G22" s="654"/>
      <c r="H22" s="654"/>
      <c r="I22" s="654"/>
      <c r="J22" s="654"/>
      <c r="K22" s="654"/>
      <c r="L22" s="654"/>
      <c r="M22" s="654"/>
      <c r="N22" s="654"/>
      <c r="O22" s="654"/>
      <c r="P22" s="654"/>
      <c r="Q22" s="655"/>
      <c r="R22" s="656">
        <v>8712635</v>
      </c>
      <c r="S22" s="657"/>
      <c r="T22" s="657"/>
      <c r="U22" s="657"/>
      <c r="V22" s="657"/>
      <c r="W22" s="657"/>
      <c r="X22" s="657"/>
      <c r="Y22" s="658"/>
      <c r="Z22" s="694">
        <v>29.4</v>
      </c>
      <c r="AA22" s="694"/>
      <c r="AB22" s="694"/>
      <c r="AC22" s="694"/>
      <c r="AD22" s="695">
        <v>8712635</v>
      </c>
      <c r="AE22" s="695"/>
      <c r="AF22" s="695"/>
      <c r="AG22" s="695"/>
      <c r="AH22" s="695"/>
      <c r="AI22" s="695"/>
      <c r="AJ22" s="695"/>
      <c r="AK22" s="695"/>
      <c r="AL22" s="659">
        <v>56.6</v>
      </c>
      <c r="AM22" s="660"/>
      <c r="AN22" s="660"/>
      <c r="AO22" s="696"/>
      <c r="AP22" s="653" t="s">
        <v>268</v>
      </c>
      <c r="AQ22" s="733"/>
      <c r="AR22" s="733"/>
      <c r="AS22" s="733"/>
      <c r="AT22" s="733"/>
      <c r="AU22" s="733"/>
      <c r="AV22" s="733"/>
      <c r="AW22" s="733"/>
      <c r="AX22" s="733"/>
      <c r="AY22" s="733"/>
      <c r="AZ22" s="733"/>
      <c r="BA22" s="733"/>
      <c r="BB22" s="733"/>
      <c r="BC22" s="733"/>
      <c r="BD22" s="733"/>
      <c r="BE22" s="733"/>
      <c r="BF22" s="734"/>
      <c r="BG22" s="656" t="s">
        <v>122</v>
      </c>
      <c r="BH22" s="657"/>
      <c r="BI22" s="657"/>
      <c r="BJ22" s="657"/>
      <c r="BK22" s="657"/>
      <c r="BL22" s="657"/>
      <c r="BM22" s="657"/>
      <c r="BN22" s="658"/>
      <c r="BO22" s="694" t="s">
        <v>122</v>
      </c>
      <c r="BP22" s="694"/>
      <c r="BQ22" s="694"/>
      <c r="BR22" s="694"/>
      <c r="BS22" s="695" t="s">
        <v>122</v>
      </c>
      <c r="BT22" s="695"/>
      <c r="BU22" s="695"/>
      <c r="BV22" s="695"/>
      <c r="BW22" s="695"/>
      <c r="BX22" s="695"/>
      <c r="BY22" s="695"/>
      <c r="BZ22" s="695"/>
      <c r="CA22" s="695"/>
      <c r="CB22" s="735"/>
      <c r="CD22" s="708" t="s">
        <v>269</v>
      </c>
      <c r="CE22" s="709"/>
      <c r="CF22" s="709"/>
      <c r="CG22" s="709"/>
      <c r="CH22" s="709"/>
      <c r="CI22" s="709"/>
      <c r="CJ22" s="709"/>
      <c r="CK22" s="709"/>
      <c r="CL22" s="709"/>
      <c r="CM22" s="709"/>
      <c r="CN22" s="709"/>
      <c r="CO22" s="709"/>
      <c r="CP22" s="709"/>
      <c r="CQ22" s="709"/>
      <c r="CR22" s="709"/>
      <c r="CS22" s="709"/>
      <c r="CT22" s="709"/>
      <c r="CU22" s="709"/>
      <c r="CV22" s="709"/>
      <c r="CW22" s="709"/>
      <c r="CX22" s="709"/>
      <c r="CY22" s="709"/>
      <c r="CZ22" s="709"/>
      <c r="DA22" s="709"/>
      <c r="DB22" s="709"/>
      <c r="DC22" s="709"/>
      <c r="DD22" s="709"/>
      <c r="DE22" s="709"/>
      <c r="DF22" s="709"/>
      <c r="DG22" s="709"/>
      <c r="DH22" s="709"/>
      <c r="DI22" s="709"/>
      <c r="DJ22" s="709"/>
      <c r="DK22" s="709"/>
      <c r="DL22" s="709"/>
      <c r="DM22" s="709"/>
      <c r="DN22" s="709"/>
      <c r="DO22" s="709"/>
      <c r="DP22" s="709"/>
      <c r="DQ22" s="709"/>
      <c r="DR22" s="709"/>
      <c r="DS22" s="709"/>
      <c r="DT22" s="709"/>
      <c r="DU22" s="709"/>
      <c r="DV22" s="709"/>
      <c r="DW22" s="709"/>
      <c r="DX22" s="709"/>
      <c r="DY22" s="709"/>
      <c r="DZ22" s="709"/>
      <c r="EA22" s="709"/>
      <c r="EB22" s="709"/>
      <c r="EC22" s="710"/>
    </row>
    <row r="23" spans="2:133" ht="11.25" customHeight="1">
      <c r="B23" s="653" t="s">
        <v>270</v>
      </c>
      <c r="C23" s="654"/>
      <c r="D23" s="654"/>
      <c r="E23" s="654"/>
      <c r="F23" s="654"/>
      <c r="G23" s="654"/>
      <c r="H23" s="654"/>
      <c r="I23" s="654"/>
      <c r="J23" s="654"/>
      <c r="K23" s="654"/>
      <c r="L23" s="654"/>
      <c r="M23" s="654"/>
      <c r="N23" s="654"/>
      <c r="O23" s="654"/>
      <c r="P23" s="654"/>
      <c r="Q23" s="655"/>
      <c r="R23" s="656">
        <v>1604973</v>
      </c>
      <c r="S23" s="657"/>
      <c r="T23" s="657"/>
      <c r="U23" s="657"/>
      <c r="V23" s="657"/>
      <c r="W23" s="657"/>
      <c r="X23" s="657"/>
      <c r="Y23" s="658"/>
      <c r="Z23" s="694">
        <v>5.4</v>
      </c>
      <c r="AA23" s="694"/>
      <c r="AB23" s="694"/>
      <c r="AC23" s="694"/>
      <c r="AD23" s="695" t="s">
        <v>122</v>
      </c>
      <c r="AE23" s="695"/>
      <c r="AF23" s="695"/>
      <c r="AG23" s="695"/>
      <c r="AH23" s="695"/>
      <c r="AI23" s="695"/>
      <c r="AJ23" s="695"/>
      <c r="AK23" s="695"/>
      <c r="AL23" s="659" t="s">
        <v>122</v>
      </c>
      <c r="AM23" s="660"/>
      <c r="AN23" s="660"/>
      <c r="AO23" s="696"/>
      <c r="AP23" s="653" t="s">
        <v>271</v>
      </c>
      <c r="AQ23" s="733"/>
      <c r="AR23" s="733"/>
      <c r="AS23" s="733"/>
      <c r="AT23" s="733"/>
      <c r="AU23" s="733"/>
      <c r="AV23" s="733"/>
      <c r="AW23" s="733"/>
      <c r="AX23" s="733"/>
      <c r="AY23" s="733"/>
      <c r="AZ23" s="733"/>
      <c r="BA23" s="733"/>
      <c r="BB23" s="733"/>
      <c r="BC23" s="733"/>
      <c r="BD23" s="733"/>
      <c r="BE23" s="733"/>
      <c r="BF23" s="734"/>
      <c r="BG23" s="656" t="s">
        <v>122</v>
      </c>
      <c r="BH23" s="657"/>
      <c r="BI23" s="657"/>
      <c r="BJ23" s="657"/>
      <c r="BK23" s="657"/>
      <c r="BL23" s="657"/>
      <c r="BM23" s="657"/>
      <c r="BN23" s="658"/>
      <c r="BO23" s="694" t="s">
        <v>122</v>
      </c>
      <c r="BP23" s="694"/>
      <c r="BQ23" s="694"/>
      <c r="BR23" s="694"/>
      <c r="BS23" s="695" t="s">
        <v>122</v>
      </c>
      <c r="BT23" s="695"/>
      <c r="BU23" s="695"/>
      <c r="BV23" s="695"/>
      <c r="BW23" s="695"/>
      <c r="BX23" s="695"/>
      <c r="BY23" s="695"/>
      <c r="BZ23" s="695"/>
      <c r="CA23" s="695"/>
      <c r="CB23" s="735"/>
      <c r="CD23" s="708" t="s">
        <v>211</v>
      </c>
      <c r="CE23" s="709"/>
      <c r="CF23" s="709"/>
      <c r="CG23" s="709"/>
      <c r="CH23" s="709"/>
      <c r="CI23" s="709"/>
      <c r="CJ23" s="709"/>
      <c r="CK23" s="709"/>
      <c r="CL23" s="709"/>
      <c r="CM23" s="709"/>
      <c r="CN23" s="709"/>
      <c r="CO23" s="709"/>
      <c r="CP23" s="709"/>
      <c r="CQ23" s="710"/>
      <c r="CR23" s="708" t="s">
        <v>272</v>
      </c>
      <c r="CS23" s="709"/>
      <c r="CT23" s="709"/>
      <c r="CU23" s="709"/>
      <c r="CV23" s="709"/>
      <c r="CW23" s="709"/>
      <c r="CX23" s="709"/>
      <c r="CY23" s="710"/>
      <c r="CZ23" s="708" t="s">
        <v>273</v>
      </c>
      <c r="DA23" s="709"/>
      <c r="DB23" s="709"/>
      <c r="DC23" s="710"/>
      <c r="DD23" s="708" t="s">
        <v>274</v>
      </c>
      <c r="DE23" s="709"/>
      <c r="DF23" s="709"/>
      <c r="DG23" s="709"/>
      <c r="DH23" s="709"/>
      <c r="DI23" s="709"/>
      <c r="DJ23" s="709"/>
      <c r="DK23" s="710"/>
      <c r="DL23" s="746" t="s">
        <v>275</v>
      </c>
      <c r="DM23" s="747"/>
      <c r="DN23" s="747"/>
      <c r="DO23" s="747"/>
      <c r="DP23" s="747"/>
      <c r="DQ23" s="747"/>
      <c r="DR23" s="747"/>
      <c r="DS23" s="747"/>
      <c r="DT23" s="747"/>
      <c r="DU23" s="747"/>
      <c r="DV23" s="748"/>
      <c r="DW23" s="708" t="s">
        <v>276</v>
      </c>
      <c r="DX23" s="709"/>
      <c r="DY23" s="709"/>
      <c r="DZ23" s="709"/>
      <c r="EA23" s="709"/>
      <c r="EB23" s="709"/>
      <c r="EC23" s="710"/>
    </row>
    <row r="24" spans="2:133" ht="11.25" customHeight="1">
      <c r="B24" s="653" t="s">
        <v>277</v>
      </c>
      <c r="C24" s="654"/>
      <c r="D24" s="654"/>
      <c r="E24" s="654"/>
      <c r="F24" s="654"/>
      <c r="G24" s="654"/>
      <c r="H24" s="654"/>
      <c r="I24" s="654"/>
      <c r="J24" s="654"/>
      <c r="K24" s="654"/>
      <c r="L24" s="654"/>
      <c r="M24" s="654"/>
      <c r="N24" s="654"/>
      <c r="O24" s="654"/>
      <c r="P24" s="654"/>
      <c r="Q24" s="655"/>
      <c r="R24" s="656">
        <v>42775</v>
      </c>
      <c r="S24" s="657"/>
      <c r="T24" s="657"/>
      <c r="U24" s="657"/>
      <c r="V24" s="657"/>
      <c r="W24" s="657"/>
      <c r="X24" s="657"/>
      <c r="Y24" s="658"/>
      <c r="Z24" s="694">
        <v>0.1</v>
      </c>
      <c r="AA24" s="694"/>
      <c r="AB24" s="694"/>
      <c r="AC24" s="694"/>
      <c r="AD24" s="695" t="s">
        <v>122</v>
      </c>
      <c r="AE24" s="695"/>
      <c r="AF24" s="695"/>
      <c r="AG24" s="695"/>
      <c r="AH24" s="695"/>
      <c r="AI24" s="695"/>
      <c r="AJ24" s="695"/>
      <c r="AK24" s="695"/>
      <c r="AL24" s="659" t="s">
        <v>122</v>
      </c>
      <c r="AM24" s="660"/>
      <c r="AN24" s="660"/>
      <c r="AO24" s="696"/>
      <c r="AP24" s="653" t="s">
        <v>278</v>
      </c>
      <c r="AQ24" s="733"/>
      <c r="AR24" s="733"/>
      <c r="AS24" s="733"/>
      <c r="AT24" s="733"/>
      <c r="AU24" s="733"/>
      <c r="AV24" s="733"/>
      <c r="AW24" s="733"/>
      <c r="AX24" s="733"/>
      <c r="AY24" s="733"/>
      <c r="AZ24" s="733"/>
      <c r="BA24" s="733"/>
      <c r="BB24" s="733"/>
      <c r="BC24" s="733"/>
      <c r="BD24" s="733"/>
      <c r="BE24" s="733"/>
      <c r="BF24" s="734"/>
      <c r="BG24" s="656" t="s">
        <v>122</v>
      </c>
      <c r="BH24" s="657"/>
      <c r="BI24" s="657"/>
      <c r="BJ24" s="657"/>
      <c r="BK24" s="657"/>
      <c r="BL24" s="657"/>
      <c r="BM24" s="657"/>
      <c r="BN24" s="658"/>
      <c r="BO24" s="694" t="s">
        <v>122</v>
      </c>
      <c r="BP24" s="694"/>
      <c r="BQ24" s="694"/>
      <c r="BR24" s="694"/>
      <c r="BS24" s="695" t="s">
        <v>122</v>
      </c>
      <c r="BT24" s="695"/>
      <c r="BU24" s="695"/>
      <c r="BV24" s="695"/>
      <c r="BW24" s="695"/>
      <c r="BX24" s="695"/>
      <c r="BY24" s="695"/>
      <c r="BZ24" s="695"/>
      <c r="CA24" s="695"/>
      <c r="CB24" s="735"/>
      <c r="CD24" s="714" t="s">
        <v>279</v>
      </c>
      <c r="CE24" s="715"/>
      <c r="CF24" s="715"/>
      <c r="CG24" s="715"/>
      <c r="CH24" s="715"/>
      <c r="CI24" s="715"/>
      <c r="CJ24" s="715"/>
      <c r="CK24" s="715"/>
      <c r="CL24" s="715"/>
      <c r="CM24" s="715"/>
      <c r="CN24" s="715"/>
      <c r="CO24" s="715"/>
      <c r="CP24" s="715"/>
      <c r="CQ24" s="716"/>
      <c r="CR24" s="711">
        <v>12218143</v>
      </c>
      <c r="CS24" s="712"/>
      <c r="CT24" s="712"/>
      <c r="CU24" s="712"/>
      <c r="CV24" s="712"/>
      <c r="CW24" s="712"/>
      <c r="CX24" s="712"/>
      <c r="CY24" s="737"/>
      <c r="CZ24" s="738">
        <v>41.8</v>
      </c>
      <c r="DA24" s="720"/>
      <c r="DB24" s="720"/>
      <c r="DC24" s="740"/>
      <c r="DD24" s="736">
        <v>8976017</v>
      </c>
      <c r="DE24" s="712"/>
      <c r="DF24" s="712"/>
      <c r="DG24" s="712"/>
      <c r="DH24" s="712"/>
      <c r="DI24" s="712"/>
      <c r="DJ24" s="712"/>
      <c r="DK24" s="737"/>
      <c r="DL24" s="736">
        <v>7641503</v>
      </c>
      <c r="DM24" s="712"/>
      <c r="DN24" s="712"/>
      <c r="DO24" s="712"/>
      <c r="DP24" s="712"/>
      <c r="DQ24" s="712"/>
      <c r="DR24" s="712"/>
      <c r="DS24" s="712"/>
      <c r="DT24" s="712"/>
      <c r="DU24" s="712"/>
      <c r="DV24" s="737"/>
      <c r="DW24" s="738">
        <v>49.4</v>
      </c>
      <c r="DX24" s="720"/>
      <c r="DY24" s="720"/>
      <c r="DZ24" s="720"/>
      <c r="EA24" s="720"/>
      <c r="EB24" s="720"/>
      <c r="EC24" s="739"/>
    </row>
    <row r="25" spans="2:133" ht="11.25" customHeight="1">
      <c r="B25" s="653" t="s">
        <v>280</v>
      </c>
      <c r="C25" s="654"/>
      <c r="D25" s="654"/>
      <c r="E25" s="654"/>
      <c r="F25" s="654"/>
      <c r="G25" s="654"/>
      <c r="H25" s="654"/>
      <c r="I25" s="654"/>
      <c r="J25" s="654"/>
      <c r="K25" s="654"/>
      <c r="L25" s="654"/>
      <c r="M25" s="654"/>
      <c r="N25" s="654"/>
      <c r="O25" s="654"/>
      <c r="P25" s="654"/>
      <c r="Q25" s="655"/>
      <c r="R25" s="656">
        <v>17010669</v>
      </c>
      <c r="S25" s="657"/>
      <c r="T25" s="657"/>
      <c r="U25" s="657"/>
      <c r="V25" s="657"/>
      <c r="W25" s="657"/>
      <c r="X25" s="657"/>
      <c r="Y25" s="658"/>
      <c r="Z25" s="694">
        <v>57.3</v>
      </c>
      <c r="AA25" s="694"/>
      <c r="AB25" s="694"/>
      <c r="AC25" s="694"/>
      <c r="AD25" s="695">
        <v>15362921</v>
      </c>
      <c r="AE25" s="695"/>
      <c r="AF25" s="695"/>
      <c r="AG25" s="695"/>
      <c r="AH25" s="695"/>
      <c r="AI25" s="695"/>
      <c r="AJ25" s="695"/>
      <c r="AK25" s="695"/>
      <c r="AL25" s="659">
        <v>99.8</v>
      </c>
      <c r="AM25" s="660"/>
      <c r="AN25" s="660"/>
      <c r="AO25" s="696"/>
      <c r="AP25" s="653" t="s">
        <v>281</v>
      </c>
      <c r="AQ25" s="733"/>
      <c r="AR25" s="733"/>
      <c r="AS25" s="733"/>
      <c r="AT25" s="733"/>
      <c r="AU25" s="733"/>
      <c r="AV25" s="733"/>
      <c r="AW25" s="733"/>
      <c r="AX25" s="733"/>
      <c r="AY25" s="733"/>
      <c r="AZ25" s="733"/>
      <c r="BA25" s="733"/>
      <c r="BB25" s="733"/>
      <c r="BC25" s="733"/>
      <c r="BD25" s="733"/>
      <c r="BE25" s="733"/>
      <c r="BF25" s="734"/>
      <c r="BG25" s="656" t="s">
        <v>122</v>
      </c>
      <c r="BH25" s="657"/>
      <c r="BI25" s="657"/>
      <c r="BJ25" s="657"/>
      <c r="BK25" s="657"/>
      <c r="BL25" s="657"/>
      <c r="BM25" s="657"/>
      <c r="BN25" s="658"/>
      <c r="BO25" s="694" t="s">
        <v>122</v>
      </c>
      <c r="BP25" s="694"/>
      <c r="BQ25" s="694"/>
      <c r="BR25" s="694"/>
      <c r="BS25" s="695" t="s">
        <v>122</v>
      </c>
      <c r="BT25" s="695"/>
      <c r="BU25" s="695"/>
      <c r="BV25" s="695"/>
      <c r="BW25" s="695"/>
      <c r="BX25" s="695"/>
      <c r="BY25" s="695"/>
      <c r="BZ25" s="695"/>
      <c r="CA25" s="695"/>
      <c r="CB25" s="735"/>
      <c r="CD25" s="653" t="s">
        <v>282</v>
      </c>
      <c r="CE25" s="654"/>
      <c r="CF25" s="654"/>
      <c r="CG25" s="654"/>
      <c r="CH25" s="654"/>
      <c r="CI25" s="654"/>
      <c r="CJ25" s="654"/>
      <c r="CK25" s="654"/>
      <c r="CL25" s="654"/>
      <c r="CM25" s="654"/>
      <c r="CN25" s="654"/>
      <c r="CO25" s="654"/>
      <c r="CP25" s="654"/>
      <c r="CQ25" s="655"/>
      <c r="CR25" s="656">
        <v>5035607</v>
      </c>
      <c r="CS25" s="669"/>
      <c r="CT25" s="669"/>
      <c r="CU25" s="669"/>
      <c r="CV25" s="669"/>
      <c r="CW25" s="669"/>
      <c r="CX25" s="669"/>
      <c r="CY25" s="670"/>
      <c r="CZ25" s="659">
        <v>17.2</v>
      </c>
      <c r="DA25" s="671"/>
      <c r="DB25" s="671"/>
      <c r="DC25" s="672"/>
      <c r="DD25" s="662">
        <v>4808201</v>
      </c>
      <c r="DE25" s="669"/>
      <c r="DF25" s="669"/>
      <c r="DG25" s="669"/>
      <c r="DH25" s="669"/>
      <c r="DI25" s="669"/>
      <c r="DJ25" s="669"/>
      <c r="DK25" s="670"/>
      <c r="DL25" s="662">
        <v>4125953</v>
      </c>
      <c r="DM25" s="669"/>
      <c r="DN25" s="669"/>
      <c r="DO25" s="669"/>
      <c r="DP25" s="669"/>
      <c r="DQ25" s="669"/>
      <c r="DR25" s="669"/>
      <c r="DS25" s="669"/>
      <c r="DT25" s="669"/>
      <c r="DU25" s="669"/>
      <c r="DV25" s="670"/>
      <c r="DW25" s="659">
        <v>26.6</v>
      </c>
      <c r="DX25" s="671"/>
      <c r="DY25" s="671"/>
      <c r="DZ25" s="671"/>
      <c r="EA25" s="671"/>
      <c r="EB25" s="671"/>
      <c r="EC25" s="683"/>
    </row>
    <row r="26" spans="2:133" ht="11.25" customHeight="1">
      <c r="B26" s="653" t="s">
        <v>283</v>
      </c>
      <c r="C26" s="654"/>
      <c r="D26" s="654"/>
      <c r="E26" s="654"/>
      <c r="F26" s="654"/>
      <c r="G26" s="654"/>
      <c r="H26" s="654"/>
      <c r="I26" s="654"/>
      <c r="J26" s="654"/>
      <c r="K26" s="654"/>
      <c r="L26" s="654"/>
      <c r="M26" s="654"/>
      <c r="N26" s="654"/>
      <c r="O26" s="654"/>
      <c r="P26" s="654"/>
      <c r="Q26" s="655"/>
      <c r="R26" s="656">
        <v>4563</v>
      </c>
      <c r="S26" s="657"/>
      <c r="T26" s="657"/>
      <c r="U26" s="657"/>
      <c r="V26" s="657"/>
      <c r="W26" s="657"/>
      <c r="X26" s="657"/>
      <c r="Y26" s="658"/>
      <c r="Z26" s="694">
        <v>0</v>
      </c>
      <c r="AA26" s="694"/>
      <c r="AB26" s="694"/>
      <c r="AC26" s="694"/>
      <c r="AD26" s="695">
        <v>4563</v>
      </c>
      <c r="AE26" s="695"/>
      <c r="AF26" s="695"/>
      <c r="AG26" s="695"/>
      <c r="AH26" s="695"/>
      <c r="AI26" s="695"/>
      <c r="AJ26" s="695"/>
      <c r="AK26" s="695"/>
      <c r="AL26" s="659">
        <v>0</v>
      </c>
      <c r="AM26" s="660"/>
      <c r="AN26" s="660"/>
      <c r="AO26" s="696"/>
      <c r="AP26" s="653" t="s">
        <v>284</v>
      </c>
      <c r="AQ26" s="733"/>
      <c r="AR26" s="733"/>
      <c r="AS26" s="733"/>
      <c r="AT26" s="733"/>
      <c r="AU26" s="733"/>
      <c r="AV26" s="733"/>
      <c r="AW26" s="733"/>
      <c r="AX26" s="733"/>
      <c r="AY26" s="733"/>
      <c r="AZ26" s="733"/>
      <c r="BA26" s="733"/>
      <c r="BB26" s="733"/>
      <c r="BC26" s="733"/>
      <c r="BD26" s="733"/>
      <c r="BE26" s="733"/>
      <c r="BF26" s="734"/>
      <c r="BG26" s="656" t="s">
        <v>122</v>
      </c>
      <c r="BH26" s="657"/>
      <c r="BI26" s="657"/>
      <c r="BJ26" s="657"/>
      <c r="BK26" s="657"/>
      <c r="BL26" s="657"/>
      <c r="BM26" s="657"/>
      <c r="BN26" s="658"/>
      <c r="BO26" s="694" t="s">
        <v>122</v>
      </c>
      <c r="BP26" s="694"/>
      <c r="BQ26" s="694"/>
      <c r="BR26" s="694"/>
      <c r="BS26" s="695" t="s">
        <v>122</v>
      </c>
      <c r="BT26" s="695"/>
      <c r="BU26" s="695"/>
      <c r="BV26" s="695"/>
      <c r="BW26" s="695"/>
      <c r="BX26" s="695"/>
      <c r="BY26" s="695"/>
      <c r="BZ26" s="695"/>
      <c r="CA26" s="695"/>
      <c r="CB26" s="735"/>
      <c r="CD26" s="653" t="s">
        <v>285</v>
      </c>
      <c r="CE26" s="654"/>
      <c r="CF26" s="654"/>
      <c r="CG26" s="654"/>
      <c r="CH26" s="654"/>
      <c r="CI26" s="654"/>
      <c r="CJ26" s="654"/>
      <c r="CK26" s="654"/>
      <c r="CL26" s="654"/>
      <c r="CM26" s="654"/>
      <c r="CN26" s="654"/>
      <c r="CO26" s="654"/>
      <c r="CP26" s="654"/>
      <c r="CQ26" s="655"/>
      <c r="CR26" s="656">
        <v>3106325</v>
      </c>
      <c r="CS26" s="657"/>
      <c r="CT26" s="657"/>
      <c r="CU26" s="657"/>
      <c r="CV26" s="657"/>
      <c r="CW26" s="657"/>
      <c r="CX26" s="657"/>
      <c r="CY26" s="658"/>
      <c r="CZ26" s="659">
        <v>10.6</v>
      </c>
      <c r="DA26" s="671"/>
      <c r="DB26" s="671"/>
      <c r="DC26" s="672"/>
      <c r="DD26" s="662">
        <v>2967756</v>
      </c>
      <c r="DE26" s="657"/>
      <c r="DF26" s="657"/>
      <c r="DG26" s="657"/>
      <c r="DH26" s="657"/>
      <c r="DI26" s="657"/>
      <c r="DJ26" s="657"/>
      <c r="DK26" s="658"/>
      <c r="DL26" s="662" t="s">
        <v>122</v>
      </c>
      <c r="DM26" s="657"/>
      <c r="DN26" s="657"/>
      <c r="DO26" s="657"/>
      <c r="DP26" s="657"/>
      <c r="DQ26" s="657"/>
      <c r="DR26" s="657"/>
      <c r="DS26" s="657"/>
      <c r="DT26" s="657"/>
      <c r="DU26" s="657"/>
      <c r="DV26" s="658"/>
      <c r="DW26" s="659" t="s">
        <v>122</v>
      </c>
      <c r="DX26" s="671"/>
      <c r="DY26" s="671"/>
      <c r="DZ26" s="671"/>
      <c r="EA26" s="671"/>
      <c r="EB26" s="671"/>
      <c r="EC26" s="683"/>
    </row>
    <row r="27" spans="2:133" ht="11.25" customHeight="1">
      <c r="B27" s="653" t="s">
        <v>286</v>
      </c>
      <c r="C27" s="654"/>
      <c r="D27" s="654"/>
      <c r="E27" s="654"/>
      <c r="F27" s="654"/>
      <c r="G27" s="654"/>
      <c r="H27" s="654"/>
      <c r="I27" s="654"/>
      <c r="J27" s="654"/>
      <c r="K27" s="654"/>
      <c r="L27" s="654"/>
      <c r="M27" s="654"/>
      <c r="N27" s="654"/>
      <c r="O27" s="654"/>
      <c r="P27" s="654"/>
      <c r="Q27" s="655"/>
      <c r="R27" s="656">
        <v>96553</v>
      </c>
      <c r="S27" s="657"/>
      <c r="T27" s="657"/>
      <c r="U27" s="657"/>
      <c r="V27" s="657"/>
      <c r="W27" s="657"/>
      <c r="X27" s="657"/>
      <c r="Y27" s="658"/>
      <c r="Z27" s="694">
        <v>0.3</v>
      </c>
      <c r="AA27" s="694"/>
      <c r="AB27" s="694"/>
      <c r="AC27" s="694"/>
      <c r="AD27" s="695" t="s">
        <v>122</v>
      </c>
      <c r="AE27" s="695"/>
      <c r="AF27" s="695"/>
      <c r="AG27" s="695"/>
      <c r="AH27" s="695"/>
      <c r="AI27" s="695"/>
      <c r="AJ27" s="695"/>
      <c r="AK27" s="695"/>
      <c r="AL27" s="659" t="s">
        <v>122</v>
      </c>
      <c r="AM27" s="660"/>
      <c r="AN27" s="660"/>
      <c r="AO27" s="696"/>
      <c r="AP27" s="653" t="s">
        <v>287</v>
      </c>
      <c r="AQ27" s="654"/>
      <c r="AR27" s="654"/>
      <c r="AS27" s="654"/>
      <c r="AT27" s="654"/>
      <c r="AU27" s="654"/>
      <c r="AV27" s="654"/>
      <c r="AW27" s="654"/>
      <c r="AX27" s="654"/>
      <c r="AY27" s="654"/>
      <c r="AZ27" s="654"/>
      <c r="BA27" s="654"/>
      <c r="BB27" s="654"/>
      <c r="BC27" s="654"/>
      <c r="BD27" s="654"/>
      <c r="BE27" s="654"/>
      <c r="BF27" s="655"/>
      <c r="BG27" s="656">
        <v>5003587</v>
      </c>
      <c r="BH27" s="657"/>
      <c r="BI27" s="657"/>
      <c r="BJ27" s="657"/>
      <c r="BK27" s="657"/>
      <c r="BL27" s="657"/>
      <c r="BM27" s="657"/>
      <c r="BN27" s="658"/>
      <c r="BO27" s="694">
        <v>100</v>
      </c>
      <c r="BP27" s="694"/>
      <c r="BQ27" s="694"/>
      <c r="BR27" s="694"/>
      <c r="BS27" s="695">
        <v>79965</v>
      </c>
      <c r="BT27" s="695"/>
      <c r="BU27" s="695"/>
      <c r="BV27" s="695"/>
      <c r="BW27" s="695"/>
      <c r="BX27" s="695"/>
      <c r="BY27" s="695"/>
      <c r="BZ27" s="695"/>
      <c r="CA27" s="695"/>
      <c r="CB27" s="735"/>
      <c r="CD27" s="653" t="s">
        <v>288</v>
      </c>
      <c r="CE27" s="654"/>
      <c r="CF27" s="654"/>
      <c r="CG27" s="654"/>
      <c r="CH27" s="654"/>
      <c r="CI27" s="654"/>
      <c r="CJ27" s="654"/>
      <c r="CK27" s="654"/>
      <c r="CL27" s="654"/>
      <c r="CM27" s="654"/>
      <c r="CN27" s="654"/>
      <c r="CO27" s="654"/>
      <c r="CP27" s="654"/>
      <c r="CQ27" s="655"/>
      <c r="CR27" s="656">
        <v>4834670</v>
      </c>
      <c r="CS27" s="669"/>
      <c r="CT27" s="669"/>
      <c r="CU27" s="669"/>
      <c r="CV27" s="669"/>
      <c r="CW27" s="669"/>
      <c r="CX27" s="669"/>
      <c r="CY27" s="670"/>
      <c r="CZ27" s="659">
        <v>16.5</v>
      </c>
      <c r="DA27" s="671"/>
      <c r="DB27" s="671"/>
      <c r="DC27" s="672"/>
      <c r="DD27" s="662">
        <v>1847292</v>
      </c>
      <c r="DE27" s="669"/>
      <c r="DF27" s="669"/>
      <c r="DG27" s="669"/>
      <c r="DH27" s="669"/>
      <c r="DI27" s="669"/>
      <c r="DJ27" s="669"/>
      <c r="DK27" s="670"/>
      <c r="DL27" s="662">
        <v>1195026</v>
      </c>
      <c r="DM27" s="669"/>
      <c r="DN27" s="669"/>
      <c r="DO27" s="669"/>
      <c r="DP27" s="669"/>
      <c r="DQ27" s="669"/>
      <c r="DR27" s="669"/>
      <c r="DS27" s="669"/>
      <c r="DT27" s="669"/>
      <c r="DU27" s="669"/>
      <c r="DV27" s="670"/>
      <c r="DW27" s="659">
        <v>7.7</v>
      </c>
      <c r="DX27" s="671"/>
      <c r="DY27" s="671"/>
      <c r="DZ27" s="671"/>
      <c r="EA27" s="671"/>
      <c r="EB27" s="671"/>
      <c r="EC27" s="683"/>
    </row>
    <row r="28" spans="2:133" ht="11.25" customHeight="1">
      <c r="B28" s="653" t="s">
        <v>289</v>
      </c>
      <c r="C28" s="654"/>
      <c r="D28" s="654"/>
      <c r="E28" s="654"/>
      <c r="F28" s="654"/>
      <c r="G28" s="654"/>
      <c r="H28" s="654"/>
      <c r="I28" s="654"/>
      <c r="J28" s="654"/>
      <c r="K28" s="654"/>
      <c r="L28" s="654"/>
      <c r="M28" s="654"/>
      <c r="N28" s="654"/>
      <c r="O28" s="654"/>
      <c r="P28" s="654"/>
      <c r="Q28" s="655"/>
      <c r="R28" s="656">
        <v>192544</v>
      </c>
      <c r="S28" s="657"/>
      <c r="T28" s="657"/>
      <c r="U28" s="657"/>
      <c r="V28" s="657"/>
      <c r="W28" s="657"/>
      <c r="X28" s="657"/>
      <c r="Y28" s="658"/>
      <c r="Z28" s="694">
        <v>0.6</v>
      </c>
      <c r="AA28" s="694"/>
      <c r="AB28" s="694"/>
      <c r="AC28" s="694"/>
      <c r="AD28" s="695">
        <v>14300</v>
      </c>
      <c r="AE28" s="695"/>
      <c r="AF28" s="695"/>
      <c r="AG28" s="695"/>
      <c r="AH28" s="695"/>
      <c r="AI28" s="695"/>
      <c r="AJ28" s="695"/>
      <c r="AK28" s="695"/>
      <c r="AL28" s="659">
        <v>0.1</v>
      </c>
      <c r="AM28" s="660"/>
      <c r="AN28" s="660"/>
      <c r="AO28" s="696"/>
      <c r="AP28" s="653"/>
      <c r="AQ28" s="654"/>
      <c r="AR28" s="654"/>
      <c r="AS28" s="654"/>
      <c r="AT28" s="654"/>
      <c r="AU28" s="654"/>
      <c r="AV28" s="654"/>
      <c r="AW28" s="654"/>
      <c r="AX28" s="654"/>
      <c r="AY28" s="654"/>
      <c r="AZ28" s="654"/>
      <c r="BA28" s="654"/>
      <c r="BB28" s="654"/>
      <c r="BC28" s="654"/>
      <c r="BD28" s="654"/>
      <c r="BE28" s="654"/>
      <c r="BF28" s="655"/>
      <c r="BG28" s="656"/>
      <c r="BH28" s="657"/>
      <c r="BI28" s="657"/>
      <c r="BJ28" s="657"/>
      <c r="BK28" s="657"/>
      <c r="BL28" s="657"/>
      <c r="BM28" s="657"/>
      <c r="BN28" s="658"/>
      <c r="BO28" s="694"/>
      <c r="BP28" s="694"/>
      <c r="BQ28" s="694"/>
      <c r="BR28" s="694"/>
      <c r="BS28" s="662"/>
      <c r="BT28" s="657"/>
      <c r="BU28" s="657"/>
      <c r="BV28" s="657"/>
      <c r="BW28" s="657"/>
      <c r="BX28" s="657"/>
      <c r="BY28" s="657"/>
      <c r="BZ28" s="657"/>
      <c r="CA28" s="657"/>
      <c r="CB28" s="693"/>
      <c r="CD28" s="653" t="s">
        <v>290</v>
      </c>
      <c r="CE28" s="654"/>
      <c r="CF28" s="654"/>
      <c r="CG28" s="654"/>
      <c r="CH28" s="654"/>
      <c r="CI28" s="654"/>
      <c r="CJ28" s="654"/>
      <c r="CK28" s="654"/>
      <c r="CL28" s="654"/>
      <c r="CM28" s="654"/>
      <c r="CN28" s="654"/>
      <c r="CO28" s="654"/>
      <c r="CP28" s="654"/>
      <c r="CQ28" s="655"/>
      <c r="CR28" s="656">
        <v>2347866</v>
      </c>
      <c r="CS28" s="657"/>
      <c r="CT28" s="657"/>
      <c r="CU28" s="657"/>
      <c r="CV28" s="657"/>
      <c r="CW28" s="657"/>
      <c r="CX28" s="657"/>
      <c r="CY28" s="658"/>
      <c r="CZ28" s="659">
        <v>8</v>
      </c>
      <c r="DA28" s="671"/>
      <c r="DB28" s="671"/>
      <c r="DC28" s="672"/>
      <c r="DD28" s="662">
        <v>2320524</v>
      </c>
      <c r="DE28" s="657"/>
      <c r="DF28" s="657"/>
      <c r="DG28" s="657"/>
      <c r="DH28" s="657"/>
      <c r="DI28" s="657"/>
      <c r="DJ28" s="657"/>
      <c r="DK28" s="658"/>
      <c r="DL28" s="662">
        <v>2320524</v>
      </c>
      <c r="DM28" s="657"/>
      <c r="DN28" s="657"/>
      <c r="DO28" s="657"/>
      <c r="DP28" s="657"/>
      <c r="DQ28" s="657"/>
      <c r="DR28" s="657"/>
      <c r="DS28" s="657"/>
      <c r="DT28" s="657"/>
      <c r="DU28" s="657"/>
      <c r="DV28" s="658"/>
      <c r="DW28" s="659">
        <v>15</v>
      </c>
      <c r="DX28" s="671"/>
      <c r="DY28" s="671"/>
      <c r="DZ28" s="671"/>
      <c r="EA28" s="671"/>
      <c r="EB28" s="671"/>
      <c r="EC28" s="683"/>
    </row>
    <row r="29" spans="2:133" ht="11.25" customHeight="1">
      <c r="B29" s="653" t="s">
        <v>291</v>
      </c>
      <c r="C29" s="654"/>
      <c r="D29" s="654"/>
      <c r="E29" s="654"/>
      <c r="F29" s="654"/>
      <c r="G29" s="654"/>
      <c r="H29" s="654"/>
      <c r="I29" s="654"/>
      <c r="J29" s="654"/>
      <c r="K29" s="654"/>
      <c r="L29" s="654"/>
      <c r="M29" s="654"/>
      <c r="N29" s="654"/>
      <c r="O29" s="654"/>
      <c r="P29" s="654"/>
      <c r="Q29" s="655"/>
      <c r="R29" s="656">
        <v>65273</v>
      </c>
      <c r="S29" s="657"/>
      <c r="T29" s="657"/>
      <c r="U29" s="657"/>
      <c r="V29" s="657"/>
      <c r="W29" s="657"/>
      <c r="X29" s="657"/>
      <c r="Y29" s="658"/>
      <c r="Z29" s="694">
        <v>0.2</v>
      </c>
      <c r="AA29" s="694"/>
      <c r="AB29" s="694"/>
      <c r="AC29" s="694"/>
      <c r="AD29" s="695" t="s">
        <v>122</v>
      </c>
      <c r="AE29" s="695"/>
      <c r="AF29" s="695"/>
      <c r="AG29" s="695"/>
      <c r="AH29" s="695"/>
      <c r="AI29" s="695"/>
      <c r="AJ29" s="695"/>
      <c r="AK29" s="695"/>
      <c r="AL29" s="659" t="s">
        <v>122</v>
      </c>
      <c r="AM29" s="660"/>
      <c r="AN29" s="660"/>
      <c r="AO29" s="696"/>
      <c r="AP29" s="637"/>
      <c r="AQ29" s="638"/>
      <c r="AR29" s="638"/>
      <c r="AS29" s="638"/>
      <c r="AT29" s="638"/>
      <c r="AU29" s="638"/>
      <c r="AV29" s="638"/>
      <c r="AW29" s="638"/>
      <c r="AX29" s="638"/>
      <c r="AY29" s="638"/>
      <c r="AZ29" s="638"/>
      <c r="BA29" s="638"/>
      <c r="BB29" s="638"/>
      <c r="BC29" s="638"/>
      <c r="BD29" s="638"/>
      <c r="BE29" s="638"/>
      <c r="BF29" s="639"/>
      <c r="BG29" s="656"/>
      <c r="BH29" s="657"/>
      <c r="BI29" s="657"/>
      <c r="BJ29" s="657"/>
      <c r="BK29" s="657"/>
      <c r="BL29" s="657"/>
      <c r="BM29" s="657"/>
      <c r="BN29" s="658"/>
      <c r="BO29" s="694"/>
      <c r="BP29" s="694"/>
      <c r="BQ29" s="694"/>
      <c r="BR29" s="694"/>
      <c r="BS29" s="695"/>
      <c r="BT29" s="695"/>
      <c r="BU29" s="695"/>
      <c r="BV29" s="695"/>
      <c r="BW29" s="695"/>
      <c r="BX29" s="695"/>
      <c r="BY29" s="695"/>
      <c r="BZ29" s="695"/>
      <c r="CA29" s="695"/>
      <c r="CB29" s="735"/>
      <c r="CD29" s="675" t="s">
        <v>292</v>
      </c>
      <c r="CE29" s="676"/>
      <c r="CF29" s="653" t="s">
        <v>66</v>
      </c>
      <c r="CG29" s="654"/>
      <c r="CH29" s="654"/>
      <c r="CI29" s="654"/>
      <c r="CJ29" s="654"/>
      <c r="CK29" s="654"/>
      <c r="CL29" s="654"/>
      <c r="CM29" s="654"/>
      <c r="CN29" s="654"/>
      <c r="CO29" s="654"/>
      <c r="CP29" s="654"/>
      <c r="CQ29" s="655"/>
      <c r="CR29" s="656">
        <v>2347835</v>
      </c>
      <c r="CS29" s="669"/>
      <c r="CT29" s="669"/>
      <c r="CU29" s="669"/>
      <c r="CV29" s="669"/>
      <c r="CW29" s="669"/>
      <c r="CX29" s="669"/>
      <c r="CY29" s="670"/>
      <c r="CZ29" s="659">
        <v>8</v>
      </c>
      <c r="DA29" s="671"/>
      <c r="DB29" s="671"/>
      <c r="DC29" s="672"/>
      <c r="DD29" s="662">
        <v>2320493</v>
      </c>
      <c r="DE29" s="669"/>
      <c r="DF29" s="669"/>
      <c r="DG29" s="669"/>
      <c r="DH29" s="669"/>
      <c r="DI29" s="669"/>
      <c r="DJ29" s="669"/>
      <c r="DK29" s="670"/>
      <c r="DL29" s="662">
        <v>2320493</v>
      </c>
      <c r="DM29" s="669"/>
      <c r="DN29" s="669"/>
      <c r="DO29" s="669"/>
      <c r="DP29" s="669"/>
      <c r="DQ29" s="669"/>
      <c r="DR29" s="669"/>
      <c r="DS29" s="669"/>
      <c r="DT29" s="669"/>
      <c r="DU29" s="669"/>
      <c r="DV29" s="670"/>
      <c r="DW29" s="659">
        <v>15</v>
      </c>
      <c r="DX29" s="671"/>
      <c r="DY29" s="671"/>
      <c r="DZ29" s="671"/>
      <c r="EA29" s="671"/>
      <c r="EB29" s="671"/>
      <c r="EC29" s="683"/>
    </row>
    <row r="30" spans="2:133" ht="11.25" customHeight="1">
      <c r="B30" s="653" t="s">
        <v>293</v>
      </c>
      <c r="C30" s="654"/>
      <c r="D30" s="654"/>
      <c r="E30" s="654"/>
      <c r="F30" s="654"/>
      <c r="G30" s="654"/>
      <c r="H30" s="654"/>
      <c r="I30" s="654"/>
      <c r="J30" s="654"/>
      <c r="K30" s="654"/>
      <c r="L30" s="654"/>
      <c r="M30" s="654"/>
      <c r="N30" s="654"/>
      <c r="O30" s="654"/>
      <c r="P30" s="654"/>
      <c r="Q30" s="655"/>
      <c r="R30" s="656">
        <v>4469964</v>
      </c>
      <c r="S30" s="657"/>
      <c r="T30" s="657"/>
      <c r="U30" s="657"/>
      <c r="V30" s="657"/>
      <c r="W30" s="657"/>
      <c r="X30" s="657"/>
      <c r="Y30" s="658"/>
      <c r="Z30" s="694">
        <v>15.1</v>
      </c>
      <c r="AA30" s="694"/>
      <c r="AB30" s="694"/>
      <c r="AC30" s="694"/>
      <c r="AD30" s="695" t="s">
        <v>122</v>
      </c>
      <c r="AE30" s="695"/>
      <c r="AF30" s="695"/>
      <c r="AG30" s="695"/>
      <c r="AH30" s="695"/>
      <c r="AI30" s="695"/>
      <c r="AJ30" s="695"/>
      <c r="AK30" s="695"/>
      <c r="AL30" s="659" t="s">
        <v>122</v>
      </c>
      <c r="AM30" s="660"/>
      <c r="AN30" s="660"/>
      <c r="AO30" s="696"/>
      <c r="AP30" s="708" t="s">
        <v>211</v>
      </c>
      <c r="AQ30" s="709"/>
      <c r="AR30" s="709"/>
      <c r="AS30" s="709"/>
      <c r="AT30" s="709"/>
      <c r="AU30" s="709"/>
      <c r="AV30" s="709"/>
      <c r="AW30" s="709"/>
      <c r="AX30" s="709"/>
      <c r="AY30" s="709"/>
      <c r="AZ30" s="709"/>
      <c r="BA30" s="709"/>
      <c r="BB30" s="709"/>
      <c r="BC30" s="709"/>
      <c r="BD30" s="709"/>
      <c r="BE30" s="709"/>
      <c r="BF30" s="710"/>
      <c r="BG30" s="708" t="s">
        <v>294</v>
      </c>
      <c r="BH30" s="726"/>
      <c r="BI30" s="726"/>
      <c r="BJ30" s="726"/>
      <c r="BK30" s="726"/>
      <c r="BL30" s="726"/>
      <c r="BM30" s="726"/>
      <c r="BN30" s="726"/>
      <c r="BO30" s="726"/>
      <c r="BP30" s="726"/>
      <c r="BQ30" s="727"/>
      <c r="BR30" s="708" t="s">
        <v>295</v>
      </c>
      <c r="BS30" s="726"/>
      <c r="BT30" s="726"/>
      <c r="BU30" s="726"/>
      <c r="BV30" s="726"/>
      <c r="BW30" s="726"/>
      <c r="BX30" s="726"/>
      <c r="BY30" s="726"/>
      <c r="BZ30" s="726"/>
      <c r="CA30" s="726"/>
      <c r="CB30" s="727"/>
      <c r="CD30" s="677"/>
      <c r="CE30" s="678"/>
      <c r="CF30" s="653" t="s">
        <v>296</v>
      </c>
      <c r="CG30" s="654"/>
      <c r="CH30" s="654"/>
      <c r="CI30" s="654"/>
      <c r="CJ30" s="654"/>
      <c r="CK30" s="654"/>
      <c r="CL30" s="654"/>
      <c r="CM30" s="654"/>
      <c r="CN30" s="654"/>
      <c r="CO30" s="654"/>
      <c r="CP30" s="654"/>
      <c r="CQ30" s="655"/>
      <c r="CR30" s="656">
        <v>2254682</v>
      </c>
      <c r="CS30" s="657"/>
      <c r="CT30" s="657"/>
      <c r="CU30" s="657"/>
      <c r="CV30" s="657"/>
      <c r="CW30" s="657"/>
      <c r="CX30" s="657"/>
      <c r="CY30" s="658"/>
      <c r="CZ30" s="659">
        <v>7.7</v>
      </c>
      <c r="DA30" s="671"/>
      <c r="DB30" s="671"/>
      <c r="DC30" s="672"/>
      <c r="DD30" s="662">
        <v>2228763</v>
      </c>
      <c r="DE30" s="657"/>
      <c r="DF30" s="657"/>
      <c r="DG30" s="657"/>
      <c r="DH30" s="657"/>
      <c r="DI30" s="657"/>
      <c r="DJ30" s="657"/>
      <c r="DK30" s="658"/>
      <c r="DL30" s="662">
        <v>2228763</v>
      </c>
      <c r="DM30" s="657"/>
      <c r="DN30" s="657"/>
      <c r="DO30" s="657"/>
      <c r="DP30" s="657"/>
      <c r="DQ30" s="657"/>
      <c r="DR30" s="657"/>
      <c r="DS30" s="657"/>
      <c r="DT30" s="657"/>
      <c r="DU30" s="657"/>
      <c r="DV30" s="658"/>
      <c r="DW30" s="659">
        <v>14.4</v>
      </c>
      <c r="DX30" s="671"/>
      <c r="DY30" s="671"/>
      <c r="DZ30" s="671"/>
      <c r="EA30" s="671"/>
      <c r="EB30" s="671"/>
      <c r="EC30" s="683"/>
    </row>
    <row r="31" spans="2:133" ht="11.25" customHeight="1">
      <c r="B31" s="723" t="s">
        <v>297</v>
      </c>
      <c r="C31" s="724"/>
      <c r="D31" s="724"/>
      <c r="E31" s="724"/>
      <c r="F31" s="724"/>
      <c r="G31" s="724"/>
      <c r="H31" s="724"/>
      <c r="I31" s="724"/>
      <c r="J31" s="724"/>
      <c r="K31" s="724"/>
      <c r="L31" s="724"/>
      <c r="M31" s="724"/>
      <c r="N31" s="724"/>
      <c r="O31" s="724"/>
      <c r="P31" s="724"/>
      <c r="Q31" s="725"/>
      <c r="R31" s="656" t="s">
        <v>122</v>
      </c>
      <c r="S31" s="657"/>
      <c r="T31" s="657"/>
      <c r="U31" s="657"/>
      <c r="V31" s="657"/>
      <c r="W31" s="657"/>
      <c r="X31" s="657"/>
      <c r="Y31" s="658"/>
      <c r="Z31" s="694" t="s">
        <v>122</v>
      </c>
      <c r="AA31" s="694"/>
      <c r="AB31" s="694"/>
      <c r="AC31" s="694"/>
      <c r="AD31" s="695" t="s">
        <v>122</v>
      </c>
      <c r="AE31" s="695"/>
      <c r="AF31" s="695"/>
      <c r="AG31" s="695"/>
      <c r="AH31" s="695"/>
      <c r="AI31" s="695"/>
      <c r="AJ31" s="695"/>
      <c r="AK31" s="695"/>
      <c r="AL31" s="659" t="s">
        <v>122</v>
      </c>
      <c r="AM31" s="660"/>
      <c r="AN31" s="660"/>
      <c r="AO31" s="696"/>
      <c r="AP31" s="728" t="s">
        <v>298</v>
      </c>
      <c r="AQ31" s="729"/>
      <c r="AR31" s="729"/>
      <c r="AS31" s="729"/>
      <c r="AT31" s="730" t="s">
        <v>299</v>
      </c>
      <c r="AU31" s="218"/>
      <c r="AV31" s="218"/>
      <c r="AW31" s="218"/>
      <c r="AX31" s="714" t="s">
        <v>177</v>
      </c>
      <c r="AY31" s="715"/>
      <c r="AZ31" s="715"/>
      <c r="BA31" s="715"/>
      <c r="BB31" s="715"/>
      <c r="BC31" s="715"/>
      <c r="BD31" s="715"/>
      <c r="BE31" s="715"/>
      <c r="BF31" s="716"/>
      <c r="BG31" s="718">
        <v>99.2</v>
      </c>
      <c r="BH31" s="719"/>
      <c r="BI31" s="719"/>
      <c r="BJ31" s="719"/>
      <c r="BK31" s="719"/>
      <c r="BL31" s="719"/>
      <c r="BM31" s="720">
        <v>97.1</v>
      </c>
      <c r="BN31" s="719"/>
      <c r="BO31" s="719"/>
      <c r="BP31" s="719"/>
      <c r="BQ31" s="721"/>
      <c r="BR31" s="718">
        <v>99.1</v>
      </c>
      <c r="BS31" s="719"/>
      <c r="BT31" s="719"/>
      <c r="BU31" s="719"/>
      <c r="BV31" s="719"/>
      <c r="BW31" s="719"/>
      <c r="BX31" s="720">
        <v>96.7</v>
      </c>
      <c r="BY31" s="719"/>
      <c r="BZ31" s="719"/>
      <c r="CA31" s="719"/>
      <c r="CB31" s="721"/>
      <c r="CD31" s="677"/>
      <c r="CE31" s="678"/>
      <c r="CF31" s="653" t="s">
        <v>300</v>
      </c>
      <c r="CG31" s="654"/>
      <c r="CH31" s="654"/>
      <c r="CI31" s="654"/>
      <c r="CJ31" s="654"/>
      <c r="CK31" s="654"/>
      <c r="CL31" s="654"/>
      <c r="CM31" s="654"/>
      <c r="CN31" s="654"/>
      <c r="CO31" s="654"/>
      <c r="CP31" s="654"/>
      <c r="CQ31" s="655"/>
      <c r="CR31" s="656">
        <v>93153</v>
      </c>
      <c r="CS31" s="669"/>
      <c r="CT31" s="669"/>
      <c r="CU31" s="669"/>
      <c r="CV31" s="669"/>
      <c r="CW31" s="669"/>
      <c r="CX31" s="669"/>
      <c r="CY31" s="670"/>
      <c r="CZ31" s="659">
        <v>0.3</v>
      </c>
      <c r="DA31" s="671"/>
      <c r="DB31" s="671"/>
      <c r="DC31" s="672"/>
      <c r="DD31" s="662">
        <v>91730</v>
      </c>
      <c r="DE31" s="669"/>
      <c r="DF31" s="669"/>
      <c r="DG31" s="669"/>
      <c r="DH31" s="669"/>
      <c r="DI31" s="669"/>
      <c r="DJ31" s="669"/>
      <c r="DK31" s="670"/>
      <c r="DL31" s="662">
        <v>91730</v>
      </c>
      <c r="DM31" s="669"/>
      <c r="DN31" s="669"/>
      <c r="DO31" s="669"/>
      <c r="DP31" s="669"/>
      <c r="DQ31" s="669"/>
      <c r="DR31" s="669"/>
      <c r="DS31" s="669"/>
      <c r="DT31" s="669"/>
      <c r="DU31" s="669"/>
      <c r="DV31" s="670"/>
      <c r="DW31" s="659">
        <v>0.6</v>
      </c>
      <c r="DX31" s="671"/>
      <c r="DY31" s="671"/>
      <c r="DZ31" s="671"/>
      <c r="EA31" s="671"/>
      <c r="EB31" s="671"/>
      <c r="EC31" s="683"/>
    </row>
    <row r="32" spans="2:133" ht="11.25" customHeight="1">
      <c r="B32" s="653" t="s">
        <v>301</v>
      </c>
      <c r="C32" s="654"/>
      <c r="D32" s="654"/>
      <c r="E32" s="654"/>
      <c r="F32" s="654"/>
      <c r="G32" s="654"/>
      <c r="H32" s="654"/>
      <c r="I32" s="654"/>
      <c r="J32" s="654"/>
      <c r="K32" s="654"/>
      <c r="L32" s="654"/>
      <c r="M32" s="654"/>
      <c r="N32" s="654"/>
      <c r="O32" s="654"/>
      <c r="P32" s="654"/>
      <c r="Q32" s="655"/>
      <c r="R32" s="656">
        <v>2722591</v>
      </c>
      <c r="S32" s="657"/>
      <c r="T32" s="657"/>
      <c r="U32" s="657"/>
      <c r="V32" s="657"/>
      <c r="W32" s="657"/>
      <c r="X32" s="657"/>
      <c r="Y32" s="658"/>
      <c r="Z32" s="694">
        <v>9.1999999999999993</v>
      </c>
      <c r="AA32" s="694"/>
      <c r="AB32" s="694"/>
      <c r="AC32" s="694"/>
      <c r="AD32" s="695" t="s">
        <v>122</v>
      </c>
      <c r="AE32" s="695"/>
      <c r="AF32" s="695"/>
      <c r="AG32" s="695"/>
      <c r="AH32" s="695"/>
      <c r="AI32" s="695"/>
      <c r="AJ32" s="695"/>
      <c r="AK32" s="695"/>
      <c r="AL32" s="659" t="s">
        <v>122</v>
      </c>
      <c r="AM32" s="660"/>
      <c r="AN32" s="660"/>
      <c r="AO32" s="696"/>
      <c r="AP32" s="697"/>
      <c r="AQ32" s="698"/>
      <c r="AR32" s="698"/>
      <c r="AS32" s="698"/>
      <c r="AT32" s="731"/>
      <c r="AU32" s="214" t="s">
        <v>302</v>
      </c>
      <c r="AX32" s="653" t="s">
        <v>303</v>
      </c>
      <c r="AY32" s="654"/>
      <c r="AZ32" s="654"/>
      <c r="BA32" s="654"/>
      <c r="BB32" s="654"/>
      <c r="BC32" s="654"/>
      <c r="BD32" s="654"/>
      <c r="BE32" s="654"/>
      <c r="BF32" s="655"/>
      <c r="BG32" s="722">
        <v>99.4</v>
      </c>
      <c r="BH32" s="669"/>
      <c r="BI32" s="669"/>
      <c r="BJ32" s="669"/>
      <c r="BK32" s="669"/>
      <c r="BL32" s="669"/>
      <c r="BM32" s="660">
        <v>98</v>
      </c>
      <c r="BN32" s="669"/>
      <c r="BO32" s="669"/>
      <c r="BP32" s="669"/>
      <c r="BQ32" s="692"/>
      <c r="BR32" s="722">
        <v>99.3</v>
      </c>
      <c r="BS32" s="669"/>
      <c r="BT32" s="669"/>
      <c r="BU32" s="669"/>
      <c r="BV32" s="669"/>
      <c r="BW32" s="669"/>
      <c r="BX32" s="660">
        <v>97.8</v>
      </c>
      <c r="BY32" s="669"/>
      <c r="BZ32" s="669"/>
      <c r="CA32" s="669"/>
      <c r="CB32" s="692"/>
      <c r="CD32" s="679"/>
      <c r="CE32" s="680"/>
      <c r="CF32" s="653" t="s">
        <v>304</v>
      </c>
      <c r="CG32" s="654"/>
      <c r="CH32" s="654"/>
      <c r="CI32" s="654"/>
      <c r="CJ32" s="654"/>
      <c r="CK32" s="654"/>
      <c r="CL32" s="654"/>
      <c r="CM32" s="654"/>
      <c r="CN32" s="654"/>
      <c r="CO32" s="654"/>
      <c r="CP32" s="654"/>
      <c r="CQ32" s="655"/>
      <c r="CR32" s="656">
        <v>31</v>
      </c>
      <c r="CS32" s="657"/>
      <c r="CT32" s="657"/>
      <c r="CU32" s="657"/>
      <c r="CV32" s="657"/>
      <c r="CW32" s="657"/>
      <c r="CX32" s="657"/>
      <c r="CY32" s="658"/>
      <c r="CZ32" s="659">
        <v>0</v>
      </c>
      <c r="DA32" s="671"/>
      <c r="DB32" s="671"/>
      <c r="DC32" s="672"/>
      <c r="DD32" s="662">
        <v>31</v>
      </c>
      <c r="DE32" s="657"/>
      <c r="DF32" s="657"/>
      <c r="DG32" s="657"/>
      <c r="DH32" s="657"/>
      <c r="DI32" s="657"/>
      <c r="DJ32" s="657"/>
      <c r="DK32" s="658"/>
      <c r="DL32" s="662">
        <v>31</v>
      </c>
      <c r="DM32" s="657"/>
      <c r="DN32" s="657"/>
      <c r="DO32" s="657"/>
      <c r="DP32" s="657"/>
      <c r="DQ32" s="657"/>
      <c r="DR32" s="657"/>
      <c r="DS32" s="657"/>
      <c r="DT32" s="657"/>
      <c r="DU32" s="657"/>
      <c r="DV32" s="658"/>
      <c r="DW32" s="659">
        <v>0</v>
      </c>
      <c r="DX32" s="671"/>
      <c r="DY32" s="671"/>
      <c r="DZ32" s="671"/>
      <c r="EA32" s="671"/>
      <c r="EB32" s="671"/>
      <c r="EC32" s="683"/>
    </row>
    <row r="33" spans="2:133" ht="11.25" customHeight="1">
      <c r="B33" s="653" t="s">
        <v>305</v>
      </c>
      <c r="C33" s="654"/>
      <c r="D33" s="654"/>
      <c r="E33" s="654"/>
      <c r="F33" s="654"/>
      <c r="G33" s="654"/>
      <c r="H33" s="654"/>
      <c r="I33" s="654"/>
      <c r="J33" s="654"/>
      <c r="K33" s="654"/>
      <c r="L33" s="654"/>
      <c r="M33" s="654"/>
      <c r="N33" s="654"/>
      <c r="O33" s="654"/>
      <c r="P33" s="654"/>
      <c r="Q33" s="655"/>
      <c r="R33" s="656">
        <v>38022</v>
      </c>
      <c r="S33" s="657"/>
      <c r="T33" s="657"/>
      <c r="U33" s="657"/>
      <c r="V33" s="657"/>
      <c r="W33" s="657"/>
      <c r="X33" s="657"/>
      <c r="Y33" s="658"/>
      <c r="Z33" s="694">
        <v>0.1</v>
      </c>
      <c r="AA33" s="694"/>
      <c r="AB33" s="694"/>
      <c r="AC33" s="694"/>
      <c r="AD33" s="695">
        <v>6649</v>
      </c>
      <c r="AE33" s="695"/>
      <c r="AF33" s="695"/>
      <c r="AG33" s="695"/>
      <c r="AH33" s="695"/>
      <c r="AI33" s="695"/>
      <c r="AJ33" s="695"/>
      <c r="AK33" s="695"/>
      <c r="AL33" s="659">
        <v>0</v>
      </c>
      <c r="AM33" s="660"/>
      <c r="AN33" s="660"/>
      <c r="AO33" s="696"/>
      <c r="AP33" s="699"/>
      <c r="AQ33" s="700"/>
      <c r="AR33" s="700"/>
      <c r="AS33" s="700"/>
      <c r="AT33" s="732"/>
      <c r="AU33" s="219"/>
      <c r="AV33" s="219"/>
      <c r="AW33" s="219"/>
      <c r="AX33" s="637" t="s">
        <v>306</v>
      </c>
      <c r="AY33" s="638"/>
      <c r="AZ33" s="638"/>
      <c r="BA33" s="638"/>
      <c r="BB33" s="638"/>
      <c r="BC33" s="638"/>
      <c r="BD33" s="638"/>
      <c r="BE33" s="638"/>
      <c r="BF33" s="639"/>
      <c r="BG33" s="717">
        <v>98.9</v>
      </c>
      <c r="BH33" s="641"/>
      <c r="BI33" s="641"/>
      <c r="BJ33" s="641"/>
      <c r="BK33" s="641"/>
      <c r="BL33" s="641"/>
      <c r="BM33" s="687">
        <v>95.7</v>
      </c>
      <c r="BN33" s="641"/>
      <c r="BO33" s="641"/>
      <c r="BP33" s="641"/>
      <c r="BQ33" s="704"/>
      <c r="BR33" s="717">
        <v>98.9</v>
      </c>
      <c r="BS33" s="641"/>
      <c r="BT33" s="641"/>
      <c r="BU33" s="641"/>
      <c r="BV33" s="641"/>
      <c r="BW33" s="641"/>
      <c r="BX33" s="687">
        <v>95.2</v>
      </c>
      <c r="BY33" s="641"/>
      <c r="BZ33" s="641"/>
      <c r="CA33" s="641"/>
      <c r="CB33" s="704"/>
      <c r="CD33" s="653" t="s">
        <v>307</v>
      </c>
      <c r="CE33" s="654"/>
      <c r="CF33" s="654"/>
      <c r="CG33" s="654"/>
      <c r="CH33" s="654"/>
      <c r="CI33" s="654"/>
      <c r="CJ33" s="654"/>
      <c r="CK33" s="654"/>
      <c r="CL33" s="654"/>
      <c r="CM33" s="654"/>
      <c r="CN33" s="654"/>
      <c r="CO33" s="654"/>
      <c r="CP33" s="654"/>
      <c r="CQ33" s="655"/>
      <c r="CR33" s="656">
        <v>12451240</v>
      </c>
      <c r="CS33" s="669"/>
      <c r="CT33" s="669"/>
      <c r="CU33" s="669"/>
      <c r="CV33" s="669"/>
      <c r="CW33" s="669"/>
      <c r="CX33" s="669"/>
      <c r="CY33" s="670"/>
      <c r="CZ33" s="659">
        <v>42.6</v>
      </c>
      <c r="DA33" s="671"/>
      <c r="DB33" s="671"/>
      <c r="DC33" s="672"/>
      <c r="DD33" s="662">
        <v>10048791</v>
      </c>
      <c r="DE33" s="669"/>
      <c r="DF33" s="669"/>
      <c r="DG33" s="669"/>
      <c r="DH33" s="669"/>
      <c r="DI33" s="669"/>
      <c r="DJ33" s="669"/>
      <c r="DK33" s="670"/>
      <c r="DL33" s="662">
        <v>7707053</v>
      </c>
      <c r="DM33" s="669"/>
      <c r="DN33" s="669"/>
      <c r="DO33" s="669"/>
      <c r="DP33" s="669"/>
      <c r="DQ33" s="669"/>
      <c r="DR33" s="669"/>
      <c r="DS33" s="669"/>
      <c r="DT33" s="669"/>
      <c r="DU33" s="669"/>
      <c r="DV33" s="670"/>
      <c r="DW33" s="659">
        <v>49.8</v>
      </c>
      <c r="DX33" s="671"/>
      <c r="DY33" s="671"/>
      <c r="DZ33" s="671"/>
      <c r="EA33" s="671"/>
      <c r="EB33" s="671"/>
      <c r="EC33" s="683"/>
    </row>
    <row r="34" spans="2:133" ht="11.25" customHeight="1">
      <c r="B34" s="653" t="s">
        <v>308</v>
      </c>
      <c r="C34" s="654"/>
      <c r="D34" s="654"/>
      <c r="E34" s="654"/>
      <c r="F34" s="654"/>
      <c r="G34" s="654"/>
      <c r="H34" s="654"/>
      <c r="I34" s="654"/>
      <c r="J34" s="654"/>
      <c r="K34" s="654"/>
      <c r="L34" s="654"/>
      <c r="M34" s="654"/>
      <c r="N34" s="654"/>
      <c r="O34" s="654"/>
      <c r="P34" s="654"/>
      <c r="Q34" s="655"/>
      <c r="R34" s="656">
        <v>124464</v>
      </c>
      <c r="S34" s="657"/>
      <c r="T34" s="657"/>
      <c r="U34" s="657"/>
      <c r="V34" s="657"/>
      <c r="W34" s="657"/>
      <c r="X34" s="657"/>
      <c r="Y34" s="658"/>
      <c r="Z34" s="694">
        <v>0.4</v>
      </c>
      <c r="AA34" s="694"/>
      <c r="AB34" s="694"/>
      <c r="AC34" s="694"/>
      <c r="AD34" s="695" t="s">
        <v>122</v>
      </c>
      <c r="AE34" s="695"/>
      <c r="AF34" s="695"/>
      <c r="AG34" s="695"/>
      <c r="AH34" s="695"/>
      <c r="AI34" s="695"/>
      <c r="AJ34" s="695"/>
      <c r="AK34" s="695"/>
      <c r="AL34" s="659" t="s">
        <v>122</v>
      </c>
      <c r="AM34" s="660"/>
      <c r="AN34" s="660"/>
      <c r="AO34" s="69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3" t="s">
        <v>309</v>
      </c>
      <c r="CE34" s="654"/>
      <c r="CF34" s="654"/>
      <c r="CG34" s="654"/>
      <c r="CH34" s="654"/>
      <c r="CI34" s="654"/>
      <c r="CJ34" s="654"/>
      <c r="CK34" s="654"/>
      <c r="CL34" s="654"/>
      <c r="CM34" s="654"/>
      <c r="CN34" s="654"/>
      <c r="CO34" s="654"/>
      <c r="CP34" s="654"/>
      <c r="CQ34" s="655"/>
      <c r="CR34" s="656">
        <v>4102613</v>
      </c>
      <c r="CS34" s="657"/>
      <c r="CT34" s="657"/>
      <c r="CU34" s="657"/>
      <c r="CV34" s="657"/>
      <c r="CW34" s="657"/>
      <c r="CX34" s="657"/>
      <c r="CY34" s="658"/>
      <c r="CZ34" s="659">
        <v>14</v>
      </c>
      <c r="DA34" s="671"/>
      <c r="DB34" s="671"/>
      <c r="DC34" s="672"/>
      <c r="DD34" s="662">
        <v>3378138</v>
      </c>
      <c r="DE34" s="657"/>
      <c r="DF34" s="657"/>
      <c r="DG34" s="657"/>
      <c r="DH34" s="657"/>
      <c r="DI34" s="657"/>
      <c r="DJ34" s="657"/>
      <c r="DK34" s="658"/>
      <c r="DL34" s="662">
        <v>3034659</v>
      </c>
      <c r="DM34" s="657"/>
      <c r="DN34" s="657"/>
      <c r="DO34" s="657"/>
      <c r="DP34" s="657"/>
      <c r="DQ34" s="657"/>
      <c r="DR34" s="657"/>
      <c r="DS34" s="657"/>
      <c r="DT34" s="657"/>
      <c r="DU34" s="657"/>
      <c r="DV34" s="658"/>
      <c r="DW34" s="659">
        <v>19.600000000000001</v>
      </c>
      <c r="DX34" s="671"/>
      <c r="DY34" s="671"/>
      <c r="DZ34" s="671"/>
      <c r="EA34" s="671"/>
      <c r="EB34" s="671"/>
      <c r="EC34" s="683"/>
    </row>
    <row r="35" spans="2:133" ht="11.25" customHeight="1">
      <c r="B35" s="653" t="s">
        <v>310</v>
      </c>
      <c r="C35" s="654"/>
      <c r="D35" s="654"/>
      <c r="E35" s="654"/>
      <c r="F35" s="654"/>
      <c r="G35" s="654"/>
      <c r="H35" s="654"/>
      <c r="I35" s="654"/>
      <c r="J35" s="654"/>
      <c r="K35" s="654"/>
      <c r="L35" s="654"/>
      <c r="M35" s="654"/>
      <c r="N35" s="654"/>
      <c r="O35" s="654"/>
      <c r="P35" s="654"/>
      <c r="Q35" s="655"/>
      <c r="R35" s="656">
        <v>1675433</v>
      </c>
      <c r="S35" s="657"/>
      <c r="T35" s="657"/>
      <c r="U35" s="657"/>
      <c r="V35" s="657"/>
      <c r="W35" s="657"/>
      <c r="X35" s="657"/>
      <c r="Y35" s="658"/>
      <c r="Z35" s="694">
        <v>5.6</v>
      </c>
      <c r="AA35" s="694"/>
      <c r="AB35" s="694"/>
      <c r="AC35" s="694"/>
      <c r="AD35" s="695" t="s">
        <v>122</v>
      </c>
      <c r="AE35" s="695"/>
      <c r="AF35" s="695"/>
      <c r="AG35" s="695"/>
      <c r="AH35" s="695"/>
      <c r="AI35" s="695"/>
      <c r="AJ35" s="695"/>
      <c r="AK35" s="695"/>
      <c r="AL35" s="659" t="s">
        <v>122</v>
      </c>
      <c r="AM35" s="660"/>
      <c r="AN35" s="660"/>
      <c r="AO35" s="696"/>
      <c r="AP35" s="222"/>
      <c r="AQ35" s="708" t="s">
        <v>311</v>
      </c>
      <c r="AR35" s="709"/>
      <c r="AS35" s="709"/>
      <c r="AT35" s="709"/>
      <c r="AU35" s="709"/>
      <c r="AV35" s="709"/>
      <c r="AW35" s="709"/>
      <c r="AX35" s="709"/>
      <c r="AY35" s="709"/>
      <c r="AZ35" s="709"/>
      <c r="BA35" s="709"/>
      <c r="BB35" s="709"/>
      <c r="BC35" s="709"/>
      <c r="BD35" s="709"/>
      <c r="BE35" s="709"/>
      <c r="BF35" s="710"/>
      <c r="BG35" s="708" t="s">
        <v>312</v>
      </c>
      <c r="BH35" s="709"/>
      <c r="BI35" s="709"/>
      <c r="BJ35" s="709"/>
      <c r="BK35" s="709"/>
      <c r="BL35" s="709"/>
      <c r="BM35" s="709"/>
      <c r="BN35" s="709"/>
      <c r="BO35" s="709"/>
      <c r="BP35" s="709"/>
      <c r="BQ35" s="709"/>
      <c r="BR35" s="709"/>
      <c r="BS35" s="709"/>
      <c r="BT35" s="709"/>
      <c r="BU35" s="709"/>
      <c r="BV35" s="709"/>
      <c r="BW35" s="709"/>
      <c r="BX35" s="709"/>
      <c r="BY35" s="709"/>
      <c r="BZ35" s="709"/>
      <c r="CA35" s="709"/>
      <c r="CB35" s="710"/>
      <c r="CD35" s="653" t="s">
        <v>313</v>
      </c>
      <c r="CE35" s="654"/>
      <c r="CF35" s="654"/>
      <c r="CG35" s="654"/>
      <c r="CH35" s="654"/>
      <c r="CI35" s="654"/>
      <c r="CJ35" s="654"/>
      <c r="CK35" s="654"/>
      <c r="CL35" s="654"/>
      <c r="CM35" s="654"/>
      <c r="CN35" s="654"/>
      <c r="CO35" s="654"/>
      <c r="CP35" s="654"/>
      <c r="CQ35" s="655"/>
      <c r="CR35" s="656">
        <v>632986</v>
      </c>
      <c r="CS35" s="669"/>
      <c r="CT35" s="669"/>
      <c r="CU35" s="669"/>
      <c r="CV35" s="669"/>
      <c r="CW35" s="669"/>
      <c r="CX35" s="669"/>
      <c r="CY35" s="670"/>
      <c r="CZ35" s="659">
        <v>2.2000000000000002</v>
      </c>
      <c r="DA35" s="671"/>
      <c r="DB35" s="671"/>
      <c r="DC35" s="672"/>
      <c r="DD35" s="662">
        <v>526173</v>
      </c>
      <c r="DE35" s="669"/>
      <c r="DF35" s="669"/>
      <c r="DG35" s="669"/>
      <c r="DH35" s="669"/>
      <c r="DI35" s="669"/>
      <c r="DJ35" s="669"/>
      <c r="DK35" s="670"/>
      <c r="DL35" s="662">
        <v>401062</v>
      </c>
      <c r="DM35" s="669"/>
      <c r="DN35" s="669"/>
      <c r="DO35" s="669"/>
      <c r="DP35" s="669"/>
      <c r="DQ35" s="669"/>
      <c r="DR35" s="669"/>
      <c r="DS35" s="669"/>
      <c r="DT35" s="669"/>
      <c r="DU35" s="669"/>
      <c r="DV35" s="670"/>
      <c r="DW35" s="659">
        <v>2.6</v>
      </c>
      <c r="DX35" s="671"/>
      <c r="DY35" s="671"/>
      <c r="DZ35" s="671"/>
      <c r="EA35" s="671"/>
      <c r="EB35" s="671"/>
      <c r="EC35" s="683"/>
    </row>
    <row r="36" spans="2:133" ht="11.25" customHeight="1">
      <c r="B36" s="653" t="s">
        <v>314</v>
      </c>
      <c r="C36" s="654"/>
      <c r="D36" s="654"/>
      <c r="E36" s="654"/>
      <c r="F36" s="654"/>
      <c r="G36" s="654"/>
      <c r="H36" s="654"/>
      <c r="I36" s="654"/>
      <c r="J36" s="654"/>
      <c r="K36" s="654"/>
      <c r="L36" s="654"/>
      <c r="M36" s="654"/>
      <c r="N36" s="654"/>
      <c r="O36" s="654"/>
      <c r="P36" s="654"/>
      <c r="Q36" s="655"/>
      <c r="R36" s="656">
        <v>796503</v>
      </c>
      <c r="S36" s="657"/>
      <c r="T36" s="657"/>
      <c r="U36" s="657"/>
      <c r="V36" s="657"/>
      <c r="W36" s="657"/>
      <c r="X36" s="657"/>
      <c r="Y36" s="658"/>
      <c r="Z36" s="694">
        <v>2.7</v>
      </c>
      <c r="AA36" s="694"/>
      <c r="AB36" s="694"/>
      <c r="AC36" s="694"/>
      <c r="AD36" s="695" t="s">
        <v>122</v>
      </c>
      <c r="AE36" s="695"/>
      <c r="AF36" s="695"/>
      <c r="AG36" s="695"/>
      <c r="AH36" s="695"/>
      <c r="AI36" s="695"/>
      <c r="AJ36" s="695"/>
      <c r="AK36" s="695"/>
      <c r="AL36" s="659" t="s">
        <v>122</v>
      </c>
      <c r="AM36" s="660"/>
      <c r="AN36" s="660"/>
      <c r="AO36" s="696"/>
      <c r="AP36" s="222"/>
      <c r="AQ36" s="705" t="s">
        <v>315</v>
      </c>
      <c r="AR36" s="706"/>
      <c r="AS36" s="706"/>
      <c r="AT36" s="706"/>
      <c r="AU36" s="706"/>
      <c r="AV36" s="706"/>
      <c r="AW36" s="706"/>
      <c r="AX36" s="706"/>
      <c r="AY36" s="707"/>
      <c r="AZ36" s="711">
        <v>2935438</v>
      </c>
      <c r="BA36" s="712"/>
      <c r="BB36" s="712"/>
      <c r="BC36" s="712"/>
      <c r="BD36" s="712"/>
      <c r="BE36" s="712"/>
      <c r="BF36" s="713"/>
      <c r="BG36" s="714" t="s">
        <v>316</v>
      </c>
      <c r="BH36" s="715"/>
      <c r="BI36" s="715"/>
      <c r="BJ36" s="715"/>
      <c r="BK36" s="715"/>
      <c r="BL36" s="715"/>
      <c r="BM36" s="715"/>
      <c r="BN36" s="715"/>
      <c r="BO36" s="715"/>
      <c r="BP36" s="715"/>
      <c r="BQ36" s="715"/>
      <c r="BR36" s="715"/>
      <c r="BS36" s="715"/>
      <c r="BT36" s="715"/>
      <c r="BU36" s="716"/>
      <c r="BV36" s="711">
        <v>32867</v>
      </c>
      <c r="BW36" s="712"/>
      <c r="BX36" s="712"/>
      <c r="BY36" s="712"/>
      <c r="BZ36" s="712"/>
      <c r="CA36" s="712"/>
      <c r="CB36" s="713"/>
      <c r="CD36" s="653" t="s">
        <v>317</v>
      </c>
      <c r="CE36" s="654"/>
      <c r="CF36" s="654"/>
      <c r="CG36" s="654"/>
      <c r="CH36" s="654"/>
      <c r="CI36" s="654"/>
      <c r="CJ36" s="654"/>
      <c r="CK36" s="654"/>
      <c r="CL36" s="654"/>
      <c r="CM36" s="654"/>
      <c r="CN36" s="654"/>
      <c r="CO36" s="654"/>
      <c r="CP36" s="654"/>
      <c r="CQ36" s="655"/>
      <c r="CR36" s="656">
        <v>4439949</v>
      </c>
      <c r="CS36" s="657"/>
      <c r="CT36" s="657"/>
      <c r="CU36" s="657"/>
      <c r="CV36" s="657"/>
      <c r="CW36" s="657"/>
      <c r="CX36" s="657"/>
      <c r="CY36" s="658"/>
      <c r="CZ36" s="659">
        <v>15.2</v>
      </c>
      <c r="DA36" s="671"/>
      <c r="DB36" s="671"/>
      <c r="DC36" s="672"/>
      <c r="DD36" s="662">
        <v>3660409</v>
      </c>
      <c r="DE36" s="657"/>
      <c r="DF36" s="657"/>
      <c r="DG36" s="657"/>
      <c r="DH36" s="657"/>
      <c r="DI36" s="657"/>
      <c r="DJ36" s="657"/>
      <c r="DK36" s="658"/>
      <c r="DL36" s="662">
        <v>2529784</v>
      </c>
      <c r="DM36" s="657"/>
      <c r="DN36" s="657"/>
      <c r="DO36" s="657"/>
      <c r="DP36" s="657"/>
      <c r="DQ36" s="657"/>
      <c r="DR36" s="657"/>
      <c r="DS36" s="657"/>
      <c r="DT36" s="657"/>
      <c r="DU36" s="657"/>
      <c r="DV36" s="658"/>
      <c r="DW36" s="659">
        <v>16.3</v>
      </c>
      <c r="DX36" s="671"/>
      <c r="DY36" s="671"/>
      <c r="DZ36" s="671"/>
      <c r="EA36" s="671"/>
      <c r="EB36" s="671"/>
      <c r="EC36" s="683"/>
    </row>
    <row r="37" spans="2:133" ht="11.25" customHeight="1">
      <c r="B37" s="653" t="s">
        <v>318</v>
      </c>
      <c r="C37" s="654"/>
      <c r="D37" s="654"/>
      <c r="E37" s="654"/>
      <c r="F37" s="654"/>
      <c r="G37" s="654"/>
      <c r="H37" s="654"/>
      <c r="I37" s="654"/>
      <c r="J37" s="654"/>
      <c r="K37" s="654"/>
      <c r="L37" s="654"/>
      <c r="M37" s="654"/>
      <c r="N37" s="654"/>
      <c r="O37" s="654"/>
      <c r="P37" s="654"/>
      <c r="Q37" s="655"/>
      <c r="R37" s="656">
        <v>448375</v>
      </c>
      <c r="S37" s="657"/>
      <c r="T37" s="657"/>
      <c r="U37" s="657"/>
      <c r="V37" s="657"/>
      <c r="W37" s="657"/>
      <c r="X37" s="657"/>
      <c r="Y37" s="658"/>
      <c r="Z37" s="694">
        <v>1.5</v>
      </c>
      <c r="AA37" s="694"/>
      <c r="AB37" s="694"/>
      <c r="AC37" s="694"/>
      <c r="AD37" s="695">
        <v>11978</v>
      </c>
      <c r="AE37" s="695"/>
      <c r="AF37" s="695"/>
      <c r="AG37" s="695"/>
      <c r="AH37" s="695"/>
      <c r="AI37" s="695"/>
      <c r="AJ37" s="695"/>
      <c r="AK37" s="695"/>
      <c r="AL37" s="659">
        <v>0.1</v>
      </c>
      <c r="AM37" s="660"/>
      <c r="AN37" s="660"/>
      <c r="AO37" s="696"/>
      <c r="AQ37" s="689" t="s">
        <v>319</v>
      </c>
      <c r="AR37" s="690"/>
      <c r="AS37" s="690"/>
      <c r="AT37" s="690"/>
      <c r="AU37" s="690"/>
      <c r="AV37" s="690"/>
      <c r="AW37" s="690"/>
      <c r="AX37" s="690"/>
      <c r="AY37" s="691"/>
      <c r="AZ37" s="656">
        <v>662303</v>
      </c>
      <c r="BA37" s="657"/>
      <c r="BB37" s="657"/>
      <c r="BC37" s="657"/>
      <c r="BD37" s="669"/>
      <c r="BE37" s="669"/>
      <c r="BF37" s="692"/>
      <c r="BG37" s="653" t="s">
        <v>320</v>
      </c>
      <c r="BH37" s="654"/>
      <c r="BI37" s="654"/>
      <c r="BJ37" s="654"/>
      <c r="BK37" s="654"/>
      <c r="BL37" s="654"/>
      <c r="BM37" s="654"/>
      <c r="BN37" s="654"/>
      <c r="BO37" s="654"/>
      <c r="BP37" s="654"/>
      <c r="BQ37" s="654"/>
      <c r="BR37" s="654"/>
      <c r="BS37" s="654"/>
      <c r="BT37" s="654"/>
      <c r="BU37" s="655"/>
      <c r="BV37" s="656">
        <v>-35431</v>
      </c>
      <c r="BW37" s="657"/>
      <c r="BX37" s="657"/>
      <c r="BY37" s="657"/>
      <c r="BZ37" s="657"/>
      <c r="CA37" s="657"/>
      <c r="CB37" s="693"/>
      <c r="CD37" s="653" t="s">
        <v>321</v>
      </c>
      <c r="CE37" s="654"/>
      <c r="CF37" s="654"/>
      <c r="CG37" s="654"/>
      <c r="CH37" s="654"/>
      <c r="CI37" s="654"/>
      <c r="CJ37" s="654"/>
      <c r="CK37" s="654"/>
      <c r="CL37" s="654"/>
      <c r="CM37" s="654"/>
      <c r="CN37" s="654"/>
      <c r="CO37" s="654"/>
      <c r="CP37" s="654"/>
      <c r="CQ37" s="655"/>
      <c r="CR37" s="656">
        <v>1817382</v>
      </c>
      <c r="CS37" s="669"/>
      <c r="CT37" s="669"/>
      <c r="CU37" s="669"/>
      <c r="CV37" s="669"/>
      <c r="CW37" s="669"/>
      <c r="CX37" s="669"/>
      <c r="CY37" s="670"/>
      <c r="CZ37" s="659">
        <v>6.2</v>
      </c>
      <c r="DA37" s="671"/>
      <c r="DB37" s="671"/>
      <c r="DC37" s="672"/>
      <c r="DD37" s="662">
        <v>1792123</v>
      </c>
      <c r="DE37" s="669"/>
      <c r="DF37" s="669"/>
      <c r="DG37" s="669"/>
      <c r="DH37" s="669"/>
      <c r="DI37" s="669"/>
      <c r="DJ37" s="669"/>
      <c r="DK37" s="670"/>
      <c r="DL37" s="662">
        <v>1619269</v>
      </c>
      <c r="DM37" s="669"/>
      <c r="DN37" s="669"/>
      <c r="DO37" s="669"/>
      <c r="DP37" s="669"/>
      <c r="DQ37" s="669"/>
      <c r="DR37" s="669"/>
      <c r="DS37" s="669"/>
      <c r="DT37" s="669"/>
      <c r="DU37" s="669"/>
      <c r="DV37" s="670"/>
      <c r="DW37" s="659">
        <v>10.5</v>
      </c>
      <c r="DX37" s="671"/>
      <c r="DY37" s="671"/>
      <c r="DZ37" s="671"/>
      <c r="EA37" s="671"/>
      <c r="EB37" s="671"/>
      <c r="EC37" s="683"/>
    </row>
    <row r="38" spans="2:133" ht="11.25" customHeight="1">
      <c r="B38" s="653" t="s">
        <v>322</v>
      </c>
      <c r="C38" s="654"/>
      <c r="D38" s="654"/>
      <c r="E38" s="654"/>
      <c r="F38" s="654"/>
      <c r="G38" s="654"/>
      <c r="H38" s="654"/>
      <c r="I38" s="654"/>
      <c r="J38" s="654"/>
      <c r="K38" s="654"/>
      <c r="L38" s="654"/>
      <c r="M38" s="654"/>
      <c r="N38" s="654"/>
      <c r="O38" s="654"/>
      <c r="P38" s="654"/>
      <c r="Q38" s="655"/>
      <c r="R38" s="656">
        <v>2026749</v>
      </c>
      <c r="S38" s="657"/>
      <c r="T38" s="657"/>
      <c r="U38" s="657"/>
      <c r="V38" s="657"/>
      <c r="W38" s="657"/>
      <c r="X38" s="657"/>
      <c r="Y38" s="658"/>
      <c r="Z38" s="694">
        <v>6.8</v>
      </c>
      <c r="AA38" s="694"/>
      <c r="AB38" s="694"/>
      <c r="AC38" s="694"/>
      <c r="AD38" s="695" t="s">
        <v>122</v>
      </c>
      <c r="AE38" s="695"/>
      <c r="AF38" s="695"/>
      <c r="AG38" s="695"/>
      <c r="AH38" s="695"/>
      <c r="AI38" s="695"/>
      <c r="AJ38" s="695"/>
      <c r="AK38" s="695"/>
      <c r="AL38" s="659" t="s">
        <v>122</v>
      </c>
      <c r="AM38" s="660"/>
      <c r="AN38" s="660"/>
      <c r="AO38" s="696"/>
      <c r="AQ38" s="689" t="s">
        <v>323</v>
      </c>
      <c r="AR38" s="690"/>
      <c r="AS38" s="690"/>
      <c r="AT38" s="690"/>
      <c r="AU38" s="690"/>
      <c r="AV38" s="690"/>
      <c r="AW38" s="690"/>
      <c r="AX38" s="690"/>
      <c r="AY38" s="691"/>
      <c r="AZ38" s="656">
        <v>52960</v>
      </c>
      <c r="BA38" s="657"/>
      <c r="BB38" s="657"/>
      <c r="BC38" s="657"/>
      <c r="BD38" s="669"/>
      <c r="BE38" s="669"/>
      <c r="BF38" s="692"/>
      <c r="BG38" s="653" t="s">
        <v>324</v>
      </c>
      <c r="BH38" s="654"/>
      <c r="BI38" s="654"/>
      <c r="BJ38" s="654"/>
      <c r="BK38" s="654"/>
      <c r="BL38" s="654"/>
      <c r="BM38" s="654"/>
      <c r="BN38" s="654"/>
      <c r="BO38" s="654"/>
      <c r="BP38" s="654"/>
      <c r="BQ38" s="654"/>
      <c r="BR38" s="654"/>
      <c r="BS38" s="654"/>
      <c r="BT38" s="654"/>
      <c r="BU38" s="655"/>
      <c r="BV38" s="656">
        <v>6337</v>
      </c>
      <c r="BW38" s="657"/>
      <c r="BX38" s="657"/>
      <c r="BY38" s="657"/>
      <c r="BZ38" s="657"/>
      <c r="CA38" s="657"/>
      <c r="CB38" s="693"/>
      <c r="CD38" s="653" t="s">
        <v>325</v>
      </c>
      <c r="CE38" s="654"/>
      <c r="CF38" s="654"/>
      <c r="CG38" s="654"/>
      <c r="CH38" s="654"/>
      <c r="CI38" s="654"/>
      <c r="CJ38" s="654"/>
      <c r="CK38" s="654"/>
      <c r="CL38" s="654"/>
      <c r="CM38" s="654"/>
      <c r="CN38" s="654"/>
      <c r="CO38" s="654"/>
      <c r="CP38" s="654"/>
      <c r="CQ38" s="655"/>
      <c r="CR38" s="656">
        <v>2220175</v>
      </c>
      <c r="CS38" s="657"/>
      <c r="CT38" s="657"/>
      <c r="CU38" s="657"/>
      <c r="CV38" s="657"/>
      <c r="CW38" s="657"/>
      <c r="CX38" s="657"/>
      <c r="CY38" s="658"/>
      <c r="CZ38" s="659">
        <v>7.6</v>
      </c>
      <c r="DA38" s="671"/>
      <c r="DB38" s="671"/>
      <c r="DC38" s="672"/>
      <c r="DD38" s="662">
        <v>1836973</v>
      </c>
      <c r="DE38" s="657"/>
      <c r="DF38" s="657"/>
      <c r="DG38" s="657"/>
      <c r="DH38" s="657"/>
      <c r="DI38" s="657"/>
      <c r="DJ38" s="657"/>
      <c r="DK38" s="658"/>
      <c r="DL38" s="662">
        <v>1741548</v>
      </c>
      <c r="DM38" s="657"/>
      <c r="DN38" s="657"/>
      <c r="DO38" s="657"/>
      <c r="DP38" s="657"/>
      <c r="DQ38" s="657"/>
      <c r="DR38" s="657"/>
      <c r="DS38" s="657"/>
      <c r="DT38" s="657"/>
      <c r="DU38" s="657"/>
      <c r="DV38" s="658"/>
      <c r="DW38" s="659">
        <v>11.2</v>
      </c>
      <c r="DX38" s="671"/>
      <c r="DY38" s="671"/>
      <c r="DZ38" s="671"/>
      <c r="EA38" s="671"/>
      <c r="EB38" s="671"/>
      <c r="EC38" s="683"/>
    </row>
    <row r="39" spans="2:133" ht="11.25" customHeight="1">
      <c r="B39" s="653" t="s">
        <v>326</v>
      </c>
      <c r="C39" s="654"/>
      <c r="D39" s="654"/>
      <c r="E39" s="654"/>
      <c r="F39" s="654"/>
      <c r="G39" s="654"/>
      <c r="H39" s="654"/>
      <c r="I39" s="654"/>
      <c r="J39" s="654"/>
      <c r="K39" s="654"/>
      <c r="L39" s="654"/>
      <c r="M39" s="654"/>
      <c r="N39" s="654"/>
      <c r="O39" s="654"/>
      <c r="P39" s="654"/>
      <c r="Q39" s="655"/>
      <c r="R39" s="656" t="s">
        <v>122</v>
      </c>
      <c r="S39" s="657"/>
      <c r="T39" s="657"/>
      <c r="U39" s="657"/>
      <c r="V39" s="657"/>
      <c r="W39" s="657"/>
      <c r="X39" s="657"/>
      <c r="Y39" s="658"/>
      <c r="Z39" s="694" t="s">
        <v>122</v>
      </c>
      <c r="AA39" s="694"/>
      <c r="AB39" s="694"/>
      <c r="AC39" s="694"/>
      <c r="AD39" s="695" t="s">
        <v>122</v>
      </c>
      <c r="AE39" s="695"/>
      <c r="AF39" s="695"/>
      <c r="AG39" s="695"/>
      <c r="AH39" s="695"/>
      <c r="AI39" s="695"/>
      <c r="AJ39" s="695"/>
      <c r="AK39" s="695"/>
      <c r="AL39" s="659" t="s">
        <v>122</v>
      </c>
      <c r="AM39" s="660"/>
      <c r="AN39" s="660"/>
      <c r="AO39" s="696"/>
      <c r="AQ39" s="689" t="s">
        <v>327</v>
      </c>
      <c r="AR39" s="690"/>
      <c r="AS39" s="690"/>
      <c r="AT39" s="690"/>
      <c r="AU39" s="690"/>
      <c r="AV39" s="690"/>
      <c r="AW39" s="690"/>
      <c r="AX39" s="690"/>
      <c r="AY39" s="691"/>
      <c r="AZ39" s="656">
        <v>984</v>
      </c>
      <c r="BA39" s="657"/>
      <c r="BB39" s="657"/>
      <c r="BC39" s="657"/>
      <c r="BD39" s="669"/>
      <c r="BE39" s="669"/>
      <c r="BF39" s="692"/>
      <c r="BG39" s="653" t="s">
        <v>328</v>
      </c>
      <c r="BH39" s="654"/>
      <c r="BI39" s="654"/>
      <c r="BJ39" s="654"/>
      <c r="BK39" s="654"/>
      <c r="BL39" s="654"/>
      <c r="BM39" s="654"/>
      <c r="BN39" s="654"/>
      <c r="BO39" s="654"/>
      <c r="BP39" s="654"/>
      <c r="BQ39" s="654"/>
      <c r="BR39" s="654"/>
      <c r="BS39" s="654"/>
      <c r="BT39" s="654"/>
      <c r="BU39" s="655"/>
      <c r="BV39" s="656">
        <v>9604</v>
      </c>
      <c r="BW39" s="657"/>
      <c r="BX39" s="657"/>
      <c r="BY39" s="657"/>
      <c r="BZ39" s="657"/>
      <c r="CA39" s="657"/>
      <c r="CB39" s="693"/>
      <c r="CD39" s="653" t="s">
        <v>329</v>
      </c>
      <c r="CE39" s="654"/>
      <c r="CF39" s="654"/>
      <c r="CG39" s="654"/>
      <c r="CH39" s="654"/>
      <c r="CI39" s="654"/>
      <c r="CJ39" s="654"/>
      <c r="CK39" s="654"/>
      <c r="CL39" s="654"/>
      <c r="CM39" s="654"/>
      <c r="CN39" s="654"/>
      <c r="CO39" s="654"/>
      <c r="CP39" s="654"/>
      <c r="CQ39" s="655"/>
      <c r="CR39" s="656">
        <v>668316</v>
      </c>
      <c r="CS39" s="669"/>
      <c r="CT39" s="669"/>
      <c r="CU39" s="669"/>
      <c r="CV39" s="669"/>
      <c r="CW39" s="669"/>
      <c r="CX39" s="669"/>
      <c r="CY39" s="670"/>
      <c r="CZ39" s="659">
        <v>2.2999999999999998</v>
      </c>
      <c r="DA39" s="671"/>
      <c r="DB39" s="671"/>
      <c r="DC39" s="672"/>
      <c r="DD39" s="662">
        <v>478897</v>
      </c>
      <c r="DE39" s="669"/>
      <c r="DF39" s="669"/>
      <c r="DG39" s="669"/>
      <c r="DH39" s="669"/>
      <c r="DI39" s="669"/>
      <c r="DJ39" s="669"/>
      <c r="DK39" s="670"/>
      <c r="DL39" s="662" t="s">
        <v>122</v>
      </c>
      <c r="DM39" s="669"/>
      <c r="DN39" s="669"/>
      <c r="DO39" s="669"/>
      <c r="DP39" s="669"/>
      <c r="DQ39" s="669"/>
      <c r="DR39" s="669"/>
      <c r="DS39" s="669"/>
      <c r="DT39" s="669"/>
      <c r="DU39" s="669"/>
      <c r="DV39" s="670"/>
      <c r="DW39" s="659" t="s">
        <v>122</v>
      </c>
      <c r="DX39" s="671"/>
      <c r="DY39" s="671"/>
      <c r="DZ39" s="671"/>
      <c r="EA39" s="671"/>
      <c r="EB39" s="671"/>
      <c r="EC39" s="683"/>
    </row>
    <row r="40" spans="2:133" ht="11.25" customHeight="1">
      <c r="B40" s="653" t="s">
        <v>330</v>
      </c>
      <c r="C40" s="654"/>
      <c r="D40" s="654"/>
      <c r="E40" s="654"/>
      <c r="F40" s="654"/>
      <c r="G40" s="654"/>
      <c r="H40" s="654"/>
      <c r="I40" s="654"/>
      <c r="J40" s="654"/>
      <c r="K40" s="654"/>
      <c r="L40" s="654"/>
      <c r="M40" s="654"/>
      <c r="N40" s="654"/>
      <c r="O40" s="654"/>
      <c r="P40" s="654"/>
      <c r="Q40" s="655"/>
      <c r="R40" s="656">
        <v>81749</v>
      </c>
      <c r="S40" s="657"/>
      <c r="T40" s="657"/>
      <c r="U40" s="657"/>
      <c r="V40" s="657"/>
      <c r="W40" s="657"/>
      <c r="X40" s="657"/>
      <c r="Y40" s="658"/>
      <c r="Z40" s="694">
        <v>0.3</v>
      </c>
      <c r="AA40" s="694"/>
      <c r="AB40" s="694"/>
      <c r="AC40" s="694"/>
      <c r="AD40" s="695" t="s">
        <v>122</v>
      </c>
      <c r="AE40" s="695"/>
      <c r="AF40" s="695"/>
      <c r="AG40" s="695"/>
      <c r="AH40" s="695"/>
      <c r="AI40" s="695"/>
      <c r="AJ40" s="695"/>
      <c r="AK40" s="695"/>
      <c r="AL40" s="659" t="s">
        <v>122</v>
      </c>
      <c r="AM40" s="660"/>
      <c r="AN40" s="660"/>
      <c r="AO40" s="696"/>
      <c r="AQ40" s="689" t="s">
        <v>331</v>
      </c>
      <c r="AR40" s="690"/>
      <c r="AS40" s="690"/>
      <c r="AT40" s="690"/>
      <c r="AU40" s="690"/>
      <c r="AV40" s="690"/>
      <c r="AW40" s="690"/>
      <c r="AX40" s="690"/>
      <c r="AY40" s="691"/>
      <c r="AZ40" s="656" t="s">
        <v>122</v>
      </c>
      <c r="BA40" s="657"/>
      <c r="BB40" s="657"/>
      <c r="BC40" s="657"/>
      <c r="BD40" s="669"/>
      <c r="BE40" s="669"/>
      <c r="BF40" s="692"/>
      <c r="BG40" s="697" t="s">
        <v>332</v>
      </c>
      <c r="BH40" s="698"/>
      <c r="BI40" s="698"/>
      <c r="BJ40" s="698"/>
      <c r="BK40" s="698"/>
      <c r="BL40" s="223"/>
      <c r="BM40" s="654" t="s">
        <v>333</v>
      </c>
      <c r="BN40" s="654"/>
      <c r="BO40" s="654"/>
      <c r="BP40" s="654"/>
      <c r="BQ40" s="654"/>
      <c r="BR40" s="654"/>
      <c r="BS40" s="654"/>
      <c r="BT40" s="654"/>
      <c r="BU40" s="655"/>
      <c r="BV40" s="656">
        <v>79</v>
      </c>
      <c r="BW40" s="657"/>
      <c r="BX40" s="657"/>
      <c r="BY40" s="657"/>
      <c r="BZ40" s="657"/>
      <c r="CA40" s="657"/>
      <c r="CB40" s="693"/>
      <c r="CD40" s="653" t="s">
        <v>334</v>
      </c>
      <c r="CE40" s="654"/>
      <c r="CF40" s="654"/>
      <c r="CG40" s="654"/>
      <c r="CH40" s="654"/>
      <c r="CI40" s="654"/>
      <c r="CJ40" s="654"/>
      <c r="CK40" s="654"/>
      <c r="CL40" s="654"/>
      <c r="CM40" s="654"/>
      <c r="CN40" s="654"/>
      <c r="CO40" s="654"/>
      <c r="CP40" s="654"/>
      <c r="CQ40" s="655"/>
      <c r="CR40" s="656">
        <v>387201</v>
      </c>
      <c r="CS40" s="657"/>
      <c r="CT40" s="657"/>
      <c r="CU40" s="657"/>
      <c r="CV40" s="657"/>
      <c r="CW40" s="657"/>
      <c r="CX40" s="657"/>
      <c r="CY40" s="658"/>
      <c r="CZ40" s="659">
        <v>1.3</v>
      </c>
      <c r="DA40" s="671"/>
      <c r="DB40" s="671"/>
      <c r="DC40" s="672"/>
      <c r="DD40" s="662">
        <v>168201</v>
      </c>
      <c r="DE40" s="657"/>
      <c r="DF40" s="657"/>
      <c r="DG40" s="657"/>
      <c r="DH40" s="657"/>
      <c r="DI40" s="657"/>
      <c r="DJ40" s="657"/>
      <c r="DK40" s="658"/>
      <c r="DL40" s="662" t="s">
        <v>122</v>
      </c>
      <c r="DM40" s="657"/>
      <c r="DN40" s="657"/>
      <c r="DO40" s="657"/>
      <c r="DP40" s="657"/>
      <c r="DQ40" s="657"/>
      <c r="DR40" s="657"/>
      <c r="DS40" s="657"/>
      <c r="DT40" s="657"/>
      <c r="DU40" s="657"/>
      <c r="DV40" s="658"/>
      <c r="DW40" s="659" t="s">
        <v>122</v>
      </c>
      <c r="DX40" s="671"/>
      <c r="DY40" s="671"/>
      <c r="DZ40" s="671"/>
      <c r="EA40" s="671"/>
      <c r="EB40" s="671"/>
      <c r="EC40" s="683"/>
    </row>
    <row r="41" spans="2:133" ht="11.25" customHeight="1">
      <c r="B41" s="637" t="s">
        <v>335</v>
      </c>
      <c r="C41" s="638"/>
      <c r="D41" s="638"/>
      <c r="E41" s="638"/>
      <c r="F41" s="638"/>
      <c r="G41" s="638"/>
      <c r="H41" s="638"/>
      <c r="I41" s="638"/>
      <c r="J41" s="638"/>
      <c r="K41" s="638"/>
      <c r="L41" s="638"/>
      <c r="M41" s="638"/>
      <c r="N41" s="638"/>
      <c r="O41" s="638"/>
      <c r="P41" s="638"/>
      <c r="Q41" s="639"/>
      <c r="R41" s="640">
        <v>29671703</v>
      </c>
      <c r="S41" s="681"/>
      <c r="T41" s="681"/>
      <c r="U41" s="681"/>
      <c r="V41" s="681"/>
      <c r="W41" s="681"/>
      <c r="X41" s="681"/>
      <c r="Y41" s="684"/>
      <c r="Z41" s="685">
        <v>100</v>
      </c>
      <c r="AA41" s="685"/>
      <c r="AB41" s="685"/>
      <c r="AC41" s="685"/>
      <c r="AD41" s="686">
        <v>15400411</v>
      </c>
      <c r="AE41" s="686"/>
      <c r="AF41" s="686"/>
      <c r="AG41" s="686"/>
      <c r="AH41" s="686"/>
      <c r="AI41" s="686"/>
      <c r="AJ41" s="686"/>
      <c r="AK41" s="686"/>
      <c r="AL41" s="643">
        <v>100</v>
      </c>
      <c r="AM41" s="687"/>
      <c r="AN41" s="687"/>
      <c r="AO41" s="688"/>
      <c r="AQ41" s="689" t="s">
        <v>336</v>
      </c>
      <c r="AR41" s="690"/>
      <c r="AS41" s="690"/>
      <c r="AT41" s="690"/>
      <c r="AU41" s="690"/>
      <c r="AV41" s="690"/>
      <c r="AW41" s="690"/>
      <c r="AX41" s="690"/>
      <c r="AY41" s="691"/>
      <c r="AZ41" s="656">
        <v>428875</v>
      </c>
      <c r="BA41" s="657"/>
      <c r="BB41" s="657"/>
      <c r="BC41" s="657"/>
      <c r="BD41" s="669"/>
      <c r="BE41" s="669"/>
      <c r="BF41" s="692"/>
      <c r="BG41" s="697"/>
      <c r="BH41" s="698"/>
      <c r="BI41" s="698"/>
      <c r="BJ41" s="698"/>
      <c r="BK41" s="698"/>
      <c r="BL41" s="223"/>
      <c r="BM41" s="654" t="s">
        <v>337</v>
      </c>
      <c r="BN41" s="654"/>
      <c r="BO41" s="654"/>
      <c r="BP41" s="654"/>
      <c r="BQ41" s="654"/>
      <c r="BR41" s="654"/>
      <c r="BS41" s="654"/>
      <c r="BT41" s="654"/>
      <c r="BU41" s="655"/>
      <c r="BV41" s="656" t="s">
        <v>122</v>
      </c>
      <c r="BW41" s="657"/>
      <c r="BX41" s="657"/>
      <c r="BY41" s="657"/>
      <c r="BZ41" s="657"/>
      <c r="CA41" s="657"/>
      <c r="CB41" s="693"/>
      <c r="CD41" s="653" t="s">
        <v>338</v>
      </c>
      <c r="CE41" s="654"/>
      <c r="CF41" s="654"/>
      <c r="CG41" s="654"/>
      <c r="CH41" s="654"/>
      <c r="CI41" s="654"/>
      <c r="CJ41" s="654"/>
      <c r="CK41" s="654"/>
      <c r="CL41" s="654"/>
      <c r="CM41" s="654"/>
      <c r="CN41" s="654"/>
      <c r="CO41" s="654"/>
      <c r="CP41" s="654"/>
      <c r="CQ41" s="655"/>
      <c r="CR41" s="656" t="s">
        <v>122</v>
      </c>
      <c r="CS41" s="669"/>
      <c r="CT41" s="669"/>
      <c r="CU41" s="669"/>
      <c r="CV41" s="669"/>
      <c r="CW41" s="669"/>
      <c r="CX41" s="669"/>
      <c r="CY41" s="670"/>
      <c r="CZ41" s="659" t="s">
        <v>122</v>
      </c>
      <c r="DA41" s="671"/>
      <c r="DB41" s="671"/>
      <c r="DC41" s="672"/>
      <c r="DD41" s="662" t="s">
        <v>122</v>
      </c>
      <c r="DE41" s="669"/>
      <c r="DF41" s="669"/>
      <c r="DG41" s="669"/>
      <c r="DH41" s="669"/>
      <c r="DI41" s="669"/>
      <c r="DJ41" s="669"/>
      <c r="DK41" s="670"/>
      <c r="DL41" s="663"/>
      <c r="DM41" s="664"/>
      <c r="DN41" s="664"/>
      <c r="DO41" s="664"/>
      <c r="DP41" s="664"/>
      <c r="DQ41" s="664"/>
      <c r="DR41" s="664"/>
      <c r="DS41" s="664"/>
      <c r="DT41" s="664"/>
      <c r="DU41" s="664"/>
      <c r="DV41" s="665"/>
      <c r="DW41" s="666"/>
      <c r="DX41" s="667"/>
      <c r="DY41" s="667"/>
      <c r="DZ41" s="667"/>
      <c r="EA41" s="667"/>
      <c r="EB41" s="667"/>
      <c r="EC41" s="668"/>
    </row>
    <row r="42" spans="2:133" ht="11.25" customHeight="1">
      <c r="AQ42" s="701" t="s">
        <v>339</v>
      </c>
      <c r="AR42" s="702"/>
      <c r="AS42" s="702"/>
      <c r="AT42" s="702"/>
      <c r="AU42" s="702"/>
      <c r="AV42" s="702"/>
      <c r="AW42" s="702"/>
      <c r="AX42" s="702"/>
      <c r="AY42" s="703"/>
      <c r="AZ42" s="640">
        <v>1790316</v>
      </c>
      <c r="BA42" s="681"/>
      <c r="BB42" s="681"/>
      <c r="BC42" s="681"/>
      <c r="BD42" s="641"/>
      <c r="BE42" s="641"/>
      <c r="BF42" s="704"/>
      <c r="BG42" s="699"/>
      <c r="BH42" s="700"/>
      <c r="BI42" s="700"/>
      <c r="BJ42" s="700"/>
      <c r="BK42" s="700"/>
      <c r="BL42" s="224"/>
      <c r="BM42" s="638" t="s">
        <v>340</v>
      </c>
      <c r="BN42" s="638"/>
      <c r="BO42" s="638"/>
      <c r="BP42" s="638"/>
      <c r="BQ42" s="638"/>
      <c r="BR42" s="638"/>
      <c r="BS42" s="638"/>
      <c r="BT42" s="638"/>
      <c r="BU42" s="639"/>
      <c r="BV42" s="640">
        <v>398</v>
      </c>
      <c r="BW42" s="681"/>
      <c r="BX42" s="681"/>
      <c r="BY42" s="681"/>
      <c r="BZ42" s="681"/>
      <c r="CA42" s="681"/>
      <c r="CB42" s="682"/>
      <c r="CD42" s="653" t="s">
        <v>341</v>
      </c>
      <c r="CE42" s="654"/>
      <c r="CF42" s="654"/>
      <c r="CG42" s="654"/>
      <c r="CH42" s="654"/>
      <c r="CI42" s="654"/>
      <c r="CJ42" s="654"/>
      <c r="CK42" s="654"/>
      <c r="CL42" s="654"/>
      <c r="CM42" s="654"/>
      <c r="CN42" s="654"/>
      <c r="CO42" s="654"/>
      <c r="CP42" s="654"/>
      <c r="CQ42" s="655"/>
      <c r="CR42" s="656">
        <v>4564766</v>
      </c>
      <c r="CS42" s="669"/>
      <c r="CT42" s="669"/>
      <c r="CU42" s="669"/>
      <c r="CV42" s="669"/>
      <c r="CW42" s="669"/>
      <c r="CX42" s="669"/>
      <c r="CY42" s="670"/>
      <c r="CZ42" s="659">
        <v>15.6</v>
      </c>
      <c r="DA42" s="671"/>
      <c r="DB42" s="671"/>
      <c r="DC42" s="672"/>
      <c r="DD42" s="662">
        <v>955839</v>
      </c>
      <c r="DE42" s="669"/>
      <c r="DF42" s="669"/>
      <c r="DG42" s="669"/>
      <c r="DH42" s="669"/>
      <c r="DI42" s="669"/>
      <c r="DJ42" s="669"/>
      <c r="DK42" s="670"/>
      <c r="DL42" s="663"/>
      <c r="DM42" s="664"/>
      <c r="DN42" s="664"/>
      <c r="DO42" s="664"/>
      <c r="DP42" s="664"/>
      <c r="DQ42" s="664"/>
      <c r="DR42" s="664"/>
      <c r="DS42" s="664"/>
      <c r="DT42" s="664"/>
      <c r="DU42" s="664"/>
      <c r="DV42" s="665"/>
      <c r="DW42" s="666"/>
      <c r="DX42" s="667"/>
      <c r="DY42" s="667"/>
      <c r="DZ42" s="667"/>
      <c r="EA42" s="667"/>
      <c r="EB42" s="667"/>
      <c r="EC42" s="668"/>
    </row>
    <row r="43" spans="2:133" ht="11.25" customHeight="1">
      <c r="B43" s="214" t="s">
        <v>342</v>
      </c>
      <c r="CD43" s="653" t="s">
        <v>343</v>
      </c>
      <c r="CE43" s="654"/>
      <c r="CF43" s="654"/>
      <c r="CG43" s="654"/>
      <c r="CH43" s="654"/>
      <c r="CI43" s="654"/>
      <c r="CJ43" s="654"/>
      <c r="CK43" s="654"/>
      <c r="CL43" s="654"/>
      <c r="CM43" s="654"/>
      <c r="CN43" s="654"/>
      <c r="CO43" s="654"/>
      <c r="CP43" s="654"/>
      <c r="CQ43" s="655"/>
      <c r="CR43" s="656">
        <v>29042</v>
      </c>
      <c r="CS43" s="669"/>
      <c r="CT43" s="669"/>
      <c r="CU43" s="669"/>
      <c r="CV43" s="669"/>
      <c r="CW43" s="669"/>
      <c r="CX43" s="669"/>
      <c r="CY43" s="670"/>
      <c r="CZ43" s="659">
        <v>0.1</v>
      </c>
      <c r="DA43" s="671"/>
      <c r="DB43" s="671"/>
      <c r="DC43" s="672"/>
      <c r="DD43" s="662">
        <v>29042</v>
      </c>
      <c r="DE43" s="669"/>
      <c r="DF43" s="669"/>
      <c r="DG43" s="669"/>
      <c r="DH43" s="669"/>
      <c r="DI43" s="669"/>
      <c r="DJ43" s="669"/>
      <c r="DK43" s="670"/>
      <c r="DL43" s="663"/>
      <c r="DM43" s="664"/>
      <c r="DN43" s="664"/>
      <c r="DO43" s="664"/>
      <c r="DP43" s="664"/>
      <c r="DQ43" s="664"/>
      <c r="DR43" s="664"/>
      <c r="DS43" s="664"/>
      <c r="DT43" s="664"/>
      <c r="DU43" s="664"/>
      <c r="DV43" s="665"/>
      <c r="DW43" s="666"/>
      <c r="DX43" s="667"/>
      <c r="DY43" s="667"/>
      <c r="DZ43" s="667"/>
      <c r="EA43" s="667"/>
      <c r="EB43" s="667"/>
      <c r="EC43" s="668"/>
    </row>
    <row r="44" spans="2:133" ht="11.25" customHeight="1">
      <c r="B44" s="673" t="s">
        <v>344</v>
      </c>
      <c r="C44" s="673"/>
      <c r="D44" s="673"/>
      <c r="E44" s="673"/>
      <c r="F44" s="673"/>
      <c r="G44" s="673"/>
      <c r="H44" s="673"/>
      <c r="I44" s="673"/>
      <c r="J44" s="673"/>
      <c r="K44" s="673"/>
      <c r="L44" s="673"/>
      <c r="M44" s="673"/>
      <c r="N44" s="673"/>
      <c r="O44" s="673"/>
      <c r="P44" s="673"/>
      <c r="Q44" s="673"/>
      <c r="R44" s="673"/>
      <c r="S44" s="673"/>
      <c r="T44" s="673"/>
      <c r="U44" s="673"/>
      <c r="V44" s="673"/>
      <c r="W44" s="673"/>
      <c r="X44" s="673"/>
      <c r="Y44" s="673"/>
      <c r="Z44" s="673"/>
      <c r="AA44" s="673"/>
      <c r="AB44" s="673"/>
      <c r="AC44" s="673"/>
      <c r="AD44" s="673"/>
      <c r="AE44" s="673"/>
      <c r="AF44" s="673"/>
      <c r="AG44" s="673"/>
      <c r="AH44" s="673"/>
      <c r="AI44" s="673"/>
      <c r="AJ44" s="673"/>
      <c r="AK44" s="673"/>
      <c r="AL44" s="673"/>
      <c r="AM44" s="673"/>
      <c r="AN44" s="673"/>
      <c r="AO44" s="673"/>
      <c r="AP44" s="673"/>
      <c r="AQ44" s="673"/>
      <c r="AR44" s="673"/>
      <c r="AS44" s="673"/>
      <c r="AT44" s="673"/>
      <c r="AU44" s="673"/>
      <c r="AV44" s="673"/>
      <c r="AW44" s="673"/>
      <c r="AX44" s="673"/>
      <c r="AY44" s="673"/>
      <c r="AZ44" s="673"/>
      <c r="BA44" s="673"/>
      <c r="BB44" s="673"/>
      <c r="BC44" s="673"/>
      <c r="BD44" s="673"/>
      <c r="BE44" s="673"/>
      <c r="BF44" s="673"/>
      <c r="BG44" s="673"/>
      <c r="BH44" s="673"/>
      <c r="BI44" s="673"/>
      <c r="BJ44" s="673"/>
      <c r="BK44" s="673"/>
      <c r="BL44" s="673"/>
      <c r="BM44" s="673"/>
      <c r="BN44" s="673"/>
      <c r="BO44" s="673"/>
      <c r="BP44" s="673"/>
      <c r="BQ44" s="673"/>
      <c r="BR44" s="673"/>
      <c r="BS44" s="673"/>
      <c r="BT44" s="673"/>
      <c r="BU44" s="673"/>
      <c r="BV44" s="673"/>
      <c r="BW44" s="673"/>
      <c r="BX44" s="673"/>
      <c r="BY44" s="673"/>
      <c r="BZ44" s="673"/>
      <c r="CA44" s="673"/>
      <c r="CB44" s="673"/>
      <c r="CC44" s="674"/>
      <c r="CD44" s="675" t="s">
        <v>292</v>
      </c>
      <c r="CE44" s="676"/>
      <c r="CF44" s="653" t="s">
        <v>345</v>
      </c>
      <c r="CG44" s="654"/>
      <c r="CH44" s="654"/>
      <c r="CI44" s="654"/>
      <c r="CJ44" s="654"/>
      <c r="CK44" s="654"/>
      <c r="CL44" s="654"/>
      <c r="CM44" s="654"/>
      <c r="CN44" s="654"/>
      <c r="CO44" s="654"/>
      <c r="CP44" s="654"/>
      <c r="CQ44" s="655"/>
      <c r="CR44" s="656">
        <v>3226139</v>
      </c>
      <c r="CS44" s="657"/>
      <c r="CT44" s="657"/>
      <c r="CU44" s="657"/>
      <c r="CV44" s="657"/>
      <c r="CW44" s="657"/>
      <c r="CX44" s="657"/>
      <c r="CY44" s="658"/>
      <c r="CZ44" s="659">
        <v>11</v>
      </c>
      <c r="DA44" s="660"/>
      <c r="DB44" s="660"/>
      <c r="DC44" s="661"/>
      <c r="DD44" s="662">
        <v>709088</v>
      </c>
      <c r="DE44" s="657"/>
      <c r="DF44" s="657"/>
      <c r="DG44" s="657"/>
      <c r="DH44" s="657"/>
      <c r="DI44" s="657"/>
      <c r="DJ44" s="657"/>
      <c r="DK44" s="658"/>
      <c r="DL44" s="663"/>
      <c r="DM44" s="664"/>
      <c r="DN44" s="664"/>
      <c r="DO44" s="664"/>
      <c r="DP44" s="664"/>
      <c r="DQ44" s="664"/>
      <c r="DR44" s="664"/>
      <c r="DS44" s="664"/>
      <c r="DT44" s="664"/>
      <c r="DU44" s="664"/>
      <c r="DV44" s="665"/>
      <c r="DW44" s="666"/>
      <c r="DX44" s="667"/>
      <c r="DY44" s="667"/>
      <c r="DZ44" s="667"/>
      <c r="EA44" s="667"/>
      <c r="EB44" s="667"/>
      <c r="EC44" s="668"/>
    </row>
    <row r="45" spans="2:133" ht="11.25" customHeight="1">
      <c r="B45" s="673" t="s">
        <v>346</v>
      </c>
      <c r="C45" s="673"/>
      <c r="D45" s="673"/>
      <c r="E45" s="673"/>
      <c r="F45" s="673"/>
      <c r="G45" s="673"/>
      <c r="H45" s="673"/>
      <c r="I45" s="673"/>
      <c r="J45" s="673"/>
      <c r="K45" s="673"/>
      <c r="L45" s="673"/>
      <c r="M45" s="673"/>
      <c r="N45" s="673"/>
      <c r="O45" s="673"/>
      <c r="P45" s="673"/>
      <c r="Q45" s="673"/>
      <c r="R45" s="673"/>
      <c r="S45" s="673"/>
      <c r="T45" s="673"/>
      <c r="U45" s="673"/>
      <c r="V45" s="673"/>
      <c r="W45" s="673"/>
      <c r="X45" s="673"/>
      <c r="Y45" s="673"/>
      <c r="Z45" s="673"/>
      <c r="AA45" s="673"/>
      <c r="AB45" s="673"/>
      <c r="AC45" s="673"/>
      <c r="AD45" s="673"/>
      <c r="AE45" s="673"/>
      <c r="AF45" s="673"/>
      <c r="AG45" s="673"/>
      <c r="AH45" s="673"/>
      <c r="AI45" s="673"/>
      <c r="AJ45" s="673"/>
      <c r="AK45" s="673"/>
      <c r="AL45" s="673"/>
      <c r="AM45" s="673"/>
      <c r="AN45" s="673"/>
      <c r="AO45" s="673"/>
      <c r="AP45" s="673"/>
      <c r="AQ45" s="673"/>
      <c r="AR45" s="673"/>
      <c r="AS45" s="673"/>
      <c r="AT45" s="673"/>
      <c r="AU45" s="673"/>
      <c r="AV45" s="673"/>
      <c r="AW45" s="673"/>
      <c r="AX45" s="673"/>
      <c r="AY45" s="673"/>
      <c r="AZ45" s="673"/>
      <c r="BA45" s="673"/>
      <c r="BB45" s="673"/>
      <c r="BC45" s="673"/>
      <c r="BD45" s="673"/>
      <c r="BE45" s="673"/>
      <c r="BF45" s="673"/>
      <c r="BG45" s="673"/>
      <c r="BH45" s="673"/>
      <c r="BI45" s="673"/>
      <c r="BJ45" s="673"/>
      <c r="BK45" s="673"/>
      <c r="BL45" s="673"/>
      <c r="BM45" s="673"/>
      <c r="BN45" s="673"/>
      <c r="BO45" s="673"/>
      <c r="BP45" s="673"/>
      <c r="BQ45" s="673"/>
      <c r="BR45" s="673"/>
      <c r="BS45" s="673"/>
      <c r="BT45" s="673"/>
      <c r="BU45" s="673"/>
      <c r="BV45" s="673"/>
      <c r="BW45" s="673"/>
      <c r="BX45" s="673"/>
      <c r="BY45" s="673"/>
      <c r="BZ45" s="673"/>
      <c r="CA45" s="673"/>
      <c r="CB45" s="673"/>
      <c r="CC45" s="674"/>
      <c r="CD45" s="677"/>
      <c r="CE45" s="678"/>
      <c r="CF45" s="653" t="s">
        <v>347</v>
      </c>
      <c r="CG45" s="654"/>
      <c r="CH45" s="654"/>
      <c r="CI45" s="654"/>
      <c r="CJ45" s="654"/>
      <c r="CK45" s="654"/>
      <c r="CL45" s="654"/>
      <c r="CM45" s="654"/>
      <c r="CN45" s="654"/>
      <c r="CO45" s="654"/>
      <c r="CP45" s="654"/>
      <c r="CQ45" s="655"/>
      <c r="CR45" s="656">
        <v>1449690</v>
      </c>
      <c r="CS45" s="669"/>
      <c r="CT45" s="669"/>
      <c r="CU45" s="669"/>
      <c r="CV45" s="669"/>
      <c r="CW45" s="669"/>
      <c r="CX45" s="669"/>
      <c r="CY45" s="670"/>
      <c r="CZ45" s="659">
        <v>5</v>
      </c>
      <c r="DA45" s="671"/>
      <c r="DB45" s="671"/>
      <c r="DC45" s="672"/>
      <c r="DD45" s="662">
        <v>130948</v>
      </c>
      <c r="DE45" s="669"/>
      <c r="DF45" s="669"/>
      <c r="DG45" s="669"/>
      <c r="DH45" s="669"/>
      <c r="DI45" s="669"/>
      <c r="DJ45" s="669"/>
      <c r="DK45" s="670"/>
      <c r="DL45" s="663"/>
      <c r="DM45" s="664"/>
      <c r="DN45" s="664"/>
      <c r="DO45" s="664"/>
      <c r="DP45" s="664"/>
      <c r="DQ45" s="664"/>
      <c r="DR45" s="664"/>
      <c r="DS45" s="664"/>
      <c r="DT45" s="664"/>
      <c r="DU45" s="664"/>
      <c r="DV45" s="665"/>
      <c r="DW45" s="666"/>
      <c r="DX45" s="667"/>
      <c r="DY45" s="667"/>
      <c r="DZ45" s="667"/>
      <c r="EA45" s="667"/>
      <c r="EB45" s="667"/>
      <c r="EC45" s="668"/>
    </row>
    <row r="46" spans="2:133" ht="11.25" customHeight="1">
      <c r="B46" s="225"/>
      <c r="CD46" s="677"/>
      <c r="CE46" s="678"/>
      <c r="CF46" s="653" t="s">
        <v>348</v>
      </c>
      <c r="CG46" s="654"/>
      <c r="CH46" s="654"/>
      <c r="CI46" s="654"/>
      <c r="CJ46" s="654"/>
      <c r="CK46" s="654"/>
      <c r="CL46" s="654"/>
      <c r="CM46" s="654"/>
      <c r="CN46" s="654"/>
      <c r="CO46" s="654"/>
      <c r="CP46" s="654"/>
      <c r="CQ46" s="655"/>
      <c r="CR46" s="656">
        <v>1751566</v>
      </c>
      <c r="CS46" s="657"/>
      <c r="CT46" s="657"/>
      <c r="CU46" s="657"/>
      <c r="CV46" s="657"/>
      <c r="CW46" s="657"/>
      <c r="CX46" s="657"/>
      <c r="CY46" s="658"/>
      <c r="CZ46" s="659">
        <v>6</v>
      </c>
      <c r="DA46" s="660"/>
      <c r="DB46" s="660"/>
      <c r="DC46" s="661"/>
      <c r="DD46" s="662">
        <v>577657</v>
      </c>
      <c r="DE46" s="657"/>
      <c r="DF46" s="657"/>
      <c r="DG46" s="657"/>
      <c r="DH46" s="657"/>
      <c r="DI46" s="657"/>
      <c r="DJ46" s="657"/>
      <c r="DK46" s="658"/>
      <c r="DL46" s="663"/>
      <c r="DM46" s="664"/>
      <c r="DN46" s="664"/>
      <c r="DO46" s="664"/>
      <c r="DP46" s="664"/>
      <c r="DQ46" s="664"/>
      <c r="DR46" s="664"/>
      <c r="DS46" s="664"/>
      <c r="DT46" s="664"/>
      <c r="DU46" s="664"/>
      <c r="DV46" s="665"/>
      <c r="DW46" s="666"/>
      <c r="DX46" s="667"/>
      <c r="DY46" s="667"/>
      <c r="DZ46" s="667"/>
      <c r="EA46" s="667"/>
      <c r="EB46" s="667"/>
      <c r="EC46" s="668"/>
    </row>
    <row r="47" spans="2:133" ht="11.25" customHeight="1">
      <c r="B47" s="225"/>
      <c r="CD47" s="677"/>
      <c r="CE47" s="678"/>
      <c r="CF47" s="653" t="s">
        <v>349</v>
      </c>
      <c r="CG47" s="654"/>
      <c r="CH47" s="654"/>
      <c r="CI47" s="654"/>
      <c r="CJ47" s="654"/>
      <c r="CK47" s="654"/>
      <c r="CL47" s="654"/>
      <c r="CM47" s="654"/>
      <c r="CN47" s="654"/>
      <c r="CO47" s="654"/>
      <c r="CP47" s="654"/>
      <c r="CQ47" s="655"/>
      <c r="CR47" s="656">
        <v>1338627</v>
      </c>
      <c r="CS47" s="669"/>
      <c r="CT47" s="669"/>
      <c r="CU47" s="669"/>
      <c r="CV47" s="669"/>
      <c r="CW47" s="669"/>
      <c r="CX47" s="669"/>
      <c r="CY47" s="670"/>
      <c r="CZ47" s="659">
        <v>4.5999999999999996</v>
      </c>
      <c r="DA47" s="671"/>
      <c r="DB47" s="671"/>
      <c r="DC47" s="672"/>
      <c r="DD47" s="662">
        <v>246751</v>
      </c>
      <c r="DE47" s="669"/>
      <c r="DF47" s="669"/>
      <c r="DG47" s="669"/>
      <c r="DH47" s="669"/>
      <c r="DI47" s="669"/>
      <c r="DJ47" s="669"/>
      <c r="DK47" s="670"/>
      <c r="DL47" s="663"/>
      <c r="DM47" s="664"/>
      <c r="DN47" s="664"/>
      <c r="DO47" s="664"/>
      <c r="DP47" s="664"/>
      <c r="DQ47" s="664"/>
      <c r="DR47" s="664"/>
      <c r="DS47" s="664"/>
      <c r="DT47" s="664"/>
      <c r="DU47" s="664"/>
      <c r="DV47" s="665"/>
      <c r="DW47" s="666"/>
      <c r="DX47" s="667"/>
      <c r="DY47" s="667"/>
      <c r="DZ47" s="667"/>
      <c r="EA47" s="667"/>
      <c r="EB47" s="667"/>
      <c r="EC47" s="668"/>
    </row>
    <row r="48" spans="2:133">
      <c r="B48" s="225"/>
      <c r="CD48" s="679"/>
      <c r="CE48" s="680"/>
      <c r="CF48" s="653" t="s">
        <v>350</v>
      </c>
      <c r="CG48" s="654"/>
      <c r="CH48" s="654"/>
      <c r="CI48" s="654"/>
      <c r="CJ48" s="654"/>
      <c r="CK48" s="654"/>
      <c r="CL48" s="654"/>
      <c r="CM48" s="654"/>
      <c r="CN48" s="654"/>
      <c r="CO48" s="654"/>
      <c r="CP48" s="654"/>
      <c r="CQ48" s="655"/>
      <c r="CR48" s="656" t="s">
        <v>122</v>
      </c>
      <c r="CS48" s="657"/>
      <c r="CT48" s="657"/>
      <c r="CU48" s="657"/>
      <c r="CV48" s="657"/>
      <c r="CW48" s="657"/>
      <c r="CX48" s="657"/>
      <c r="CY48" s="658"/>
      <c r="CZ48" s="659" t="s">
        <v>122</v>
      </c>
      <c r="DA48" s="660"/>
      <c r="DB48" s="660"/>
      <c r="DC48" s="661"/>
      <c r="DD48" s="662" t="s">
        <v>122</v>
      </c>
      <c r="DE48" s="657"/>
      <c r="DF48" s="657"/>
      <c r="DG48" s="657"/>
      <c r="DH48" s="657"/>
      <c r="DI48" s="657"/>
      <c r="DJ48" s="657"/>
      <c r="DK48" s="658"/>
      <c r="DL48" s="663"/>
      <c r="DM48" s="664"/>
      <c r="DN48" s="664"/>
      <c r="DO48" s="664"/>
      <c r="DP48" s="664"/>
      <c r="DQ48" s="664"/>
      <c r="DR48" s="664"/>
      <c r="DS48" s="664"/>
      <c r="DT48" s="664"/>
      <c r="DU48" s="664"/>
      <c r="DV48" s="665"/>
      <c r="DW48" s="666"/>
      <c r="DX48" s="667"/>
      <c r="DY48" s="667"/>
      <c r="DZ48" s="667"/>
      <c r="EA48" s="667"/>
      <c r="EB48" s="667"/>
      <c r="EC48" s="668"/>
    </row>
    <row r="49" spans="2:133" ht="11.25" customHeight="1">
      <c r="B49" s="225"/>
      <c r="CD49" s="637" t="s">
        <v>351</v>
      </c>
      <c r="CE49" s="638"/>
      <c r="CF49" s="638"/>
      <c r="CG49" s="638"/>
      <c r="CH49" s="638"/>
      <c r="CI49" s="638"/>
      <c r="CJ49" s="638"/>
      <c r="CK49" s="638"/>
      <c r="CL49" s="638"/>
      <c r="CM49" s="638"/>
      <c r="CN49" s="638"/>
      <c r="CO49" s="638"/>
      <c r="CP49" s="638"/>
      <c r="CQ49" s="639"/>
      <c r="CR49" s="640">
        <v>29234149</v>
      </c>
      <c r="CS49" s="641"/>
      <c r="CT49" s="641"/>
      <c r="CU49" s="641"/>
      <c r="CV49" s="641"/>
      <c r="CW49" s="641"/>
      <c r="CX49" s="641"/>
      <c r="CY49" s="642"/>
      <c r="CZ49" s="643">
        <v>100</v>
      </c>
      <c r="DA49" s="644"/>
      <c r="DB49" s="644"/>
      <c r="DC49" s="645"/>
      <c r="DD49" s="646">
        <v>19980647</v>
      </c>
      <c r="DE49" s="641"/>
      <c r="DF49" s="641"/>
      <c r="DG49" s="641"/>
      <c r="DH49" s="641"/>
      <c r="DI49" s="641"/>
      <c r="DJ49" s="641"/>
      <c r="DK49" s="642"/>
      <c r="DL49" s="647"/>
      <c r="DM49" s="648"/>
      <c r="DN49" s="648"/>
      <c r="DO49" s="648"/>
      <c r="DP49" s="648"/>
      <c r="DQ49" s="648"/>
      <c r="DR49" s="648"/>
      <c r="DS49" s="648"/>
      <c r="DT49" s="648"/>
      <c r="DU49" s="648"/>
      <c r="DV49" s="649"/>
      <c r="DW49" s="650"/>
      <c r="DX49" s="651"/>
      <c r="DY49" s="651"/>
      <c r="DZ49" s="651"/>
      <c r="EA49" s="651"/>
      <c r="EB49" s="651"/>
      <c r="EC49" s="652"/>
    </row>
  </sheetData>
  <sheetProtection algorithmName="SHA-512" hashValue="/RVajsmU5VcVfWmNKnDpPejkMjKMKySxM5TvMTZMIcOqNqeAbrECAa/DWM388dGs3K8XAVPXqkrHgTzBuCmiVA==" saltValue="4yHpKmNuPyr1BT0P92Yn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zoomScale="70" zoomScaleNormal="70"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5" t="s">
        <v>352</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353</v>
      </c>
      <c r="DK2" s="1127"/>
      <c r="DL2" s="1127"/>
      <c r="DM2" s="1127"/>
      <c r="DN2" s="1127"/>
      <c r="DO2" s="1128"/>
      <c r="DP2" s="228"/>
      <c r="DQ2" s="1126" t="s">
        <v>354</v>
      </c>
      <c r="DR2" s="1127"/>
      <c r="DS2" s="1127"/>
      <c r="DT2" s="1127"/>
      <c r="DU2" s="1127"/>
      <c r="DV2" s="1127"/>
      <c r="DW2" s="1127"/>
      <c r="DX2" s="1127"/>
      <c r="DY2" s="1127"/>
      <c r="DZ2" s="1128"/>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4" t="s">
        <v>355</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5" t="s">
        <v>356</v>
      </c>
      <c r="BR4" s="765"/>
      <c r="BS4" s="765"/>
      <c r="BT4" s="765"/>
      <c r="BU4" s="765"/>
      <c r="BV4" s="765"/>
      <c r="BW4" s="765"/>
      <c r="BX4" s="765"/>
      <c r="BY4" s="765"/>
      <c r="BZ4" s="765"/>
      <c r="CA4" s="765"/>
      <c r="CB4" s="765"/>
      <c r="CC4" s="765"/>
      <c r="CD4" s="765"/>
      <c r="CE4" s="765"/>
      <c r="CF4" s="765"/>
      <c r="CG4" s="765"/>
      <c r="CH4" s="765"/>
      <c r="CI4" s="765"/>
      <c r="CJ4" s="765"/>
      <c r="CK4" s="765"/>
      <c r="CL4" s="765"/>
      <c r="CM4" s="765"/>
      <c r="CN4" s="765"/>
      <c r="CO4" s="765"/>
      <c r="CP4" s="765"/>
      <c r="CQ4" s="765"/>
      <c r="CR4" s="765"/>
      <c r="CS4" s="765"/>
      <c r="CT4" s="765"/>
      <c r="CU4" s="765"/>
      <c r="CV4" s="765"/>
      <c r="CW4" s="765"/>
      <c r="CX4" s="765"/>
      <c r="CY4" s="765"/>
      <c r="CZ4" s="765"/>
      <c r="DA4" s="765"/>
      <c r="DB4" s="765"/>
      <c r="DC4" s="765"/>
      <c r="DD4" s="765"/>
      <c r="DE4" s="765"/>
      <c r="DF4" s="765"/>
      <c r="DG4" s="765"/>
      <c r="DH4" s="765"/>
      <c r="DI4" s="765"/>
      <c r="DJ4" s="765"/>
      <c r="DK4" s="765"/>
      <c r="DL4" s="765"/>
      <c r="DM4" s="765"/>
      <c r="DN4" s="765"/>
      <c r="DO4" s="765"/>
      <c r="DP4" s="765"/>
      <c r="DQ4" s="765"/>
      <c r="DR4" s="765"/>
      <c r="DS4" s="765"/>
      <c r="DT4" s="765"/>
      <c r="DU4" s="765"/>
      <c r="DV4" s="765"/>
      <c r="DW4" s="765"/>
      <c r="DX4" s="765"/>
      <c r="DY4" s="765"/>
      <c r="DZ4" s="765"/>
      <c r="EA4" s="234"/>
    </row>
    <row r="5" spans="1:131" s="235" customFormat="1" ht="26.25" customHeight="1">
      <c r="A5" s="1030" t="s">
        <v>357</v>
      </c>
      <c r="B5" s="1031"/>
      <c r="C5" s="1031"/>
      <c r="D5" s="1031"/>
      <c r="E5" s="1031"/>
      <c r="F5" s="1031"/>
      <c r="G5" s="1031"/>
      <c r="H5" s="1031"/>
      <c r="I5" s="1031"/>
      <c r="J5" s="1031"/>
      <c r="K5" s="1031"/>
      <c r="L5" s="1031"/>
      <c r="M5" s="1031"/>
      <c r="N5" s="1031"/>
      <c r="O5" s="1031"/>
      <c r="P5" s="1032"/>
      <c r="Q5" s="1036" t="s">
        <v>358</v>
      </c>
      <c r="R5" s="1037"/>
      <c r="S5" s="1037"/>
      <c r="T5" s="1037"/>
      <c r="U5" s="1038"/>
      <c r="V5" s="1036" t="s">
        <v>359</v>
      </c>
      <c r="W5" s="1037"/>
      <c r="X5" s="1037"/>
      <c r="Y5" s="1037"/>
      <c r="Z5" s="1038"/>
      <c r="AA5" s="1036" t="s">
        <v>360</v>
      </c>
      <c r="AB5" s="1037"/>
      <c r="AC5" s="1037"/>
      <c r="AD5" s="1037"/>
      <c r="AE5" s="1037"/>
      <c r="AF5" s="1129" t="s">
        <v>361</v>
      </c>
      <c r="AG5" s="1037"/>
      <c r="AH5" s="1037"/>
      <c r="AI5" s="1037"/>
      <c r="AJ5" s="1050"/>
      <c r="AK5" s="1037" t="s">
        <v>362</v>
      </c>
      <c r="AL5" s="1037"/>
      <c r="AM5" s="1037"/>
      <c r="AN5" s="1037"/>
      <c r="AO5" s="1038"/>
      <c r="AP5" s="1036" t="s">
        <v>363</v>
      </c>
      <c r="AQ5" s="1037"/>
      <c r="AR5" s="1037"/>
      <c r="AS5" s="1037"/>
      <c r="AT5" s="1038"/>
      <c r="AU5" s="1036" t="s">
        <v>364</v>
      </c>
      <c r="AV5" s="1037"/>
      <c r="AW5" s="1037"/>
      <c r="AX5" s="1037"/>
      <c r="AY5" s="1050"/>
      <c r="AZ5" s="232"/>
      <c r="BA5" s="232"/>
      <c r="BB5" s="232"/>
      <c r="BC5" s="232"/>
      <c r="BD5" s="232"/>
      <c r="BE5" s="233"/>
      <c r="BF5" s="233"/>
      <c r="BG5" s="233"/>
      <c r="BH5" s="233"/>
      <c r="BI5" s="233"/>
      <c r="BJ5" s="233"/>
      <c r="BK5" s="233"/>
      <c r="BL5" s="233"/>
      <c r="BM5" s="233"/>
      <c r="BN5" s="233"/>
      <c r="BO5" s="233"/>
      <c r="BP5" s="233"/>
      <c r="BQ5" s="1030" t="s">
        <v>365</v>
      </c>
      <c r="BR5" s="1031"/>
      <c r="BS5" s="1031"/>
      <c r="BT5" s="1031"/>
      <c r="BU5" s="1031"/>
      <c r="BV5" s="1031"/>
      <c r="BW5" s="1031"/>
      <c r="BX5" s="1031"/>
      <c r="BY5" s="1031"/>
      <c r="BZ5" s="1031"/>
      <c r="CA5" s="1031"/>
      <c r="CB5" s="1031"/>
      <c r="CC5" s="1031"/>
      <c r="CD5" s="1031"/>
      <c r="CE5" s="1031"/>
      <c r="CF5" s="1031"/>
      <c r="CG5" s="1032"/>
      <c r="CH5" s="1036" t="s">
        <v>366</v>
      </c>
      <c r="CI5" s="1037"/>
      <c r="CJ5" s="1037"/>
      <c r="CK5" s="1037"/>
      <c r="CL5" s="1038"/>
      <c r="CM5" s="1036" t="s">
        <v>367</v>
      </c>
      <c r="CN5" s="1037"/>
      <c r="CO5" s="1037"/>
      <c r="CP5" s="1037"/>
      <c r="CQ5" s="1038"/>
      <c r="CR5" s="1036" t="s">
        <v>368</v>
      </c>
      <c r="CS5" s="1037"/>
      <c r="CT5" s="1037"/>
      <c r="CU5" s="1037"/>
      <c r="CV5" s="1038"/>
      <c r="CW5" s="1036" t="s">
        <v>369</v>
      </c>
      <c r="CX5" s="1037"/>
      <c r="CY5" s="1037"/>
      <c r="CZ5" s="1037"/>
      <c r="DA5" s="1038"/>
      <c r="DB5" s="1036" t="s">
        <v>370</v>
      </c>
      <c r="DC5" s="1037"/>
      <c r="DD5" s="1037"/>
      <c r="DE5" s="1037"/>
      <c r="DF5" s="1038"/>
      <c r="DG5" s="1119" t="s">
        <v>371</v>
      </c>
      <c r="DH5" s="1120"/>
      <c r="DI5" s="1120"/>
      <c r="DJ5" s="1120"/>
      <c r="DK5" s="1121"/>
      <c r="DL5" s="1119" t="s">
        <v>372</v>
      </c>
      <c r="DM5" s="1120"/>
      <c r="DN5" s="1120"/>
      <c r="DO5" s="1120"/>
      <c r="DP5" s="1121"/>
      <c r="DQ5" s="1036" t="s">
        <v>373</v>
      </c>
      <c r="DR5" s="1037"/>
      <c r="DS5" s="1037"/>
      <c r="DT5" s="1037"/>
      <c r="DU5" s="1038"/>
      <c r="DV5" s="1036" t="s">
        <v>364</v>
      </c>
      <c r="DW5" s="1037"/>
      <c r="DX5" s="1037"/>
      <c r="DY5" s="1037"/>
      <c r="DZ5" s="1050"/>
      <c r="EA5" s="234"/>
    </row>
    <row r="6" spans="1:131" s="235" customFormat="1" ht="26.25" customHeight="1" thickBot="1">
      <c r="A6" s="1033"/>
      <c r="B6" s="1034"/>
      <c r="C6" s="1034"/>
      <c r="D6" s="1034"/>
      <c r="E6" s="1034"/>
      <c r="F6" s="1034"/>
      <c r="G6" s="1034"/>
      <c r="H6" s="1034"/>
      <c r="I6" s="1034"/>
      <c r="J6" s="1034"/>
      <c r="K6" s="1034"/>
      <c r="L6" s="1034"/>
      <c r="M6" s="1034"/>
      <c r="N6" s="1034"/>
      <c r="O6" s="1034"/>
      <c r="P6" s="1035"/>
      <c r="Q6" s="1039"/>
      <c r="R6" s="1040"/>
      <c r="S6" s="1040"/>
      <c r="T6" s="1040"/>
      <c r="U6" s="1041"/>
      <c r="V6" s="1039"/>
      <c r="W6" s="1040"/>
      <c r="X6" s="1040"/>
      <c r="Y6" s="1040"/>
      <c r="Z6" s="1041"/>
      <c r="AA6" s="1039"/>
      <c r="AB6" s="1040"/>
      <c r="AC6" s="1040"/>
      <c r="AD6" s="1040"/>
      <c r="AE6" s="1040"/>
      <c r="AF6" s="1130"/>
      <c r="AG6" s="1040"/>
      <c r="AH6" s="1040"/>
      <c r="AI6" s="1040"/>
      <c r="AJ6" s="1051"/>
      <c r="AK6" s="1040"/>
      <c r="AL6" s="1040"/>
      <c r="AM6" s="1040"/>
      <c r="AN6" s="1040"/>
      <c r="AO6" s="1041"/>
      <c r="AP6" s="1039"/>
      <c r="AQ6" s="1040"/>
      <c r="AR6" s="1040"/>
      <c r="AS6" s="1040"/>
      <c r="AT6" s="1041"/>
      <c r="AU6" s="1039"/>
      <c r="AV6" s="1040"/>
      <c r="AW6" s="1040"/>
      <c r="AX6" s="1040"/>
      <c r="AY6" s="1051"/>
      <c r="AZ6" s="232"/>
      <c r="BA6" s="232"/>
      <c r="BB6" s="232"/>
      <c r="BC6" s="232"/>
      <c r="BD6" s="232"/>
      <c r="BE6" s="233"/>
      <c r="BF6" s="233"/>
      <c r="BG6" s="233"/>
      <c r="BH6" s="233"/>
      <c r="BI6" s="233"/>
      <c r="BJ6" s="233"/>
      <c r="BK6" s="233"/>
      <c r="BL6" s="233"/>
      <c r="BM6" s="233"/>
      <c r="BN6" s="233"/>
      <c r="BO6" s="233"/>
      <c r="BP6" s="233"/>
      <c r="BQ6" s="1033"/>
      <c r="BR6" s="1034"/>
      <c r="BS6" s="1034"/>
      <c r="BT6" s="1034"/>
      <c r="BU6" s="1034"/>
      <c r="BV6" s="1034"/>
      <c r="BW6" s="1034"/>
      <c r="BX6" s="1034"/>
      <c r="BY6" s="1034"/>
      <c r="BZ6" s="1034"/>
      <c r="CA6" s="1034"/>
      <c r="CB6" s="1034"/>
      <c r="CC6" s="1034"/>
      <c r="CD6" s="1034"/>
      <c r="CE6" s="1034"/>
      <c r="CF6" s="1034"/>
      <c r="CG6" s="103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22"/>
      <c r="DH6" s="1123"/>
      <c r="DI6" s="1123"/>
      <c r="DJ6" s="1123"/>
      <c r="DK6" s="1124"/>
      <c r="DL6" s="1122"/>
      <c r="DM6" s="1123"/>
      <c r="DN6" s="1123"/>
      <c r="DO6" s="1123"/>
      <c r="DP6" s="1124"/>
      <c r="DQ6" s="1039"/>
      <c r="DR6" s="1040"/>
      <c r="DS6" s="1040"/>
      <c r="DT6" s="1040"/>
      <c r="DU6" s="1041"/>
      <c r="DV6" s="1039"/>
      <c r="DW6" s="1040"/>
      <c r="DX6" s="1040"/>
      <c r="DY6" s="1040"/>
      <c r="DZ6" s="1051"/>
      <c r="EA6" s="234"/>
    </row>
    <row r="7" spans="1:131" s="235" customFormat="1" ht="26.25" customHeight="1" thickTop="1">
      <c r="A7" s="236">
        <v>1</v>
      </c>
      <c r="B7" s="1082" t="s">
        <v>374</v>
      </c>
      <c r="C7" s="1083"/>
      <c r="D7" s="1083"/>
      <c r="E7" s="1083"/>
      <c r="F7" s="1083"/>
      <c r="G7" s="1083"/>
      <c r="H7" s="1083"/>
      <c r="I7" s="1083"/>
      <c r="J7" s="1083"/>
      <c r="K7" s="1083"/>
      <c r="L7" s="1083"/>
      <c r="M7" s="1083"/>
      <c r="N7" s="1083"/>
      <c r="O7" s="1083"/>
      <c r="P7" s="1084"/>
      <c r="Q7" s="1137">
        <v>29697</v>
      </c>
      <c r="R7" s="1138"/>
      <c r="S7" s="1138"/>
      <c r="T7" s="1138"/>
      <c r="U7" s="1138"/>
      <c r="V7" s="1138">
        <v>29259</v>
      </c>
      <c r="W7" s="1138"/>
      <c r="X7" s="1138"/>
      <c r="Y7" s="1138"/>
      <c r="Z7" s="1138"/>
      <c r="AA7" s="1138">
        <v>438</v>
      </c>
      <c r="AB7" s="1138"/>
      <c r="AC7" s="1138"/>
      <c r="AD7" s="1138"/>
      <c r="AE7" s="1139"/>
      <c r="AF7" s="1140">
        <v>311</v>
      </c>
      <c r="AG7" s="1141"/>
      <c r="AH7" s="1141"/>
      <c r="AI7" s="1141"/>
      <c r="AJ7" s="1142"/>
      <c r="AK7" s="1143">
        <v>1673</v>
      </c>
      <c r="AL7" s="1144"/>
      <c r="AM7" s="1144"/>
      <c r="AN7" s="1144"/>
      <c r="AO7" s="1144"/>
      <c r="AP7" s="1144">
        <v>26156</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c r="BS7" s="1134" t="s">
        <v>553</v>
      </c>
      <c r="BT7" s="1135"/>
      <c r="BU7" s="1135"/>
      <c r="BV7" s="1135"/>
      <c r="BW7" s="1135"/>
      <c r="BX7" s="1135"/>
      <c r="BY7" s="1135"/>
      <c r="BZ7" s="1135"/>
      <c r="CA7" s="1135"/>
      <c r="CB7" s="1135"/>
      <c r="CC7" s="1135"/>
      <c r="CD7" s="1135"/>
      <c r="CE7" s="1135"/>
      <c r="CF7" s="1135"/>
      <c r="CG7" s="1147"/>
      <c r="CH7" s="1131">
        <v>-1</v>
      </c>
      <c r="CI7" s="1132"/>
      <c r="CJ7" s="1132"/>
      <c r="CK7" s="1132"/>
      <c r="CL7" s="1133"/>
      <c r="CM7" s="1131">
        <v>42</v>
      </c>
      <c r="CN7" s="1132"/>
      <c r="CO7" s="1132"/>
      <c r="CP7" s="1132"/>
      <c r="CQ7" s="1133"/>
      <c r="CR7" s="1131">
        <v>17</v>
      </c>
      <c r="CS7" s="1132"/>
      <c r="CT7" s="1132"/>
      <c r="CU7" s="1132"/>
      <c r="CV7" s="1133"/>
      <c r="CW7" s="1131">
        <v>25</v>
      </c>
      <c r="CX7" s="1132"/>
      <c r="CY7" s="1132"/>
      <c r="CZ7" s="1132"/>
      <c r="DA7" s="1133"/>
      <c r="DB7" s="1131" t="s">
        <v>552</v>
      </c>
      <c r="DC7" s="1132"/>
      <c r="DD7" s="1132"/>
      <c r="DE7" s="1132"/>
      <c r="DF7" s="1133"/>
      <c r="DG7" s="1131" t="s">
        <v>552</v>
      </c>
      <c r="DH7" s="1132"/>
      <c r="DI7" s="1132"/>
      <c r="DJ7" s="1132"/>
      <c r="DK7" s="1133"/>
      <c r="DL7" s="1131" t="s">
        <v>552</v>
      </c>
      <c r="DM7" s="1132"/>
      <c r="DN7" s="1132"/>
      <c r="DO7" s="1132"/>
      <c r="DP7" s="1133"/>
      <c r="DQ7" s="1131" t="s">
        <v>552</v>
      </c>
      <c r="DR7" s="1132"/>
      <c r="DS7" s="1132"/>
      <c r="DT7" s="1132"/>
      <c r="DU7" s="1133"/>
      <c r="DV7" s="1134"/>
      <c r="DW7" s="1135"/>
      <c r="DX7" s="1135"/>
      <c r="DY7" s="1135"/>
      <c r="DZ7" s="1136"/>
      <c r="EA7" s="234"/>
    </row>
    <row r="8" spans="1:131" s="235" customFormat="1" ht="26.25" customHeight="1">
      <c r="A8" s="238">
        <v>2</v>
      </c>
      <c r="B8" s="1065" t="s">
        <v>375</v>
      </c>
      <c r="C8" s="1066"/>
      <c r="D8" s="1066"/>
      <c r="E8" s="1066"/>
      <c r="F8" s="1066"/>
      <c r="G8" s="1066"/>
      <c r="H8" s="1066"/>
      <c r="I8" s="1066"/>
      <c r="J8" s="1066"/>
      <c r="K8" s="1066"/>
      <c r="L8" s="1066"/>
      <c r="M8" s="1066"/>
      <c r="N8" s="1066"/>
      <c r="O8" s="1066"/>
      <c r="P8" s="1067"/>
      <c r="Q8" s="1073">
        <v>5</v>
      </c>
      <c r="R8" s="1074"/>
      <c r="S8" s="1074"/>
      <c r="T8" s="1074"/>
      <c r="U8" s="1074"/>
      <c r="V8" s="1074">
        <v>5</v>
      </c>
      <c r="W8" s="1074"/>
      <c r="X8" s="1074"/>
      <c r="Y8" s="1074"/>
      <c r="Z8" s="1074"/>
      <c r="AA8" s="1074" t="s">
        <v>552</v>
      </c>
      <c r="AB8" s="1074"/>
      <c r="AC8" s="1074"/>
      <c r="AD8" s="1074"/>
      <c r="AE8" s="1075"/>
      <c r="AF8" s="1070" t="s">
        <v>122</v>
      </c>
      <c r="AG8" s="1071"/>
      <c r="AH8" s="1071"/>
      <c r="AI8" s="1071"/>
      <c r="AJ8" s="1072"/>
      <c r="AK8" s="1115" t="s">
        <v>552</v>
      </c>
      <c r="AL8" s="1116"/>
      <c r="AM8" s="1116"/>
      <c r="AN8" s="1116"/>
      <c r="AO8" s="1116"/>
      <c r="AP8" s="1116" t="s">
        <v>552</v>
      </c>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7" t="s">
        <v>554</v>
      </c>
      <c r="BT8" s="1028"/>
      <c r="BU8" s="1028"/>
      <c r="BV8" s="1028"/>
      <c r="BW8" s="1028"/>
      <c r="BX8" s="1028"/>
      <c r="BY8" s="1028"/>
      <c r="BZ8" s="1028"/>
      <c r="CA8" s="1028"/>
      <c r="CB8" s="1028"/>
      <c r="CC8" s="1028"/>
      <c r="CD8" s="1028"/>
      <c r="CE8" s="1028"/>
      <c r="CF8" s="1028"/>
      <c r="CG8" s="1049"/>
      <c r="CH8" s="1024">
        <v>26</v>
      </c>
      <c r="CI8" s="1025"/>
      <c r="CJ8" s="1025"/>
      <c r="CK8" s="1025"/>
      <c r="CL8" s="1026"/>
      <c r="CM8" s="1024">
        <v>224</v>
      </c>
      <c r="CN8" s="1025"/>
      <c r="CO8" s="1025"/>
      <c r="CP8" s="1025"/>
      <c r="CQ8" s="1026"/>
      <c r="CR8" s="1024">
        <v>174</v>
      </c>
      <c r="CS8" s="1025"/>
      <c r="CT8" s="1025"/>
      <c r="CU8" s="1025"/>
      <c r="CV8" s="1026"/>
      <c r="CW8" s="1024" t="s">
        <v>552</v>
      </c>
      <c r="CX8" s="1025"/>
      <c r="CY8" s="1025"/>
      <c r="CZ8" s="1025"/>
      <c r="DA8" s="1026"/>
      <c r="DB8" s="1024" t="s">
        <v>552</v>
      </c>
      <c r="DC8" s="1025"/>
      <c r="DD8" s="1025"/>
      <c r="DE8" s="1025"/>
      <c r="DF8" s="1026"/>
      <c r="DG8" s="1024" t="s">
        <v>552</v>
      </c>
      <c r="DH8" s="1025"/>
      <c r="DI8" s="1025"/>
      <c r="DJ8" s="1025"/>
      <c r="DK8" s="1026"/>
      <c r="DL8" s="1024" t="s">
        <v>552</v>
      </c>
      <c r="DM8" s="1025"/>
      <c r="DN8" s="1025"/>
      <c r="DO8" s="1025"/>
      <c r="DP8" s="1026"/>
      <c r="DQ8" s="1024" t="s">
        <v>552</v>
      </c>
      <c r="DR8" s="1025"/>
      <c r="DS8" s="1025"/>
      <c r="DT8" s="1025"/>
      <c r="DU8" s="1026"/>
      <c r="DV8" s="1027"/>
      <c r="DW8" s="1028"/>
      <c r="DX8" s="1028"/>
      <c r="DY8" s="1028"/>
      <c r="DZ8" s="1029"/>
      <c r="EA8" s="234"/>
    </row>
    <row r="9" spans="1:131" s="235" customFormat="1" ht="26.25" customHeight="1">
      <c r="A9" s="238">
        <v>3</v>
      </c>
      <c r="B9" s="1065" t="s">
        <v>376</v>
      </c>
      <c r="C9" s="1066"/>
      <c r="D9" s="1066"/>
      <c r="E9" s="1066"/>
      <c r="F9" s="1066"/>
      <c r="G9" s="1066"/>
      <c r="H9" s="1066"/>
      <c r="I9" s="1066"/>
      <c r="J9" s="1066"/>
      <c r="K9" s="1066"/>
      <c r="L9" s="1066"/>
      <c r="M9" s="1066"/>
      <c r="N9" s="1066"/>
      <c r="O9" s="1066"/>
      <c r="P9" s="1067"/>
      <c r="Q9" s="1073">
        <v>3</v>
      </c>
      <c r="R9" s="1074"/>
      <c r="S9" s="1074"/>
      <c r="T9" s="1074"/>
      <c r="U9" s="1074"/>
      <c r="V9" s="1074">
        <v>3</v>
      </c>
      <c r="W9" s="1074"/>
      <c r="X9" s="1074"/>
      <c r="Y9" s="1074"/>
      <c r="Z9" s="1074"/>
      <c r="AA9" s="1074" t="s">
        <v>552</v>
      </c>
      <c r="AB9" s="1074"/>
      <c r="AC9" s="1074"/>
      <c r="AD9" s="1074"/>
      <c r="AE9" s="1075"/>
      <c r="AF9" s="1070" t="s">
        <v>122</v>
      </c>
      <c r="AG9" s="1071"/>
      <c r="AH9" s="1071"/>
      <c r="AI9" s="1071"/>
      <c r="AJ9" s="1072"/>
      <c r="AK9" s="1115">
        <v>3</v>
      </c>
      <c r="AL9" s="1116"/>
      <c r="AM9" s="1116"/>
      <c r="AN9" s="1116"/>
      <c r="AO9" s="1116"/>
      <c r="AP9" s="1116" t="s">
        <v>552</v>
      </c>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7" t="s">
        <v>555</v>
      </c>
      <c r="BT9" s="1028"/>
      <c r="BU9" s="1028"/>
      <c r="BV9" s="1028"/>
      <c r="BW9" s="1028"/>
      <c r="BX9" s="1028"/>
      <c r="BY9" s="1028"/>
      <c r="BZ9" s="1028"/>
      <c r="CA9" s="1028"/>
      <c r="CB9" s="1028"/>
      <c r="CC9" s="1028"/>
      <c r="CD9" s="1028"/>
      <c r="CE9" s="1028"/>
      <c r="CF9" s="1028"/>
      <c r="CG9" s="1049"/>
      <c r="CH9" s="1024">
        <v>0</v>
      </c>
      <c r="CI9" s="1025"/>
      <c r="CJ9" s="1025"/>
      <c r="CK9" s="1025"/>
      <c r="CL9" s="1026"/>
      <c r="CM9" s="1024">
        <v>20</v>
      </c>
      <c r="CN9" s="1025"/>
      <c r="CO9" s="1025"/>
      <c r="CP9" s="1025"/>
      <c r="CQ9" s="1026"/>
      <c r="CR9" s="1024">
        <v>7</v>
      </c>
      <c r="CS9" s="1025"/>
      <c r="CT9" s="1025"/>
      <c r="CU9" s="1025"/>
      <c r="CV9" s="1026"/>
      <c r="CW9" s="1024" t="s">
        <v>552</v>
      </c>
      <c r="CX9" s="1025"/>
      <c r="CY9" s="1025"/>
      <c r="CZ9" s="1025"/>
      <c r="DA9" s="1026"/>
      <c r="DB9" s="1024" t="s">
        <v>552</v>
      </c>
      <c r="DC9" s="1025"/>
      <c r="DD9" s="1025"/>
      <c r="DE9" s="1025"/>
      <c r="DF9" s="1026"/>
      <c r="DG9" s="1024" t="s">
        <v>552</v>
      </c>
      <c r="DH9" s="1025"/>
      <c r="DI9" s="1025"/>
      <c r="DJ9" s="1025"/>
      <c r="DK9" s="1026"/>
      <c r="DL9" s="1024" t="s">
        <v>552</v>
      </c>
      <c r="DM9" s="1025"/>
      <c r="DN9" s="1025"/>
      <c r="DO9" s="1025"/>
      <c r="DP9" s="1026"/>
      <c r="DQ9" s="1024" t="s">
        <v>552</v>
      </c>
      <c r="DR9" s="1025"/>
      <c r="DS9" s="1025"/>
      <c r="DT9" s="1025"/>
      <c r="DU9" s="1026"/>
      <c r="DV9" s="1027"/>
      <c r="DW9" s="1028"/>
      <c r="DX9" s="1028"/>
      <c r="DY9" s="1028"/>
      <c r="DZ9" s="1029"/>
      <c r="EA9" s="234"/>
    </row>
    <row r="10" spans="1:131" s="235" customFormat="1" ht="26.25" customHeight="1">
      <c r="A10" s="238">
        <v>4</v>
      </c>
      <c r="B10" s="1065"/>
      <c r="C10" s="1066"/>
      <c r="D10" s="1066"/>
      <c r="E10" s="1066"/>
      <c r="F10" s="1066"/>
      <c r="G10" s="1066"/>
      <c r="H10" s="1066"/>
      <c r="I10" s="1066"/>
      <c r="J10" s="1066"/>
      <c r="K10" s="1066"/>
      <c r="L10" s="1066"/>
      <c r="M10" s="1066"/>
      <c r="N10" s="1066"/>
      <c r="O10" s="1066"/>
      <c r="P10" s="1067"/>
      <c r="Q10" s="1073"/>
      <c r="R10" s="1074"/>
      <c r="S10" s="1074"/>
      <c r="T10" s="1074"/>
      <c r="U10" s="1074"/>
      <c r="V10" s="1074"/>
      <c r="W10" s="1074"/>
      <c r="X10" s="1074"/>
      <c r="Y10" s="1074"/>
      <c r="Z10" s="1074"/>
      <c r="AA10" s="1074"/>
      <c r="AB10" s="1074"/>
      <c r="AC10" s="1074"/>
      <c r="AD10" s="1074"/>
      <c r="AE10" s="1075"/>
      <c r="AF10" s="1070"/>
      <c r="AG10" s="1071"/>
      <c r="AH10" s="1071"/>
      <c r="AI10" s="1071"/>
      <c r="AJ10" s="1072"/>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7"/>
      <c r="BT10" s="1028"/>
      <c r="BU10" s="1028"/>
      <c r="BV10" s="1028"/>
      <c r="BW10" s="1028"/>
      <c r="BX10" s="1028"/>
      <c r="BY10" s="1028"/>
      <c r="BZ10" s="1028"/>
      <c r="CA10" s="1028"/>
      <c r="CB10" s="1028"/>
      <c r="CC10" s="1028"/>
      <c r="CD10" s="1028"/>
      <c r="CE10" s="1028"/>
      <c r="CF10" s="1028"/>
      <c r="CG10" s="1049"/>
      <c r="CH10" s="1024"/>
      <c r="CI10" s="1025"/>
      <c r="CJ10" s="1025"/>
      <c r="CK10" s="1025"/>
      <c r="CL10" s="1026"/>
      <c r="CM10" s="1024"/>
      <c r="CN10" s="1025"/>
      <c r="CO10" s="1025"/>
      <c r="CP10" s="1025"/>
      <c r="CQ10" s="1026"/>
      <c r="CR10" s="1024"/>
      <c r="CS10" s="1025"/>
      <c r="CT10" s="1025"/>
      <c r="CU10" s="1025"/>
      <c r="CV10" s="1026"/>
      <c r="CW10" s="1024"/>
      <c r="CX10" s="1025"/>
      <c r="CY10" s="1025"/>
      <c r="CZ10" s="1025"/>
      <c r="DA10" s="1026"/>
      <c r="DB10" s="1024"/>
      <c r="DC10" s="1025"/>
      <c r="DD10" s="1025"/>
      <c r="DE10" s="1025"/>
      <c r="DF10" s="1026"/>
      <c r="DG10" s="1024"/>
      <c r="DH10" s="1025"/>
      <c r="DI10" s="1025"/>
      <c r="DJ10" s="1025"/>
      <c r="DK10" s="1026"/>
      <c r="DL10" s="1024"/>
      <c r="DM10" s="1025"/>
      <c r="DN10" s="1025"/>
      <c r="DO10" s="1025"/>
      <c r="DP10" s="1026"/>
      <c r="DQ10" s="1024"/>
      <c r="DR10" s="1025"/>
      <c r="DS10" s="1025"/>
      <c r="DT10" s="1025"/>
      <c r="DU10" s="1026"/>
      <c r="DV10" s="1027"/>
      <c r="DW10" s="1028"/>
      <c r="DX10" s="1028"/>
      <c r="DY10" s="1028"/>
      <c r="DZ10" s="1029"/>
      <c r="EA10" s="234"/>
    </row>
    <row r="11" spans="1:131" s="235" customFormat="1" ht="26.25" customHeight="1">
      <c r="A11" s="238">
        <v>5</v>
      </c>
      <c r="B11" s="1065"/>
      <c r="C11" s="1066"/>
      <c r="D11" s="1066"/>
      <c r="E11" s="1066"/>
      <c r="F11" s="1066"/>
      <c r="G11" s="1066"/>
      <c r="H11" s="1066"/>
      <c r="I11" s="1066"/>
      <c r="J11" s="1066"/>
      <c r="K11" s="1066"/>
      <c r="L11" s="1066"/>
      <c r="M11" s="1066"/>
      <c r="N11" s="1066"/>
      <c r="O11" s="1066"/>
      <c r="P11" s="1067"/>
      <c r="Q11" s="1073"/>
      <c r="R11" s="1074"/>
      <c r="S11" s="1074"/>
      <c r="T11" s="1074"/>
      <c r="U11" s="1074"/>
      <c r="V11" s="1074"/>
      <c r="W11" s="1074"/>
      <c r="X11" s="1074"/>
      <c r="Y11" s="1074"/>
      <c r="Z11" s="1074"/>
      <c r="AA11" s="1074"/>
      <c r="AB11" s="1074"/>
      <c r="AC11" s="1074"/>
      <c r="AD11" s="1074"/>
      <c r="AE11" s="1075"/>
      <c r="AF11" s="1070"/>
      <c r="AG11" s="1071"/>
      <c r="AH11" s="1071"/>
      <c r="AI11" s="1071"/>
      <c r="AJ11" s="1072"/>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7"/>
      <c r="BT11" s="1028"/>
      <c r="BU11" s="1028"/>
      <c r="BV11" s="1028"/>
      <c r="BW11" s="1028"/>
      <c r="BX11" s="1028"/>
      <c r="BY11" s="1028"/>
      <c r="BZ11" s="1028"/>
      <c r="CA11" s="1028"/>
      <c r="CB11" s="1028"/>
      <c r="CC11" s="1028"/>
      <c r="CD11" s="1028"/>
      <c r="CE11" s="1028"/>
      <c r="CF11" s="1028"/>
      <c r="CG11" s="1049"/>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234"/>
    </row>
    <row r="12" spans="1:131" s="235" customFormat="1" ht="26.25" customHeight="1">
      <c r="A12" s="238">
        <v>6</v>
      </c>
      <c r="B12" s="1065"/>
      <c r="C12" s="1066"/>
      <c r="D12" s="1066"/>
      <c r="E12" s="1066"/>
      <c r="F12" s="1066"/>
      <c r="G12" s="1066"/>
      <c r="H12" s="1066"/>
      <c r="I12" s="1066"/>
      <c r="J12" s="1066"/>
      <c r="K12" s="1066"/>
      <c r="L12" s="1066"/>
      <c r="M12" s="1066"/>
      <c r="N12" s="1066"/>
      <c r="O12" s="1066"/>
      <c r="P12" s="1067"/>
      <c r="Q12" s="1073"/>
      <c r="R12" s="1074"/>
      <c r="S12" s="1074"/>
      <c r="T12" s="1074"/>
      <c r="U12" s="1074"/>
      <c r="V12" s="1074"/>
      <c r="W12" s="1074"/>
      <c r="X12" s="1074"/>
      <c r="Y12" s="1074"/>
      <c r="Z12" s="1074"/>
      <c r="AA12" s="1074"/>
      <c r="AB12" s="1074"/>
      <c r="AC12" s="1074"/>
      <c r="AD12" s="1074"/>
      <c r="AE12" s="1075"/>
      <c r="AF12" s="1070"/>
      <c r="AG12" s="1071"/>
      <c r="AH12" s="1071"/>
      <c r="AI12" s="1071"/>
      <c r="AJ12" s="1072"/>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7"/>
      <c r="BT12" s="1028"/>
      <c r="BU12" s="1028"/>
      <c r="BV12" s="1028"/>
      <c r="BW12" s="1028"/>
      <c r="BX12" s="1028"/>
      <c r="BY12" s="1028"/>
      <c r="BZ12" s="1028"/>
      <c r="CA12" s="1028"/>
      <c r="CB12" s="1028"/>
      <c r="CC12" s="1028"/>
      <c r="CD12" s="1028"/>
      <c r="CE12" s="1028"/>
      <c r="CF12" s="1028"/>
      <c r="CG12" s="1049"/>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234"/>
    </row>
    <row r="13" spans="1:131" s="235" customFormat="1" ht="26.25" customHeight="1">
      <c r="A13" s="238">
        <v>7</v>
      </c>
      <c r="B13" s="1065"/>
      <c r="C13" s="1066"/>
      <c r="D13" s="1066"/>
      <c r="E13" s="1066"/>
      <c r="F13" s="1066"/>
      <c r="G13" s="1066"/>
      <c r="H13" s="1066"/>
      <c r="I13" s="1066"/>
      <c r="J13" s="1066"/>
      <c r="K13" s="1066"/>
      <c r="L13" s="1066"/>
      <c r="M13" s="1066"/>
      <c r="N13" s="1066"/>
      <c r="O13" s="1066"/>
      <c r="P13" s="1067"/>
      <c r="Q13" s="1073"/>
      <c r="R13" s="1074"/>
      <c r="S13" s="1074"/>
      <c r="T13" s="1074"/>
      <c r="U13" s="1074"/>
      <c r="V13" s="1074"/>
      <c r="W13" s="1074"/>
      <c r="X13" s="1074"/>
      <c r="Y13" s="1074"/>
      <c r="Z13" s="1074"/>
      <c r="AA13" s="1074"/>
      <c r="AB13" s="1074"/>
      <c r="AC13" s="1074"/>
      <c r="AD13" s="1074"/>
      <c r="AE13" s="1075"/>
      <c r="AF13" s="1070"/>
      <c r="AG13" s="1071"/>
      <c r="AH13" s="1071"/>
      <c r="AI13" s="1071"/>
      <c r="AJ13" s="1072"/>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7"/>
      <c r="BT13" s="1028"/>
      <c r="BU13" s="1028"/>
      <c r="BV13" s="1028"/>
      <c r="BW13" s="1028"/>
      <c r="BX13" s="1028"/>
      <c r="BY13" s="1028"/>
      <c r="BZ13" s="1028"/>
      <c r="CA13" s="1028"/>
      <c r="CB13" s="1028"/>
      <c r="CC13" s="1028"/>
      <c r="CD13" s="1028"/>
      <c r="CE13" s="1028"/>
      <c r="CF13" s="1028"/>
      <c r="CG13" s="1049"/>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234"/>
    </row>
    <row r="14" spans="1:131" s="235" customFormat="1" ht="26.25" customHeight="1">
      <c r="A14" s="238">
        <v>8</v>
      </c>
      <c r="B14" s="1065"/>
      <c r="C14" s="1066"/>
      <c r="D14" s="1066"/>
      <c r="E14" s="1066"/>
      <c r="F14" s="1066"/>
      <c r="G14" s="1066"/>
      <c r="H14" s="1066"/>
      <c r="I14" s="1066"/>
      <c r="J14" s="1066"/>
      <c r="K14" s="1066"/>
      <c r="L14" s="1066"/>
      <c r="M14" s="1066"/>
      <c r="N14" s="1066"/>
      <c r="O14" s="1066"/>
      <c r="P14" s="1067"/>
      <c r="Q14" s="1073"/>
      <c r="R14" s="1074"/>
      <c r="S14" s="1074"/>
      <c r="T14" s="1074"/>
      <c r="U14" s="1074"/>
      <c r="V14" s="1074"/>
      <c r="W14" s="1074"/>
      <c r="X14" s="1074"/>
      <c r="Y14" s="1074"/>
      <c r="Z14" s="1074"/>
      <c r="AA14" s="1074"/>
      <c r="AB14" s="1074"/>
      <c r="AC14" s="1074"/>
      <c r="AD14" s="1074"/>
      <c r="AE14" s="1075"/>
      <c r="AF14" s="1070"/>
      <c r="AG14" s="1071"/>
      <c r="AH14" s="1071"/>
      <c r="AI14" s="1071"/>
      <c r="AJ14" s="1072"/>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7"/>
      <c r="BT14" s="1028"/>
      <c r="BU14" s="1028"/>
      <c r="BV14" s="1028"/>
      <c r="BW14" s="1028"/>
      <c r="BX14" s="1028"/>
      <c r="BY14" s="1028"/>
      <c r="BZ14" s="1028"/>
      <c r="CA14" s="1028"/>
      <c r="CB14" s="1028"/>
      <c r="CC14" s="1028"/>
      <c r="CD14" s="1028"/>
      <c r="CE14" s="1028"/>
      <c r="CF14" s="1028"/>
      <c r="CG14" s="1049"/>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234"/>
    </row>
    <row r="15" spans="1:131" s="235" customFormat="1" ht="26.25" customHeight="1">
      <c r="A15" s="238">
        <v>9</v>
      </c>
      <c r="B15" s="1065"/>
      <c r="C15" s="1066"/>
      <c r="D15" s="1066"/>
      <c r="E15" s="1066"/>
      <c r="F15" s="1066"/>
      <c r="G15" s="1066"/>
      <c r="H15" s="1066"/>
      <c r="I15" s="1066"/>
      <c r="J15" s="1066"/>
      <c r="K15" s="1066"/>
      <c r="L15" s="1066"/>
      <c r="M15" s="1066"/>
      <c r="N15" s="1066"/>
      <c r="O15" s="1066"/>
      <c r="P15" s="1067"/>
      <c r="Q15" s="1073"/>
      <c r="R15" s="1074"/>
      <c r="S15" s="1074"/>
      <c r="T15" s="1074"/>
      <c r="U15" s="1074"/>
      <c r="V15" s="1074"/>
      <c r="W15" s="1074"/>
      <c r="X15" s="1074"/>
      <c r="Y15" s="1074"/>
      <c r="Z15" s="1074"/>
      <c r="AA15" s="1074"/>
      <c r="AB15" s="1074"/>
      <c r="AC15" s="1074"/>
      <c r="AD15" s="1074"/>
      <c r="AE15" s="1075"/>
      <c r="AF15" s="1070"/>
      <c r="AG15" s="1071"/>
      <c r="AH15" s="1071"/>
      <c r="AI15" s="1071"/>
      <c r="AJ15" s="1072"/>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7"/>
      <c r="BT15" s="1028"/>
      <c r="BU15" s="1028"/>
      <c r="BV15" s="1028"/>
      <c r="BW15" s="1028"/>
      <c r="BX15" s="1028"/>
      <c r="BY15" s="1028"/>
      <c r="BZ15" s="1028"/>
      <c r="CA15" s="1028"/>
      <c r="CB15" s="1028"/>
      <c r="CC15" s="1028"/>
      <c r="CD15" s="1028"/>
      <c r="CE15" s="1028"/>
      <c r="CF15" s="1028"/>
      <c r="CG15" s="1049"/>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234"/>
    </row>
    <row r="16" spans="1:131" s="235" customFormat="1" ht="26.25" customHeight="1">
      <c r="A16" s="238">
        <v>10</v>
      </c>
      <c r="B16" s="1065"/>
      <c r="C16" s="1066"/>
      <c r="D16" s="1066"/>
      <c r="E16" s="1066"/>
      <c r="F16" s="1066"/>
      <c r="G16" s="1066"/>
      <c r="H16" s="1066"/>
      <c r="I16" s="1066"/>
      <c r="J16" s="1066"/>
      <c r="K16" s="1066"/>
      <c r="L16" s="1066"/>
      <c r="M16" s="1066"/>
      <c r="N16" s="1066"/>
      <c r="O16" s="1066"/>
      <c r="P16" s="1067"/>
      <c r="Q16" s="1073"/>
      <c r="R16" s="1074"/>
      <c r="S16" s="1074"/>
      <c r="T16" s="1074"/>
      <c r="U16" s="1074"/>
      <c r="V16" s="1074"/>
      <c r="W16" s="1074"/>
      <c r="X16" s="1074"/>
      <c r="Y16" s="1074"/>
      <c r="Z16" s="1074"/>
      <c r="AA16" s="1074"/>
      <c r="AB16" s="1074"/>
      <c r="AC16" s="1074"/>
      <c r="AD16" s="1074"/>
      <c r="AE16" s="1075"/>
      <c r="AF16" s="1070"/>
      <c r="AG16" s="1071"/>
      <c r="AH16" s="1071"/>
      <c r="AI16" s="1071"/>
      <c r="AJ16" s="1072"/>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7"/>
      <c r="BT16" s="1028"/>
      <c r="BU16" s="1028"/>
      <c r="BV16" s="1028"/>
      <c r="BW16" s="1028"/>
      <c r="BX16" s="1028"/>
      <c r="BY16" s="1028"/>
      <c r="BZ16" s="1028"/>
      <c r="CA16" s="1028"/>
      <c r="CB16" s="1028"/>
      <c r="CC16" s="1028"/>
      <c r="CD16" s="1028"/>
      <c r="CE16" s="1028"/>
      <c r="CF16" s="1028"/>
      <c r="CG16" s="1049"/>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234"/>
    </row>
    <row r="17" spans="1:131" s="235" customFormat="1" ht="26.25" customHeight="1">
      <c r="A17" s="238">
        <v>11</v>
      </c>
      <c r="B17" s="1065"/>
      <c r="C17" s="1066"/>
      <c r="D17" s="1066"/>
      <c r="E17" s="1066"/>
      <c r="F17" s="1066"/>
      <c r="G17" s="1066"/>
      <c r="H17" s="1066"/>
      <c r="I17" s="1066"/>
      <c r="J17" s="1066"/>
      <c r="K17" s="1066"/>
      <c r="L17" s="1066"/>
      <c r="M17" s="1066"/>
      <c r="N17" s="1066"/>
      <c r="O17" s="1066"/>
      <c r="P17" s="1067"/>
      <c r="Q17" s="1073"/>
      <c r="R17" s="1074"/>
      <c r="S17" s="1074"/>
      <c r="T17" s="1074"/>
      <c r="U17" s="1074"/>
      <c r="V17" s="1074"/>
      <c r="W17" s="1074"/>
      <c r="X17" s="1074"/>
      <c r="Y17" s="1074"/>
      <c r="Z17" s="1074"/>
      <c r="AA17" s="1074"/>
      <c r="AB17" s="1074"/>
      <c r="AC17" s="1074"/>
      <c r="AD17" s="1074"/>
      <c r="AE17" s="1075"/>
      <c r="AF17" s="1070"/>
      <c r="AG17" s="1071"/>
      <c r="AH17" s="1071"/>
      <c r="AI17" s="1071"/>
      <c r="AJ17" s="1072"/>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7"/>
      <c r="BT17" s="1028"/>
      <c r="BU17" s="1028"/>
      <c r="BV17" s="1028"/>
      <c r="BW17" s="1028"/>
      <c r="BX17" s="1028"/>
      <c r="BY17" s="1028"/>
      <c r="BZ17" s="1028"/>
      <c r="CA17" s="1028"/>
      <c r="CB17" s="1028"/>
      <c r="CC17" s="1028"/>
      <c r="CD17" s="1028"/>
      <c r="CE17" s="1028"/>
      <c r="CF17" s="1028"/>
      <c r="CG17" s="1049"/>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234"/>
    </row>
    <row r="18" spans="1:131" s="235" customFormat="1" ht="26.25" customHeight="1">
      <c r="A18" s="238">
        <v>12</v>
      </c>
      <c r="B18" s="1065"/>
      <c r="C18" s="1066"/>
      <c r="D18" s="1066"/>
      <c r="E18" s="1066"/>
      <c r="F18" s="1066"/>
      <c r="G18" s="1066"/>
      <c r="H18" s="1066"/>
      <c r="I18" s="1066"/>
      <c r="J18" s="1066"/>
      <c r="K18" s="1066"/>
      <c r="L18" s="1066"/>
      <c r="M18" s="1066"/>
      <c r="N18" s="1066"/>
      <c r="O18" s="1066"/>
      <c r="P18" s="1067"/>
      <c r="Q18" s="1073"/>
      <c r="R18" s="1074"/>
      <c r="S18" s="1074"/>
      <c r="T18" s="1074"/>
      <c r="U18" s="1074"/>
      <c r="V18" s="1074"/>
      <c r="W18" s="1074"/>
      <c r="X18" s="1074"/>
      <c r="Y18" s="1074"/>
      <c r="Z18" s="1074"/>
      <c r="AA18" s="1074"/>
      <c r="AB18" s="1074"/>
      <c r="AC18" s="1074"/>
      <c r="AD18" s="1074"/>
      <c r="AE18" s="1075"/>
      <c r="AF18" s="1070"/>
      <c r="AG18" s="1071"/>
      <c r="AH18" s="1071"/>
      <c r="AI18" s="1071"/>
      <c r="AJ18" s="1072"/>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7"/>
      <c r="BT18" s="1028"/>
      <c r="BU18" s="1028"/>
      <c r="BV18" s="1028"/>
      <c r="BW18" s="1028"/>
      <c r="BX18" s="1028"/>
      <c r="BY18" s="1028"/>
      <c r="BZ18" s="1028"/>
      <c r="CA18" s="1028"/>
      <c r="CB18" s="1028"/>
      <c r="CC18" s="1028"/>
      <c r="CD18" s="1028"/>
      <c r="CE18" s="1028"/>
      <c r="CF18" s="1028"/>
      <c r="CG18" s="1049"/>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234"/>
    </row>
    <row r="19" spans="1:131" s="235" customFormat="1" ht="26.25" customHeight="1">
      <c r="A19" s="238">
        <v>13</v>
      </c>
      <c r="B19" s="1065"/>
      <c r="C19" s="1066"/>
      <c r="D19" s="1066"/>
      <c r="E19" s="1066"/>
      <c r="F19" s="1066"/>
      <c r="G19" s="1066"/>
      <c r="H19" s="1066"/>
      <c r="I19" s="1066"/>
      <c r="J19" s="1066"/>
      <c r="K19" s="1066"/>
      <c r="L19" s="1066"/>
      <c r="M19" s="1066"/>
      <c r="N19" s="1066"/>
      <c r="O19" s="1066"/>
      <c r="P19" s="1067"/>
      <c r="Q19" s="1073"/>
      <c r="R19" s="1074"/>
      <c r="S19" s="1074"/>
      <c r="T19" s="1074"/>
      <c r="U19" s="1074"/>
      <c r="V19" s="1074"/>
      <c r="W19" s="1074"/>
      <c r="X19" s="1074"/>
      <c r="Y19" s="1074"/>
      <c r="Z19" s="1074"/>
      <c r="AA19" s="1074"/>
      <c r="AB19" s="1074"/>
      <c r="AC19" s="1074"/>
      <c r="AD19" s="1074"/>
      <c r="AE19" s="1075"/>
      <c r="AF19" s="1070"/>
      <c r="AG19" s="1071"/>
      <c r="AH19" s="1071"/>
      <c r="AI19" s="1071"/>
      <c r="AJ19" s="1072"/>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7"/>
      <c r="BT19" s="1028"/>
      <c r="BU19" s="1028"/>
      <c r="BV19" s="1028"/>
      <c r="BW19" s="1028"/>
      <c r="BX19" s="1028"/>
      <c r="BY19" s="1028"/>
      <c r="BZ19" s="1028"/>
      <c r="CA19" s="1028"/>
      <c r="CB19" s="1028"/>
      <c r="CC19" s="1028"/>
      <c r="CD19" s="1028"/>
      <c r="CE19" s="1028"/>
      <c r="CF19" s="1028"/>
      <c r="CG19" s="1049"/>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234"/>
    </row>
    <row r="20" spans="1:131" s="235" customFormat="1" ht="26.25" customHeight="1">
      <c r="A20" s="238">
        <v>14</v>
      </c>
      <c r="B20" s="1065"/>
      <c r="C20" s="1066"/>
      <c r="D20" s="1066"/>
      <c r="E20" s="1066"/>
      <c r="F20" s="1066"/>
      <c r="G20" s="1066"/>
      <c r="H20" s="1066"/>
      <c r="I20" s="1066"/>
      <c r="J20" s="1066"/>
      <c r="K20" s="1066"/>
      <c r="L20" s="1066"/>
      <c r="M20" s="1066"/>
      <c r="N20" s="1066"/>
      <c r="O20" s="1066"/>
      <c r="P20" s="1067"/>
      <c r="Q20" s="1073"/>
      <c r="R20" s="1074"/>
      <c r="S20" s="1074"/>
      <c r="T20" s="1074"/>
      <c r="U20" s="1074"/>
      <c r="V20" s="1074"/>
      <c r="W20" s="1074"/>
      <c r="X20" s="1074"/>
      <c r="Y20" s="1074"/>
      <c r="Z20" s="1074"/>
      <c r="AA20" s="1074"/>
      <c r="AB20" s="1074"/>
      <c r="AC20" s="1074"/>
      <c r="AD20" s="1074"/>
      <c r="AE20" s="1075"/>
      <c r="AF20" s="1070"/>
      <c r="AG20" s="1071"/>
      <c r="AH20" s="1071"/>
      <c r="AI20" s="1071"/>
      <c r="AJ20" s="1072"/>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7"/>
      <c r="BT20" s="1028"/>
      <c r="BU20" s="1028"/>
      <c r="BV20" s="1028"/>
      <c r="BW20" s="1028"/>
      <c r="BX20" s="1028"/>
      <c r="BY20" s="1028"/>
      <c r="BZ20" s="1028"/>
      <c r="CA20" s="1028"/>
      <c r="CB20" s="1028"/>
      <c r="CC20" s="1028"/>
      <c r="CD20" s="1028"/>
      <c r="CE20" s="1028"/>
      <c r="CF20" s="1028"/>
      <c r="CG20" s="1049"/>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234"/>
    </row>
    <row r="21" spans="1:131" s="235" customFormat="1" ht="26.25" customHeight="1" thickBot="1">
      <c r="A21" s="238">
        <v>15</v>
      </c>
      <c r="B21" s="1065"/>
      <c r="C21" s="1066"/>
      <c r="D21" s="1066"/>
      <c r="E21" s="1066"/>
      <c r="F21" s="1066"/>
      <c r="G21" s="1066"/>
      <c r="H21" s="1066"/>
      <c r="I21" s="1066"/>
      <c r="J21" s="1066"/>
      <c r="K21" s="1066"/>
      <c r="L21" s="1066"/>
      <c r="M21" s="1066"/>
      <c r="N21" s="1066"/>
      <c r="O21" s="1066"/>
      <c r="P21" s="1067"/>
      <c r="Q21" s="1073"/>
      <c r="R21" s="1074"/>
      <c r="S21" s="1074"/>
      <c r="T21" s="1074"/>
      <c r="U21" s="1074"/>
      <c r="V21" s="1074"/>
      <c r="W21" s="1074"/>
      <c r="X21" s="1074"/>
      <c r="Y21" s="1074"/>
      <c r="Z21" s="1074"/>
      <c r="AA21" s="1074"/>
      <c r="AB21" s="1074"/>
      <c r="AC21" s="1074"/>
      <c r="AD21" s="1074"/>
      <c r="AE21" s="1075"/>
      <c r="AF21" s="1070"/>
      <c r="AG21" s="1071"/>
      <c r="AH21" s="1071"/>
      <c r="AI21" s="1071"/>
      <c r="AJ21" s="1072"/>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7"/>
      <c r="BT21" s="1028"/>
      <c r="BU21" s="1028"/>
      <c r="BV21" s="1028"/>
      <c r="BW21" s="1028"/>
      <c r="BX21" s="1028"/>
      <c r="BY21" s="1028"/>
      <c r="BZ21" s="1028"/>
      <c r="CA21" s="1028"/>
      <c r="CB21" s="1028"/>
      <c r="CC21" s="1028"/>
      <c r="CD21" s="1028"/>
      <c r="CE21" s="1028"/>
      <c r="CF21" s="1028"/>
      <c r="CG21" s="1049"/>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234"/>
    </row>
    <row r="22" spans="1:131" s="235" customFormat="1" ht="26.25" customHeight="1">
      <c r="A22" s="238">
        <v>16</v>
      </c>
      <c r="B22" s="1065"/>
      <c r="C22" s="1066"/>
      <c r="D22" s="1066"/>
      <c r="E22" s="1066"/>
      <c r="F22" s="1066"/>
      <c r="G22" s="1066"/>
      <c r="H22" s="1066"/>
      <c r="I22" s="1066"/>
      <c r="J22" s="1066"/>
      <c r="K22" s="1066"/>
      <c r="L22" s="1066"/>
      <c r="M22" s="1066"/>
      <c r="N22" s="1066"/>
      <c r="O22" s="1066"/>
      <c r="P22" s="1067"/>
      <c r="Q22" s="1108"/>
      <c r="R22" s="1109"/>
      <c r="S22" s="1109"/>
      <c r="T22" s="1109"/>
      <c r="U22" s="1109"/>
      <c r="V22" s="1109"/>
      <c r="W22" s="1109"/>
      <c r="X22" s="1109"/>
      <c r="Y22" s="1109"/>
      <c r="Z22" s="1109"/>
      <c r="AA22" s="1109"/>
      <c r="AB22" s="1109"/>
      <c r="AC22" s="1109"/>
      <c r="AD22" s="1109"/>
      <c r="AE22" s="1110"/>
      <c r="AF22" s="1070"/>
      <c r="AG22" s="1071"/>
      <c r="AH22" s="1071"/>
      <c r="AI22" s="1071"/>
      <c r="AJ22" s="1072"/>
      <c r="AK22" s="1111"/>
      <c r="AL22" s="1112"/>
      <c r="AM22" s="1112"/>
      <c r="AN22" s="1112"/>
      <c r="AO22" s="1112"/>
      <c r="AP22" s="1112"/>
      <c r="AQ22" s="1112"/>
      <c r="AR22" s="1112"/>
      <c r="AS22" s="1112"/>
      <c r="AT22" s="1112"/>
      <c r="AU22" s="1113"/>
      <c r="AV22" s="1113"/>
      <c r="AW22" s="1113"/>
      <c r="AX22" s="1113"/>
      <c r="AY22" s="1114"/>
      <c r="AZ22" s="1063" t="s">
        <v>377</v>
      </c>
      <c r="BA22" s="1063"/>
      <c r="BB22" s="1063"/>
      <c r="BC22" s="1063"/>
      <c r="BD22" s="1064"/>
      <c r="BE22" s="233"/>
      <c r="BF22" s="233"/>
      <c r="BG22" s="233"/>
      <c r="BH22" s="233"/>
      <c r="BI22" s="233"/>
      <c r="BJ22" s="233"/>
      <c r="BK22" s="233"/>
      <c r="BL22" s="233"/>
      <c r="BM22" s="233"/>
      <c r="BN22" s="233"/>
      <c r="BO22" s="233"/>
      <c r="BP22" s="233"/>
      <c r="BQ22" s="238">
        <v>16</v>
      </c>
      <c r="BR22" s="239"/>
      <c r="BS22" s="1027"/>
      <c r="BT22" s="1028"/>
      <c r="BU22" s="1028"/>
      <c r="BV22" s="1028"/>
      <c r="BW22" s="1028"/>
      <c r="BX22" s="1028"/>
      <c r="BY22" s="1028"/>
      <c r="BZ22" s="1028"/>
      <c r="CA22" s="1028"/>
      <c r="CB22" s="1028"/>
      <c r="CC22" s="1028"/>
      <c r="CD22" s="1028"/>
      <c r="CE22" s="1028"/>
      <c r="CF22" s="1028"/>
      <c r="CG22" s="1049"/>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234"/>
    </row>
    <row r="23" spans="1:131" s="235" customFormat="1" ht="26.25" customHeight="1" thickBot="1">
      <c r="A23" s="240" t="s">
        <v>378</v>
      </c>
      <c r="B23" s="972" t="s">
        <v>379</v>
      </c>
      <c r="C23" s="973"/>
      <c r="D23" s="973"/>
      <c r="E23" s="973"/>
      <c r="F23" s="973"/>
      <c r="G23" s="973"/>
      <c r="H23" s="973"/>
      <c r="I23" s="973"/>
      <c r="J23" s="973"/>
      <c r="K23" s="973"/>
      <c r="L23" s="973"/>
      <c r="M23" s="973"/>
      <c r="N23" s="973"/>
      <c r="O23" s="973"/>
      <c r="P23" s="983"/>
      <c r="Q23" s="1102"/>
      <c r="R23" s="1096"/>
      <c r="S23" s="1096"/>
      <c r="T23" s="1096"/>
      <c r="U23" s="1096"/>
      <c r="V23" s="1096"/>
      <c r="W23" s="1096"/>
      <c r="X23" s="1096"/>
      <c r="Y23" s="1096"/>
      <c r="Z23" s="1096"/>
      <c r="AA23" s="1096"/>
      <c r="AB23" s="1096"/>
      <c r="AC23" s="1096"/>
      <c r="AD23" s="1096"/>
      <c r="AE23" s="1103"/>
      <c r="AF23" s="1104">
        <v>311</v>
      </c>
      <c r="AG23" s="1096"/>
      <c r="AH23" s="1096"/>
      <c r="AI23" s="1096"/>
      <c r="AJ23" s="1105"/>
      <c r="AK23" s="1106"/>
      <c r="AL23" s="1107"/>
      <c r="AM23" s="1107"/>
      <c r="AN23" s="1107"/>
      <c r="AO23" s="1107"/>
      <c r="AP23" s="1096"/>
      <c r="AQ23" s="1096"/>
      <c r="AR23" s="1096"/>
      <c r="AS23" s="1096"/>
      <c r="AT23" s="1096"/>
      <c r="AU23" s="1097"/>
      <c r="AV23" s="1097"/>
      <c r="AW23" s="1097"/>
      <c r="AX23" s="1097"/>
      <c r="AY23" s="1098"/>
      <c r="AZ23" s="1099" t="s">
        <v>122</v>
      </c>
      <c r="BA23" s="1100"/>
      <c r="BB23" s="1100"/>
      <c r="BC23" s="1100"/>
      <c r="BD23" s="1101"/>
      <c r="BE23" s="233"/>
      <c r="BF23" s="233"/>
      <c r="BG23" s="233"/>
      <c r="BH23" s="233"/>
      <c r="BI23" s="233"/>
      <c r="BJ23" s="233"/>
      <c r="BK23" s="233"/>
      <c r="BL23" s="233"/>
      <c r="BM23" s="233"/>
      <c r="BN23" s="233"/>
      <c r="BO23" s="233"/>
      <c r="BP23" s="233"/>
      <c r="BQ23" s="238">
        <v>17</v>
      </c>
      <c r="BR23" s="239"/>
      <c r="BS23" s="1027"/>
      <c r="BT23" s="1028"/>
      <c r="BU23" s="1028"/>
      <c r="BV23" s="1028"/>
      <c r="BW23" s="1028"/>
      <c r="BX23" s="1028"/>
      <c r="BY23" s="1028"/>
      <c r="BZ23" s="1028"/>
      <c r="CA23" s="1028"/>
      <c r="CB23" s="1028"/>
      <c r="CC23" s="1028"/>
      <c r="CD23" s="1028"/>
      <c r="CE23" s="1028"/>
      <c r="CF23" s="1028"/>
      <c r="CG23" s="1049"/>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234"/>
    </row>
    <row r="24" spans="1:131" s="235" customFormat="1" ht="26.25" customHeight="1">
      <c r="A24" s="1095" t="s">
        <v>380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7"/>
      <c r="BT24" s="1028"/>
      <c r="BU24" s="1028"/>
      <c r="BV24" s="1028"/>
      <c r="BW24" s="1028"/>
      <c r="BX24" s="1028"/>
      <c r="BY24" s="1028"/>
      <c r="BZ24" s="1028"/>
      <c r="CA24" s="1028"/>
      <c r="CB24" s="1028"/>
      <c r="CC24" s="1028"/>
      <c r="CD24" s="1028"/>
      <c r="CE24" s="1028"/>
      <c r="CF24" s="1028"/>
      <c r="CG24" s="1049"/>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234"/>
    </row>
    <row r="25" spans="1:131" ht="26.25" customHeight="1" thickBot="1">
      <c r="A25" s="1094" t="s">
        <v>381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7"/>
      <c r="BT25" s="1028"/>
      <c r="BU25" s="1028"/>
      <c r="BV25" s="1028"/>
      <c r="BW25" s="1028"/>
      <c r="BX25" s="1028"/>
      <c r="BY25" s="1028"/>
      <c r="BZ25" s="1028"/>
      <c r="CA25" s="1028"/>
      <c r="CB25" s="1028"/>
      <c r="CC25" s="1028"/>
      <c r="CD25" s="1028"/>
      <c r="CE25" s="1028"/>
      <c r="CF25" s="1028"/>
      <c r="CG25" s="1049"/>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230"/>
    </row>
    <row r="26" spans="1:131" ht="26.25" customHeight="1">
      <c r="A26" s="1030" t="s">
        <v>357</v>
      </c>
      <c r="B26" s="1031"/>
      <c r="C26" s="1031"/>
      <c r="D26" s="1031"/>
      <c r="E26" s="1031"/>
      <c r="F26" s="1031"/>
      <c r="G26" s="1031"/>
      <c r="H26" s="1031"/>
      <c r="I26" s="1031"/>
      <c r="J26" s="1031"/>
      <c r="K26" s="1031"/>
      <c r="L26" s="1031"/>
      <c r="M26" s="1031"/>
      <c r="N26" s="1031"/>
      <c r="O26" s="1031"/>
      <c r="P26" s="1032"/>
      <c r="Q26" s="1036" t="s">
        <v>382</v>
      </c>
      <c r="R26" s="1037"/>
      <c r="S26" s="1037"/>
      <c r="T26" s="1037"/>
      <c r="U26" s="1038"/>
      <c r="V26" s="1036" t="s">
        <v>383</v>
      </c>
      <c r="W26" s="1037"/>
      <c r="X26" s="1037"/>
      <c r="Y26" s="1037"/>
      <c r="Z26" s="1038"/>
      <c r="AA26" s="1036" t="s">
        <v>384</v>
      </c>
      <c r="AB26" s="1037"/>
      <c r="AC26" s="1037"/>
      <c r="AD26" s="1037"/>
      <c r="AE26" s="1037"/>
      <c r="AF26" s="1090" t="s">
        <v>385</v>
      </c>
      <c r="AG26" s="1043"/>
      <c r="AH26" s="1043"/>
      <c r="AI26" s="1043"/>
      <c r="AJ26" s="1091"/>
      <c r="AK26" s="1037" t="s">
        <v>386</v>
      </c>
      <c r="AL26" s="1037"/>
      <c r="AM26" s="1037"/>
      <c r="AN26" s="1037"/>
      <c r="AO26" s="1038"/>
      <c r="AP26" s="1036" t="s">
        <v>387</v>
      </c>
      <c r="AQ26" s="1037"/>
      <c r="AR26" s="1037"/>
      <c r="AS26" s="1037"/>
      <c r="AT26" s="1038"/>
      <c r="AU26" s="1036" t="s">
        <v>388</v>
      </c>
      <c r="AV26" s="1037"/>
      <c r="AW26" s="1037"/>
      <c r="AX26" s="1037"/>
      <c r="AY26" s="1038"/>
      <c r="AZ26" s="1036" t="s">
        <v>389</v>
      </c>
      <c r="BA26" s="1037"/>
      <c r="BB26" s="1037"/>
      <c r="BC26" s="1037"/>
      <c r="BD26" s="1038"/>
      <c r="BE26" s="1036" t="s">
        <v>364</v>
      </c>
      <c r="BF26" s="1037"/>
      <c r="BG26" s="1037"/>
      <c r="BH26" s="1037"/>
      <c r="BI26" s="1050"/>
      <c r="BJ26" s="232"/>
      <c r="BK26" s="232"/>
      <c r="BL26" s="232"/>
      <c r="BM26" s="232"/>
      <c r="BN26" s="232"/>
      <c r="BO26" s="241"/>
      <c r="BP26" s="241"/>
      <c r="BQ26" s="238">
        <v>20</v>
      </c>
      <c r="BR26" s="239"/>
      <c r="BS26" s="1027"/>
      <c r="BT26" s="1028"/>
      <c r="BU26" s="1028"/>
      <c r="BV26" s="1028"/>
      <c r="BW26" s="1028"/>
      <c r="BX26" s="1028"/>
      <c r="BY26" s="1028"/>
      <c r="BZ26" s="1028"/>
      <c r="CA26" s="1028"/>
      <c r="CB26" s="1028"/>
      <c r="CC26" s="1028"/>
      <c r="CD26" s="1028"/>
      <c r="CE26" s="1028"/>
      <c r="CF26" s="1028"/>
      <c r="CG26" s="1049"/>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230"/>
    </row>
    <row r="27" spans="1:131" ht="26.25" customHeight="1" thickBot="1">
      <c r="A27" s="1033"/>
      <c r="B27" s="1034"/>
      <c r="C27" s="1034"/>
      <c r="D27" s="1034"/>
      <c r="E27" s="1034"/>
      <c r="F27" s="1034"/>
      <c r="G27" s="1034"/>
      <c r="H27" s="1034"/>
      <c r="I27" s="1034"/>
      <c r="J27" s="1034"/>
      <c r="K27" s="1034"/>
      <c r="L27" s="1034"/>
      <c r="M27" s="1034"/>
      <c r="N27" s="1034"/>
      <c r="O27" s="1034"/>
      <c r="P27" s="1035"/>
      <c r="Q27" s="1039"/>
      <c r="R27" s="1040"/>
      <c r="S27" s="1040"/>
      <c r="T27" s="1040"/>
      <c r="U27" s="1041"/>
      <c r="V27" s="1039"/>
      <c r="W27" s="1040"/>
      <c r="X27" s="1040"/>
      <c r="Y27" s="1040"/>
      <c r="Z27" s="1041"/>
      <c r="AA27" s="1039"/>
      <c r="AB27" s="1040"/>
      <c r="AC27" s="1040"/>
      <c r="AD27" s="1040"/>
      <c r="AE27" s="1040"/>
      <c r="AF27" s="1092"/>
      <c r="AG27" s="1046"/>
      <c r="AH27" s="1046"/>
      <c r="AI27" s="1046"/>
      <c r="AJ27" s="1093"/>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51"/>
      <c r="BJ27" s="232"/>
      <c r="BK27" s="232"/>
      <c r="BL27" s="232"/>
      <c r="BM27" s="232"/>
      <c r="BN27" s="232"/>
      <c r="BO27" s="241"/>
      <c r="BP27" s="241"/>
      <c r="BQ27" s="238">
        <v>21</v>
      </c>
      <c r="BR27" s="239"/>
      <c r="BS27" s="1027"/>
      <c r="BT27" s="1028"/>
      <c r="BU27" s="1028"/>
      <c r="BV27" s="1028"/>
      <c r="BW27" s="1028"/>
      <c r="BX27" s="1028"/>
      <c r="BY27" s="1028"/>
      <c r="BZ27" s="1028"/>
      <c r="CA27" s="1028"/>
      <c r="CB27" s="1028"/>
      <c r="CC27" s="1028"/>
      <c r="CD27" s="1028"/>
      <c r="CE27" s="1028"/>
      <c r="CF27" s="1028"/>
      <c r="CG27" s="1049"/>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230"/>
    </row>
    <row r="28" spans="1:131" ht="26.25" customHeight="1" thickTop="1">
      <c r="A28" s="242">
        <v>1</v>
      </c>
      <c r="B28" s="1082" t="s">
        <v>390</v>
      </c>
      <c r="C28" s="1083"/>
      <c r="D28" s="1083"/>
      <c r="E28" s="1083"/>
      <c r="F28" s="1083"/>
      <c r="G28" s="1083"/>
      <c r="H28" s="1083"/>
      <c r="I28" s="1083"/>
      <c r="J28" s="1083"/>
      <c r="K28" s="1083"/>
      <c r="L28" s="1083"/>
      <c r="M28" s="1083"/>
      <c r="N28" s="1083"/>
      <c r="O28" s="1083"/>
      <c r="P28" s="1084"/>
      <c r="Q28" s="1085">
        <v>5252</v>
      </c>
      <c r="R28" s="1086"/>
      <c r="S28" s="1086"/>
      <c r="T28" s="1086"/>
      <c r="U28" s="1086"/>
      <c r="V28" s="1086">
        <v>5219</v>
      </c>
      <c r="W28" s="1086"/>
      <c r="X28" s="1086"/>
      <c r="Y28" s="1086"/>
      <c r="Z28" s="1086"/>
      <c r="AA28" s="1086">
        <v>33</v>
      </c>
      <c r="AB28" s="1086"/>
      <c r="AC28" s="1086"/>
      <c r="AD28" s="1086"/>
      <c r="AE28" s="1087"/>
      <c r="AF28" s="1088">
        <v>33</v>
      </c>
      <c r="AG28" s="1086"/>
      <c r="AH28" s="1086"/>
      <c r="AI28" s="1086"/>
      <c r="AJ28" s="1089"/>
      <c r="AK28" s="1077">
        <v>509</v>
      </c>
      <c r="AL28" s="1078"/>
      <c r="AM28" s="1078"/>
      <c r="AN28" s="1078"/>
      <c r="AO28" s="1078"/>
      <c r="AP28" s="1078" t="s">
        <v>552</v>
      </c>
      <c r="AQ28" s="1078"/>
      <c r="AR28" s="1078"/>
      <c r="AS28" s="1078"/>
      <c r="AT28" s="1078"/>
      <c r="AU28" s="1078" t="s">
        <v>552</v>
      </c>
      <c r="AV28" s="1078"/>
      <c r="AW28" s="1078"/>
      <c r="AX28" s="1078"/>
      <c r="AY28" s="1078"/>
      <c r="AZ28" s="1079" t="s">
        <v>552</v>
      </c>
      <c r="BA28" s="1079"/>
      <c r="BB28" s="1079"/>
      <c r="BC28" s="1079"/>
      <c r="BD28" s="1079"/>
      <c r="BE28" s="1080"/>
      <c r="BF28" s="1080"/>
      <c r="BG28" s="1080"/>
      <c r="BH28" s="1080"/>
      <c r="BI28" s="1081"/>
      <c r="BJ28" s="232"/>
      <c r="BK28" s="232"/>
      <c r="BL28" s="232"/>
      <c r="BM28" s="232"/>
      <c r="BN28" s="232"/>
      <c r="BO28" s="241"/>
      <c r="BP28" s="241"/>
      <c r="BQ28" s="238">
        <v>22</v>
      </c>
      <c r="BR28" s="239"/>
      <c r="BS28" s="1027"/>
      <c r="BT28" s="1028"/>
      <c r="BU28" s="1028"/>
      <c r="BV28" s="1028"/>
      <c r="BW28" s="1028"/>
      <c r="BX28" s="1028"/>
      <c r="BY28" s="1028"/>
      <c r="BZ28" s="1028"/>
      <c r="CA28" s="1028"/>
      <c r="CB28" s="1028"/>
      <c r="CC28" s="1028"/>
      <c r="CD28" s="1028"/>
      <c r="CE28" s="1028"/>
      <c r="CF28" s="1028"/>
      <c r="CG28" s="1049"/>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230"/>
    </row>
    <row r="29" spans="1:131" ht="26.25" customHeight="1">
      <c r="A29" s="242">
        <v>2</v>
      </c>
      <c r="B29" s="1065" t="s">
        <v>391</v>
      </c>
      <c r="C29" s="1066"/>
      <c r="D29" s="1066"/>
      <c r="E29" s="1066"/>
      <c r="F29" s="1066"/>
      <c r="G29" s="1066"/>
      <c r="H29" s="1066"/>
      <c r="I29" s="1066"/>
      <c r="J29" s="1066"/>
      <c r="K29" s="1066"/>
      <c r="L29" s="1066"/>
      <c r="M29" s="1066"/>
      <c r="N29" s="1066"/>
      <c r="O29" s="1066"/>
      <c r="P29" s="1067"/>
      <c r="Q29" s="1073">
        <v>5936</v>
      </c>
      <c r="R29" s="1074"/>
      <c r="S29" s="1074"/>
      <c r="T29" s="1074"/>
      <c r="U29" s="1074"/>
      <c r="V29" s="1074">
        <v>5787</v>
      </c>
      <c r="W29" s="1074"/>
      <c r="X29" s="1074"/>
      <c r="Y29" s="1074"/>
      <c r="Z29" s="1074"/>
      <c r="AA29" s="1074">
        <v>149</v>
      </c>
      <c r="AB29" s="1074"/>
      <c r="AC29" s="1074"/>
      <c r="AD29" s="1074"/>
      <c r="AE29" s="1075"/>
      <c r="AF29" s="1070">
        <v>137</v>
      </c>
      <c r="AG29" s="1071"/>
      <c r="AH29" s="1071"/>
      <c r="AI29" s="1071"/>
      <c r="AJ29" s="1072"/>
      <c r="AK29" s="1015">
        <v>1028</v>
      </c>
      <c r="AL29" s="1006"/>
      <c r="AM29" s="1006"/>
      <c r="AN29" s="1006"/>
      <c r="AO29" s="1006"/>
      <c r="AP29" s="1006" t="s">
        <v>552</v>
      </c>
      <c r="AQ29" s="1006"/>
      <c r="AR29" s="1006"/>
      <c r="AS29" s="1006"/>
      <c r="AT29" s="1006"/>
      <c r="AU29" s="1006" t="s">
        <v>552</v>
      </c>
      <c r="AV29" s="1006"/>
      <c r="AW29" s="1006"/>
      <c r="AX29" s="1006"/>
      <c r="AY29" s="1006"/>
      <c r="AZ29" s="1076" t="s">
        <v>552</v>
      </c>
      <c r="BA29" s="1076"/>
      <c r="BB29" s="1076"/>
      <c r="BC29" s="1076"/>
      <c r="BD29" s="1076"/>
      <c r="BE29" s="1007"/>
      <c r="BF29" s="1007"/>
      <c r="BG29" s="1007"/>
      <c r="BH29" s="1007"/>
      <c r="BI29" s="1008"/>
      <c r="BJ29" s="232"/>
      <c r="BK29" s="232"/>
      <c r="BL29" s="232"/>
      <c r="BM29" s="232"/>
      <c r="BN29" s="232"/>
      <c r="BO29" s="241"/>
      <c r="BP29" s="241"/>
      <c r="BQ29" s="238">
        <v>23</v>
      </c>
      <c r="BR29" s="239"/>
      <c r="BS29" s="1027"/>
      <c r="BT29" s="1028"/>
      <c r="BU29" s="1028"/>
      <c r="BV29" s="1028"/>
      <c r="BW29" s="1028"/>
      <c r="BX29" s="1028"/>
      <c r="BY29" s="1028"/>
      <c r="BZ29" s="1028"/>
      <c r="CA29" s="1028"/>
      <c r="CB29" s="1028"/>
      <c r="CC29" s="1028"/>
      <c r="CD29" s="1028"/>
      <c r="CE29" s="1028"/>
      <c r="CF29" s="1028"/>
      <c r="CG29" s="1049"/>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230"/>
    </row>
    <row r="30" spans="1:131" ht="26.25" customHeight="1">
      <c r="A30" s="242">
        <v>3</v>
      </c>
      <c r="B30" s="1065" t="s">
        <v>392</v>
      </c>
      <c r="C30" s="1066"/>
      <c r="D30" s="1066"/>
      <c r="E30" s="1066"/>
      <c r="F30" s="1066"/>
      <c r="G30" s="1066"/>
      <c r="H30" s="1066"/>
      <c r="I30" s="1066"/>
      <c r="J30" s="1066"/>
      <c r="K30" s="1066"/>
      <c r="L30" s="1066"/>
      <c r="M30" s="1066"/>
      <c r="N30" s="1066"/>
      <c r="O30" s="1066"/>
      <c r="P30" s="1067"/>
      <c r="Q30" s="1073">
        <v>603</v>
      </c>
      <c r="R30" s="1074"/>
      <c r="S30" s="1074"/>
      <c r="T30" s="1074"/>
      <c r="U30" s="1074"/>
      <c r="V30" s="1074">
        <v>602</v>
      </c>
      <c r="W30" s="1074"/>
      <c r="X30" s="1074"/>
      <c r="Y30" s="1074"/>
      <c r="Z30" s="1074"/>
      <c r="AA30" s="1074">
        <v>1</v>
      </c>
      <c r="AB30" s="1074"/>
      <c r="AC30" s="1074"/>
      <c r="AD30" s="1074"/>
      <c r="AE30" s="1075"/>
      <c r="AF30" s="1070">
        <v>1</v>
      </c>
      <c r="AG30" s="1071"/>
      <c r="AH30" s="1071"/>
      <c r="AI30" s="1071"/>
      <c r="AJ30" s="1072"/>
      <c r="AK30" s="1015">
        <v>178</v>
      </c>
      <c r="AL30" s="1006"/>
      <c r="AM30" s="1006"/>
      <c r="AN30" s="1006"/>
      <c r="AO30" s="1006"/>
      <c r="AP30" s="1006" t="s">
        <v>552</v>
      </c>
      <c r="AQ30" s="1006"/>
      <c r="AR30" s="1006"/>
      <c r="AS30" s="1006"/>
      <c r="AT30" s="1006"/>
      <c r="AU30" s="1006" t="s">
        <v>552</v>
      </c>
      <c r="AV30" s="1006"/>
      <c r="AW30" s="1006"/>
      <c r="AX30" s="1006"/>
      <c r="AY30" s="1006"/>
      <c r="AZ30" s="1076" t="s">
        <v>552</v>
      </c>
      <c r="BA30" s="1076"/>
      <c r="BB30" s="1076"/>
      <c r="BC30" s="1076"/>
      <c r="BD30" s="1076"/>
      <c r="BE30" s="1007"/>
      <c r="BF30" s="1007"/>
      <c r="BG30" s="1007"/>
      <c r="BH30" s="1007"/>
      <c r="BI30" s="1008"/>
      <c r="BJ30" s="232"/>
      <c r="BK30" s="232"/>
      <c r="BL30" s="232"/>
      <c r="BM30" s="232"/>
      <c r="BN30" s="232"/>
      <c r="BO30" s="241"/>
      <c r="BP30" s="241"/>
      <c r="BQ30" s="238">
        <v>24</v>
      </c>
      <c r="BR30" s="239"/>
      <c r="BS30" s="1027"/>
      <c r="BT30" s="1028"/>
      <c r="BU30" s="1028"/>
      <c r="BV30" s="1028"/>
      <c r="BW30" s="1028"/>
      <c r="BX30" s="1028"/>
      <c r="BY30" s="1028"/>
      <c r="BZ30" s="1028"/>
      <c r="CA30" s="1028"/>
      <c r="CB30" s="1028"/>
      <c r="CC30" s="1028"/>
      <c r="CD30" s="1028"/>
      <c r="CE30" s="1028"/>
      <c r="CF30" s="1028"/>
      <c r="CG30" s="1049"/>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230"/>
    </row>
    <row r="31" spans="1:131" ht="26.25" customHeight="1">
      <c r="A31" s="242">
        <v>4</v>
      </c>
      <c r="B31" s="1065" t="s">
        <v>393</v>
      </c>
      <c r="C31" s="1066"/>
      <c r="D31" s="1066"/>
      <c r="E31" s="1066"/>
      <c r="F31" s="1066"/>
      <c r="G31" s="1066"/>
      <c r="H31" s="1066"/>
      <c r="I31" s="1066"/>
      <c r="J31" s="1066"/>
      <c r="K31" s="1066"/>
      <c r="L31" s="1066"/>
      <c r="M31" s="1066"/>
      <c r="N31" s="1066"/>
      <c r="O31" s="1066"/>
      <c r="P31" s="1067"/>
      <c r="Q31" s="1073">
        <v>1137</v>
      </c>
      <c r="R31" s="1074"/>
      <c r="S31" s="1074"/>
      <c r="T31" s="1074"/>
      <c r="U31" s="1074"/>
      <c r="V31" s="1074">
        <v>1119</v>
      </c>
      <c r="W31" s="1074"/>
      <c r="X31" s="1074"/>
      <c r="Y31" s="1074"/>
      <c r="Z31" s="1074"/>
      <c r="AA31" s="1074">
        <v>18</v>
      </c>
      <c r="AB31" s="1074"/>
      <c r="AC31" s="1074"/>
      <c r="AD31" s="1074"/>
      <c r="AE31" s="1075"/>
      <c r="AF31" s="1070">
        <v>1093</v>
      </c>
      <c r="AG31" s="1071"/>
      <c r="AH31" s="1071"/>
      <c r="AI31" s="1071"/>
      <c r="AJ31" s="1072"/>
      <c r="AK31" s="1015">
        <v>53</v>
      </c>
      <c r="AL31" s="1006"/>
      <c r="AM31" s="1006"/>
      <c r="AN31" s="1006"/>
      <c r="AO31" s="1006"/>
      <c r="AP31" s="1006">
        <v>1709</v>
      </c>
      <c r="AQ31" s="1006"/>
      <c r="AR31" s="1006"/>
      <c r="AS31" s="1006"/>
      <c r="AT31" s="1006"/>
      <c r="AU31" s="1006">
        <v>420</v>
      </c>
      <c r="AV31" s="1006"/>
      <c r="AW31" s="1006"/>
      <c r="AX31" s="1006"/>
      <c r="AY31" s="1006"/>
      <c r="AZ31" s="1076" t="s">
        <v>552</v>
      </c>
      <c r="BA31" s="1076"/>
      <c r="BB31" s="1076"/>
      <c r="BC31" s="1076"/>
      <c r="BD31" s="1076"/>
      <c r="BE31" s="1007" t="s">
        <v>394</v>
      </c>
      <c r="BF31" s="1007"/>
      <c r="BG31" s="1007"/>
      <c r="BH31" s="1007"/>
      <c r="BI31" s="1008"/>
      <c r="BJ31" s="232"/>
      <c r="BK31" s="232"/>
      <c r="BL31" s="232"/>
      <c r="BM31" s="232"/>
      <c r="BN31" s="232"/>
      <c r="BO31" s="241"/>
      <c r="BP31" s="241"/>
      <c r="BQ31" s="238">
        <v>25</v>
      </c>
      <c r="BR31" s="239"/>
      <c r="BS31" s="1027"/>
      <c r="BT31" s="1028"/>
      <c r="BU31" s="1028"/>
      <c r="BV31" s="1028"/>
      <c r="BW31" s="1028"/>
      <c r="BX31" s="1028"/>
      <c r="BY31" s="1028"/>
      <c r="BZ31" s="1028"/>
      <c r="CA31" s="1028"/>
      <c r="CB31" s="1028"/>
      <c r="CC31" s="1028"/>
      <c r="CD31" s="1028"/>
      <c r="CE31" s="1028"/>
      <c r="CF31" s="1028"/>
      <c r="CG31" s="1049"/>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230"/>
    </row>
    <row r="32" spans="1:131" ht="26.25" customHeight="1">
      <c r="A32" s="242">
        <v>5</v>
      </c>
      <c r="B32" s="1065" t="s">
        <v>395</v>
      </c>
      <c r="C32" s="1066"/>
      <c r="D32" s="1066"/>
      <c r="E32" s="1066"/>
      <c r="F32" s="1066"/>
      <c r="G32" s="1066"/>
      <c r="H32" s="1066"/>
      <c r="I32" s="1066"/>
      <c r="J32" s="1066"/>
      <c r="K32" s="1066"/>
      <c r="L32" s="1066"/>
      <c r="M32" s="1066"/>
      <c r="N32" s="1066"/>
      <c r="O32" s="1066"/>
      <c r="P32" s="1067"/>
      <c r="Q32" s="1073">
        <v>1113</v>
      </c>
      <c r="R32" s="1074"/>
      <c r="S32" s="1074"/>
      <c r="T32" s="1074"/>
      <c r="U32" s="1074"/>
      <c r="V32" s="1074">
        <v>1092</v>
      </c>
      <c r="W32" s="1074"/>
      <c r="X32" s="1074"/>
      <c r="Y32" s="1074"/>
      <c r="Z32" s="1074"/>
      <c r="AA32" s="1074">
        <v>20</v>
      </c>
      <c r="AB32" s="1074"/>
      <c r="AC32" s="1074"/>
      <c r="AD32" s="1074"/>
      <c r="AE32" s="1075"/>
      <c r="AF32" s="1070">
        <v>161</v>
      </c>
      <c r="AG32" s="1071"/>
      <c r="AH32" s="1071"/>
      <c r="AI32" s="1071"/>
      <c r="AJ32" s="1072"/>
      <c r="AK32" s="1015">
        <v>662</v>
      </c>
      <c r="AL32" s="1006"/>
      <c r="AM32" s="1006"/>
      <c r="AN32" s="1006"/>
      <c r="AO32" s="1006"/>
      <c r="AP32" s="1006">
        <v>6965</v>
      </c>
      <c r="AQ32" s="1006"/>
      <c r="AR32" s="1006"/>
      <c r="AS32" s="1006"/>
      <c r="AT32" s="1006"/>
      <c r="AU32" s="1016">
        <v>5001</v>
      </c>
      <c r="AV32" s="1014"/>
      <c r="AW32" s="1014"/>
      <c r="AX32" s="1014"/>
      <c r="AY32" s="1015"/>
      <c r="AZ32" s="1076" t="s">
        <v>552</v>
      </c>
      <c r="BA32" s="1076"/>
      <c r="BB32" s="1076"/>
      <c r="BC32" s="1076"/>
      <c r="BD32" s="1076"/>
      <c r="BE32" s="1007" t="s">
        <v>394</v>
      </c>
      <c r="BF32" s="1007"/>
      <c r="BG32" s="1007"/>
      <c r="BH32" s="1007"/>
      <c r="BI32" s="1008"/>
      <c r="BJ32" s="232"/>
      <c r="BK32" s="232"/>
      <c r="BL32" s="232"/>
      <c r="BM32" s="232"/>
      <c r="BN32" s="232"/>
      <c r="BO32" s="241"/>
      <c r="BP32" s="241"/>
      <c r="BQ32" s="238">
        <v>26</v>
      </c>
      <c r="BR32" s="239"/>
      <c r="BS32" s="1027"/>
      <c r="BT32" s="1028"/>
      <c r="BU32" s="1028"/>
      <c r="BV32" s="1028"/>
      <c r="BW32" s="1028"/>
      <c r="BX32" s="1028"/>
      <c r="BY32" s="1028"/>
      <c r="BZ32" s="1028"/>
      <c r="CA32" s="1028"/>
      <c r="CB32" s="1028"/>
      <c r="CC32" s="1028"/>
      <c r="CD32" s="1028"/>
      <c r="CE32" s="1028"/>
      <c r="CF32" s="1028"/>
      <c r="CG32" s="1049"/>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230"/>
    </row>
    <row r="33" spans="1:131" ht="26.25" customHeight="1">
      <c r="A33" s="242">
        <v>6</v>
      </c>
      <c r="B33" s="1065" t="s">
        <v>396</v>
      </c>
      <c r="C33" s="1066"/>
      <c r="D33" s="1066"/>
      <c r="E33" s="1066"/>
      <c r="F33" s="1066"/>
      <c r="G33" s="1066"/>
      <c r="H33" s="1066"/>
      <c r="I33" s="1066"/>
      <c r="J33" s="1066"/>
      <c r="K33" s="1066"/>
      <c r="L33" s="1066"/>
      <c r="M33" s="1066"/>
      <c r="N33" s="1066"/>
      <c r="O33" s="1066"/>
      <c r="P33" s="1067"/>
      <c r="Q33" s="1073">
        <v>150</v>
      </c>
      <c r="R33" s="1074"/>
      <c r="S33" s="1074"/>
      <c r="T33" s="1074"/>
      <c r="U33" s="1074"/>
      <c r="V33" s="1074">
        <v>29</v>
      </c>
      <c r="W33" s="1074"/>
      <c r="X33" s="1074"/>
      <c r="Y33" s="1074"/>
      <c r="Z33" s="1074"/>
      <c r="AA33" s="1074">
        <v>121</v>
      </c>
      <c r="AB33" s="1074"/>
      <c r="AC33" s="1074"/>
      <c r="AD33" s="1074"/>
      <c r="AE33" s="1075"/>
      <c r="AF33" s="1070">
        <v>200</v>
      </c>
      <c r="AG33" s="1071"/>
      <c r="AH33" s="1071"/>
      <c r="AI33" s="1071"/>
      <c r="AJ33" s="1072"/>
      <c r="AK33" s="1015">
        <v>985</v>
      </c>
      <c r="AL33" s="1006"/>
      <c r="AM33" s="1006"/>
      <c r="AN33" s="1006"/>
      <c r="AO33" s="1006"/>
      <c r="AP33" s="1006">
        <v>237</v>
      </c>
      <c r="AQ33" s="1006"/>
      <c r="AR33" s="1006"/>
      <c r="AS33" s="1006"/>
      <c r="AT33" s="1006"/>
      <c r="AU33" s="1006" t="s">
        <v>552</v>
      </c>
      <c r="AV33" s="1006"/>
      <c r="AW33" s="1006"/>
      <c r="AX33" s="1006"/>
      <c r="AY33" s="1006"/>
      <c r="AZ33" s="1076" t="s">
        <v>552</v>
      </c>
      <c r="BA33" s="1076"/>
      <c r="BB33" s="1076"/>
      <c r="BC33" s="1076"/>
      <c r="BD33" s="1076"/>
      <c r="BE33" s="1007" t="s">
        <v>397</v>
      </c>
      <c r="BF33" s="1007"/>
      <c r="BG33" s="1007"/>
      <c r="BH33" s="1007"/>
      <c r="BI33" s="1008"/>
      <c r="BJ33" s="232"/>
      <c r="BK33" s="232"/>
      <c r="BL33" s="232"/>
      <c r="BM33" s="232"/>
      <c r="BN33" s="232"/>
      <c r="BO33" s="241"/>
      <c r="BP33" s="241"/>
      <c r="BQ33" s="238">
        <v>27</v>
      </c>
      <c r="BR33" s="239"/>
      <c r="BS33" s="1027"/>
      <c r="BT33" s="1028"/>
      <c r="BU33" s="1028"/>
      <c r="BV33" s="1028"/>
      <c r="BW33" s="1028"/>
      <c r="BX33" s="1028"/>
      <c r="BY33" s="1028"/>
      <c r="BZ33" s="1028"/>
      <c r="CA33" s="1028"/>
      <c r="CB33" s="1028"/>
      <c r="CC33" s="1028"/>
      <c r="CD33" s="1028"/>
      <c r="CE33" s="1028"/>
      <c r="CF33" s="1028"/>
      <c r="CG33" s="1049"/>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230"/>
    </row>
    <row r="34" spans="1:131" ht="26.25" customHeight="1">
      <c r="A34" s="242">
        <v>7</v>
      </c>
      <c r="B34" s="1065"/>
      <c r="C34" s="1066"/>
      <c r="D34" s="1066"/>
      <c r="E34" s="1066"/>
      <c r="F34" s="1066"/>
      <c r="G34" s="1066"/>
      <c r="H34" s="1066"/>
      <c r="I34" s="1066"/>
      <c r="J34" s="1066"/>
      <c r="K34" s="1066"/>
      <c r="L34" s="1066"/>
      <c r="M34" s="1066"/>
      <c r="N34" s="1066"/>
      <c r="O34" s="1066"/>
      <c r="P34" s="1067"/>
      <c r="Q34" s="1073"/>
      <c r="R34" s="1074"/>
      <c r="S34" s="1074"/>
      <c r="T34" s="1074"/>
      <c r="U34" s="1074"/>
      <c r="V34" s="1074"/>
      <c r="W34" s="1074"/>
      <c r="X34" s="1074"/>
      <c r="Y34" s="1074"/>
      <c r="Z34" s="1074"/>
      <c r="AA34" s="1074"/>
      <c r="AB34" s="1074"/>
      <c r="AC34" s="1074"/>
      <c r="AD34" s="1074"/>
      <c r="AE34" s="1075"/>
      <c r="AF34" s="1070"/>
      <c r="AG34" s="1071"/>
      <c r="AH34" s="1071"/>
      <c r="AI34" s="1071"/>
      <c r="AJ34" s="1072"/>
      <c r="AK34" s="1015"/>
      <c r="AL34" s="1006"/>
      <c r="AM34" s="1006"/>
      <c r="AN34" s="1006"/>
      <c r="AO34" s="1006"/>
      <c r="AP34" s="1006"/>
      <c r="AQ34" s="1006"/>
      <c r="AR34" s="1006"/>
      <c r="AS34" s="1006"/>
      <c r="AT34" s="1006"/>
      <c r="AU34" s="1006"/>
      <c r="AV34" s="1006"/>
      <c r="AW34" s="1006"/>
      <c r="AX34" s="1006"/>
      <c r="AY34" s="1006"/>
      <c r="AZ34" s="1076"/>
      <c r="BA34" s="1076"/>
      <c r="BB34" s="1076"/>
      <c r="BC34" s="1076"/>
      <c r="BD34" s="1076"/>
      <c r="BE34" s="1007"/>
      <c r="BF34" s="1007"/>
      <c r="BG34" s="1007"/>
      <c r="BH34" s="1007"/>
      <c r="BI34" s="1008"/>
      <c r="BJ34" s="232"/>
      <c r="BK34" s="232"/>
      <c r="BL34" s="232"/>
      <c r="BM34" s="232"/>
      <c r="BN34" s="232"/>
      <c r="BO34" s="241"/>
      <c r="BP34" s="241"/>
      <c r="BQ34" s="238">
        <v>28</v>
      </c>
      <c r="BR34" s="239"/>
      <c r="BS34" s="1027"/>
      <c r="BT34" s="1028"/>
      <c r="BU34" s="1028"/>
      <c r="BV34" s="1028"/>
      <c r="BW34" s="1028"/>
      <c r="BX34" s="1028"/>
      <c r="BY34" s="1028"/>
      <c r="BZ34" s="1028"/>
      <c r="CA34" s="1028"/>
      <c r="CB34" s="1028"/>
      <c r="CC34" s="1028"/>
      <c r="CD34" s="1028"/>
      <c r="CE34" s="1028"/>
      <c r="CF34" s="1028"/>
      <c r="CG34" s="1049"/>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230"/>
    </row>
    <row r="35" spans="1:131" ht="26.25" customHeight="1">
      <c r="A35" s="242">
        <v>8</v>
      </c>
      <c r="B35" s="1065"/>
      <c r="C35" s="1066"/>
      <c r="D35" s="1066"/>
      <c r="E35" s="1066"/>
      <c r="F35" s="1066"/>
      <c r="G35" s="1066"/>
      <c r="H35" s="1066"/>
      <c r="I35" s="1066"/>
      <c r="J35" s="1066"/>
      <c r="K35" s="1066"/>
      <c r="L35" s="1066"/>
      <c r="M35" s="1066"/>
      <c r="N35" s="1066"/>
      <c r="O35" s="1066"/>
      <c r="P35" s="1067"/>
      <c r="Q35" s="1073"/>
      <c r="R35" s="1074"/>
      <c r="S35" s="1074"/>
      <c r="T35" s="1074"/>
      <c r="U35" s="1074"/>
      <c r="V35" s="1074"/>
      <c r="W35" s="1074"/>
      <c r="X35" s="1074"/>
      <c r="Y35" s="1074"/>
      <c r="Z35" s="1074"/>
      <c r="AA35" s="1074"/>
      <c r="AB35" s="1074"/>
      <c r="AC35" s="1074"/>
      <c r="AD35" s="1074"/>
      <c r="AE35" s="1075"/>
      <c r="AF35" s="1070"/>
      <c r="AG35" s="1071"/>
      <c r="AH35" s="1071"/>
      <c r="AI35" s="1071"/>
      <c r="AJ35" s="1072"/>
      <c r="AK35" s="1015"/>
      <c r="AL35" s="1006"/>
      <c r="AM35" s="1006"/>
      <c r="AN35" s="1006"/>
      <c r="AO35" s="1006"/>
      <c r="AP35" s="1006"/>
      <c r="AQ35" s="1006"/>
      <c r="AR35" s="1006"/>
      <c r="AS35" s="1006"/>
      <c r="AT35" s="1006"/>
      <c r="AU35" s="1006"/>
      <c r="AV35" s="1006"/>
      <c r="AW35" s="1006"/>
      <c r="AX35" s="1006"/>
      <c r="AY35" s="1006"/>
      <c r="AZ35" s="1076"/>
      <c r="BA35" s="1076"/>
      <c r="BB35" s="1076"/>
      <c r="BC35" s="1076"/>
      <c r="BD35" s="1076"/>
      <c r="BE35" s="1007"/>
      <c r="BF35" s="1007"/>
      <c r="BG35" s="1007"/>
      <c r="BH35" s="1007"/>
      <c r="BI35" s="1008"/>
      <c r="BJ35" s="232"/>
      <c r="BK35" s="232"/>
      <c r="BL35" s="232"/>
      <c r="BM35" s="232"/>
      <c r="BN35" s="232"/>
      <c r="BO35" s="241"/>
      <c r="BP35" s="241"/>
      <c r="BQ35" s="238">
        <v>29</v>
      </c>
      <c r="BR35" s="239"/>
      <c r="BS35" s="1027"/>
      <c r="BT35" s="1028"/>
      <c r="BU35" s="1028"/>
      <c r="BV35" s="1028"/>
      <c r="BW35" s="1028"/>
      <c r="BX35" s="1028"/>
      <c r="BY35" s="1028"/>
      <c r="BZ35" s="1028"/>
      <c r="CA35" s="1028"/>
      <c r="CB35" s="1028"/>
      <c r="CC35" s="1028"/>
      <c r="CD35" s="1028"/>
      <c r="CE35" s="1028"/>
      <c r="CF35" s="1028"/>
      <c r="CG35" s="1049"/>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230"/>
    </row>
    <row r="36" spans="1:131" ht="26.25" customHeight="1">
      <c r="A36" s="242">
        <v>9</v>
      </c>
      <c r="B36" s="1065"/>
      <c r="C36" s="1066"/>
      <c r="D36" s="1066"/>
      <c r="E36" s="1066"/>
      <c r="F36" s="1066"/>
      <c r="G36" s="1066"/>
      <c r="H36" s="1066"/>
      <c r="I36" s="1066"/>
      <c r="J36" s="1066"/>
      <c r="K36" s="1066"/>
      <c r="L36" s="1066"/>
      <c r="M36" s="1066"/>
      <c r="N36" s="1066"/>
      <c r="O36" s="1066"/>
      <c r="P36" s="1067"/>
      <c r="Q36" s="1073"/>
      <c r="R36" s="1074"/>
      <c r="S36" s="1074"/>
      <c r="T36" s="1074"/>
      <c r="U36" s="1074"/>
      <c r="V36" s="1074"/>
      <c r="W36" s="1074"/>
      <c r="X36" s="1074"/>
      <c r="Y36" s="1074"/>
      <c r="Z36" s="1074"/>
      <c r="AA36" s="1074"/>
      <c r="AB36" s="1074"/>
      <c r="AC36" s="1074"/>
      <c r="AD36" s="1074"/>
      <c r="AE36" s="1075"/>
      <c r="AF36" s="1070"/>
      <c r="AG36" s="1071"/>
      <c r="AH36" s="1071"/>
      <c r="AI36" s="1071"/>
      <c r="AJ36" s="1072"/>
      <c r="AK36" s="1015"/>
      <c r="AL36" s="1006"/>
      <c r="AM36" s="1006"/>
      <c r="AN36" s="1006"/>
      <c r="AO36" s="1006"/>
      <c r="AP36" s="1006"/>
      <c r="AQ36" s="1006"/>
      <c r="AR36" s="1006"/>
      <c r="AS36" s="1006"/>
      <c r="AT36" s="1006"/>
      <c r="AU36" s="1006"/>
      <c r="AV36" s="1006"/>
      <c r="AW36" s="1006"/>
      <c r="AX36" s="1006"/>
      <c r="AY36" s="1006"/>
      <c r="AZ36" s="1076"/>
      <c r="BA36" s="1076"/>
      <c r="BB36" s="1076"/>
      <c r="BC36" s="1076"/>
      <c r="BD36" s="1076"/>
      <c r="BE36" s="1007"/>
      <c r="BF36" s="1007"/>
      <c r="BG36" s="1007"/>
      <c r="BH36" s="1007"/>
      <c r="BI36" s="1008"/>
      <c r="BJ36" s="232"/>
      <c r="BK36" s="232"/>
      <c r="BL36" s="232"/>
      <c r="BM36" s="232"/>
      <c r="BN36" s="232"/>
      <c r="BO36" s="241"/>
      <c r="BP36" s="241"/>
      <c r="BQ36" s="238">
        <v>30</v>
      </c>
      <c r="BR36" s="239"/>
      <c r="BS36" s="1027"/>
      <c r="BT36" s="1028"/>
      <c r="BU36" s="1028"/>
      <c r="BV36" s="1028"/>
      <c r="BW36" s="1028"/>
      <c r="BX36" s="1028"/>
      <c r="BY36" s="1028"/>
      <c r="BZ36" s="1028"/>
      <c r="CA36" s="1028"/>
      <c r="CB36" s="1028"/>
      <c r="CC36" s="1028"/>
      <c r="CD36" s="1028"/>
      <c r="CE36" s="1028"/>
      <c r="CF36" s="1028"/>
      <c r="CG36" s="1049"/>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230"/>
    </row>
    <row r="37" spans="1:131" ht="26.25" customHeight="1">
      <c r="A37" s="242">
        <v>10</v>
      </c>
      <c r="B37" s="1065"/>
      <c r="C37" s="1066"/>
      <c r="D37" s="1066"/>
      <c r="E37" s="1066"/>
      <c r="F37" s="1066"/>
      <c r="G37" s="1066"/>
      <c r="H37" s="1066"/>
      <c r="I37" s="1066"/>
      <c r="J37" s="1066"/>
      <c r="K37" s="1066"/>
      <c r="L37" s="1066"/>
      <c r="M37" s="1066"/>
      <c r="N37" s="1066"/>
      <c r="O37" s="1066"/>
      <c r="P37" s="1067"/>
      <c r="Q37" s="1073"/>
      <c r="R37" s="1074"/>
      <c r="S37" s="1074"/>
      <c r="T37" s="1074"/>
      <c r="U37" s="1074"/>
      <c r="V37" s="1074"/>
      <c r="W37" s="1074"/>
      <c r="X37" s="1074"/>
      <c r="Y37" s="1074"/>
      <c r="Z37" s="1074"/>
      <c r="AA37" s="1074"/>
      <c r="AB37" s="1074"/>
      <c r="AC37" s="1074"/>
      <c r="AD37" s="1074"/>
      <c r="AE37" s="1075"/>
      <c r="AF37" s="1070"/>
      <c r="AG37" s="1071"/>
      <c r="AH37" s="1071"/>
      <c r="AI37" s="1071"/>
      <c r="AJ37" s="1072"/>
      <c r="AK37" s="1015"/>
      <c r="AL37" s="1006"/>
      <c r="AM37" s="1006"/>
      <c r="AN37" s="1006"/>
      <c r="AO37" s="1006"/>
      <c r="AP37" s="1006"/>
      <c r="AQ37" s="1006"/>
      <c r="AR37" s="1006"/>
      <c r="AS37" s="1006"/>
      <c r="AT37" s="1006"/>
      <c r="AU37" s="1006"/>
      <c r="AV37" s="1006"/>
      <c r="AW37" s="1006"/>
      <c r="AX37" s="1006"/>
      <c r="AY37" s="1006"/>
      <c r="AZ37" s="1076"/>
      <c r="BA37" s="1076"/>
      <c r="BB37" s="1076"/>
      <c r="BC37" s="1076"/>
      <c r="BD37" s="1076"/>
      <c r="BE37" s="1007"/>
      <c r="BF37" s="1007"/>
      <c r="BG37" s="1007"/>
      <c r="BH37" s="1007"/>
      <c r="BI37" s="1008"/>
      <c r="BJ37" s="232"/>
      <c r="BK37" s="232"/>
      <c r="BL37" s="232"/>
      <c r="BM37" s="232"/>
      <c r="BN37" s="232"/>
      <c r="BO37" s="241"/>
      <c r="BP37" s="241"/>
      <c r="BQ37" s="238">
        <v>31</v>
      </c>
      <c r="BR37" s="239"/>
      <c r="BS37" s="1027"/>
      <c r="BT37" s="1028"/>
      <c r="BU37" s="1028"/>
      <c r="BV37" s="1028"/>
      <c r="BW37" s="1028"/>
      <c r="BX37" s="1028"/>
      <c r="BY37" s="1028"/>
      <c r="BZ37" s="1028"/>
      <c r="CA37" s="1028"/>
      <c r="CB37" s="1028"/>
      <c r="CC37" s="1028"/>
      <c r="CD37" s="1028"/>
      <c r="CE37" s="1028"/>
      <c r="CF37" s="1028"/>
      <c r="CG37" s="1049"/>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230"/>
    </row>
    <row r="38" spans="1:131" ht="26.25" customHeight="1">
      <c r="A38" s="242">
        <v>11</v>
      </c>
      <c r="B38" s="1065"/>
      <c r="C38" s="1066"/>
      <c r="D38" s="1066"/>
      <c r="E38" s="1066"/>
      <c r="F38" s="1066"/>
      <c r="G38" s="1066"/>
      <c r="H38" s="1066"/>
      <c r="I38" s="1066"/>
      <c r="J38" s="1066"/>
      <c r="K38" s="1066"/>
      <c r="L38" s="1066"/>
      <c r="M38" s="1066"/>
      <c r="N38" s="1066"/>
      <c r="O38" s="1066"/>
      <c r="P38" s="1067"/>
      <c r="Q38" s="1073"/>
      <c r="R38" s="1074"/>
      <c r="S38" s="1074"/>
      <c r="T38" s="1074"/>
      <c r="U38" s="1074"/>
      <c r="V38" s="1074"/>
      <c r="W38" s="1074"/>
      <c r="X38" s="1074"/>
      <c r="Y38" s="1074"/>
      <c r="Z38" s="1074"/>
      <c r="AA38" s="1074"/>
      <c r="AB38" s="1074"/>
      <c r="AC38" s="1074"/>
      <c r="AD38" s="1074"/>
      <c r="AE38" s="1075"/>
      <c r="AF38" s="1070"/>
      <c r="AG38" s="1071"/>
      <c r="AH38" s="1071"/>
      <c r="AI38" s="1071"/>
      <c r="AJ38" s="1072"/>
      <c r="AK38" s="1015"/>
      <c r="AL38" s="1006"/>
      <c r="AM38" s="1006"/>
      <c r="AN38" s="1006"/>
      <c r="AO38" s="1006"/>
      <c r="AP38" s="1006"/>
      <c r="AQ38" s="1006"/>
      <c r="AR38" s="1006"/>
      <c r="AS38" s="1006"/>
      <c r="AT38" s="1006"/>
      <c r="AU38" s="1006"/>
      <c r="AV38" s="1006"/>
      <c r="AW38" s="1006"/>
      <c r="AX38" s="1006"/>
      <c r="AY38" s="1006"/>
      <c r="AZ38" s="1076"/>
      <c r="BA38" s="1076"/>
      <c r="BB38" s="1076"/>
      <c r="BC38" s="1076"/>
      <c r="BD38" s="1076"/>
      <c r="BE38" s="1007"/>
      <c r="BF38" s="1007"/>
      <c r="BG38" s="1007"/>
      <c r="BH38" s="1007"/>
      <c r="BI38" s="1008"/>
      <c r="BJ38" s="232"/>
      <c r="BK38" s="232"/>
      <c r="BL38" s="232"/>
      <c r="BM38" s="232"/>
      <c r="BN38" s="232"/>
      <c r="BO38" s="241"/>
      <c r="BP38" s="241"/>
      <c r="BQ38" s="238">
        <v>32</v>
      </c>
      <c r="BR38" s="239"/>
      <c r="BS38" s="1027"/>
      <c r="BT38" s="1028"/>
      <c r="BU38" s="1028"/>
      <c r="BV38" s="1028"/>
      <c r="BW38" s="1028"/>
      <c r="BX38" s="1028"/>
      <c r="BY38" s="1028"/>
      <c r="BZ38" s="1028"/>
      <c r="CA38" s="1028"/>
      <c r="CB38" s="1028"/>
      <c r="CC38" s="1028"/>
      <c r="CD38" s="1028"/>
      <c r="CE38" s="1028"/>
      <c r="CF38" s="1028"/>
      <c r="CG38" s="1049"/>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230"/>
    </row>
    <row r="39" spans="1:131" ht="26.25" customHeight="1">
      <c r="A39" s="242">
        <v>12</v>
      </c>
      <c r="B39" s="1065"/>
      <c r="C39" s="1066"/>
      <c r="D39" s="1066"/>
      <c r="E39" s="1066"/>
      <c r="F39" s="1066"/>
      <c r="G39" s="1066"/>
      <c r="H39" s="1066"/>
      <c r="I39" s="1066"/>
      <c r="J39" s="1066"/>
      <c r="K39" s="1066"/>
      <c r="L39" s="1066"/>
      <c r="M39" s="1066"/>
      <c r="N39" s="1066"/>
      <c r="O39" s="1066"/>
      <c r="P39" s="1067"/>
      <c r="Q39" s="1073"/>
      <c r="R39" s="1074"/>
      <c r="S39" s="1074"/>
      <c r="T39" s="1074"/>
      <c r="U39" s="1074"/>
      <c r="V39" s="1074"/>
      <c r="W39" s="1074"/>
      <c r="X39" s="1074"/>
      <c r="Y39" s="1074"/>
      <c r="Z39" s="1074"/>
      <c r="AA39" s="1074"/>
      <c r="AB39" s="1074"/>
      <c r="AC39" s="1074"/>
      <c r="AD39" s="1074"/>
      <c r="AE39" s="1075"/>
      <c r="AF39" s="1070"/>
      <c r="AG39" s="1071"/>
      <c r="AH39" s="1071"/>
      <c r="AI39" s="1071"/>
      <c r="AJ39" s="1072"/>
      <c r="AK39" s="1015"/>
      <c r="AL39" s="1006"/>
      <c r="AM39" s="1006"/>
      <c r="AN39" s="1006"/>
      <c r="AO39" s="1006"/>
      <c r="AP39" s="1006"/>
      <c r="AQ39" s="1006"/>
      <c r="AR39" s="1006"/>
      <c r="AS39" s="1006"/>
      <c r="AT39" s="1006"/>
      <c r="AU39" s="1006"/>
      <c r="AV39" s="1006"/>
      <c r="AW39" s="1006"/>
      <c r="AX39" s="1006"/>
      <c r="AY39" s="1006"/>
      <c r="AZ39" s="1076"/>
      <c r="BA39" s="1076"/>
      <c r="BB39" s="1076"/>
      <c r="BC39" s="1076"/>
      <c r="BD39" s="1076"/>
      <c r="BE39" s="1007"/>
      <c r="BF39" s="1007"/>
      <c r="BG39" s="1007"/>
      <c r="BH39" s="1007"/>
      <c r="BI39" s="1008"/>
      <c r="BJ39" s="232"/>
      <c r="BK39" s="232"/>
      <c r="BL39" s="232"/>
      <c r="BM39" s="232"/>
      <c r="BN39" s="232"/>
      <c r="BO39" s="241"/>
      <c r="BP39" s="241"/>
      <c r="BQ39" s="238">
        <v>33</v>
      </c>
      <c r="BR39" s="239"/>
      <c r="BS39" s="1027"/>
      <c r="BT39" s="1028"/>
      <c r="BU39" s="1028"/>
      <c r="BV39" s="1028"/>
      <c r="BW39" s="1028"/>
      <c r="BX39" s="1028"/>
      <c r="BY39" s="1028"/>
      <c r="BZ39" s="1028"/>
      <c r="CA39" s="1028"/>
      <c r="CB39" s="1028"/>
      <c r="CC39" s="1028"/>
      <c r="CD39" s="1028"/>
      <c r="CE39" s="1028"/>
      <c r="CF39" s="1028"/>
      <c r="CG39" s="1049"/>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230"/>
    </row>
    <row r="40" spans="1:131" ht="26.25" customHeight="1">
      <c r="A40" s="238">
        <v>13</v>
      </c>
      <c r="B40" s="1065"/>
      <c r="C40" s="1066"/>
      <c r="D40" s="1066"/>
      <c r="E40" s="1066"/>
      <c r="F40" s="1066"/>
      <c r="G40" s="1066"/>
      <c r="H40" s="1066"/>
      <c r="I40" s="1066"/>
      <c r="J40" s="1066"/>
      <c r="K40" s="1066"/>
      <c r="L40" s="1066"/>
      <c r="M40" s="1066"/>
      <c r="N40" s="1066"/>
      <c r="O40" s="1066"/>
      <c r="P40" s="1067"/>
      <c r="Q40" s="1073"/>
      <c r="R40" s="1074"/>
      <c r="S40" s="1074"/>
      <c r="T40" s="1074"/>
      <c r="U40" s="1074"/>
      <c r="V40" s="1074"/>
      <c r="W40" s="1074"/>
      <c r="X40" s="1074"/>
      <c r="Y40" s="1074"/>
      <c r="Z40" s="1074"/>
      <c r="AA40" s="1074"/>
      <c r="AB40" s="1074"/>
      <c r="AC40" s="1074"/>
      <c r="AD40" s="1074"/>
      <c r="AE40" s="1075"/>
      <c r="AF40" s="1070"/>
      <c r="AG40" s="1071"/>
      <c r="AH40" s="1071"/>
      <c r="AI40" s="1071"/>
      <c r="AJ40" s="1072"/>
      <c r="AK40" s="1015"/>
      <c r="AL40" s="1006"/>
      <c r="AM40" s="1006"/>
      <c r="AN40" s="1006"/>
      <c r="AO40" s="1006"/>
      <c r="AP40" s="1006"/>
      <c r="AQ40" s="1006"/>
      <c r="AR40" s="1006"/>
      <c r="AS40" s="1006"/>
      <c r="AT40" s="1006"/>
      <c r="AU40" s="1006"/>
      <c r="AV40" s="1006"/>
      <c r="AW40" s="1006"/>
      <c r="AX40" s="1006"/>
      <c r="AY40" s="1006"/>
      <c r="AZ40" s="1076"/>
      <c r="BA40" s="1076"/>
      <c r="BB40" s="1076"/>
      <c r="BC40" s="1076"/>
      <c r="BD40" s="1076"/>
      <c r="BE40" s="1007"/>
      <c r="BF40" s="1007"/>
      <c r="BG40" s="1007"/>
      <c r="BH40" s="1007"/>
      <c r="BI40" s="1008"/>
      <c r="BJ40" s="232"/>
      <c r="BK40" s="232"/>
      <c r="BL40" s="232"/>
      <c r="BM40" s="232"/>
      <c r="BN40" s="232"/>
      <c r="BO40" s="241"/>
      <c r="BP40" s="241"/>
      <c r="BQ40" s="238">
        <v>34</v>
      </c>
      <c r="BR40" s="239"/>
      <c r="BS40" s="1027"/>
      <c r="BT40" s="1028"/>
      <c r="BU40" s="1028"/>
      <c r="BV40" s="1028"/>
      <c r="BW40" s="1028"/>
      <c r="BX40" s="1028"/>
      <c r="BY40" s="1028"/>
      <c r="BZ40" s="1028"/>
      <c r="CA40" s="1028"/>
      <c r="CB40" s="1028"/>
      <c r="CC40" s="1028"/>
      <c r="CD40" s="1028"/>
      <c r="CE40" s="1028"/>
      <c r="CF40" s="1028"/>
      <c r="CG40" s="1049"/>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230"/>
    </row>
    <row r="41" spans="1:131" ht="26.25" customHeight="1">
      <c r="A41" s="238">
        <v>14</v>
      </c>
      <c r="B41" s="1065"/>
      <c r="C41" s="1066"/>
      <c r="D41" s="1066"/>
      <c r="E41" s="1066"/>
      <c r="F41" s="1066"/>
      <c r="G41" s="1066"/>
      <c r="H41" s="1066"/>
      <c r="I41" s="1066"/>
      <c r="J41" s="1066"/>
      <c r="K41" s="1066"/>
      <c r="L41" s="1066"/>
      <c r="M41" s="1066"/>
      <c r="N41" s="1066"/>
      <c r="O41" s="1066"/>
      <c r="P41" s="1067"/>
      <c r="Q41" s="1073"/>
      <c r="R41" s="1074"/>
      <c r="S41" s="1074"/>
      <c r="T41" s="1074"/>
      <c r="U41" s="1074"/>
      <c r="V41" s="1074"/>
      <c r="W41" s="1074"/>
      <c r="X41" s="1074"/>
      <c r="Y41" s="1074"/>
      <c r="Z41" s="1074"/>
      <c r="AA41" s="1074"/>
      <c r="AB41" s="1074"/>
      <c r="AC41" s="1074"/>
      <c r="AD41" s="1074"/>
      <c r="AE41" s="1075"/>
      <c r="AF41" s="1070"/>
      <c r="AG41" s="1071"/>
      <c r="AH41" s="1071"/>
      <c r="AI41" s="1071"/>
      <c r="AJ41" s="1072"/>
      <c r="AK41" s="1015"/>
      <c r="AL41" s="1006"/>
      <c r="AM41" s="1006"/>
      <c r="AN41" s="1006"/>
      <c r="AO41" s="1006"/>
      <c r="AP41" s="1006"/>
      <c r="AQ41" s="1006"/>
      <c r="AR41" s="1006"/>
      <c r="AS41" s="1006"/>
      <c r="AT41" s="1006"/>
      <c r="AU41" s="1006"/>
      <c r="AV41" s="1006"/>
      <c r="AW41" s="1006"/>
      <c r="AX41" s="1006"/>
      <c r="AY41" s="1006"/>
      <c r="AZ41" s="1076"/>
      <c r="BA41" s="1076"/>
      <c r="BB41" s="1076"/>
      <c r="BC41" s="1076"/>
      <c r="BD41" s="1076"/>
      <c r="BE41" s="1007"/>
      <c r="BF41" s="1007"/>
      <c r="BG41" s="1007"/>
      <c r="BH41" s="1007"/>
      <c r="BI41" s="1008"/>
      <c r="BJ41" s="232"/>
      <c r="BK41" s="232"/>
      <c r="BL41" s="232"/>
      <c r="BM41" s="232"/>
      <c r="BN41" s="232"/>
      <c r="BO41" s="241"/>
      <c r="BP41" s="241"/>
      <c r="BQ41" s="238">
        <v>35</v>
      </c>
      <c r="BR41" s="239"/>
      <c r="BS41" s="1027"/>
      <c r="BT41" s="1028"/>
      <c r="BU41" s="1028"/>
      <c r="BV41" s="1028"/>
      <c r="BW41" s="1028"/>
      <c r="BX41" s="1028"/>
      <c r="BY41" s="1028"/>
      <c r="BZ41" s="1028"/>
      <c r="CA41" s="1028"/>
      <c r="CB41" s="1028"/>
      <c r="CC41" s="1028"/>
      <c r="CD41" s="1028"/>
      <c r="CE41" s="1028"/>
      <c r="CF41" s="1028"/>
      <c r="CG41" s="1049"/>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230"/>
    </row>
    <row r="42" spans="1:131" ht="26.25" customHeight="1">
      <c r="A42" s="238">
        <v>15</v>
      </c>
      <c r="B42" s="1065"/>
      <c r="C42" s="1066"/>
      <c r="D42" s="1066"/>
      <c r="E42" s="1066"/>
      <c r="F42" s="1066"/>
      <c r="G42" s="1066"/>
      <c r="H42" s="1066"/>
      <c r="I42" s="1066"/>
      <c r="J42" s="1066"/>
      <c r="K42" s="1066"/>
      <c r="L42" s="1066"/>
      <c r="M42" s="1066"/>
      <c r="N42" s="1066"/>
      <c r="O42" s="1066"/>
      <c r="P42" s="1067"/>
      <c r="Q42" s="1073"/>
      <c r="R42" s="1074"/>
      <c r="S42" s="1074"/>
      <c r="T42" s="1074"/>
      <c r="U42" s="1074"/>
      <c r="V42" s="1074"/>
      <c r="W42" s="1074"/>
      <c r="X42" s="1074"/>
      <c r="Y42" s="1074"/>
      <c r="Z42" s="1074"/>
      <c r="AA42" s="1074"/>
      <c r="AB42" s="1074"/>
      <c r="AC42" s="1074"/>
      <c r="AD42" s="1074"/>
      <c r="AE42" s="1075"/>
      <c r="AF42" s="1070"/>
      <c r="AG42" s="1071"/>
      <c r="AH42" s="1071"/>
      <c r="AI42" s="1071"/>
      <c r="AJ42" s="1072"/>
      <c r="AK42" s="1015"/>
      <c r="AL42" s="1006"/>
      <c r="AM42" s="1006"/>
      <c r="AN42" s="1006"/>
      <c r="AO42" s="1006"/>
      <c r="AP42" s="1006"/>
      <c r="AQ42" s="1006"/>
      <c r="AR42" s="1006"/>
      <c r="AS42" s="1006"/>
      <c r="AT42" s="1006"/>
      <c r="AU42" s="1006"/>
      <c r="AV42" s="1006"/>
      <c r="AW42" s="1006"/>
      <c r="AX42" s="1006"/>
      <c r="AY42" s="1006"/>
      <c r="AZ42" s="1076"/>
      <c r="BA42" s="1076"/>
      <c r="BB42" s="1076"/>
      <c r="BC42" s="1076"/>
      <c r="BD42" s="1076"/>
      <c r="BE42" s="1007"/>
      <c r="BF42" s="1007"/>
      <c r="BG42" s="1007"/>
      <c r="BH42" s="1007"/>
      <c r="BI42" s="1008"/>
      <c r="BJ42" s="232"/>
      <c r="BK42" s="232"/>
      <c r="BL42" s="232"/>
      <c r="BM42" s="232"/>
      <c r="BN42" s="232"/>
      <c r="BO42" s="241"/>
      <c r="BP42" s="241"/>
      <c r="BQ42" s="238">
        <v>36</v>
      </c>
      <c r="BR42" s="239"/>
      <c r="BS42" s="1027"/>
      <c r="BT42" s="1028"/>
      <c r="BU42" s="1028"/>
      <c r="BV42" s="1028"/>
      <c r="BW42" s="1028"/>
      <c r="BX42" s="1028"/>
      <c r="BY42" s="1028"/>
      <c r="BZ42" s="1028"/>
      <c r="CA42" s="1028"/>
      <c r="CB42" s="1028"/>
      <c r="CC42" s="1028"/>
      <c r="CD42" s="1028"/>
      <c r="CE42" s="1028"/>
      <c r="CF42" s="1028"/>
      <c r="CG42" s="1049"/>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230"/>
    </row>
    <row r="43" spans="1:131" ht="26.25" customHeight="1">
      <c r="A43" s="238">
        <v>16</v>
      </c>
      <c r="B43" s="1065"/>
      <c r="C43" s="1066"/>
      <c r="D43" s="1066"/>
      <c r="E43" s="1066"/>
      <c r="F43" s="1066"/>
      <c r="G43" s="1066"/>
      <c r="H43" s="1066"/>
      <c r="I43" s="1066"/>
      <c r="J43" s="1066"/>
      <c r="K43" s="1066"/>
      <c r="L43" s="1066"/>
      <c r="M43" s="1066"/>
      <c r="N43" s="1066"/>
      <c r="O43" s="1066"/>
      <c r="P43" s="1067"/>
      <c r="Q43" s="1073"/>
      <c r="R43" s="1074"/>
      <c r="S43" s="1074"/>
      <c r="T43" s="1074"/>
      <c r="U43" s="1074"/>
      <c r="V43" s="1074"/>
      <c r="W43" s="1074"/>
      <c r="X43" s="1074"/>
      <c r="Y43" s="1074"/>
      <c r="Z43" s="1074"/>
      <c r="AA43" s="1074"/>
      <c r="AB43" s="1074"/>
      <c r="AC43" s="1074"/>
      <c r="AD43" s="1074"/>
      <c r="AE43" s="1075"/>
      <c r="AF43" s="1070"/>
      <c r="AG43" s="1071"/>
      <c r="AH43" s="1071"/>
      <c r="AI43" s="1071"/>
      <c r="AJ43" s="1072"/>
      <c r="AK43" s="1015"/>
      <c r="AL43" s="1006"/>
      <c r="AM43" s="1006"/>
      <c r="AN43" s="1006"/>
      <c r="AO43" s="1006"/>
      <c r="AP43" s="1006"/>
      <c r="AQ43" s="1006"/>
      <c r="AR43" s="1006"/>
      <c r="AS43" s="1006"/>
      <c r="AT43" s="1006"/>
      <c r="AU43" s="1006"/>
      <c r="AV43" s="1006"/>
      <c r="AW43" s="1006"/>
      <c r="AX43" s="1006"/>
      <c r="AY43" s="1006"/>
      <c r="AZ43" s="1076"/>
      <c r="BA43" s="1076"/>
      <c r="BB43" s="1076"/>
      <c r="BC43" s="1076"/>
      <c r="BD43" s="1076"/>
      <c r="BE43" s="1007"/>
      <c r="BF43" s="1007"/>
      <c r="BG43" s="1007"/>
      <c r="BH43" s="1007"/>
      <c r="BI43" s="1008"/>
      <c r="BJ43" s="232"/>
      <c r="BK43" s="232"/>
      <c r="BL43" s="232"/>
      <c r="BM43" s="232"/>
      <c r="BN43" s="232"/>
      <c r="BO43" s="241"/>
      <c r="BP43" s="241"/>
      <c r="BQ43" s="238">
        <v>37</v>
      </c>
      <c r="BR43" s="239"/>
      <c r="BS43" s="1027"/>
      <c r="BT43" s="1028"/>
      <c r="BU43" s="1028"/>
      <c r="BV43" s="1028"/>
      <c r="BW43" s="1028"/>
      <c r="BX43" s="1028"/>
      <c r="BY43" s="1028"/>
      <c r="BZ43" s="1028"/>
      <c r="CA43" s="1028"/>
      <c r="CB43" s="1028"/>
      <c r="CC43" s="1028"/>
      <c r="CD43" s="1028"/>
      <c r="CE43" s="1028"/>
      <c r="CF43" s="1028"/>
      <c r="CG43" s="1049"/>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230"/>
    </row>
    <row r="44" spans="1:131" ht="26.25" customHeight="1">
      <c r="A44" s="238">
        <v>17</v>
      </c>
      <c r="B44" s="1065"/>
      <c r="C44" s="1066"/>
      <c r="D44" s="1066"/>
      <c r="E44" s="1066"/>
      <c r="F44" s="1066"/>
      <c r="G44" s="1066"/>
      <c r="H44" s="1066"/>
      <c r="I44" s="1066"/>
      <c r="J44" s="1066"/>
      <c r="K44" s="1066"/>
      <c r="L44" s="1066"/>
      <c r="M44" s="1066"/>
      <c r="N44" s="1066"/>
      <c r="O44" s="1066"/>
      <c r="P44" s="1067"/>
      <c r="Q44" s="1073"/>
      <c r="R44" s="1074"/>
      <c r="S44" s="1074"/>
      <c r="T44" s="1074"/>
      <c r="U44" s="1074"/>
      <c r="V44" s="1074"/>
      <c r="W44" s="1074"/>
      <c r="X44" s="1074"/>
      <c r="Y44" s="1074"/>
      <c r="Z44" s="1074"/>
      <c r="AA44" s="1074"/>
      <c r="AB44" s="1074"/>
      <c r="AC44" s="1074"/>
      <c r="AD44" s="1074"/>
      <c r="AE44" s="1075"/>
      <c r="AF44" s="1070"/>
      <c r="AG44" s="1071"/>
      <c r="AH44" s="1071"/>
      <c r="AI44" s="1071"/>
      <c r="AJ44" s="1072"/>
      <c r="AK44" s="1015"/>
      <c r="AL44" s="1006"/>
      <c r="AM44" s="1006"/>
      <c r="AN44" s="1006"/>
      <c r="AO44" s="1006"/>
      <c r="AP44" s="1006"/>
      <c r="AQ44" s="1006"/>
      <c r="AR44" s="1006"/>
      <c r="AS44" s="1006"/>
      <c r="AT44" s="1006"/>
      <c r="AU44" s="1006"/>
      <c r="AV44" s="1006"/>
      <c r="AW44" s="1006"/>
      <c r="AX44" s="1006"/>
      <c r="AY44" s="1006"/>
      <c r="AZ44" s="1076"/>
      <c r="BA44" s="1076"/>
      <c r="BB44" s="1076"/>
      <c r="BC44" s="1076"/>
      <c r="BD44" s="1076"/>
      <c r="BE44" s="1007"/>
      <c r="BF44" s="1007"/>
      <c r="BG44" s="1007"/>
      <c r="BH44" s="1007"/>
      <c r="BI44" s="1008"/>
      <c r="BJ44" s="232"/>
      <c r="BK44" s="232"/>
      <c r="BL44" s="232"/>
      <c r="BM44" s="232"/>
      <c r="BN44" s="232"/>
      <c r="BO44" s="241"/>
      <c r="BP44" s="241"/>
      <c r="BQ44" s="238">
        <v>38</v>
      </c>
      <c r="BR44" s="239"/>
      <c r="BS44" s="1027"/>
      <c r="BT44" s="1028"/>
      <c r="BU44" s="1028"/>
      <c r="BV44" s="1028"/>
      <c r="BW44" s="1028"/>
      <c r="BX44" s="1028"/>
      <c r="BY44" s="1028"/>
      <c r="BZ44" s="1028"/>
      <c r="CA44" s="1028"/>
      <c r="CB44" s="1028"/>
      <c r="CC44" s="1028"/>
      <c r="CD44" s="1028"/>
      <c r="CE44" s="1028"/>
      <c r="CF44" s="1028"/>
      <c r="CG44" s="1049"/>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230"/>
    </row>
    <row r="45" spans="1:131" ht="26.25" customHeight="1">
      <c r="A45" s="238">
        <v>18</v>
      </c>
      <c r="B45" s="1065"/>
      <c r="C45" s="1066"/>
      <c r="D45" s="1066"/>
      <c r="E45" s="1066"/>
      <c r="F45" s="1066"/>
      <c r="G45" s="1066"/>
      <c r="H45" s="1066"/>
      <c r="I45" s="1066"/>
      <c r="J45" s="1066"/>
      <c r="K45" s="1066"/>
      <c r="L45" s="1066"/>
      <c r="M45" s="1066"/>
      <c r="N45" s="1066"/>
      <c r="O45" s="1066"/>
      <c r="P45" s="1067"/>
      <c r="Q45" s="1073"/>
      <c r="R45" s="1074"/>
      <c r="S45" s="1074"/>
      <c r="T45" s="1074"/>
      <c r="U45" s="1074"/>
      <c r="V45" s="1074"/>
      <c r="W45" s="1074"/>
      <c r="X45" s="1074"/>
      <c r="Y45" s="1074"/>
      <c r="Z45" s="1074"/>
      <c r="AA45" s="1074"/>
      <c r="AB45" s="1074"/>
      <c r="AC45" s="1074"/>
      <c r="AD45" s="1074"/>
      <c r="AE45" s="1075"/>
      <c r="AF45" s="1070"/>
      <c r="AG45" s="1071"/>
      <c r="AH45" s="1071"/>
      <c r="AI45" s="1071"/>
      <c r="AJ45" s="1072"/>
      <c r="AK45" s="1015"/>
      <c r="AL45" s="1006"/>
      <c r="AM45" s="1006"/>
      <c r="AN45" s="1006"/>
      <c r="AO45" s="1006"/>
      <c r="AP45" s="1006"/>
      <c r="AQ45" s="1006"/>
      <c r="AR45" s="1006"/>
      <c r="AS45" s="1006"/>
      <c r="AT45" s="1006"/>
      <c r="AU45" s="1006"/>
      <c r="AV45" s="1006"/>
      <c r="AW45" s="1006"/>
      <c r="AX45" s="1006"/>
      <c r="AY45" s="1006"/>
      <c r="AZ45" s="1076"/>
      <c r="BA45" s="1076"/>
      <c r="BB45" s="1076"/>
      <c r="BC45" s="1076"/>
      <c r="BD45" s="1076"/>
      <c r="BE45" s="1007"/>
      <c r="BF45" s="1007"/>
      <c r="BG45" s="1007"/>
      <c r="BH45" s="1007"/>
      <c r="BI45" s="1008"/>
      <c r="BJ45" s="232"/>
      <c r="BK45" s="232"/>
      <c r="BL45" s="232"/>
      <c r="BM45" s="232"/>
      <c r="BN45" s="232"/>
      <c r="BO45" s="241"/>
      <c r="BP45" s="241"/>
      <c r="BQ45" s="238">
        <v>39</v>
      </c>
      <c r="BR45" s="239"/>
      <c r="BS45" s="1027"/>
      <c r="BT45" s="1028"/>
      <c r="BU45" s="1028"/>
      <c r="BV45" s="1028"/>
      <c r="BW45" s="1028"/>
      <c r="BX45" s="1028"/>
      <c r="BY45" s="1028"/>
      <c r="BZ45" s="1028"/>
      <c r="CA45" s="1028"/>
      <c r="CB45" s="1028"/>
      <c r="CC45" s="1028"/>
      <c r="CD45" s="1028"/>
      <c r="CE45" s="1028"/>
      <c r="CF45" s="1028"/>
      <c r="CG45" s="1049"/>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230"/>
    </row>
    <row r="46" spans="1:131" ht="26.25" customHeight="1">
      <c r="A46" s="238">
        <v>19</v>
      </c>
      <c r="B46" s="1065"/>
      <c r="C46" s="1066"/>
      <c r="D46" s="1066"/>
      <c r="E46" s="1066"/>
      <c r="F46" s="1066"/>
      <c r="G46" s="1066"/>
      <c r="H46" s="1066"/>
      <c r="I46" s="1066"/>
      <c r="J46" s="1066"/>
      <c r="K46" s="1066"/>
      <c r="L46" s="1066"/>
      <c r="M46" s="1066"/>
      <c r="N46" s="1066"/>
      <c r="O46" s="1066"/>
      <c r="P46" s="1067"/>
      <c r="Q46" s="1073"/>
      <c r="R46" s="1074"/>
      <c r="S46" s="1074"/>
      <c r="T46" s="1074"/>
      <c r="U46" s="1074"/>
      <c r="V46" s="1074"/>
      <c r="W46" s="1074"/>
      <c r="X46" s="1074"/>
      <c r="Y46" s="1074"/>
      <c r="Z46" s="1074"/>
      <c r="AA46" s="1074"/>
      <c r="AB46" s="1074"/>
      <c r="AC46" s="1074"/>
      <c r="AD46" s="1074"/>
      <c r="AE46" s="1075"/>
      <c r="AF46" s="1070"/>
      <c r="AG46" s="1071"/>
      <c r="AH46" s="1071"/>
      <c r="AI46" s="1071"/>
      <c r="AJ46" s="1072"/>
      <c r="AK46" s="1015"/>
      <c r="AL46" s="1006"/>
      <c r="AM46" s="1006"/>
      <c r="AN46" s="1006"/>
      <c r="AO46" s="1006"/>
      <c r="AP46" s="1006"/>
      <c r="AQ46" s="1006"/>
      <c r="AR46" s="1006"/>
      <c r="AS46" s="1006"/>
      <c r="AT46" s="1006"/>
      <c r="AU46" s="1006"/>
      <c r="AV46" s="1006"/>
      <c r="AW46" s="1006"/>
      <c r="AX46" s="1006"/>
      <c r="AY46" s="1006"/>
      <c r="AZ46" s="1076"/>
      <c r="BA46" s="1076"/>
      <c r="BB46" s="1076"/>
      <c r="BC46" s="1076"/>
      <c r="BD46" s="1076"/>
      <c r="BE46" s="1007"/>
      <c r="BF46" s="1007"/>
      <c r="BG46" s="1007"/>
      <c r="BH46" s="1007"/>
      <c r="BI46" s="1008"/>
      <c r="BJ46" s="232"/>
      <c r="BK46" s="232"/>
      <c r="BL46" s="232"/>
      <c r="BM46" s="232"/>
      <c r="BN46" s="232"/>
      <c r="BO46" s="241"/>
      <c r="BP46" s="241"/>
      <c r="BQ46" s="238">
        <v>40</v>
      </c>
      <c r="BR46" s="239"/>
      <c r="BS46" s="1027"/>
      <c r="BT46" s="1028"/>
      <c r="BU46" s="1028"/>
      <c r="BV46" s="1028"/>
      <c r="BW46" s="1028"/>
      <c r="BX46" s="1028"/>
      <c r="BY46" s="1028"/>
      <c r="BZ46" s="1028"/>
      <c r="CA46" s="1028"/>
      <c r="CB46" s="1028"/>
      <c r="CC46" s="1028"/>
      <c r="CD46" s="1028"/>
      <c r="CE46" s="1028"/>
      <c r="CF46" s="1028"/>
      <c r="CG46" s="1049"/>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230"/>
    </row>
    <row r="47" spans="1:131" ht="26.25" customHeight="1">
      <c r="A47" s="238">
        <v>20</v>
      </c>
      <c r="B47" s="1065"/>
      <c r="C47" s="1066"/>
      <c r="D47" s="1066"/>
      <c r="E47" s="1066"/>
      <c r="F47" s="1066"/>
      <c r="G47" s="1066"/>
      <c r="H47" s="1066"/>
      <c r="I47" s="1066"/>
      <c r="J47" s="1066"/>
      <c r="K47" s="1066"/>
      <c r="L47" s="1066"/>
      <c r="M47" s="1066"/>
      <c r="N47" s="1066"/>
      <c r="O47" s="1066"/>
      <c r="P47" s="1067"/>
      <c r="Q47" s="1073"/>
      <c r="R47" s="1074"/>
      <c r="S47" s="1074"/>
      <c r="T47" s="1074"/>
      <c r="U47" s="1074"/>
      <c r="V47" s="1074"/>
      <c r="W47" s="1074"/>
      <c r="X47" s="1074"/>
      <c r="Y47" s="1074"/>
      <c r="Z47" s="1074"/>
      <c r="AA47" s="1074"/>
      <c r="AB47" s="1074"/>
      <c r="AC47" s="1074"/>
      <c r="AD47" s="1074"/>
      <c r="AE47" s="1075"/>
      <c r="AF47" s="1070"/>
      <c r="AG47" s="1071"/>
      <c r="AH47" s="1071"/>
      <c r="AI47" s="1071"/>
      <c r="AJ47" s="1072"/>
      <c r="AK47" s="1015"/>
      <c r="AL47" s="1006"/>
      <c r="AM47" s="1006"/>
      <c r="AN47" s="1006"/>
      <c r="AO47" s="1006"/>
      <c r="AP47" s="1006"/>
      <c r="AQ47" s="1006"/>
      <c r="AR47" s="1006"/>
      <c r="AS47" s="1006"/>
      <c r="AT47" s="1006"/>
      <c r="AU47" s="1006"/>
      <c r="AV47" s="1006"/>
      <c r="AW47" s="1006"/>
      <c r="AX47" s="1006"/>
      <c r="AY47" s="1006"/>
      <c r="AZ47" s="1076"/>
      <c r="BA47" s="1076"/>
      <c r="BB47" s="1076"/>
      <c r="BC47" s="1076"/>
      <c r="BD47" s="1076"/>
      <c r="BE47" s="1007"/>
      <c r="BF47" s="1007"/>
      <c r="BG47" s="1007"/>
      <c r="BH47" s="1007"/>
      <c r="BI47" s="1008"/>
      <c r="BJ47" s="232"/>
      <c r="BK47" s="232"/>
      <c r="BL47" s="232"/>
      <c r="BM47" s="232"/>
      <c r="BN47" s="232"/>
      <c r="BO47" s="241"/>
      <c r="BP47" s="241"/>
      <c r="BQ47" s="238">
        <v>41</v>
      </c>
      <c r="BR47" s="239"/>
      <c r="BS47" s="1027"/>
      <c r="BT47" s="1028"/>
      <c r="BU47" s="1028"/>
      <c r="BV47" s="1028"/>
      <c r="BW47" s="1028"/>
      <c r="BX47" s="1028"/>
      <c r="BY47" s="1028"/>
      <c r="BZ47" s="1028"/>
      <c r="CA47" s="1028"/>
      <c r="CB47" s="1028"/>
      <c r="CC47" s="1028"/>
      <c r="CD47" s="1028"/>
      <c r="CE47" s="1028"/>
      <c r="CF47" s="1028"/>
      <c r="CG47" s="1049"/>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230"/>
    </row>
    <row r="48" spans="1:131" ht="26.25" customHeight="1">
      <c r="A48" s="238">
        <v>21</v>
      </c>
      <c r="B48" s="1065"/>
      <c r="C48" s="1066"/>
      <c r="D48" s="1066"/>
      <c r="E48" s="1066"/>
      <c r="F48" s="1066"/>
      <c r="G48" s="1066"/>
      <c r="H48" s="1066"/>
      <c r="I48" s="1066"/>
      <c r="J48" s="1066"/>
      <c r="K48" s="1066"/>
      <c r="L48" s="1066"/>
      <c r="M48" s="1066"/>
      <c r="N48" s="1066"/>
      <c r="O48" s="1066"/>
      <c r="P48" s="1067"/>
      <c r="Q48" s="1073"/>
      <c r="R48" s="1074"/>
      <c r="S48" s="1074"/>
      <c r="T48" s="1074"/>
      <c r="U48" s="1074"/>
      <c r="V48" s="1074"/>
      <c r="W48" s="1074"/>
      <c r="X48" s="1074"/>
      <c r="Y48" s="1074"/>
      <c r="Z48" s="1074"/>
      <c r="AA48" s="1074"/>
      <c r="AB48" s="1074"/>
      <c r="AC48" s="1074"/>
      <c r="AD48" s="1074"/>
      <c r="AE48" s="1075"/>
      <c r="AF48" s="1070"/>
      <c r="AG48" s="1071"/>
      <c r="AH48" s="1071"/>
      <c r="AI48" s="1071"/>
      <c r="AJ48" s="1072"/>
      <c r="AK48" s="1015"/>
      <c r="AL48" s="1006"/>
      <c r="AM48" s="1006"/>
      <c r="AN48" s="1006"/>
      <c r="AO48" s="1006"/>
      <c r="AP48" s="1006"/>
      <c r="AQ48" s="1006"/>
      <c r="AR48" s="1006"/>
      <c r="AS48" s="1006"/>
      <c r="AT48" s="1006"/>
      <c r="AU48" s="1006"/>
      <c r="AV48" s="1006"/>
      <c r="AW48" s="1006"/>
      <c r="AX48" s="1006"/>
      <c r="AY48" s="1006"/>
      <c r="AZ48" s="1076"/>
      <c r="BA48" s="1076"/>
      <c r="BB48" s="1076"/>
      <c r="BC48" s="1076"/>
      <c r="BD48" s="1076"/>
      <c r="BE48" s="1007"/>
      <c r="BF48" s="1007"/>
      <c r="BG48" s="1007"/>
      <c r="BH48" s="1007"/>
      <c r="BI48" s="1008"/>
      <c r="BJ48" s="232"/>
      <c r="BK48" s="232"/>
      <c r="BL48" s="232"/>
      <c r="BM48" s="232"/>
      <c r="BN48" s="232"/>
      <c r="BO48" s="241"/>
      <c r="BP48" s="241"/>
      <c r="BQ48" s="238">
        <v>42</v>
      </c>
      <c r="BR48" s="239"/>
      <c r="BS48" s="1027"/>
      <c r="BT48" s="1028"/>
      <c r="BU48" s="1028"/>
      <c r="BV48" s="1028"/>
      <c r="BW48" s="1028"/>
      <c r="BX48" s="1028"/>
      <c r="BY48" s="1028"/>
      <c r="BZ48" s="1028"/>
      <c r="CA48" s="1028"/>
      <c r="CB48" s="1028"/>
      <c r="CC48" s="1028"/>
      <c r="CD48" s="1028"/>
      <c r="CE48" s="1028"/>
      <c r="CF48" s="1028"/>
      <c r="CG48" s="1049"/>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230"/>
    </row>
    <row r="49" spans="1:131" ht="26.25" customHeight="1">
      <c r="A49" s="238">
        <v>22</v>
      </c>
      <c r="B49" s="1065"/>
      <c r="C49" s="1066"/>
      <c r="D49" s="1066"/>
      <c r="E49" s="1066"/>
      <c r="F49" s="1066"/>
      <c r="G49" s="1066"/>
      <c r="H49" s="1066"/>
      <c r="I49" s="1066"/>
      <c r="J49" s="1066"/>
      <c r="K49" s="1066"/>
      <c r="L49" s="1066"/>
      <c r="M49" s="1066"/>
      <c r="N49" s="1066"/>
      <c r="O49" s="1066"/>
      <c r="P49" s="1067"/>
      <c r="Q49" s="1073"/>
      <c r="R49" s="1074"/>
      <c r="S49" s="1074"/>
      <c r="T49" s="1074"/>
      <c r="U49" s="1074"/>
      <c r="V49" s="1074"/>
      <c r="W49" s="1074"/>
      <c r="X49" s="1074"/>
      <c r="Y49" s="1074"/>
      <c r="Z49" s="1074"/>
      <c r="AA49" s="1074"/>
      <c r="AB49" s="1074"/>
      <c r="AC49" s="1074"/>
      <c r="AD49" s="1074"/>
      <c r="AE49" s="1075"/>
      <c r="AF49" s="1070"/>
      <c r="AG49" s="1071"/>
      <c r="AH49" s="1071"/>
      <c r="AI49" s="1071"/>
      <c r="AJ49" s="1072"/>
      <c r="AK49" s="1015"/>
      <c r="AL49" s="1006"/>
      <c r="AM49" s="1006"/>
      <c r="AN49" s="1006"/>
      <c r="AO49" s="1006"/>
      <c r="AP49" s="1006"/>
      <c r="AQ49" s="1006"/>
      <c r="AR49" s="1006"/>
      <c r="AS49" s="1006"/>
      <c r="AT49" s="1006"/>
      <c r="AU49" s="1006"/>
      <c r="AV49" s="1006"/>
      <c r="AW49" s="1006"/>
      <c r="AX49" s="1006"/>
      <c r="AY49" s="1006"/>
      <c r="AZ49" s="1076"/>
      <c r="BA49" s="1076"/>
      <c r="BB49" s="1076"/>
      <c r="BC49" s="1076"/>
      <c r="BD49" s="1076"/>
      <c r="BE49" s="1007"/>
      <c r="BF49" s="1007"/>
      <c r="BG49" s="1007"/>
      <c r="BH49" s="1007"/>
      <c r="BI49" s="1008"/>
      <c r="BJ49" s="232"/>
      <c r="BK49" s="232"/>
      <c r="BL49" s="232"/>
      <c r="BM49" s="232"/>
      <c r="BN49" s="232"/>
      <c r="BO49" s="241"/>
      <c r="BP49" s="241"/>
      <c r="BQ49" s="238">
        <v>43</v>
      </c>
      <c r="BR49" s="239"/>
      <c r="BS49" s="1027"/>
      <c r="BT49" s="1028"/>
      <c r="BU49" s="1028"/>
      <c r="BV49" s="1028"/>
      <c r="BW49" s="1028"/>
      <c r="BX49" s="1028"/>
      <c r="BY49" s="1028"/>
      <c r="BZ49" s="1028"/>
      <c r="CA49" s="1028"/>
      <c r="CB49" s="1028"/>
      <c r="CC49" s="1028"/>
      <c r="CD49" s="1028"/>
      <c r="CE49" s="1028"/>
      <c r="CF49" s="1028"/>
      <c r="CG49" s="1049"/>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230"/>
    </row>
    <row r="50" spans="1:131" ht="26.25" customHeight="1">
      <c r="A50" s="238">
        <v>23</v>
      </c>
      <c r="B50" s="1065"/>
      <c r="C50" s="1066"/>
      <c r="D50" s="1066"/>
      <c r="E50" s="1066"/>
      <c r="F50" s="1066"/>
      <c r="G50" s="1066"/>
      <c r="H50" s="1066"/>
      <c r="I50" s="1066"/>
      <c r="J50" s="1066"/>
      <c r="K50" s="1066"/>
      <c r="L50" s="1066"/>
      <c r="M50" s="1066"/>
      <c r="N50" s="1066"/>
      <c r="O50" s="1066"/>
      <c r="P50" s="1067"/>
      <c r="Q50" s="1068"/>
      <c r="R50" s="1060"/>
      <c r="S50" s="1060"/>
      <c r="T50" s="1060"/>
      <c r="U50" s="1060"/>
      <c r="V50" s="1060"/>
      <c r="W50" s="1060"/>
      <c r="X50" s="1060"/>
      <c r="Y50" s="1060"/>
      <c r="Z50" s="1060"/>
      <c r="AA50" s="1060"/>
      <c r="AB50" s="1060"/>
      <c r="AC50" s="1060"/>
      <c r="AD50" s="1060"/>
      <c r="AE50" s="1069"/>
      <c r="AF50" s="1070"/>
      <c r="AG50" s="1071"/>
      <c r="AH50" s="1071"/>
      <c r="AI50" s="1071"/>
      <c r="AJ50" s="1072"/>
      <c r="AK50" s="1059"/>
      <c r="AL50" s="1060"/>
      <c r="AM50" s="1060"/>
      <c r="AN50" s="1060"/>
      <c r="AO50" s="1060"/>
      <c r="AP50" s="1060"/>
      <c r="AQ50" s="1060"/>
      <c r="AR50" s="1060"/>
      <c r="AS50" s="1060"/>
      <c r="AT50" s="1060"/>
      <c r="AU50" s="1060"/>
      <c r="AV50" s="1060"/>
      <c r="AW50" s="1060"/>
      <c r="AX50" s="1060"/>
      <c r="AY50" s="1060"/>
      <c r="AZ50" s="1061"/>
      <c r="BA50" s="1061"/>
      <c r="BB50" s="1061"/>
      <c r="BC50" s="1061"/>
      <c r="BD50" s="1061"/>
      <c r="BE50" s="1007"/>
      <c r="BF50" s="1007"/>
      <c r="BG50" s="1007"/>
      <c r="BH50" s="1007"/>
      <c r="BI50" s="1008"/>
      <c r="BJ50" s="232"/>
      <c r="BK50" s="232"/>
      <c r="BL50" s="232"/>
      <c r="BM50" s="232"/>
      <c r="BN50" s="232"/>
      <c r="BO50" s="241"/>
      <c r="BP50" s="241"/>
      <c r="BQ50" s="238">
        <v>44</v>
      </c>
      <c r="BR50" s="239"/>
      <c r="BS50" s="1027"/>
      <c r="BT50" s="1028"/>
      <c r="BU50" s="1028"/>
      <c r="BV50" s="1028"/>
      <c r="BW50" s="1028"/>
      <c r="BX50" s="1028"/>
      <c r="BY50" s="1028"/>
      <c r="BZ50" s="1028"/>
      <c r="CA50" s="1028"/>
      <c r="CB50" s="1028"/>
      <c r="CC50" s="1028"/>
      <c r="CD50" s="1028"/>
      <c r="CE50" s="1028"/>
      <c r="CF50" s="1028"/>
      <c r="CG50" s="1049"/>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230"/>
    </row>
    <row r="51" spans="1:131" ht="26.25" customHeight="1">
      <c r="A51" s="238">
        <v>24</v>
      </c>
      <c r="B51" s="1065"/>
      <c r="C51" s="1066"/>
      <c r="D51" s="1066"/>
      <c r="E51" s="1066"/>
      <c r="F51" s="1066"/>
      <c r="G51" s="1066"/>
      <c r="H51" s="1066"/>
      <c r="I51" s="1066"/>
      <c r="J51" s="1066"/>
      <c r="K51" s="1066"/>
      <c r="L51" s="1066"/>
      <c r="M51" s="1066"/>
      <c r="N51" s="1066"/>
      <c r="O51" s="1066"/>
      <c r="P51" s="1067"/>
      <c r="Q51" s="1068"/>
      <c r="R51" s="1060"/>
      <c r="S51" s="1060"/>
      <c r="T51" s="1060"/>
      <c r="U51" s="1060"/>
      <c r="V51" s="1060"/>
      <c r="W51" s="1060"/>
      <c r="X51" s="1060"/>
      <c r="Y51" s="1060"/>
      <c r="Z51" s="1060"/>
      <c r="AA51" s="1060"/>
      <c r="AB51" s="1060"/>
      <c r="AC51" s="1060"/>
      <c r="AD51" s="1060"/>
      <c r="AE51" s="1069"/>
      <c r="AF51" s="1070"/>
      <c r="AG51" s="1071"/>
      <c r="AH51" s="1071"/>
      <c r="AI51" s="1071"/>
      <c r="AJ51" s="1072"/>
      <c r="AK51" s="1059"/>
      <c r="AL51" s="1060"/>
      <c r="AM51" s="1060"/>
      <c r="AN51" s="1060"/>
      <c r="AO51" s="1060"/>
      <c r="AP51" s="1060"/>
      <c r="AQ51" s="1060"/>
      <c r="AR51" s="1060"/>
      <c r="AS51" s="1060"/>
      <c r="AT51" s="1060"/>
      <c r="AU51" s="1060"/>
      <c r="AV51" s="1060"/>
      <c r="AW51" s="1060"/>
      <c r="AX51" s="1060"/>
      <c r="AY51" s="1060"/>
      <c r="AZ51" s="1061"/>
      <c r="BA51" s="1061"/>
      <c r="BB51" s="1061"/>
      <c r="BC51" s="1061"/>
      <c r="BD51" s="1061"/>
      <c r="BE51" s="1007"/>
      <c r="BF51" s="1007"/>
      <c r="BG51" s="1007"/>
      <c r="BH51" s="1007"/>
      <c r="BI51" s="1008"/>
      <c r="BJ51" s="232"/>
      <c r="BK51" s="232"/>
      <c r="BL51" s="232"/>
      <c r="BM51" s="232"/>
      <c r="BN51" s="232"/>
      <c r="BO51" s="241"/>
      <c r="BP51" s="241"/>
      <c r="BQ51" s="238">
        <v>45</v>
      </c>
      <c r="BR51" s="239"/>
      <c r="BS51" s="1027"/>
      <c r="BT51" s="1028"/>
      <c r="BU51" s="1028"/>
      <c r="BV51" s="1028"/>
      <c r="BW51" s="1028"/>
      <c r="BX51" s="1028"/>
      <c r="BY51" s="1028"/>
      <c r="BZ51" s="1028"/>
      <c r="CA51" s="1028"/>
      <c r="CB51" s="1028"/>
      <c r="CC51" s="1028"/>
      <c r="CD51" s="1028"/>
      <c r="CE51" s="1028"/>
      <c r="CF51" s="1028"/>
      <c r="CG51" s="1049"/>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230"/>
    </row>
    <row r="52" spans="1:131" ht="26.25" customHeight="1">
      <c r="A52" s="238">
        <v>25</v>
      </c>
      <c r="B52" s="1065"/>
      <c r="C52" s="1066"/>
      <c r="D52" s="1066"/>
      <c r="E52" s="1066"/>
      <c r="F52" s="1066"/>
      <c r="G52" s="1066"/>
      <c r="H52" s="1066"/>
      <c r="I52" s="1066"/>
      <c r="J52" s="1066"/>
      <c r="K52" s="1066"/>
      <c r="L52" s="1066"/>
      <c r="M52" s="1066"/>
      <c r="N52" s="1066"/>
      <c r="O52" s="1066"/>
      <c r="P52" s="1067"/>
      <c r="Q52" s="1068"/>
      <c r="R52" s="1060"/>
      <c r="S52" s="1060"/>
      <c r="T52" s="1060"/>
      <c r="U52" s="1060"/>
      <c r="V52" s="1060"/>
      <c r="W52" s="1060"/>
      <c r="X52" s="1060"/>
      <c r="Y52" s="1060"/>
      <c r="Z52" s="1060"/>
      <c r="AA52" s="1060"/>
      <c r="AB52" s="1060"/>
      <c r="AC52" s="1060"/>
      <c r="AD52" s="1060"/>
      <c r="AE52" s="1069"/>
      <c r="AF52" s="1070"/>
      <c r="AG52" s="1071"/>
      <c r="AH52" s="1071"/>
      <c r="AI52" s="1071"/>
      <c r="AJ52" s="1072"/>
      <c r="AK52" s="1059"/>
      <c r="AL52" s="1060"/>
      <c r="AM52" s="1060"/>
      <c r="AN52" s="1060"/>
      <c r="AO52" s="1060"/>
      <c r="AP52" s="1060"/>
      <c r="AQ52" s="1060"/>
      <c r="AR52" s="1060"/>
      <c r="AS52" s="1060"/>
      <c r="AT52" s="1060"/>
      <c r="AU52" s="1060"/>
      <c r="AV52" s="1060"/>
      <c r="AW52" s="1060"/>
      <c r="AX52" s="1060"/>
      <c r="AY52" s="1060"/>
      <c r="AZ52" s="1061"/>
      <c r="BA52" s="1061"/>
      <c r="BB52" s="1061"/>
      <c r="BC52" s="1061"/>
      <c r="BD52" s="1061"/>
      <c r="BE52" s="1007"/>
      <c r="BF52" s="1007"/>
      <c r="BG52" s="1007"/>
      <c r="BH52" s="1007"/>
      <c r="BI52" s="1008"/>
      <c r="BJ52" s="232"/>
      <c r="BK52" s="232"/>
      <c r="BL52" s="232"/>
      <c r="BM52" s="232"/>
      <c r="BN52" s="232"/>
      <c r="BO52" s="241"/>
      <c r="BP52" s="241"/>
      <c r="BQ52" s="238">
        <v>46</v>
      </c>
      <c r="BR52" s="239"/>
      <c r="BS52" s="1027"/>
      <c r="BT52" s="1028"/>
      <c r="BU52" s="1028"/>
      <c r="BV52" s="1028"/>
      <c r="BW52" s="1028"/>
      <c r="BX52" s="1028"/>
      <c r="BY52" s="1028"/>
      <c r="BZ52" s="1028"/>
      <c r="CA52" s="1028"/>
      <c r="CB52" s="1028"/>
      <c r="CC52" s="1028"/>
      <c r="CD52" s="1028"/>
      <c r="CE52" s="1028"/>
      <c r="CF52" s="1028"/>
      <c r="CG52" s="1049"/>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230"/>
    </row>
    <row r="53" spans="1:131" ht="26.25" customHeight="1">
      <c r="A53" s="238">
        <v>26</v>
      </c>
      <c r="B53" s="1065"/>
      <c r="C53" s="1066"/>
      <c r="D53" s="1066"/>
      <c r="E53" s="1066"/>
      <c r="F53" s="1066"/>
      <c r="G53" s="1066"/>
      <c r="H53" s="1066"/>
      <c r="I53" s="1066"/>
      <c r="J53" s="1066"/>
      <c r="K53" s="1066"/>
      <c r="L53" s="1066"/>
      <c r="M53" s="1066"/>
      <c r="N53" s="1066"/>
      <c r="O53" s="1066"/>
      <c r="P53" s="1067"/>
      <c r="Q53" s="1068"/>
      <c r="R53" s="1060"/>
      <c r="S53" s="1060"/>
      <c r="T53" s="1060"/>
      <c r="U53" s="1060"/>
      <c r="V53" s="1060"/>
      <c r="W53" s="1060"/>
      <c r="X53" s="1060"/>
      <c r="Y53" s="1060"/>
      <c r="Z53" s="1060"/>
      <c r="AA53" s="1060"/>
      <c r="AB53" s="1060"/>
      <c r="AC53" s="1060"/>
      <c r="AD53" s="1060"/>
      <c r="AE53" s="1069"/>
      <c r="AF53" s="1070"/>
      <c r="AG53" s="1071"/>
      <c r="AH53" s="1071"/>
      <c r="AI53" s="1071"/>
      <c r="AJ53" s="1072"/>
      <c r="AK53" s="1059"/>
      <c r="AL53" s="1060"/>
      <c r="AM53" s="1060"/>
      <c r="AN53" s="1060"/>
      <c r="AO53" s="1060"/>
      <c r="AP53" s="1060"/>
      <c r="AQ53" s="1060"/>
      <c r="AR53" s="1060"/>
      <c r="AS53" s="1060"/>
      <c r="AT53" s="1060"/>
      <c r="AU53" s="1060"/>
      <c r="AV53" s="1060"/>
      <c r="AW53" s="1060"/>
      <c r="AX53" s="1060"/>
      <c r="AY53" s="1060"/>
      <c r="AZ53" s="1061"/>
      <c r="BA53" s="1061"/>
      <c r="BB53" s="1061"/>
      <c r="BC53" s="1061"/>
      <c r="BD53" s="1061"/>
      <c r="BE53" s="1007"/>
      <c r="BF53" s="1007"/>
      <c r="BG53" s="1007"/>
      <c r="BH53" s="1007"/>
      <c r="BI53" s="1008"/>
      <c r="BJ53" s="232"/>
      <c r="BK53" s="232"/>
      <c r="BL53" s="232"/>
      <c r="BM53" s="232"/>
      <c r="BN53" s="232"/>
      <c r="BO53" s="241"/>
      <c r="BP53" s="241"/>
      <c r="BQ53" s="238">
        <v>47</v>
      </c>
      <c r="BR53" s="239"/>
      <c r="BS53" s="1027"/>
      <c r="BT53" s="1028"/>
      <c r="BU53" s="1028"/>
      <c r="BV53" s="1028"/>
      <c r="BW53" s="1028"/>
      <c r="BX53" s="1028"/>
      <c r="BY53" s="1028"/>
      <c r="BZ53" s="1028"/>
      <c r="CA53" s="1028"/>
      <c r="CB53" s="1028"/>
      <c r="CC53" s="1028"/>
      <c r="CD53" s="1028"/>
      <c r="CE53" s="1028"/>
      <c r="CF53" s="1028"/>
      <c r="CG53" s="1049"/>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230"/>
    </row>
    <row r="54" spans="1:131" ht="26.25" customHeight="1">
      <c r="A54" s="238">
        <v>27</v>
      </c>
      <c r="B54" s="1065"/>
      <c r="C54" s="1066"/>
      <c r="D54" s="1066"/>
      <c r="E54" s="1066"/>
      <c r="F54" s="1066"/>
      <c r="G54" s="1066"/>
      <c r="H54" s="1066"/>
      <c r="I54" s="1066"/>
      <c r="J54" s="1066"/>
      <c r="K54" s="1066"/>
      <c r="L54" s="1066"/>
      <c r="M54" s="1066"/>
      <c r="N54" s="1066"/>
      <c r="O54" s="1066"/>
      <c r="P54" s="1067"/>
      <c r="Q54" s="1068"/>
      <c r="R54" s="1060"/>
      <c r="S54" s="1060"/>
      <c r="T54" s="1060"/>
      <c r="U54" s="1060"/>
      <c r="V54" s="1060"/>
      <c r="W54" s="1060"/>
      <c r="X54" s="1060"/>
      <c r="Y54" s="1060"/>
      <c r="Z54" s="1060"/>
      <c r="AA54" s="1060"/>
      <c r="AB54" s="1060"/>
      <c r="AC54" s="1060"/>
      <c r="AD54" s="1060"/>
      <c r="AE54" s="1069"/>
      <c r="AF54" s="1070"/>
      <c r="AG54" s="1071"/>
      <c r="AH54" s="1071"/>
      <c r="AI54" s="1071"/>
      <c r="AJ54" s="1072"/>
      <c r="AK54" s="1059"/>
      <c r="AL54" s="1060"/>
      <c r="AM54" s="1060"/>
      <c r="AN54" s="1060"/>
      <c r="AO54" s="1060"/>
      <c r="AP54" s="1060"/>
      <c r="AQ54" s="1060"/>
      <c r="AR54" s="1060"/>
      <c r="AS54" s="1060"/>
      <c r="AT54" s="1060"/>
      <c r="AU54" s="1060"/>
      <c r="AV54" s="1060"/>
      <c r="AW54" s="1060"/>
      <c r="AX54" s="1060"/>
      <c r="AY54" s="1060"/>
      <c r="AZ54" s="1061"/>
      <c r="BA54" s="1061"/>
      <c r="BB54" s="1061"/>
      <c r="BC54" s="1061"/>
      <c r="BD54" s="1061"/>
      <c r="BE54" s="1007"/>
      <c r="BF54" s="1007"/>
      <c r="BG54" s="1007"/>
      <c r="BH54" s="1007"/>
      <c r="BI54" s="1008"/>
      <c r="BJ54" s="232"/>
      <c r="BK54" s="232"/>
      <c r="BL54" s="232"/>
      <c r="BM54" s="232"/>
      <c r="BN54" s="232"/>
      <c r="BO54" s="241"/>
      <c r="BP54" s="241"/>
      <c r="BQ54" s="238">
        <v>48</v>
      </c>
      <c r="BR54" s="239"/>
      <c r="BS54" s="1027"/>
      <c r="BT54" s="1028"/>
      <c r="BU54" s="1028"/>
      <c r="BV54" s="1028"/>
      <c r="BW54" s="1028"/>
      <c r="BX54" s="1028"/>
      <c r="BY54" s="1028"/>
      <c r="BZ54" s="1028"/>
      <c r="CA54" s="1028"/>
      <c r="CB54" s="1028"/>
      <c r="CC54" s="1028"/>
      <c r="CD54" s="1028"/>
      <c r="CE54" s="1028"/>
      <c r="CF54" s="1028"/>
      <c r="CG54" s="1049"/>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230"/>
    </row>
    <row r="55" spans="1:131" ht="26.25" customHeight="1">
      <c r="A55" s="238">
        <v>28</v>
      </c>
      <c r="B55" s="1065"/>
      <c r="C55" s="1066"/>
      <c r="D55" s="1066"/>
      <c r="E55" s="1066"/>
      <c r="F55" s="1066"/>
      <c r="G55" s="1066"/>
      <c r="H55" s="1066"/>
      <c r="I55" s="1066"/>
      <c r="J55" s="1066"/>
      <c r="K55" s="1066"/>
      <c r="L55" s="1066"/>
      <c r="M55" s="1066"/>
      <c r="N55" s="1066"/>
      <c r="O55" s="1066"/>
      <c r="P55" s="1067"/>
      <c r="Q55" s="1068"/>
      <c r="R55" s="1060"/>
      <c r="S55" s="1060"/>
      <c r="T55" s="1060"/>
      <c r="U55" s="1060"/>
      <c r="V55" s="1060"/>
      <c r="W55" s="1060"/>
      <c r="X55" s="1060"/>
      <c r="Y55" s="1060"/>
      <c r="Z55" s="1060"/>
      <c r="AA55" s="1060"/>
      <c r="AB55" s="1060"/>
      <c r="AC55" s="1060"/>
      <c r="AD55" s="1060"/>
      <c r="AE55" s="1069"/>
      <c r="AF55" s="1070"/>
      <c r="AG55" s="1071"/>
      <c r="AH55" s="1071"/>
      <c r="AI55" s="1071"/>
      <c r="AJ55" s="1072"/>
      <c r="AK55" s="1059"/>
      <c r="AL55" s="1060"/>
      <c r="AM55" s="1060"/>
      <c r="AN55" s="1060"/>
      <c r="AO55" s="1060"/>
      <c r="AP55" s="1060"/>
      <c r="AQ55" s="1060"/>
      <c r="AR55" s="1060"/>
      <c r="AS55" s="1060"/>
      <c r="AT55" s="1060"/>
      <c r="AU55" s="1060"/>
      <c r="AV55" s="1060"/>
      <c r="AW55" s="1060"/>
      <c r="AX55" s="1060"/>
      <c r="AY55" s="1060"/>
      <c r="AZ55" s="1061"/>
      <c r="BA55" s="1061"/>
      <c r="BB55" s="1061"/>
      <c r="BC55" s="1061"/>
      <c r="BD55" s="1061"/>
      <c r="BE55" s="1007"/>
      <c r="BF55" s="1007"/>
      <c r="BG55" s="1007"/>
      <c r="BH55" s="1007"/>
      <c r="BI55" s="1008"/>
      <c r="BJ55" s="232"/>
      <c r="BK55" s="232"/>
      <c r="BL55" s="232"/>
      <c r="BM55" s="232"/>
      <c r="BN55" s="232"/>
      <c r="BO55" s="241"/>
      <c r="BP55" s="241"/>
      <c r="BQ55" s="238">
        <v>49</v>
      </c>
      <c r="BR55" s="239"/>
      <c r="BS55" s="1027"/>
      <c r="BT55" s="1028"/>
      <c r="BU55" s="1028"/>
      <c r="BV55" s="1028"/>
      <c r="BW55" s="1028"/>
      <c r="BX55" s="1028"/>
      <c r="BY55" s="1028"/>
      <c r="BZ55" s="1028"/>
      <c r="CA55" s="1028"/>
      <c r="CB55" s="1028"/>
      <c r="CC55" s="1028"/>
      <c r="CD55" s="1028"/>
      <c r="CE55" s="1028"/>
      <c r="CF55" s="1028"/>
      <c r="CG55" s="1049"/>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230"/>
    </row>
    <row r="56" spans="1:131" ht="26.25" customHeight="1">
      <c r="A56" s="238">
        <v>29</v>
      </c>
      <c r="B56" s="1065"/>
      <c r="C56" s="1066"/>
      <c r="D56" s="1066"/>
      <c r="E56" s="1066"/>
      <c r="F56" s="1066"/>
      <c r="G56" s="1066"/>
      <c r="H56" s="1066"/>
      <c r="I56" s="1066"/>
      <c r="J56" s="1066"/>
      <c r="K56" s="1066"/>
      <c r="L56" s="1066"/>
      <c r="M56" s="1066"/>
      <c r="N56" s="1066"/>
      <c r="O56" s="1066"/>
      <c r="P56" s="1067"/>
      <c r="Q56" s="1068"/>
      <c r="R56" s="1060"/>
      <c r="S56" s="1060"/>
      <c r="T56" s="1060"/>
      <c r="U56" s="1060"/>
      <c r="V56" s="1060"/>
      <c r="W56" s="1060"/>
      <c r="X56" s="1060"/>
      <c r="Y56" s="1060"/>
      <c r="Z56" s="1060"/>
      <c r="AA56" s="1060"/>
      <c r="AB56" s="1060"/>
      <c r="AC56" s="1060"/>
      <c r="AD56" s="1060"/>
      <c r="AE56" s="1069"/>
      <c r="AF56" s="1070"/>
      <c r="AG56" s="1071"/>
      <c r="AH56" s="1071"/>
      <c r="AI56" s="1071"/>
      <c r="AJ56" s="1072"/>
      <c r="AK56" s="1059"/>
      <c r="AL56" s="1060"/>
      <c r="AM56" s="1060"/>
      <c r="AN56" s="1060"/>
      <c r="AO56" s="1060"/>
      <c r="AP56" s="1060"/>
      <c r="AQ56" s="1060"/>
      <c r="AR56" s="1060"/>
      <c r="AS56" s="1060"/>
      <c r="AT56" s="1060"/>
      <c r="AU56" s="1060"/>
      <c r="AV56" s="1060"/>
      <c r="AW56" s="1060"/>
      <c r="AX56" s="1060"/>
      <c r="AY56" s="1060"/>
      <c r="AZ56" s="1061"/>
      <c r="BA56" s="1061"/>
      <c r="BB56" s="1061"/>
      <c r="BC56" s="1061"/>
      <c r="BD56" s="1061"/>
      <c r="BE56" s="1007"/>
      <c r="BF56" s="1007"/>
      <c r="BG56" s="1007"/>
      <c r="BH56" s="1007"/>
      <c r="BI56" s="1008"/>
      <c r="BJ56" s="232"/>
      <c r="BK56" s="232"/>
      <c r="BL56" s="232"/>
      <c r="BM56" s="232"/>
      <c r="BN56" s="232"/>
      <c r="BO56" s="241"/>
      <c r="BP56" s="241"/>
      <c r="BQ56" s="238">
        <v>50</v>
      </c>
      <c r="BR56" s="239"/>
      <c r="BS56" s="1027"/>
      <c r="BT56" s="1028"/>
      <c r="BU56" s="1028"/>
      <c r="BV56" s="1028"/>
      <c r="BW56" s="1028"/>
      <c r="BX56" s="1028"/>
      <c r="BY56" s="1028"/>
      <c r="BZ56" s="1028"/>
      <c r="CA56" s="1028"/>
      <c r="CB56" s="1028"/>
      <c r="CC56" s="1028"/>
      <c r="CD56" s="1028"/>
      <c r="CE56" s="1028"/>
      <c r="CF56" s="1028"/>
      <c r="CG56" s="1049"/>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230"/>
    </row>
    <row r="57" spans="1:131" ht="26.25" customHeight="1">
      <c r="A57" s="238">
        <v>30</v>
      </c>
      <c r="B57" s="1065"/>
      <c r="C57" s="1066"/>
      <c r="D57" s="1066"/>
      <c r="E57" s="1066"/>
      <c r="F57" s="1066"/>
      <c r="G57" s="1066"/>
      <c r="H57" s="1066"/>
      <c r="I57" s="1066"/>
      <c r="J57" s="1066"/>
      <c r="K57" s="1066"/>
      <c r="L57" s="1066"/>
      <c r="M57" s="1066"/>
      <c r="N57" s="1066"/>
      <c r="O57" s="1066"/>
      <c r="P57" s="1067"/>
      <c r="Q57" s="1068"/>
      <c r="R57" s="1060"/>
      <c r="S57" s="1060"/>
      <c r="T57" s="1060"/>
      <c r="U57" s="1060"/>
      <c r="V57" s="1060"/>
      <c r="W57" s="1060"/>
      <c r="X57" s="1060"/>
      <c r="Y57" s="1060"/>
      <c r="Z57" s="1060"/>
      <c r="AA57" s="1060"/>
      <c r="AB57" s="1060"/>
      <c r="AC57" s="1060"/>
      <c r="AD57" s="1060"/>
      <c r="AE57" s="1069"/>
      <c r="AF57" s="1070"/>
      <c r="AG57" s="1071"/>
      <c r="AH57" s="1071"/>
      <c r="AI57" s="1071"/>
      <c r="AJ57" s="1072"/>
      <c r="AK57" s="1059"/>
      <c r="AL57" s="1060"/>
      <c r="AM57" s="1060"/>
      <c r="AN57" s="1060"/>
      <c r="AO57" s="1060"/>
      <c r="AP57" s="1060"/>
      <c r="AQ57" s="1060"/>
      <c r="AR57" s="1060"/>
      <c r="AS57" s="1060"/>
      <c r="AT57" s="1060"/>
      <c r="AU57" s="1060"/>
      <c r="AV57" s="1060"/>
      <c r="AW57" s="1060"/>
      <c r="AX57" s="1060"/>
      <c r="AY57" s="1060"/>
      <c r="AZ57" s="1061"/>
      <c r="BA57" s="1061"/>
      <c r="BB57" s="1061"/>
      <c r="BC57" s="1061"/>
      <c r="BD57" s="1061"/>
      <c r="BE57" s="1007"/>
      <c r="BF57" s="1007"/>
      <c r="BG57" s="1007"/>
      <c r="BH57" s="1007"/>
      <c r="BI57" s="1008"/>
      <c r="BJ57" s="232"/>
      <c r="BK57" s="232"/>
      <c r="BL57" s="232"/>
      <c r="BM57" s="232"/>
      <c r="BN57" s="232"/>
      <c r="BO57" s="241"/>
      <c r="BP57" s="241"/>
      <c r="BQ57" s="238">
        <v>51</v>
      </c>
      <c r="BR57" s="239"/>
      <c r="BS57" s="1027"/>
      <c r="BT57" s="1028"/>
      <c r="BU57" s="1028"/>
      <c r="BV57" s="1028"/>
      <c r="BW57" s="1028"/>
      <c r="BX57" s="1028"/>
      <c r="BY57" s="1028"/>
      <c r="BZ57" s="1028"/>
      <c r="CA57" s="1028"/>
      <c r="CB57" s="1028"/>
      <c r="CC57" s="1028"/>
      <c r="CD57" s="1028"/>
      <c r="CE57" s="1028"/>
      <c r="CF57" s="1028"/>
      <c r="CG57" s="1049"/>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230"/>
    </row>
    <row r="58" spans="1:131" ht="26.25" customHeight="1">
      <c r="A58" s="238">
        <v>31</v>
      </c>
      <c r="B58" s="1065"/>
      <c r="C58" s="1066"/>
      <c r="D58" s="1066"/>
      <c r="E58" s="1066"/>
      <c r="F58" s="1066"/>
      <c r="G58" s="1066"/>
      <c r="H58" s="1066"/>
      <c r="I58" s="1066"/>
      <c r="J58" s="1066"/>
      <c r="K58" s="1066"/>
      <c r="L58" s="1066"/>
      <c r="M58" s="1066"/>
      <c r="N58" s="1066"/>
      <c r="O58" s="1066"/>
      <c r="P58" s="1067"/>
      <c r="Q58" s="1068"/>
      <c r="R58" s="1060"/>
      <c r="S58" s="1060"/>
      <c r="T58" s="1060"/>
      <c r="U58" s="1060"/>
      <c r="V58" s="1060"/>
      <c r="W58" s="1060"/>
      <c r="X58" s="1060"/>
      <c r="Y58" s="1060"/>
      <c r="Z58" s="1060"/>
      <c r="AA58" s="1060"/>
      <c r="AB58" s="1060"/>
      <c r="AC58" s="1060"/>
      <c r="AD58" s="1060"/>
      <c r="AE58" s="1069"/>
      <c r="AF58" s="1070"/>
      <c r="AG58" s="1071"/>
      <c r="AH58" s="1071"/>
      <c r="AI58" s="1071"/>
      <c r="AJ58" s="1072"/>
      <c r="AK58" s="1059"/>
      <c r="AL58" s="1060"/>
      <c r="AM58" s="1060"/>
      <c r="AN58" s="1060"/>
      <c r="AO58" s="1060"/>
      <c r="AP58" s="1060"/>
      <c r="AQ58" s="1060"/>
      <c r="AR58" s="1060"/>
      <c r="AS58" s="1060"/>
      <c r="AT58" s="1060"/>
      <c r="AU58" s="1060"/>
      <c r="AV58" s="1060"/>
      <c r="AW58" s="1060"/>
      <c r="AX58" s="1060"/>
      <c r="AY58" s="1060"/>
      <c r="AZ58" s="1061"/>
      <c r="BA58" s="1061"/>
      <c r="BB58" s="1061"/>
      <c r="BC58" s="1061"/>
      <c r="BD58" s="1061"/>
      <c r="BE58" s="1007"/>
      <c r="BF58" s="1007"/>
      <c r="BG58" s="1007"/>
      <c r="BH58" s="1007"/>
      <c r="BI58" s="1008"/>
      <c r="BJ58" s="232"/>
      <c r="BK58" s="232"/>
      <c r="BL58" s="232"/>
      <c r="BM58" s="232"/>
      <c r="BN58" s="232"/>
      <c r="BO58" s="241"/>
      <c r="BP58" s="241"/>
      <c r="BQ58" s="238">
        <v>52</v>
      </c>
      <c r="BR58" s="239"/>
      <c r="BS58" s="1027"/>
      <c r="BT58" s="1028"/>
      <c r="BU58" s="1028"/>
      <c r="BV58" s="1028"/>
      <c r="BW58" s="1028"/>
      <c r="BX58" s="1028"/>
      <c r="BY58" s="1028"/>
      <c r="BZ58" s="1028"/>
      <c r="CA58" s="1028"/>
      <c r="CB58" s="1028"/>
      <c r="CC58" s="1028"/>
      <c r="CD58" s="1028"/>
      <c r="CE58" s="1028"/>
      <c r="CF58" s="1028"/>
      <c r="CG58" s="1049"/>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230"/>
    </row>
    <row r="59" spans="1:131" ht="26.25" customHeight="1">
      <c r="A59" s="238">
        <v>32</v>
      </c>
      <c r="B59" s="1065"/>
      <c r="C59" s="1066"/>
      <c r="D59" s="1066"/>
      <c r="E59" s="1066"/>
      <c r="F59" s="1066"/>
      <c r="G59" s="1066"/>
      <c r="H59" s="1066"/>
      <c r="I59" s="1066"/>
      <c r="J59" s="1066"/>
      <c r="K59" s="1066"/>
      <c r="L59" s="1066"/>
      <c r="M59" s="1066"/>
      <c r="N59" s="1066"/>
      <c r="O59" s="1066"/>
      <c r="P59" s="1067"/>
      <c r="Q59" s="1068"/>
      <c r="R59" s="1060"/>
      <c r="S59" s="1060"/>
      <c r="T59" s="1060"/>
      <c r="U59" s="1060"/>
      <c r="V59" s="1060"/>
      <c r="W59" s="1060"/>
      <c r="X59" s="1060"/>
      <c r="Y59" s="1060"/>
      <c r="Z59" s="1060"/>
      <c r="AA59" s="1060"/>
      <c r="AB59" s="1060"/>
      <c r="AC59" s="1060"/>
      <c r="AD59" s="1060"/>
      <c r="AE59" s="1069"/>
      <c r="AF59" s="1070"/>
      <c r="AG59" s="1071"/>
      <c r="AH59" s="1071"/>
      <c r="AI59" s="1071"/>
      <c r="AJ59" s="1072"/>
      <c r="AK59" s="1059"/>
      <c r="AL59" s="1060"/>
      <c r="AM59" s="1060"/>
      <c r="AN59" s="1060"/>
      <c r="AO59" s="1060"/>
      <c r="AP59" s="1060"/>
      <c r="AQ59" s="1060"/>
      <c r="AR59" s="1060"/>
      <c r="AS59" s="1060"/>
      <c r="AT59" s="1060"/>
      <c r="AU59" s="1060"/>
      <c r="AV59" s="1060"/>
      <c r="AW59" s="1060"/>
      <c r="AX59" s="1060"/>
      <c r="AY59" s="1060"/>
      <c r="AZ59" s="1061"/>
      <c r="BA59" s="1061"/>
      <c r="BB59" s="1061"/>
      <c r="BC59" s="1061"/>
      <c r="BD59" s="1061"/>
      <c r="BE59" s="1007"/>
      <c r="BF59" s="1007"/>
      <c r="BG59" s="1007"/>
      <c r="BH59" s="1007"/>
      <c r="BI59" s="1008"/>
      <c r="BJ59" s="232"/>
      <c r="BK59" s="232"/>
      <c r="BL59" s="232"/>
      <c r="BM59" s="232"/>
      <c r="BN59" s="232"/>
      <c r="BO59" s="241"/>
      <c r="BP59" s="241"/>
      <c r="BQ59" s="238">
        <v>53</v>
      </c>
      <c r="BR59" s="239"/>
      <c r="BS59" s="1027"/>
      <c r="BT59" s="1028"/>
      <c r="BU59" s="1028"/>
      <c r="BV59" s="1028"/>
      <c r="BW59" s="1028"/>
      <c r="BX59" s="1028"/>
      <c r="BY59" s="1028"/>
      <c r="BZ59" s="1028"/>
      <c r="CA59" s="1028"/>
      <c r="CB59" s="1028"/>
      <c r="CC59" s="1028"/>
      <c r="CD59" s="1028"/>
      <c r="CE59" s="1028"/>
      <c r="CF59" s="1028"/>
      <c r="CG59" s="1049"/>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230"/>
    </row>
    <row r="60" spans="1:131" ht="26.25" customHeight="1">
      <c r="A60" s="238">
        <v>33</v>
      </c>
      <c r="B60" s="1065"/>
      <c r="C60" s="1066"/>
      <c r="D60" s="1066"/>
      <c r="E60" s="1066"/>
      <c r="F60" s="1066"/>
      <c r="G60" s="1066"/>
      <c r="H60" s="1066"/>
      <c r="I60" s="1066"/>
      <c r="J60" s="1066"/>
      <c r="K60" s="1066"/>
      <c r="L60" s="1066"/>
      <c r="M60" s="1066"/>
      <c r="N60" s="1066"/>
      <c r="O60" s="1066"/>
      <c r="P60" s="1067"/>
      <c r="Q60" s="1068"/>
      <c r="R60" s="1060"/>
      <c r="S60" s="1060"/>
      <c r="T60" s="1060"/>
      <c r="U60" s="1060"/>
      <c r="V60" s="1060"/>
      <c r="W60" s="1060"/>
      <c r="X60" s="1060"/>
      <c r="Y60" s="1060"/>
      <c r="Z60" s="1060"/>
      <c r="AA60" s="1060"/>
      <c r="AB60" s="1060"/>
      <c r="AC60" s="1060"/>
      <c r="AD60" s="1060"/>
      <c r="AE60" s="1069"/>
      <c r="AF60" s="1070"/>
      <c r="AG60" s="1071"/>
      <c r="AH60" s="1071"/>
      <c r="AI60" s="1071"/>
      <c r="AJ60" s="1072"/>
      <c r="AK60" s="1059"/>
      <c r="AL60" s="1060"/>
      <c r="AM60" s="1060"/>
      <c r="AN60" s="1060"/>
      <c r="AO60" s="1060"/>
      <c r="AP60" s="1060"/>
      <c r="AQ60" s="1060"/>
      <c r="AR60" s="1060"/>
      <c r="AS60" s="1060"/>
      <c r="AT60" s="1060"/>
      <c r="AU60" s="1060"/>
      <c r="AV60" s="1060"/>
      <c r="AW60" s="1060"/>
      <c r="AX60" s="1060"/>
      <c r="AY60" s="1060"/>
      <c r="AZ60" s="1061"/>
      <c r="BA60" s="1061"/>
      <c r="BB60" s="1061"/>
      <c r="BC60" s="1061"/>
      <c r="BD60" s="1061"/>
      <c r="BE60" s="1007"/>
      <c r="BF60" s="1007"/>
      <c r="BG60" s="1007"/>
      <c r="BH60" s="1007"/>
      <c r="BI60" s="1008"/>
      <c r="BJ60" s="232"/>
      <c r="BK60" s="232"/>
      <c r="BL60" s="232"/>
      <c r="BM60" s="232"/>
      <c r="BN60" s="232"/>
      <c r="BO60" s="241"/>
      <c r="BP60" s="241"/>
      <c r="BQ60" s="238">
        <v>54</v>
      </c>
      <c r="BR60" s="239"/>
      <c r="BS60" s="1027"/>
      <c r="BT60" s="1028"/>
      <c r="BU60" s="1028"/>
      <c r="BV60" s="1028"/>
      <c r="BW60" s="1028"/>
      <c r="BX60" s="1028"/>
      <c r="BY60" s="1028"/>
      <c r="BZ60" s="1028"/>
      <c r="CA60" s="1028"/>
      <c r="CB60" s="1028"/>
      <c r="CC60" s="1028"/>
      <c r="CD60" s="1028"/>
      <c r="CE60" s="1028"/>
      <c r="CF60" s="1028"/>
      <c r="CG60" s="1049"/>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230"/>
    </row>
    <row r="61" spans="1:131" ht="26.25" customHeight="1" thickBot="1">
      <c r="A61" s="238">
        <v>34</v>
      </c>
      <c r="B61" s="1065"/>
      <c r="C61" s="1066"/>
      <c r="D61" s="1066"/>
      <c r="E61" s="1066"/>
      <c r="F61" s="1066"/>
      <c r="G61" s="1066"/>
      <c r="H61" s="1066"/>
      <c r="I61" s="1066"/>
      <c r="J61" s="1066"/>
      <c r="K61" s="1066"/>
      <c r="L61" s="1066"/>
      <c r="M61" s="1066"/>
      <c r="N61" s="1066"/>
      <c r="O61" s="1066"/>
      <c r="P61" s="1067"/>
      <c r="Q61" s="1068"/>
      <c r="R61" s="1060"/>
      <c r="S61" s="1060"/>
      <c r="T61" s="1060"/>
      <c r="U61" s="1060"/>
      <c r="V61" s="1060"/>
      <c r="W61" s="1060"/>
      <c r="X61" s="1060"/>
      <c r="Y61" s="1060"/>
      <c r="Z61" s="1060"/>
      <c r="AA61" s="1060"/>
      <c r="AB61" s="1060"/>
      <c r="AC61" s="1060"/>
      <c r="AD61" s="1060"/>
      <c r="AE61" s="1069"/>
      <c r="AF61" s="1070"/>
      <c r="AG61" s="1071"/>
      <c r="AH61" s="1071"/>
      <c r="AI61" s="1071"/>
      <c r="AJ61" s="1072"/>
      <c r="AK61" s="1059"/>
      <c r="AL61" s="1060"/>
      <c r="AM61" s="1060"/>
      <c r="AN61" s="1060"/>
      <c r="AO61" s="1060"/>
      <c r="AP61" s="1060"/>
      <c r="AQ61" s="1060"/>
      <c r="AR61" s="1060"/>
      <c r="AS61" s="1060"/>
      <c r="AT61" s="1060"/>
      <c r="AU61" s="1060"/>
      <c r="AV61" s="1060"/>
      <c r="AW61" s="1060"/>
      <c r="AX61" s="1060"/>
      <c r="AY61" s="1060"/>
      <c r="AZ61" s="1061"/>
      <c r="BA61" s="1061"/>
      <c r="BB61" s="1061"/>
      <c r="BC61" s="1061"/>
      <c r="BD61" s="1061"/>
      <c r="BE61" s="1007"/>
      <c r="BF61" s="1007"/>
      <c r="BG61" s="1007"/>
      <c r="BH61" s="1007"/>
      <c r="BI61" s="1008"/>
      <c r="BJ61" s="232"/>
      <c r="BK61" s="232"/>
      <c r="BL61" s="232"/>
      <c r="BM61" s="232"/>
      <c r="BN61" s="232"/>
      <c r="BO61" s="241"/>
      <c r="BP61" s="241"/>
      <c r="BQ61" s="238">
        <v>55</v>
      </c>
      <c r="BR61" s="239"/>
      <c r="BS61" s="1027"/>
      <c r="BT61" s="1028"/>
      <c r="BU61" s="1028"/>
      <c r="BV61" s="1028"/>
      <c r="BW61" s="1028"/>
      <c r="BX61" s="1028"/>
      <c r="BY61" s="1028"/>
      <c r="BZ61" s="1028"/>
      <c r="CA61" s="1028"/>
      <c r="CB61" s="1028"/>
      <c r="CC61" s="1028"/>
      <c r="CD61" s="1028"/>
      <c r="CE61" s="1028"/>
      <c r="CF61" s="1028"/>
      <c r="CG61" s="1049"/>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230"/>
    </row>
    <row r="62" spans="1:131" ht="26.25" customHeight="1">
      <c r="A62" s="238">
        <v>35</v>
      </c>
      <c r="B62" s="1065"/>
      <c r="C62" s="1066"/>
      <c r="D62" s="1066"/>
      <c r="E62" s="1066"/>
      <c r="F62" s="1066"/>
      <c r="G62" s="1066"/>
      <c r="H62" s="1066"/>
      <c r="I62" s="1066"/>
      <c r="J62" s="1066"/>
      <c r="K62" s="1066"/>
      <c r="L62" s="1066"/>
      <c r="M62" s="1066"/>
      <c r="N62" s="1066"/>
      <c r="O62" s="1066"/>
      <c r="P62" s="1067"/>
      <c r="Q62" s="1068"/>
      <c r="R62" s="1060"/>
      <c r="S62" s="1060"/>
      <c r="T62" s="1060"/>
      <c r="U62" s="1060"/>
      <c r="V62" s="1060"/>
      <c r="W62" s="1060"/>
      <c r="X62" s="1060"/>
      <c r="Y62" s="1060"/>
      <c r="Z62" s="1060"/>
      <c r="AA62" s="1060"/>
      <c r="AB62" s="1060"/>
      <c r="AC62" s="1060"/>
      <c r="AD62" s="1060"/>
      <c r="AE62" s="1069"/>
      <c r="AF62" s="1070"/>
      <c r="AG62" s="1071"/>
      <c r="AH62" s="1071"/>
      <c r="AI62" s="1071"/>
      <c r="AJ62" s="1072"/>
      <c r="AK62" s="1059"/>
      <c r="AL62" s="1060"/>
      <c r="AM62" s="1060"/>
      <c r="AN62" s="1060"/>
      <c r="AO62" s="1060"/>
      <c r="AP62" s="1060"/>
      <c r="AQ62" s="1060"/>
      <c r="AR62" s="1060"/>
      <c r="AS62" s="1060"/>
      <c r="AT62" s="1060"/>
      <c r="AU62" s="1060"/>
      <c r="AV62" s="1060"/>
      <c r="AW62" s="1060"/>
      <c r="AX62" s="1060"/>
      <c r="AY62" s="1060"/>
      <c r="AZ62" s="1061"/>
      <c r="BA62" s="1061"/>
      <c r="BB62" s="1061"/>
      <c r="BC62" s="1061"/>
      <c r="BD62" s="1061"/>
      <c r="BE62" s="1007"/>
      <c r="BF62" s="1007"/>
      <c r="BG62" s="1007"/>
      <c r="BH62" s="1007"/>
      <c r="BI62" s="1008"/>
      <c r="BJ62" s="1062" t="s">
        <v>398</v>
      </c>
      <c r="BK62" s="1063"/>
      <c r="BL62" s="1063"/>
      <c r="BM62" s="1063"/>
      <c r="BN62" s="1064"/>
      <c r="BO62" s="241"/>
      <c r="BP62" s="241"/>
      <c r="BQ62" s="238">
        <v>56</v>
      </c>
      <c r="BR62" s="239"/>
      <c r="BS62" s="1027"/>
      <c r="BT62" s="1028"/>
      <c r="BU62" s="1028"/>
      <c r="BV62" s="1028"/>
      <c r="BW62" s="1028"/>
      <c r="BX62" s="1028"/>
      <c r="BY62" s="1028"/>
      <c r="BZ62" s="1028"/>
      <c r="CA62" s="1028"/>
      <c r="CB62" s="1028"/>
      <c r="CC62" s="1028"/>
      <c r="CD62" s="1028"/>
      <c r="CE62" s="1028"/>
      <c r="CF62" s="1028"/>
      <c r="CG62" s="1049"/>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230"/>
    </row>
    <row r="63" spans="1:131" ht="26.25" customHeight="1" thickBot="1">
      <c r="A63" s="240" t="s">
        <v>378</v>
      </c>
      <c r="B63" s="972" t="s">
        <v>399</v>
      </c>
      <c r="C63" s="973"/>
      <c r="D63" s="973"/>
      <c r="E63" s="973"/>
      <c r="F63" s="973"/>
      <c r="G63" s="973"/>
      <c r="H63" s="973"/>
      <c r="I63" s="973"/>
      <c r="J63" s="973"/>
      <c r="K63" s="973"/>
      <c r="L63" s="973"/>
      <c r="M63" s="973"/>
      <c r="N63" s="973"/>
      <c r="O63" s="973"/>
      <c r="P63" s="983"/>
      <c r="Q63" s="997"/>
      <c r="R63" s="998"/>
      <c r="S63" s="998"/>
      <c r="T63" s="998"/>
      <c r="U63" s="998"/>
      <c r="V63" s="998"/>
      <c r="W63" s="998"/>
      <c r="X63" s="998"/>
      <c r="Y63" s="998"/>
      <c r="Z63" s="998"/>
      <c r="AA63" s="998"/>
      <c r="AB63" s="998"/>
      <c r="AC63" s="998"/>
      <c r="AD63" s="998"/>
      <c r="AE63" s="1055"/>
      <c r="AF63" s="1056">
        <v>1625</v>
      </c>
      <c r="AG63" s="994"/>
      <c r="AH63" s="994"/>
      <c r="AI63" s="994"/>
      <c r="AJ63" s="1057"/>
      <c r="AK63" s="1058"/>
      <c r="AL63" s="998"/>
      <c r="AM63" s="998"/>
      <c r="AN63" s="998"/>
      <c r="AO63" s="998"/>
      <c r="AP63" s="994"/>
      <c r="AQ63" s="994"/>
      <c r="AR63" s="994"/>
      <c r="AS63" s="994"/>
      <c r="AT63" s="994"/>
      <c r="AU63" s="994"/>
      <c r="AV63" s="994"/>
      <c r="AW63" s="994"/>
      <c r="AX63" s="994"/>
      <c r="AY63" s="994"/>
      <c r="AZ63" s="1052"/>
      <c r="BA63" s="1052"/>
      <c r="BB63" s="1052"/>
      <c r="BC63" s="1052"/>
      <c r="BD63" s="1052"/>
      <c r="BE63" s="995"/>
      <c r="BF63" s="995"/>
      <c r="BG63" s="995"/>
      <c r="BH63" s="995"/>
      <c r="BI63" s="996"/>
      <c r="BJ63" s="1053" t="s">
        <v>122</v>
      </c>
      <c r="BK63" s="988"/>
      <c r="BL63" s="988"/>
      <c r="BM63" s="988"/>
      <c r="BN63" s="1054"/>
      <c r="BO63" s="241"/>
      <c r="BP63" s="241"/>
      <c r="BQ63" s="238">
        <v>57</v>
      </c>
      <c r="BR63" s="239"/>
      <c r="BS63" s="1027"/>
      <c r="BT63" s="1028"/>
      <c r="BU63" s="1028"/>
      <c r="BV63" s="1028"/>
      <c r="BW63" s="1028"/>
      <c r="BX63" s="1028"/>
      <c r="BY63" s="1028"/>
      <c r="BZ63" s="1028"/>
      <c r="CA63" s="1028"/>
      <c r="CB63" s="1028"/>
      <c r="CC63" s="1028"/>
      <c r="CD63" s="1028"/>
      <c r="CE63" s="1028"/>
      <c r="CF63" s="1028"/>
      <c r="CG63" s="1049"/>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7"/>
      <c r="BT64" s="1028"/>
      <c r="BU64" s="1028"/>
      <c r="BV64" s="1028"/>
      <c r="BW64" s="1028"/>
      <c r="BX64" s="1028"/>
      <c r="BY64" s="1028"/>
      <c r="BZ64" s="1028"/>
      <c r="CA64" s="1028"/>
      <c r="CB64" s="1028"/>
      <c r="CC64" s="1028"/>
      <c r="CD64" s="1028"/>
      <c r="CE64" s="1028"/>
      <c r="CF64" s="1028"/>
      <c r="CG64" s="1049"/>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230"/>
    </row>
    <row r="65" spans="1:13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7"/>
      <c r="BT65" s="1028"/>
      <c r="BU65" s="1028"/>
      <c r="BV65" s="1028"/>
      <c r="BW65" s="1028"/>
      <c r="BX65" s="1028"/>
      <c r="BY65" s="1028"/>
      <c r="BZ65" s="1028"/>
      <c r="CA65" s="1028"/>
      <c r="CB65" s="1028"/>
      <c r="CC65" s="1028"/>
      <c r="CD65" s="1028"/>
      <c r="CE65" s="1028"/>
      <c r="CF65" s="1028"/>
      <c r="CG65" s="1049"/>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230"/>
    </row>
    <row r="66" spans="1:131" ht="26.25" customHeight="1">
      <c r="A66" s="1030" t="s">
        <v>401</v>
      </c>
      <c r="B66" s="1031"/>
      <c r="C66" s="1031"/>
      <c r="D66" s="1031"/>
      <c r="E66" s="1031"/>
      <c r="F66" s="1031"/>
      <c r="G66" s="1031"/>
      <c r="H66" s="1031"/>
      <c r="I66" s="1031"/>
      <c r="J66" s="1031"/>
      <c r="K66" s="1031"/>
      <c r="L66" s="1031"/>
      <c r="M66" s="1031"/>
      <c r="N66" s="1031"/>
      <c r="O66" s="1031"/>
      <c r="P66" s="1032"/>
      <c r="Q66" s="1036" t="s">
        <v>382</v>
      </c>
      <c r="R66" s="1037"/>
      <c r="S66" s="1037"/>
      <c r="T66" s="1037"/>
      <c r="U66" s="1038"/>
      <c r="V66" s="1036" t="s">
        <v>383</v>
      </c>
      <c r="W66" s="1037"/>
      <c r="X66" s="1037"/>
      <c r="Y66" s="1037"/>
      <c r="Z66" s="1038"/>
      <c r="AA66" s="1036" t="s">
        <v>384</v>
      </c>
      <c r="AB66" s="1037"/>
      <c r="AC66" s="1037"/>
      <c r="AD66" s="1037"/>
      <c r="AE66" s="1038"/>
      <c r="AF66" s="1042" t="s">
        <v>385</v>
      </c>
      <c r="AG66" s="1043"/>
      <c r="AH66" s="1043"/>
      <c r="AI66" s="1043"/>
      <c r="AJ66" s="1044"/>
      <c r="AK66" s="1036" t="s">
        <v>386</v>
      </c>
      <c r="AL66" s="1031"/>
      <c r="AM66" s="1031"/>
      <c r="AN66" s="1031"/>
      <c r="AO66" s="1032"/>
      <c r="AP66" s="1036" t="s">
        <v>387</v>
      </c>
      <c r="AQ66" s="1037"/>
      <c r="AR66" s="1037"/>
      <c r="AS66" s="1037"/>
      <c r="AT66" s="1038"/>
      <c r="AU66" s="1036" t="s">
        <v>402</v>
      </c>
      <c r="AV66" s="1037"/>
      <c r="AW66" s="1037"/>
      <c r="AX66" s="1037"/>
      <c r="AY66" s="1038"/>
      <c r="AZ66" s="1036" t="s">
        <v>364</v>
      </c>
      <c r="BA66" s="1037"/>
      <c r="BB66" s="1037"/>
      <c r="BC66" s="1037"/>
      <c r="BD66" s="1050"/>
      <c r="BE66" s="241"/>
      <c r="BF66" s="241"/>
      <c r="BG66" s="241"/>
      <c r="BH66" s="241"/>
      <c r="BI66" s="241"/>
      <c r="BJ66" s="241"/>
      <c r="BK66" s="241"/>
      <c r="BL66" s="241"/>
      <c r="BM66" s="241"/>
      <c r="BN66" s="241"/>
      <c r="BO66" s="241"/>
      <c r="BP66" s="241"/>
      <c r="BQ66" s="238">
        <v>60</v>
      </c>
      <c r="BR66" s="243"/>
      <c r="BS66" s="980"/>
      <c r="BT66" s="981"/>
      <c r="BU66" s="981"/>
      <c r="BV66" s="981"/>
      <c r="BW66" s="981"/>
      <c r="BX66" s="981"/>
      <c r="BY66" s="981"/>
      <c r="BZ66" s="981"/>
      <c r="CA66" s="981"/>
      <c r="CB66" s="981"/>
      <c r="CC66" s="981"/>
      <c r="CD66" s="981"/>
      <c r="CE66" s="981"/>
      <c r="CF66" s="981"/>
      <c r="CG66" s="990"/>
      <c r="CH66" s="991"/>
      <c r="CI66" s="992"/>
      <c r="CJ66" s="992"/>
      <c r="CK66" s="992"/>
      <c r="CL66" s="993"/>
      <c r="CM66" s="991"/>
      <c r="CN66" s="992"/>
      <c r="CO66" s="992"/>
      <c r="CP66" s="992"/>
      <c r="CQ66" s="993"/>
      <c r="CR66" s="991"/>
      <c r="CS66" s="992"/>
      <c r="CT66" s="992"/>
      <c r="CU66" s="992"/>
      <c r="CV66" s="993"/>
      <c r="CW66" s="991"/>
      <c r="CX66" s="992"/>
      <c r="CY66" s="992"/>
      <c r="CZ66" s="992"/>
      <c r="DA66" s="993"/>
      <c r="DB66" s="991"/>
      <c r="DC66" s="992"/>
      <c r="DD66" s="992"/>
      <c r="DE66" s="992"/>
      <c r="DF66" s="993"/>
      <c r="DG66" s="991"/>
      <c r="DH66" s="992"/>
      <c r="DI66" s="992"/>
      <c r="DJ66" s="992"/>
      <c r="DK66" s="993"/>
      <c r="DL66" s="991"/>
      <c r="DM66" s="992"/>
      <c r="DN66" s="992"/>
      <c r="DO66" s="992"/>
      <c r="DP66" s="993"/>
      <c r="DQ66" s="991"/>
      <c r="DR66" s="992"/>
      <c r="DS66" s="992"/>
      <c r="DT66" s="992"/>
      <c r="DU66" s="993"/>
      <c r="DV66" s="980"/>
      <c r="DW66" s="981"/>
      <c r="DX66" s="981"/>
      <c r="DY66" s="981"/>
      <c r="DZ66" s="982"/>
      <c r="EA66" s="230"/>
    </row>
    <row r="67" spans="1:131" ht="26.25" customHeight="1" thickBot="1">
      <c r="A67" s="1033"/>
      <c r="B67" s="1034"/>
      <c r="C67" s="1034"/>
      <c r="D67" s="1034"/>
      <c r="E67" s="1034"/>
      <c r="F67" s="1034"/>
      <c r="G67" s="1034"/>
      <c r="H67" s="1034"/>
      <c r="I67" s="1034"/>
      <c r="J67" s="1034"/>
      <c r="K67" s="1034"/>
      <c r="L67" s="1034"/>
      <c r="M67" s="1034"/>
      <c r="N67" s="1034"/>
      <c r="O67" s="1034"/>
      <c r="P67" s="1035"/>
      <c r="Q67" s="1039"/>
      <c r="R67" s="1040"/>
      <c r="S67" s="1040"/>
      <c r="T67" s="1040"/>
      <c r="U67" s="1041"/>
      <c r="V67" s="1039"/>
      <c r="W67" s="1040"/>
      <c r="X67" s="1040"/>
      <c r="Y67" s="1040"/>
      <c r="Z67" s="1041"/>
      <c r="AA67" s="1039"/>
      <c r="AB67" s="1040"/>
      <c r="AC67" s="1040"/>
      <c r="AD67" s="1040"/>
      <c r="AE67" s="1041"/>
      <c r="AF67" s="1045"/>
      <c r="AG67" s="1046"/>
      <c r="AH67" s="1046"/>
      <c r="AI67" s="1046"/>
      <c r="AJ67" s="1047"/>
      <c r="AK67" s="1048"/>
      <c r="AL67" s="1034"/>
      <c r="AM67" s="1034"/>
      <c r="AN67" s="1034"/>
      <c r="AO67" s="1035"/>
      <c r="AP67" s="1039"/>
      <c r="AQ67" s="1040"/>
      <c r="AR67" s="1040"/>
      <c r="AS67" s="1040"/>
      <c r="AT67" s="1041"/>
      <c r="AU67" s="1039"/>
      <c r="AV67" s="1040"/>
      <c r="AW67" s="1040"/>
      <c r="AX67" s="1040"/>
      <c r="AY67" s="1041"/>
      <c r="AZ67" s="1039"/>
      <c r="BA67" s="1040"/>
      <c r="BB67" s="1040"/>
      <c r="BC67" s="1040"/>
      <c r="BD67" s="1051"/>
      <c r="BE67" s="241"/>
      <c r="BF67" s="241"/>
      <c r="BG67" s="241"/>
      <c r="BH67" s="241"/>
      <c r="BI67" s="241"/>
      <c r="BJ67" s="241"/>
      <c r="BK67" s="241"/>
      <c r="BL67" s="241"/>
      <c r="BM67" s="241"/>
      <c r="BN67" s="241"/>
      <c r="BO67" s="241"/>
      <c r="BP67" s="241"/>
      <c r="BQ67" s="238">
        <v>61</v>
      </c>
      <c r="BR67" s="243"/>
      <c r="BS67" s="980"/>
      <c r="BT67" s="981"/>
      <c r="BU67" s="981"/>
      <c r="BV67" s="981"/>
      <c r="BW67" s="981"/>
      <c r="BX67" s="981"/>
      <c r="BY67" s="981"/>
      <c r="BZ67" s="981"/>
      <c r="CA67" s="981"/>
      <c r="CB67" s="981"/>
      <c r="CC67" s="981"/>
      <c r="CD67" s="981"/>
      <c r="CE67" s="981"/>
      <c r="CF67" s="981"/>
      <c r="CG67" s="990"/>
      <c r="CH67" s="991"/>
      <c r="CI67" s="992"/>
      <c r="CJ67" s="992"/>
      <c r="CK67" s="992"/>
      <c r="CL67" s="993"/>
      <c r="CM67" s="991"/>
      <c r="CN67" s="992"/>
      <c r="CO67" s="992"/>
      <c r="CP67" s="992"/>
      <c r="CQ67" s="993"/>
      <c r="CR67" s="991"/>
      <c r="CS67" s="992"/>
      <c r="CT67" s="992"/>
      <c r="CU67" s="992"/>
      <c r="CV67" s="993"/>
      <c r="CW67" s="991"/>
      <c r="CX67" s="992"/>
      <c r="CY67" s="992"/>
      <c r="CZ67" s="992"/>
      <c r="DA67" s="993"/>
      <c r="DB67" s="991"/>
      <c r="DC67" s="992"/>
      <c r="DD67" s="992"/>
      <c r="DE67" s="992"/>
      <c r="DF67" s="993"/>
      <c r="DG67" s="991"/>
      <c r="DH67" s="992"/>
      <c r="DI67" s="992"/>
      <c r="DJ67" s="992"/>
      <c r="DK67" s="993"/>
      <c r="DL67" s="991"/>
      <c r="DM67" s="992"/>
      <c r="DN67" s="992"/>
      <c r="DO67" s="992"/>
      <c r="DP67" s="993"/>
      <c r="DQ67" s="991"/>
      <c r="DR67" s="992"/>
      <c r="DS67" s="992"/>
      <c r="DT67" s="992"/>
      <c r="DU67" s="993"/>
      <c r="DV67" s="980"/>
      <c r="DW67" s="981"/>
      <c r="DX67" s="981"/>
      <c r="DY67" s="981"/>
      <c r="DZ67" s="982"/>
      <c r="EA67" s="230"/>
    </row>
    <row r="68" spans="1:131" ht="26.25" customHeight="1" thickTop="1">
      <c r="A68" s="236">
        <v>1</v>
      </c>
      <c r="B68" s="1020" t="s">
        <v>561</v>
      </c>
      <c r="C68" s="1021"/>
      <c r="D68" s="1021"/>
      <c r="E68" s="1021"/>
      <c r="F68" s="1021"/>
      <c r="G68" s="1021"/>
      <c r="H68" s="1021"/>
      <c r="I68" s="1021"/>
      <c r="J68" s="1021"/>
      <c r="K68" s="1021"/>
      <c r="L68" s="1021"/>
      <c r="M68" s="1021"/>
      <c r="N68" s="1021"/>
      <c r="O68" s="1021"/>
      <c r="P68" s="1022"/>
      <c r="Q68" s="1023"/>
      <c r="R68" s="1017"/>
      <c r="S68" s="1017"/>
      <c r="T68" s="1017"/>
      <c r="U68" s="1017"/>
      <c r="V68" s="1017"/>
      <c r="W68" s="1017"/>
      <c r="X68" s="1017"/>
      <c r="Y68" s="1017"/>
      <c r="Z68" s="1017"/>
      <c r="AA68" s="1017"/>
      <c r="AB68" s="1017"/>
      <c r="AC68" s="1017"/>
      <c r="AD68" s="1017"/>
      <c r="AE68" s="1017"/>
      <c r="AF68" s="1017"/>
      <c r="AG68" s="1017"/>
      <c r="AH68" s="1017"/>
      <c r="AI68" s="1017"/>
      <c r="AJ68" s="1017"/>
      <c r="AK68" s="1017"/>
      <c r="AL68" s="1017"/>
      <c r="AM68" s="1017"/>
      <c r="AN68" s="1017"/>
      <c r="AO68" s="1017"/>
      <c r="AP68" s="1017"/>
      <c r="AQ68" s="1017"/>
      <c r="AR68" s="1017"/>
      <c r="AS68" s="1017"/>
      <c r="AT68" s="1017"/>
      <c r="AU68" s="1017"/>
      <c r="AV68" s="1017"/>
      <c r="AW68" s="1017"/>
      <c r="AX68" s="1017"/>
      <c r="AY68" s="1017"/>
      <c r="AZ68" s="1018"/>
      <c r="BA68" s="1018"/>
      <c r="BB68" s="1018"/>
      <c r="BC68" s="1018"/>
      <c r="BD68" s="1019"/>
      <c r="BE68" s="241"/>
      <c r="BF68" s="241"/>
      <c r="BG68" s="241"/>
      <c r="BH68" s="241"/>
      <c r="BI68" s="241"/>
      <c r="BJ68" s="241"/>
      <c r="BK68" s="241"/>
      <c r="BL68" s="241"/>
      <c r="BM68" s="241"/>
      <c r="BN68" s="241"/>
      <c r="BO68" s="241"/>
      <c r="BP68" s="241"/>
      <c r="BQ68" s="238">
        <v>62</v>
      </c>
      <c r="BR68" s="243"/>
      <c r="BS68" s="980"/>
      <c r="BT68" s="981"/>
      <c r="BU68" s="981"/>
      <c r="BV68" s="981"/>
      <c r="BW68" s="981"/>
      <c r="BX68" s="981"/>
      <c r="BY68" s="981"/>
      <c r="BZ68" s="981"/>
      <c r="CA68" s="981"/>
      <c r="CB68" s="981"/>
      <c r="CC68" s="981"/>
      <c r="CD68" s="981"/>
      <c r="CE68" s="981"/>
      <c r="CF68" s="981"/>
      <c r="CG68" s="990"/>
      <c r="CH68" s="991"/>
      <c r="CI68" s="992"/>
      <c r="CJ68" s="992"/>
      <c r="CK68" s="992"/>
      <c r="CL68" s="993"/>
      <c r="CM68" s="991"/>
      <c r="CN68" s="992"/>
      <c r="CO68" s="992"/>
      <c r="CP68" s="992"/>
      <c r="CQ68" s="993"/>
      <c r="CR68" s="991"/>
      <c r="CS68" s="992"/>
      <c r="CT68" s="992"/>
      <c r="CU68" s="992"/>
      <c r="CV68" s="993"/>
      <c r="CW68" s="991"/>
      <c r="CX68" s="992"/>
      <c r="CY68" s="992"/>
      <c r="CZ68" s="992"/>
      <c r="DA68" s="993"/>
      <c r="DB68" s="991"/>
      <c r="DC68" s="992"/>
      <c r="DD68" s="992"/>
      <c r="DE68" s="992"/>
      <c r="DF68" s="993"/>
      <c r="DG68" s="991"/>
      <c r="DH68" s="992"/>
      <c r="DI68" s="992"/>
      <c r="DJ68" s="992"/>
      <c r="DK68" s="993"/>
      <c r="DL68" s="991"/>
      <c r="DM68" s="992"/>
      <c r="DN68" s="992"/>
      <c r="DO68" s="992"/>
      <c r="DP68" s="993"/>
      <c r="DQ68" s="991"/>
      <c r="DR68" s="992"/>
      <c r="DS68" s="992"/>
      <c r="DT68" s="992"/>
      <c r="DU68" s="993"/>
      <c r="DV68" s="980"/>
      <c r="DW68" s="981"/>
      <c r="DX68" s="981"/>
      <c r="DY68" s="981"/>
      <c r="DZ68" s="982"/>
      <c r="EA68" s="230"/>
    </row>
    <row r="69" spans="1:131" ht="26.25" customHeight="1">
      <c r="A69" s="238">
        <v>2</v>
      </c>
      <c r="B69" s="1009" t="s">
        <v>562</v>
      </c>
      <c r="C69" s="1010"/>
      <c r="D69" s="1010"/>
      <c r="E69" s="1010"/>
      <c r="F69" s="1010"/>
      <c r="G69" s="1010"/>
      <c r="H69" s="1010"/>
      <c r="I69" s="1010"/>
      <c r="J69" s="1010"/>
      <c r="K69" s="1010"/>
      <c r="L69" s="1010"/>
      <c r="M69" s="1010"/>
      <c r="N69" s="1010"/>
      <c r="O69" s="1010"/>
      <c r="P69" s="1011"/>
      <c r="Q69" s="1012">
        <v>2562</v>
      </c>
      <c r="R69" s="1006"/>
      <c r="S69" s="1006"/>
      <c r="T69" s="1006"/>
      <c r="U69" s="1006"/>
      <c r="V69" s="1006">
        <v>2450</v>
      </c>
      <c r="W69" s="1006"/>
      <c r="X69" s="1006"/>
      <c r="Y69" s="1006"/>
      <c r="Z69" s="1006"/>
      <c r="AA69" s="1006">
        <v>112</v>
      </c>
      <c r="AB69" s="1006"/>
      <c r="AC69" s="1006"/>
      <c r="AD69" s="1006"/>
      <c r="AE69" s="1006"/>
      <c r="AF69" s="1006">
        <v>102</v>
      </c>
      <c r="AG69" s="1006"/>
      <c r="AH69" s="1006"/>
      <c r="AI69" s="1006"/>
      <c r="AJ69" s="1006"/>
      <c r="AK69" s="1006">
        <v>36</v>
      </c>
      <c r="AL69" s="1006"/>
      <c r="AM69" s="1006"/>
      <c r="AN69" s="1006"/>
      <c r="AO69" s="1006"/>
      <c r="AP69" s="1006">
        <v>3262</v>
      </c>
      <c r="AQ69" s="1006"/>
      <c r="AR69" s="1006"/>
      <c r="AS69" s="1006"/>
      <c r="AT69" s="1006"/>
      <c r="AU69" s="1006" t="s">
        <v>552</v>
      </c>
      <c r="AV69" s="1006"/>
      <c r="AW69" s="1006"/>
      <c r="AX69" s="1006"/>
      <c r="AY69" s="1006"/>
      <c r="AZ69" s="1007"/>
      <c r="BA69" s="1007"/>
      <c r="BB69" s="1007"/>
      <c r="BC69" s="1007"/>
      <c r="BD69" s="1008"/>
      <c r="BE69" s="241"/>
      <c r="BF69" s="241"/>
      <c r="BG69" s="241"/>
      <c r="BH69" s="241"/>
      <c r="BI69" s="241"/>
      <c r="BJ69" s="241"/>
      <c r="BK69" s="241"/>
      <c r="BL69" s="241"/>
      <c r="BM69" s="241"/>
      <c r="BN69" s="241"/>
      <c r="BO69" s="241"/>
      <c r="BP69" s="241"/>
      <c r="BQ69" s="238">
        <v>63</v>
      </c>
      <c r="BR69" s="243"/>
      <c r="BS69" s="980"/>
      <c r="BT69" s="981"/>
      <c r="BU69" s="981"/>
      <c r="BV69" s="981"/>
      <c r="BW69" s="981"/>
      <c r="BX69" s="981"/>
      <c r="BY69" s="981"/>
      <c r="BZ69" s="981"/>
      <c r="CA69" s="981"/>
      <c r="CB69" s="981"/>
      <c r="CC69" s="981"/>
      <c r="CD69" s="981"/>
      <c r="CE69" s="981"/>
      <c r="CF69" s="981"/>
      <c r="CG69" s="990"/>
      <c r="CH69" s="991"/>
      <c r="CI69" s="992"/>
      <c r="CJ69" s="992"/>
      <c r="CK69" s="992"/>
      <c r="CL69" s="993"/>
      <c r="CM69" s="991"/>
      <c r="CN69" s="992"/>
      <c r="CO69" s="992"/>
      <c r="CP69" s="992"/>
      <c r="CQ69" s="993"/>
      <c r="CR69" s="991"/>
      <c r="CS69" s="992"/>
      <c r="CT69" s="992"/>
      <c r="CU69" s="992"/>
      <c r="CV69" s="993"/>
      <c r="CW69" s="991"/>
      <c r="CX69" s="992"/>
      <c r="CY69" s="992"/>
      <c r="CZ69" s="992"/>
      <c r="DA69" s="993"/>
      <c r="DB69" s="991"/>
      <c r="DC69" s="992"/>
      <c r="DD69" s="992"/>
      <c r="DE69" s="992"/>
      <c r="DF69" s="993"/>
      <c r="DG69" s="991"/>
      <c r="DH69" s="992"/>
      <c r="DI69" s="992"/>
      <c r="DJ69" s="992"/>
      <c r="DK69" s="993"/>
      <c r="DL69" s="991"/>
      <c r="DM69" s="992"/>
      <c r="DN69" s="992"/>
      <c r="DO69" s="992"/>
      <c r="DP69" s="993"/>
      <c r="DQ69" s="991"/>
      <c r="DR69" s="992"/>
      <c r="DS69" s="992"/>
      <c r="DT69" s="992"/>
      <c r="DU69" s="993"/>
      <c r="DV69" s="980"/>
      <c r="DW69" s="981"/>
      <c r="DX69" s="981"/>
      <c r="DY69" s="981"/>
      <c r="DZ69" s="982"/>
      <c r="EA69" s="230"/>
    </row>
    <row r="70" spans="1:131" ht="26.25" customHeight="1">
      <c r="A70" s="238">
        <v>3</v>
      </c>
      <c r="B70" s="1009" t="s">
        <v>563</v>
      </c>
      <c r="C70" s="1010"/>
      <c r="D70" s="1010"/>
      <c r="E70" s="1010"/>
      <c r="F70" s="1010"/>
      <c r="G70" s="1010"/>
      <c r="H70" s="1010"/>
      <c r="I70" s="1010"/>
      <c r="J70" s="1010"/>
      <c r="K70" s="1010"/>
      <c r="L70" s="1010"/>
      <c r="M70" s="1010"/>
      <c r="N70" s="1010"/>
      <c r="O70" s="1010"/>
      <c r="P70" s="1011"/>
      <c r="Q70" s="1012">
        <v>107</v>
      </c>
      <c r="R70" s="1006"/>
      <c r="S70" s="1006"/>
      <c r="T70" s="1006"/>
      <c r="U70" s="1006"/>
      <c r="V70" s="1006">
        <v>97</v>
      </c>
      <c r="W70" s="1006"/>
      <c r="X70" s="1006"/>
      <c r="Y70" s="1006"/>
      <c r="Z70" s="1006"/>
      <c r="AA70" s="1006">
        <v>10</v>
      </c>
      <c r="AB70" s="1006"/>
      <c r="AC70" s="1006"/>
      <c r="AD70" s="1006"/>
      <c r="AE70" s="1006"/>
      <c r="AF70" s="1006">
        <v>10</v>
      </c>
      <c r="AG70" s="1006"/>
      <c r="AH70" s="1006"/>
      <c r="AI70" s="1006"/>
      <c r="AJ70" s="1006"/>
      <c r="AK70" s="1006">
        <v>6</v>
      </c>
      <c r="AL70" s="1006"/>
      <c r="AM70" s="1006"/>
      <c r="AN70" s="1006"/>
      <c r="AO70" s="1006"/>
      <c r="AP70" s="1006">
        <v>0</v>
      </c>
      <c r="AQ70" s="1006"/>
      <c r="AR70" s="1006"/>
      <c r="AS70" s="1006"/>
      <c r="AT70" s="1006"/>
      <c r="AU70" s="1006" t="s">
        <v>552</v>
      </c>
      <c r="AV70" s="1006"/>
      <c r="AW70" s="1006"/>
      <c r="AX70" s="1006"/>
      <c r="AY70" s="1006"/>
      <c r="AZ70" s="1007"/>
      <c r="BA70" s="1007"/>
      <c r="BB70" s="1007"/>
      <c r="BC70" s="1007"/>
      <c r="BD70" s="1008"/>
      <c r="BE70" s="241"/>
      <c r="BF70" s="241"/>
      <c r="BG70" s="241"/>
      <c r="BH70" s="241"/>
      <c r="BI70" s="241"/>
      <c r="BJ70" s="241"/>
      <c r="BK70" s="241"/>
      <c r="BL70" s="241"/>
      <c r="BM70" s="241"/>
      <c r="BN70" s="241"/>
      <c r="BO70" s="241"/>
      <c r="BP70" s="241"/>
      <c r="BQ70" s="238">
        <v>64</v>
      </c>
      <c r="BR70" s="243"/>
      <c r="BS70" s="980"/>
      <c r="BT70" s="981"/>
      <c r="BU70" s="981"/>
      <c r="BV70" s="981"/>
      <c r="BW70" s="981"/>
      <c r="BX70" s="981"/>
      <c r="BY70" s="981"/>
      <c r="BZ70" s="981"/>
      <c r="CA70" s="981"/>
      <c r="CB70" s="981"/>
      <c r="CC70" s="981"/>
      <c r="CD70" s="981"/>
      <c r="CE70" s="981"/>
      <c r="CF70" s="981"/>
      <c r="CG70" s="990"/>
      <c r="CH70" s="991"/>
      <c r="CI70" s="992"/>
      <c r="CJ70" s="992"/>
      <c r="CK70" s="992"/>
      <c r="CL70" s="993"/>
      <c r="CM70" s="991"/>
      <c r="CN70" s="992"/>
      <c r="CO70" s="992"/>
      <c r="CP70" s="992"/>
      <c r="CQ70" s="993"/>
      <c r="CR70" s="991"/>
      <c r="CS70" s="992"/>
      <c r="CT70" s="992"/>
      <c r="CU70" s="992"/>
      <c r="CV70" s="993"/>
      <c r="CW70" s="991"/>
      <c r="CX70" s="992"/>
      <c r="CY70" s="992"/>
      <c r="CZ70" s="992"/>
      <c r="DA70" s="993"/>
      <c r="DB70" s="991"/>
      <c r="DC70" s="992"/>
      <c r="DD70" s="992"/>
      <c r="DE70" s="992"/>
      <c r="DF70" s="993"/>
      <c r="DG70" s="991"/>
      <c r="DH70" s="992"/>
      <c r="DI70" s="992"/>
      <c r="DJ70" s="992"/>
      <c r="DK70" s="993"/>
      <c r="DL70" s="991"/>
      <c r="DM70" s="992"/>
      <c r="DN70" s="992"/>
      <c r="DO70" s="992"/>
      <c r="DP70" s="993"/>
      <c r="DQ70" s="991"/>
      <c r="DR70" s="992"/>
      <c r="DS70" s="992"/>
      <c r="DT70" s="992"/>
      <c r="DU70" s="993"/>
      <c r="DV70" s="980"/>
      <c r="DW70" s="981"/>
      <c r="DX70" s="981"/>
      <c r="DY70" s="981"/>
      <c r="DZ70" s="982"/>
      <c r="EA70" s="230"/>
    </row>
    <row r="71" spans="1:131" ht="26.25" customHeight="1">
      <c r="A71" s="238">
        <v>4</v>
      </c>
      <c r="B71" s="1009" t="s">
        <v>564</v>
      </c>
      <c r="C71" s="1010"/>
      <c r="D71" s="1010"/>
      <c r="E71" s="1010"/>
      <c r="F71" s="1010"/>
      <c r="G71" s="1010"/>
      <c r="H71" s="1010"/>
      <c r="I71" s="1010"/>
      <c r="J71" s="1010"/>
      <c r="K71" s="1010"/>
      <c r="L71" s="1010"/>
      <c r="M71" s="1010"/>
      <c r="N71" s="1010"/>
      <c r="O71" s="1010"/>
      <c r="P71" s="1011"/>
      <c r="Q71" s="1012"/>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6"/>
      <c r="AY71" s="1006"/>
      <c r="AZ71" s="1007"/>
      <c r="BA71" s="1007"/>
      <c r="BB71" s="1007"/>
      <c r="BC71" s="1007"/>
      <c r="BD71" s="1008"/>
      <c r="BE71" s="241"/>
      <c r="BF71" s="241"/>
      <c r="BG71" s="241"/>
      <c r="BH71" s="241"/>
      <c r="BI71" s="241"/>
      <c r="BJ71" s="241"/>
      <c r="BK71" s="241"/>
      <c r="BL71" s="241"/>
      <c r="BM71" s="241"/>
      <c r="BN71" s="241"/>
      <c r="BO71" s="241"/>
      <c r="BP71" s="241"/>
      <c r="BQ71" s="238">
        <v>65</v>
      </c>
      <c r="BR71" s="243"/>
      <c r="BS71" s="980"/>
      <c r="BT71" s="981"/>
      <c r="BU71" s="981"/>
      <c r="BV71" s="981"/>
      <c r="BW71" s="981"/>
      <c r="BX71" s="981"/>
      <c r="BY71" s="981"/>
      <c r="BZ71" s="981"/>
      <c r="CA71" s="981"/>
      <c r="CB71" s="981"/>
      <c r="CC71" s="981"/>
      <c r="CD71" s="981"/>
      <c r="CE71" s="981"/>
      <c r="CF71" s="981"/>
      <c r="CG71" s="990"/>
      <c r="CH71" s="991"/>
      <c r="CI71" s="992"/>
      <c r="CJ71" s="992"/>
      <c r="CK71" s="992"/>
      <c r="CL71" s="993"/>
      <c r="CM71" s="991"/>
      <c r="CN71" s="992"/>
      <c r="CO71" s="992"/>
      <c r="CP71" s="992"/>
      <c r="CQ71" s="993"/>
      <c r="CR71" s="991"/>
      <c r="CS71" s="992"/>
      <c r="CT71" s="992"/>
      <c r="CU71" s="992"/>
      <c r="CV71" s="993"/>
      <c r="CW71" s="991"/>
      <c r="CX71" s="992"/>
      <c r="CY71" s="992"/>
      <c r="CZ71" s="992"/>
      <c r="DA71" s="993"/>
      <c r="DB71" s="991"/>
      <c r="DC71" s="992"/>
      <c r="DD71" s="992"/>
      <c r="DE71" s="992"/>
      <c r="DF71" s="993"/>
      <c r="DG71" s="991"/>
      <c r="DH71" s="992"/>
      <c r="DI71" s="992"/>
      <c r="DJ71" s="992"/>
      <c r="DK71" s="993"/>
      <c r="DL71" s="991"/>
      <c r="DM71" s="992"/>
      <c r="DN71" s="992"/>
      <c r="DO71" s="992"/>
      <c r="DP71" s="993"/>
      <c r="DQ71" s="991"/>
      <c r="DR71" s="992"/>
      <c r="DS71" s="992"/>
      <c r="DT71" s="992"/>
      <c r="DU71" s="993"/>
      <c r="DV71" s="980"/>
      <c r="DW71" s="981"/>
      <c r="DX71" s="981"/>
      <c r="DY71" s="981"/>
      <c r="DZ71" s="982"/>
      <c r="EA71" s="230"/>
    </row>
    <row r="72" spans="1:131" ht="26.25" customHeight="1">
      <c r="A72" s="238">
        <v>5</v>
      </c>
      <c r="B72" s="1009" t="s">
        <v>562</v>
      </c>
      <c r="C72" s="1010"/>
      <c r="D72" s="1010"/>
      <c r="E72" s="1010"/>
      <c r="F72" s="1010"/>
      <c r="G72" s="1010"/>
      <c r="H72" s="1010"/>
      <c r="I72" s="1010"/>
      <c r="J72" s="1010"/>
      <c r="K72" s="1010"/>
      <c r="L72" s="1010"/>
      <c r="M72" s="1010"/>
      <c r="N72" s="1010"/>
      <c r="O72" s="1010"/>
      <c r="P72" s="1011"/>
      <c r="Q72" s="1012">
        <v>7299</v>
      </c>
      <c r="R72" s="1006"/>
      <c r="S72" s="1006"/>
      <c r="T72" s="1006"/>
      <c r="U72" s="1006"/>
      <c r="V72" s="1006">
        <v>4954</v>
      </c>
      <c r="W72" s="1006"/>
      <c r="X72" s="1006"/>
      <c r="Y72" s="1006"/>
      <c r="Z72" s="1006"/>
      <c r="AA72" s="1006">
        <v>2345</v>
      </c>
      <c r="AB72" s="1006"/>
      <c r="AC72" s="1006"/>
      <c r="AD72" s="1006"/>
      <c r="AE72" s="1006"/>
      <c r="AF72" s="1006" t="s">
        <v>552</v>
      </c>
      <c r="AG72" s="1006"/>
      <c r="AH72" s="1006"/>
      <c r="AI72" s="1006"/>
      <c r="AJ72" s="1006"/>
      <c r="AK72" s="1006">
        <v>14</v>
      </c>
      <c r="AL72" s="1006"/>
      <c r="AM72" s="1006"/>
      <c r="AN72" s="1006"/>
      <c r="AO72" s="1006"/>
      <c r="AP72" s="1006" t="s">
        <v>552</v>
      </c>
      <c r="AQ72" s="1006"/>
      <c r="AR72" s="1006"/>
      <c r="AS72" s="1006"/>
      <c r="AT72" s="1006"/>
      <c r="AU72" s="1006" t="s">
        <v>552</v>
      </c>
      <c r="AV72" s="1006"/>
      <c r="AW72" s="1006"/>
      <c r="AX72" s="1006"/>
      <c r="AY72" s="1006"/>
      <c r="AZ72" s="1007"/>
      <c r="BA72" s="1007"/>
      <c r="BB72" s="1007"/>
      <c r="BC72" s="1007"/>
      <c r="BD72" s="1008"/>
      <c r="BE72" s="241"/>
      <c r="BF72" s="241"/>
      <c r="BG72" s="241"/>
      <c r="BH72" s="241"/>
      <c r="BI72" s="241"/>
      <c r="BJ72" s="241"/>
      <c r="BK72" s="241"/>
      <c r="BL72" s="241"/>
      <c r="BM72" s="241"/>
      <c r="BN72" s="241"/>
      <c r="BO72" s="241"/>
      <c r="BP72" s="241"/>
      <c r="BQ72" s="238">
        <v>66</v>
      </c>
      <c r="BR72" s="243"/>
      <c r="BS72" s="980"/>
      <c r="BT72" s="981"/>
      <c r="BU72" s="981"/>
      <c r="BV72" s="981"/>
      <c r="BW72" s="981"/>
      <c r="BX72" s="981"/>
      <c r="BY72" s="981"/>
      <c r="BZ72" s="981"/>
      <c r="CA72" s="981"/>
      <c r="CB72" s="981"/>
      <c r="CC72" s="981"/>
      <c r="CD72" s="981"/>
      <c r="CE72" s="981"/>
      <c r="CF72" s="981"/>
      <c r="CG72" s="990"/>
      <c r="CH72" s="991"/>
      <c r="CI72" s="992"/>
      <c r="CJ72" s="992"/>
      <c r="CK72" s="992"/>
      <c r="CL72" s="993"/>
      <c r="CM72" s="991"/>
      <c r="CN72" s="992"/>
      <c r="CO72" s="992"/>
      <c r="CP72" s="992"/>
      <c r="CQ72" s="993"/>
      <c r="CR72" s="991"/>
      <c r="CS72" s="992"/>
      <c r="CT72" s="992"/>
      <c r="CU72" s="992"/>
      <c r="CV72" s="993"/>
      <c r="CW72" s="991"/>
      <c r="CX72" s="992"/>
      <c r="CY72" s="992"/>
      <c r="CZ72" s="992"/>
      <c r="DA72" s="993"/>
      <c r="DB72" s="991"/>
      <c r="DC72" s="992"/>
      <c r="DD72" s="992"/>
      <c r="DE72" s="992"/>
      <c r="DF72" s="993"/>
      <c r="DG72" s="991"/>
      <c r="DH72" s="992"/>
      <c r="DI72" s="992"/>
      <c r="DJ72" s="992"/>
      <c r="DK72" s="993"/>
      <c r="DL72" s="991"/>
      <c r="DM72" s="992"/>
      <c r="DN72" s="992"/>
      <c r="DO72" s="992"/>
      <c r="DP72" s="993"/>
      <c r="DQ72" s="991"/>
      <c r="DR72" s="992"/>
      <c r="DS72" s="992"/>
      <c r="DT72" s="992"/>
      <c r="DU72" s="993"/>
      <c r="DV72" s="980"/>
      <c r="DW72" s="981"/>
      <c r="DX72" s="981"/>
      <c r="DY72" s="981"/>
      <c r="DZ72" s="982"/>
      <c r="EA72" s="230"/>
    </row>
    <row r="73" spans="1:131" ht="26.25" customHeight="1">
      <c r="A73" s="238">
        <v>6</v>
      </c>
      <c r="B73" s="1009" t="s">
        <v>565</v>
      </c>
      <c r="C73" s="1010"/>
      <c r="D73" s="1010"/>
      <c r="E73" s="1010"/>
      <c r="F73" s="1010"/>
      <c r="G73" s="1010"/>
      <c r="H73" s="1010"/>
      <c r="I73" s="1010"/>
      <c r="J73" s="1010"/>
      <c r="K73" s="1010"/>
      <c r="L73" s="1010"/>
      <c r="M73" s="1010"/>
      <c r="N73" s="1010"/>
      <c r="O73" s="1010"/>
      <c r="P73" s="1011"/>
      <c r="Q73" s="1012">
        <v>1438</v>
      </c>
      <c r="R73" s="1006"/>
      <c r="S73" s="1006"/>
      <c r="T73" s="1006"/>
      <c r="U73" s="1006"/>
      <c r="V73" s="1006">
        <v>1437</v>
      </c>
      <c r="W73" s="1006"/>
      <c r="X73" s="1006"/>
      <c r="Y73" s="1006"/>
      <c r="Z73" s="1006"/>
      <c r="AA73" s="1006">
        <v>1</v>
      </c>
      <c r="AB73" s="1006"/>
      <c r="AC73" s="1006"/>
      <c r="AD73" s="1006"/>
      <c r="AE73" s="1006"/>
      <c r="AF73" s="1006" t="s">
        <v>552</v>
      </c>
      <c r="AG73" s="1006"/>
      <c r="AH73" s="1006"/>
      <c r="AI73" s="1006"/>
      <c r="AJ73" s="1006"/>
      <c r="AK73" s="1006" t="s">
        <v>552</v>
      </c>
      <c r="AL73" s="1006"/>
      <c r="AM73" s="1006"/>
      <c r="AN73" s="1006"/>
      <c r="AO73" s="1006"/>
      <c r="AP73" s="1006" t="s">
        <v>552</v>
      </c>
      <c r="AQ73" s="1006"/>
      <c r="AR73" s="1006"/>
      <c r="AS73" s="1006"/>
      <c r="AT73" s="1006"/>
      <c r="AU73" s="1006" t="s">
        <v>552</v>
      </c>
      <c r="AV73" s="1006"/>
      <c r="AW73" s="1006"/>
      <c r="AX73" s="1006"/>
      <c r="AY73" s="1006"/>
      <c r="AZ73" s="1007"/>
      <c r="BA73" s="1007"/>
      <c r="BB73" s="1007"/>
      <c r="BC73" s="1007"/>
      <c r="BD73" s="1008"/>
      <c r="BE73" s="241"/>
      <c r="BF73" s="241"/>
      <c r="BG73" s="241"/>
      <c r="BH73" s="241"/>
      <c r="BI73" s="241"/>
      <c r="BJ73" s="241"/>
      <c r="BK73" s="241"/>
      <c r="BL73" s="241"/>
      <c r="BM73" s="241"/>
      <c r="BN73" s="241"/>
      <c r="BO73" s="241"/>
      <c r="BP73" s="241"/>
      <c r="BQ73" s="238">
        <v>67</v>
      </c>
      <c r="BR73" s="243"/>
      <c r="BS73" s="980"/>
      <c r="BT73" s="981"/>
      <c r="BU73" s="981"/>
      <c r="BV73" s="981"/>
      <c r="BW73" s="981"/>
      <c r="BX73" s="981"/>
      <c r="BY73" s="981"/>
      <c r="BZ73" s="981"/>
      <c r="CA73" s="981"/>
      <c r="CB73" s="981"/>
      <c r="CC73" s="981"/>
      <c r="CD73" s="981"/>
      <c r="CE73" s="981"/>
      <c r="CF73" s="981"/>
      <c r="CG73" s="990"/>
      <c r="CH73" s="991"/>
      <c r="CI73" s="992"/>
      <c r="CJ73" s="992"/>
      <c r="CK73" s="992"/>
      <c r="CL73" s="993"/>
      <c r="CM73" s="991"/>
      <c r="CN73" s="992"/>
      <c r="CO73" s="992"/>
      <c r="CP73" s="992"/>
      <c r="CQ73" s="993"/>
      <c r="CR73" s="991"/>
      <c r="CS73" s="992"/>
      <c r="CT73" s="992"/>
      <c r="CU73" s="992"/>
      <c r="CV73" s="993"/>
      <c r="CW73" s="991"/>
      <c r="CX73" s="992"/>
      <c r="CY73" s="992"/>
      <c r="CZ73" s="992"/>
      <c r="DA73" s="993"/>
      <c r="DB73" s="991"/>
      <c r="DC73" s="992"/>
      <c r="DD73" s="992"/>
      <c r="DE73" s="992"/>
      <c r="DF73" s="993"/>
      <c r="DG73" s="991"/>
      <c r="DH73" s="992"/>
      <c r="DI73" s="992"/>
      <c r="DJ73" s="992"/>
      <c r="DK73" s="993"/>
      <c r="DL73" s="991"/>
      <c r="DM73" s="992"/>
      <c r="DN73" s="992"/>
      <c r="DO73" s="992"/>
      <c r="DP73" s="993"/>
      <c r="DQ73" s="991"/>
      <c r="DR73" s="992"/>
      <c r="DS73" s="992"/>
      <c r="DT73" s="992"/>
      <c r="DU73" s="993"/>
      <c r="DV73" s="980"/>
      <c r="DW73" s="981"/>
      <c r="DX73" s="981"/>
      <c r="DY73" s="981"/>
      <c r="DZ73" s="982"/>
      <c r="EA73" s="230"/>
    </row>
    <row r="74" spans="1:131" ht="26.25" customHeight="1">
      <c r="A74" s="238">
        <v>7</v>
      </c>
      <c r="B74" s="1009" t="s">
        <v>566</v>
      </c>
      <c r="C74" s="1010"/>
      <c r="D74" s="1010"/>
      <c r="E74" s="1010"/>
      <c r="F74" s="1010"/>
      <c r="G74" s="1010"/>
      <c r="H74" s="1010"/>
      <c r="I74" s="1010"/>
      <c r="J74" s="1010"/>
      <c r="K74" s="1010"/>
      <c r="L74" s="1010"/>
      <c r="M74" s="1010"/>
      <c r="N74" s="1010"/>
      <c r="O74" s="1010"/>
      <c r="P74" s="1011"/>
      <c r="Q74" s="1012">
        <v>1</v>
      </c>
      <c r="R74" s="1006"/>
      <c r="S74" s="1006"/>
      <c r="T74" s="1006"/>
      <c r="U74" s="1006"/>
      <c r="V74" s="1006">
        <v>0</v>
      </c>
      <c r="W74" s="1006"/>
      <c r="X74" s="1006"/>
      <c r="Y74" s="1006"/>
      <c r="Z74" s="1006"/>
      <c r="AA74" s="1006">
        <v>1</v>
      </c>
      <c r="AB74" s="1006"/>
      <c r="AC74" s="1006"/>
      <c r="AD74" s="1006"/>
      <c r="AE74" s="1006"/>
      <c r="AF74" s="1006" t="s">
        <v>552</v>
      </c>
      <c r="AG74" s="1006"/>
      <c r="AH74" s="1006"/>
      <c r="AI74" s="1006"/>
      <c r="AJ74" s="1006"/>
      <c r="AK74" s="1006" t="s">
        <v>552</v>
      </c>
      <c r="AL74" s="1006"/>
      <c r="AM74" s="1006"/>
      <c r="AN74" s="1006"/>
      <c r="AO74" s="1006"/>
      <c r="AP74" s="1006" t="s">
        <v>552</v>
      </c>
      <c r="AQ74" s="1006"/>
      <c r="AR74" s="1006"/>
      <c r="AS74" s="1006"/>
      <c r="AT74" s="1006"/>
      <c r="AU74" s="1006" t="s">
        <v>552</v>
      </c>
      <c r="AV74" s="1006"/>
      <c r="AW74" s="1006"/>
      <c r="AX74" s="1006"/>
      <c r="AY74" s="1006"/>
      <c r="AZ74" s="1007"/>
      <c r="BA74" s="1007"/>
      <c r="BB74" s="1007"/>
      <c r="BC74" s="1007"/>
      <c r="BD74" s="1008"/>
      <c r="BE74" s="241"/>
      <c r="BF74" s="241"/>
      <c r="BG74" s="241"/>
      <c r="BH74" s="241"/>
      <c r="BI74" s="241"/>
      <c r="BJ74" s="241"/>
      <c r="BK74" s="241"/>
      <c r="BL74" s="241"/>
      <c r="BM74" s="241"/>
      <c r="BN74" s="241"/>
      <c r="BO74" s="241"/>
      <c r="BP74" s="241"/>
      <c r="BQ74" s="238">
        <v>68</v>
      </c>
      <c r="BR74" s="243"/>
      <c r="BS74" s="980"/>
      <c r="BT74" s="981"/>
      <c r="BU74" s="981"/>
      <c r="BV74" s="981"/>
      <c r="BW74" s="981"/>
      <c r="BX74" s="981"/>
      <c r="BY74" s="981"/>
      <c r="BZ74" s="981"/>
      <c r="CA74" s="981"/>
      <c r="CB74" s="981"/>
      <c r="CC74" s="981"/>
      <c r="CD74" s="981"/>
      <c r="CE74" s="981"/>
      <c r="CF74" s="981"/>
      <c r="CG74" s="990"/>
      <c r="CH74" s="991"/>
      <c r="CI74" s="992"/>
      <c r="CJ74" s="992"/>
      <c r="CK74" s="992"/>
      <c r="CL74" s="993"/>
      <c r="CM74" s="991"/>
      <c r="CN74" s="992"/>
      <c r="CO74" s="992"/>
      <c r="CP74" s="992"/>
      <c r="CQ74" s="993"/>
      <c r="CR74" s="991"/>
      <c r="CS74" s="992"/>
      <c r="CT74" s="992"/>
      <c r="CU74" s="992"/>
      <c r="CV74" s="993"/>
      <c r="CW74" s="991"/>
      <c r="CX74" s="992"/>
      <c r="CY74" s="992"/>
      <c r="CZ74" s="992"/>
      <c r="DA74" s="993"/>
      <c r="DB74" s="991"/>
      <c r="DC74" s="992"/>
      <c r="DD74" s="992"/>
      <c r="DE74" s="992"/>
      <c r="DF74" s="993"/>
      <c r="DG74" s="991"/>
      <c r="DH74" s="992"/>
      <c r="DI74" s="992"/>
      <c r="DJ74" s="992"/>
      <c r="DK74" s="993"/>
      <c r="DL74" s="991"/>
      <c r="DM74" s="992"/>
      <c r="DN74" s="992"/>
      <c r="DO74" s="992"/>
      <c r="DP74" s="993"/>
      <c r="DQ74" s="991"/>
      <c r="DR74" s="992"/>
      <c r="DS74" s="992"/>
      <c r="DT74" s="992"/>
      <c r="DU74" s="993"/>
      <c r="DV74" s="980"/>
      <c r="DW74" s="981"/>
      <c r="DX74" s="981"/>
      <c r="DY74" s="981"/>
      <c r="DZ74" s="982"/>
      <c r="EA74" s="230"/>
    </row>
    <row r="75" spans="1:131" ht="26.25" customHeight="1">
      <c r="A75" s="238">
        <v>8</v>
      </c>
      <c r="B75" s="1009" t="s">
        <v>567</v>
      </c>
      <c r="C75" s="1010"/>
      <c r="D75" s="1010"/>
      <c r="E75" s="1010"/>
      <c r="F75" s="1010"/>
      <c r="G75" s="1010"/>
      <c r="H75" s="1010"/>
      <c r="I75" s="1010"/>
      <c r="J75" s="1010"/>
      <c r="K75" s="1010"/>
      <c r="L75" s="1010"/>
      <c r="M75" s="1010"/>
      <c r="N75" s="1010"/>
      <c r="O75" s="1010"/>
      <c r="P75" s="1011"/>
      <c r="Q75" s="1013">
        <v>49</v>
      </c>
      <c r="R75" s="1014"/>
      <c r="S75" s="1014"/>
      <c r="T75" s="1014"/>
      <c r="U75" s="1015"/>
      <c r="V75" s="1016">
        <v>27</v>
      </c>
      <c r="W75" s="1014"/>
      <c r="X75" s="1014"/>
      <c r="Y75" s="1014"/>
      <c r="Z75" s="1015"/>
      <c r="AA75" s="1016">
        <v>22</v>
      </c>
      <c r="AB75" s="1014"/>
      <c r="AC75" s="1014"/>
      <c r="AD75" s="1014"/>
      <c r="AE75" s="1015"/>
      <c r="AF75" s="1016" t="s">
        <v>552</v>
      </c>
      <c r="AG75" s="1014"/>
      <c r="AH75" s="1014"/>
      <c r="AI75" s="1014"/>
      <c r="AJ75" s="1015"/>
      <c r="AK75" s="1016" t="s">
        <v>552</v>
      </c>
      <c r="AL75" s="1014"/>
      <c r="AM75" s="1014"/>
      <c r="AN75" s="1014"/>
      <c r="AO75" s="1015"/>
      <c r="AP75" s="1016" t="s">
        <v>552</v>
      </c>
      <c r="AQ75" s="1014"/>
      <c r="AR75" s="1014"/>
      <c r="AS75" s="1014"/>
      <c r="AT75" s="1015"/>
      <c r="AU75" s="1016" t="s">
        <v>552</v>
      </c>
      <c r="AV75" s="1014"/>
      <c r="AW75" s="1014"/>
      <c r="AX75" s="1014"/>
      <c r="AY75" s="1015"/>
      <c r="AZ75" s="1007"/>
      <c r="BA75" s="1007"/>
      <c r="BB75" s="1007"/>
      <c r="BC75" s="1007"/>
      <c r="BD75" s="1008"/>
      <c r="BE75" s="241"/>
      <c r="BF75" s="241"/>
      <c r="BG75" s="241"/>
      <c r="BH75" s="241"/>
      <c r="BI75" s="241"/>
      <c r="BJ75" s="241"/>
      <c r="BK75" s="241"/>
      <c r="BL75" s="241"/>
      <c r="BM75" s="241"/>
      <c r="BN75" s="241"/>
      <c r="BO75" s="241"/>
      <c r="BP75" s="241"/>
      <c r="BQ75" s="238">
        <v>69</v>
      </c>
      <c r="BR75" s="243"/>
      <c r="BS75" s="980"/>
      <c r="BT75" s="981"/>
      <c r="BU75" s="981"/>
      <c r="BV75" s="981"/>
      <c r="BW75" s="981"/>
      <c r="BX75" s="981"/>
      <c r="BY75" s="981"/>
      <c r="BZ75" s="981"/>
      <c r="CA75" s="981"/>
      <c r="CB75" s="981"/>
      <c r="CC75" s="981"/>
      <c r="CD75" s="981"/>
      <c r="CE75" s="981"/>
      <c r="CF75" s="981"/>
      <c r="CG75" s="990"/>
      <c r="CH75" s="991"/>
      <c r="CI75" s="992"/>
      <c r="CJ75" s="992"/>
      <c r="CK75" s="992"/>
      <c r="CL75" s="993"/>
      <c r="CM75" s="991"/>
      <c r="CN75" s="992"/>
      <c r="CO75" s="992"/>
      <c r="CP75" s="992"/>
      <c r="CQ75" s="993"/>
      <c r="CR75" s="991"/>
      <c r="CS75" s="992"/>
      <c r="CT75" s="992"/>
      <c r="CU75" s="992"/>
      <c r="CV75" s="993"/>
      <c r="CW75" s="991"/>
      <c r="CX75" s="992"/>
      <c r="CY75" s="992"/>
      <c r="CZ75" s="992"/>
      <c r="DA75" s="993"/>
      <c r="DB75" s="991"/>
      <c r="DC75" s="992"/>
      <c r="DD75" s="992"/>
      <c r="DE75" s="992"/>
      <c r="DF75" s="993"/>
      <c r="DG75" s="991"/>
      <c r="DH75" s="992"/>
      <c r="DI75" s="992"/>
      <c r="DJ75" s="992"/>
      <c r="DK75" s="993"/>
      <c r="DL75" s="991"/>
      <c r="DM75" s="992"/>
      <c r="DN75" s="992"/>
      <c r="DO75" s="992"/>
      <c r="DP75" s="993"/>
      <c r="DQ75" s="991"/>
      <c r="DR75" s="992"/>
      <c r="DS75" s="992"/>
      <c r="DT75" s="992"/>
      <c r="DU75" s="993"/>
      <c r="DV75" s="980"/>
      <c r="DW75" s="981"/>
      <c r="DX75" s="981"/>
      <c r="DY75" s="981"/>
      <c r="DZ75" s="982"/>
      <c r="EA75" s="230"/>
    </row>
    <row r="76" spans="1:131" ht="26.25" customHeight="1">
      <c r="A76" s="238">
        <v>9</v>
      </c>
      <c r="B76" s="1009" t="s">
        <v>568</v>
      </c>
      <c r="C76" s="1010"/>
      <c r="D76" s="1010"/>
      <c r="E76" s="1010"/>
      <c r="F76" s="1010"/>
      <c r="G76" s="1010"/>
      <c r="H76" s="1010"/>
      <c r="I76" s="1010"/>
      <c r="J76" s="1010"/>
      <c r="K76" s="1010"/>
      <c r="L76" s="1010"/>
      <c r="M76" s="1010"/>
      <c r="N76" s="1010"/>
      <c r="O76" s="1010"/>
      <c r="P76" s="1011"/>
      <c r="Q76" s="1013">
        <v>67</v>
      </c>
      <c r="R76" s="1014"/>
      <c r="S76" s="1014"/>
      <c r="T76" s="1014"/>
      <c r="U76" s="1015"/>
      <c r="V76" s="1016">
        <v>66</v>
      </c>
      <c r="W76" s="1014"/>
      <c r="X76" s="1014"/>
      <c r="Y76" s="1014"/>
      <c r="Z76" s="1015"/>
      <c r="AA76" s="1016">
        <v>1</v>
      </c>
      <c r="AB76" s="1014"/>
      <c r="AC76" s="1014"/>
      <c r="AD76" s="1014"/>
      <c r="AE76" s="1015"/>
      <c r="AF76" s="1016" t="s">
        <v>552</v>
      </c>
      <c r="AG76" s="1014"/>
      <c r="AH76" s="1014"/>
      <c r="AI76" s="1014"/>
      <c r="AJ76" s="1015"/>
      <c r="AK76" s="1016" t="s">
        <v>552</v>
      </c>
      <c r="AL76" s="1014"/>
      <c r="AM76" s="1014"/>
      <c r="AN76" s="1014"/>
      <c r="AO76" s="1015"/>
      <c r="AP76" s="1016" t="s">
        <v>552</v>
      </c>
      <c r="AQ76" s="1014"/>
      <c r="AR76" s="1014"/>
      <c r="AS76" s="1014"/>
      <c r="AT76" s="1015"/>
      <c r="AU76" s="1016" t="s">
        <v>552</v>
      </c>
      <c r="AV76" s="1014"/>
      <c r="AW76" s="1014"/>
      <c r="AX76" s="1014"/>
      <c r="AY76" s="1015"/>
      <c r="AZ76" s="1007"/>
      <c r="BA76" s="1007"/>
      <c r="BB76" s="1007"/>
      <c r="BC76" s="1007"/>
      <c r="BD76" s="1008"/>
      <c r="BE76" s="241"/>
      <c r="BF76" s="241"/>
      <c r="BG76" s="241"/>
      <c r="BH76" s="241"/>
      <c r="BI76" s="241"/>
      <c r="BJ76" s="241"/>
      <c r="BK76" s="241"/>
      <c r="BL76" s="241"/>
      <c r="BM76" s="241"/>
      <c r="BN76" s="241"/>
      <c r="BO76" s="241"/>
      <c r="BP76" s="241"/>
      <c r="BQ76" s="238">
        <v>70</v>
      </c>
      <c r="BR76" s="243"/>
      <c r="BS76" s="980"/>
      <c r="BT76" s="981"/>
      <c r="BU76" s="981"/>
      <c r="BV76" s="981"/>
      <c r="BW76" s="981"/>
      <c r="BX76" s="981"/>
      <c r="BY76" s="981"/>
      <c r="BZ76" s="981"/>
      <c r="CA76" s="981"/>
      <c r="CB76" s="981"/>
      <c r="CC76" s="981"/>
      <c r="CD76" s="981"/>
      <c r="CE76" s="981"/>
      <c r="CF76" s="981"/>
      <c r="CG76" s="990"/>
      <c r="CH76" s="991"/>
      <c r="CI76" s="992"/>
      <c r="CJ76" s="992"/>
      <c r="CK76" s="992"/>
      <c r="CL76" s="993"/>
      <c r="CM76" s="991"/>
      <c r="CN76" s="992"/>
      <c r="CO76" s="992"/>
      <c r="CP76" s="992"/>
      <c r="CQ76" s="993"/>
      <c r="CR76" s="991"/>
      <c r="CS76" s="992"/>
      <c r="CT76" s="992"/>
      <c r="CU76" s="992"/>
      <c r="CV76" s="993"/>
      <c r="CW76" s="991"/>
      <c r="CX76" s="992"/>
      <c r="CY76" s="992"/>
      <c r="CZ76" s="992"/>
      <c r="DA76" s="993"/>
      <c r="DB76" s="991"/>
      <c r="DC76" s="992"/>
      <c r="DD76" s="992"/>
      <c r="DE76" s="992"/>
      <c r="DF76" s="993"/>
      <c r="DG76" s="991"/>
      <c r="DH76" s="992"/>
      <c r="DI76" s="992"/>
      <c r="DJ76" s="992"/>
      <c r="DK76" s="993"/>
      <c r="DL76" s="991"/>
      <c r="DM76" s="992"/>
      <c r="DN76" s="992"/>
      <c r="DO76" s="992"/>
      <c r="DP76" s="993"/>
      <c r="DQ76" s="991"/>
      <c r="DR76" s="992"/>
      <c r="DS76" s="992"/>
      <c r="DT76" s="992"/>
      <c r="DU76" s="993"/>
      <c r="DV76" s="980"/>
      <c r="DW76" s="981"/>
      <c r="DX76" s="981"/>
      <c r="DY76" s="981"/>
      <c r="DZ76" s="982"/>
      <c r="EA76" s="230"/>
    </row>
    <row r="77" spans="1:131" ht="26.25" customHeight="1">
      <c r="A77" s="238">
        <v>10</v>
      </c>
      <c r="B77" s="1009" t="s">
        <v>569</v>
      </c>
      <c r="C77" s="1010"/>
      <c r="D77" s="1010"/>
      <c r="E77" s="1010"/>
      <c r="F77" s="1010"/>
      <c r="G77" s="1010"/>
      <c r="H77" s="1010"/>
      <c r="I77" s="1010"/>
      <c r="J77" s="1010"/>
      <c r="K77" s="1010"/>
      <c r="L77" s="1010"/>
      <c r="M77" s="1010"/>
      <c r="N77" s="1010"/>
      <c r="O77" s="1010"/>
      <c r="P77" s="1011"/>
      <c r="Q77" s="1013"/>
      <c r="R77" s="1014"/>
      <c r="S77" s="1014"/>
      <c r="T77" s="1014"/>
      <c r="U77" s="1015"/>
      <c r="V77" s="1016"/>
      <c r="W77" s="1014"/>
      <c r="X77" s="1014"/>
      <c r="Y77" s="1014"/>
      <c r="Z77" s="1015"/>
      <c r="AA77" s="1016"/>
      <c r="AB77" s="1014"/>
      <c r="AC77" s="1014"/>
      <c r="AD77" s="1014"/>
      <c r="AE77" s="1015"/>
      <c r="AF77" s="1016"/>
      <c r="AG77" s="1014"/>
      <c r="AH77" s="1014"/>
      <c r="AI77" s="1014"/>
      <c r="AJ77" s="1015"/>
      <c r="AK77" s="1016"/>
      <c r="AL77" s="1014"/>
      <c r="AM77" s="1014"/>
      <c r="AN77" s="1014"/>
      <c r="AO77" s="1015"/>
      <c r="AP77" s="1016"/>
      <c r="AQ77" s="1014"/>
      <c r="AR77" s="1014"/>
      <c r="AS77" s="1014"/>
      <c r="AT77" s="1015"/>
      <c r="AU77" s="1016"/>
      <c r="AV77" s="1014"/>
      <c r="AW77" s="1014"/>
      <c r="AX77" s="1014"/>
      <c r="AY77" s="1015"/>
      <c r="AZ77" s="1007"/>
      <c r="BA77" s="1007"/>
      <c r="BB77" s="1007"/>
      <c r="BC77" s="1007"/>
      <c r="BD77" s="1008"/>
      <c r="BE77" s="241"/>
      <c r="BF77" s="241"/>
      <c r="BG77" s="241"/>
      <c r="BH77" s="241"/>
      <c r="BI77" s="241"/>
      <c r="BJ77" s="241"/>
      <c r="BK77" s="241"/>
      <c r="BL77" s="241"/>
      <c r="BM77" s="241"/>
      <c r="BN77" s="241"/>
      <c r="BO77" s="241"/>
      <c r="BP77" s="241"/>
      <c r="BQ77" s="238">
        <v>71</v>
      </c>
      <c r="BR77" s="243"/>
      <c r="BS77" s="980"/>
      <c r="BT77" s="981"/>
      <c r="BU77" s="981"/>
      <c r="BV77" s="981"/>
      <c r="BW77" s="981"/>
      <c r="BX77" s="981"/>
      <c r="BY77" s="981"/>
      <c r="BZ77" s="981"/>
      <c r="CA77" s="981"/>
      <c r="CB77" s="981"/>
      <c r="CC77" s="981"/>
      <c r="CD77" s="981"/>
      <c r="CE77" s="981"/>
      <c r="CF77" s="981"/>
      <c r="CG77" s="990"/>
      <c r="CH77" s="991"/>
      <c r="CI77" s="992"/>
      <c r="CJ77" s="992"/>
      <c r="CK77" s="992"/>
      <c r="CL77" s="993"/>
      <c r="CM77" s="991"/>
      <c r="CN77" s="992"/>
      <c r="CO77" s="992"/>
      <c r="CP77" s="992"/>
      <c r="CQ77" s="993"/>
      <c r="CR77" s="991"/>
      <c r="CS77" s="992"/>
      <c r="CT77" s="992"/>
      <c r="CU77" s="992"/>
      <c r="CV77" s="993"/>
      <c r="CW77" s="991"/>
      <c r="CX77" s="992"/>
      <c r="CY77" s="992"/>
      <c r="CZ77" s="992"/>
      <c r="DA77" s="993"/>
      <c r="DB77" s="991"/>
      <c r="DC77" s="992"/>
      <c r="DD77" s="992"/>
      <c r="DE77" s="992"/>
      <c r="DF77" s="993"/>
      <c r="DG77" s="991"/>
      <c r="DH77" s="992"/>
      <c r="DI77" s="992"/>
      <c r="DJ77" s="992"/>
      <c r="DK77" s="993"/>
      <c r="DL77" s="991"/>
      <c r="DM77" s="992"/>
      <c r="DN77" s="992"/>
      <c r="DO77" s="992"/>
      <c r="DP77" s="993"/>
      <c r="DQ77" s="991"/>
      <c r="DR77" s="992"/>
      <c r="DS77" s="992"/>
      <c r="DT77" s="992"/>
      <c r="DU77" s="993"/>
      <c r="DV77" s="980"/>
      <c r="DW77" s="981"/>
      <c r="DX77" s="981"/>
      <c r="DY77" s="981"/>
      <c r="DZ77" s="982"/>
      <c r="EA77" s="230"/>
    </row>
    <row r="78" spans="1:131" ht="26.25" customHeight="1">
      <c r="A78" s="238">
        <v>11</v>
      </c>
      <c r="B78" s="1009" t="s">
        <v>562</v>
      </c>
      <c r="C78" s="1010"/>
      <c r="D78" s="1010"/>
      <c r="E78" s="1010"/>
      <c r="F78" s="1010"/>
      <c r="G78" s="1010"/>
      <c r="H78" s="1010"/>
      <c r="I78" s="1010"/>
      <c r="J78" s="1010"/>
      <c r="K78" s="1010"/>
      <c r="L78" s="1010"/>
      <c r="M78" s="1010"/>
      <c r="N78" s="1010"/>
      <c r="O78" s="1010"/>
      <c r="P78" s="1011"/>
      <c r="Q78" s="1012">
        <v>1280</v>
      </c>
      <c r="R78" s="1006"/>
      <c r="S78" s="1006"/>
      <c r="T78" s="1006"/>
      <c r="U78" s="1006"/>
      <c r="V78" s="1006">
        <v>1222</v>
      </c>
      <c r="W78" s="1006"/>
      <c r="X78" s="1006"/>
      <c r="Y78" s="1006"/>
      <c r="Z78" s="1006"/>
      <c r="AA78" s="1006">
        <v>58</v>
      </c>
      <c r="AB78" s="1006"/>
      <c r="AC78" s="1006"/>
      <c r="AD78" s="1006"/>
      <c r="AE78" s="1006"/>
      <c r="AF78" s="1006">
        <v>58</v>
      </c>
      <c r="AG78" s="1006"/>
      <c r="AH78" s="1006"/>
      <c r="AI78" s="1006"/>
      <c r="AJ78" s="1006"/>
      <c r="AK78" s="1006">
        <v>0</v>
      </c>
      <c r="AL78" s="1006"/>
      <c r="AM78" s="1006"/>
      <c r="AN78" s="1006"/>
      <c r="AO78" s="1006"/>
      <c r="AP78" s="1006">
        <v>0</v>
      </c>
      <c r="AQ78" s="1006"/>
      <c r="AR78" s="1006"/>
      <c r="AS78" s="1006"/>
      <c r="AT78" s="1006"/>
      <c r="AU78" s="1006" t="s">
        <v>572</v>
      </c>
      <c r="AV78" s="1006"/>
      <c r="AW78" s="1006"/>
      <c r="AX78" s="1006"/>
      <c r="AY78" s="1006"/>
      <c r="AZ78" s="1007"/>
      <c r="BA78" s="1007"/>
      <c r="BB78" s="1007"/>
      <c r="BC78" s="1007"/>
      <c r="BD78" s="1008"/>
      <c r="BE78" s="241"/>
      <c r="BF78" s="241"/>
      <c r="BG78" s="241"/>
      <c r="BH78" s="241"/>
      <c r="BI78" s="241"/>
      <c r="BJ78" s="230"/>
      <c r="BK78" s="230"/>
      <c r="BL78" s="230"/>
      <c r="BM78" s="230"/>
      <c r="BN78" s="230"/>
      <c r="BO78" s="241"/>
      <c r="BP78" s="241"/>
      <c r="BQ78" s="238">
        <v>72</v>
      </c>
      <c r="BR78" s="243"/>
      <c r="BS78" s="980"/>
      <c r="BT78" s="981"/>
      <c r="BU78" s="981"/>
      <c r="BV78" s="981"/>
      <c r="BW78" s="981"/>
      <c r="BX78" s="981"/>
      <c r="BY78" s="981"/>
      <c r="BZ78" s="981"/>
      <c r="CA78" s="981"/>
      <c r="CB78" s="981"/>
      <c r="CC78" s="981"/>
      <c r="CD78" s="981"/>
      <c r="CE78" s="981"/>
      <c r="CF78" s="981"/>
      <c r="CG78" s="990"/>
      <c r="CH78" s="991"/>
      <c r="CI78" s="992"/>
      <c r="CJ78" s="992"/>
      <c r="CK78" s="992"/>
      <c r="CL78" s="993"/>
      <c r="CM78" s="991"/>
      <c r="CN78" s="992"/>
      <c r="CO78" s="992"/>
      <c r="CP78" s="992"/>
      <c r="CQ78" s="993"/>
      <c r="CR78" s="991"/>
      <c r="CS78" s="992"/>
      <c r="CT78" s="992"/>
      <c r="CU78" s="992"/>
      <c r="CV78" s="993"/>
      <c r="CW78" s="991"/>
      <c r="CX78" s="992"/>
      <c r="CY78" s="992"/>
      <c r="CZ78" s="992"/>
      <c r="DA78" s="993"/>
      <c r="DB78" s="991"/>
      <c r="DC78" s="992"/>
      <c r="DD78" s="992"/>
      <c r="DE78" s="992"/>
      <c r="DF78" s="993"/>
      <c r="DG78" s="991"/>
      <c r="DH78" s="992"/>
      <c r="DI78" s="992"/>
      <c r="DJ78" s="992"/>
      <c r="DK78" s="993"/>
      <c r="DL78" s="991"/>
      <c r="DM78" s="992"/>
      <c r="DN78" s="992"/>
      <c r="DO78" s="992"/>
      <c r="DP78" s="993"/>
      <c r="DQ78" s="991"/>
      <c r="DR78" s="992"/>
      <c r="DS78" s="992"/>
      <c r="DT78" s="992"/>
      <c r="DU78" s="993"/>
      <c r="DV78" s="980"/>
      <c r="DW78" s="981"/>
      <c r="DX78" s="981"/>
      <c r="DY78" s="981"/>
      <c r="DZ78" s="982"/>
      <c r="EA78" s="230"/>
    </row>
    <row r="79" spans="1:131" ht="26.25" customHeight="1">
      <c r="A79" s="238">
        <v>12</v>
      </c>
      <c r="B79" s="1009" t="s">
        <v>570</v>
      </c>
      <c r="C79" s="1010"/>
      <c r="D79" s="1010"/>
      <c r="E79" s="1010"/>
      <c r="F79" s="1010"/>
      <c r="G79" s="1010"/>
      <c r="H79" s="1010"/>
      <c r="I79" s="1010"/>
      <c r="J79" s="1010"/>
      <c r="K79" s="1010"/>
      <c r="L79" s="1010"/>
      <c r="M79" s="1010"/>
      <c r="N79" s="1010"/>
      <c r="O79" s="1010"/>
      <c r="P79" s="1011"/>
      <c r="Q79" s="1012">
        <v>261159</v>
      </c>
      <c r="R79" s="1006"/>
      <c r="S79" s="1006"/>
      <c r="T79" s="1006"/>
      <c r="U79" s="1006"/>
      <c r="V79" s="1006">
        <v>254522</v>
      </c>
      <c r="W79" s="1006"/>
      <c r="X79" s="1006"/>
      <c r="Y79" s="1006"/>
      <c r="Z79" s="1006"/>
      <c r="AA79" s="1006">
        <v>6637</v>
      </c>
      <c r="AB79" s="1006"/>
      <c r="AC79" s="1006"/>
      <c r="AD79" s="1006"/>
      <c r="AE79" s="1006"/>
      <c r="AF79" s="1006">
        <v>6336</v>
      </c>
      <c r="AG79" s="1006"/>
      <c r="AH79" s="1006"/>
      <c r="AI79" s="1006"/>
      <c r="AJ79" s="1006"/>
      <c r="AK79" s="1006">
        <v>983</v>
      </c>
      <c r="AL79" s="1006"/>
      <c r="AM79" s="1006"/>
      <c r="AN79" s="1006"/>
      <c r="AO79" s="1006"/>
      <c r="AP79" s="1006">
        <v>0</v>
      </c>
      <c r="AQ79" s="1006"/>
      <c r="AR79" s="1006"/>
      <c r="AS79" s="1006"/>
      <c r="AT79" s="1006"/>
      <c r="AU79" s="1006" t="s">
        <v>572</v>
      </c>
      <c r="AV79" s="1006"/>
      <c r="AW79" s="1006"/>
      <c r="AX79" s="1006"/>
      <c r="AY79" s="1006"/>
      <c r="AZ79" s="1007"/>
      <c r="BA79" s="1007"/>
      <c r="BB79" s="1007"/>
      <c r="BC79" s="1007"/>
      <c r="BD79" s="1008"/>
      <c r="BE79" s="241"/>
      <c r="BF79" s="241"/>
      <c r="BG79" s="241"/>
      <c r="BH79" s="241"/>
      <c r="BI79" s="241"/>
      <c r="BJ79" s="230"/>
      <c r="BK79" s="230"/>
      <c r="BL79" s="230"/>
      <c r="BM79" s="230"/>
      <c r="BN79" s="230"/>
      <c r="BO79" s="241"/>
      <c r="BP79" s="241"/>
      <c r="BQ79" s="238">
        <v>73</v>
      </c>
      <c r="BR79" s="243"/>
      <c r="BS79" s="980"/>
      <c r="BT79" s="981"/>
      <c r="BU79" s="981"/>
      <c r="BV79" s="981"/>
      <c r="BW79" s="981"/>
      <c r="BX79" s="981"/>
      <c r="BY79" s="981"/>
      <c r="BZ79" s="981"/>
      <c r="CA79" s="981"/>
      <c r="CB79" s="981"/>
      <c r="CC79" s="981"/>
      <c r="CD79" s="981"/>
      <c r="CE79" s="981"/>
      <c r="CF79" s="981"/>
      <c r="CG79" s="990"/>
      <c r="CH79" s="991"/>
      <c r="CI79" s="992"/>
      <c r="CJ79" s="992"/>
      <c r="CK79" s="992"/>
      <c r="CL79" s="993"/>
      <c r="CM79" s="991"/>
      <c r="CN79" s="992"/>
      <c r="CO79" s="992"/>
      <c r="CP79" s="992"/>
      <c r="CQ79" s="993"/>
      <c r="CR79" s="991"/>
      <c r="CS79" s="992"/>
      <c r="CT79" s="992"/>
      <c r="CU79" s="992"/>
      <c r="CV79" s="993"/>
      <c r="CW79" s="991"/>
      <c r="CX79" s="992"/>
      <c r="CY79" s="992"/>
      <c r="CZ79" s="992"/>
      <c r="DA79" s="993"/>
      <c r="DB79" s="991"/>
      <c r="DC79" s="992"/>
      <c r="DD79" s="992"/>
      <c r="DE79" s="992"/>
      <c r="DF79" s="993"/>
      <c r="DG79" s="991"/>
      <c r="DH79" s="992"/>
      <c r="DI79" s="992"/>
      <c r="DJ79" s="992"/>
      <c r="DK79" s="993"/>
      <c r="DL79" s="991"/>
      <c r="DM79" s="992"/>
      <c r="DN79" s="992"/>
      <c r="DO79" s="992"/>
      <c r="DP79" s="993"/>
      <c r="DQ79" s="991"/>
      <c r="DR79" s="992"/>
      <c r="DS79" s="992"/>
      <c r="DT79" s="992"/>
      <c r="DU79" s="993"/>
      <c r="DV79" s="980"/>
      <c r="DW79" s="981"/>
      <c r="DX79" s="981"/>
      <c r="DY79" s="981"/>
      <c r="DZ79" s="982"/>
      <c r="EA79" s="230"/>
    </row>
    <row r="80" spans="1:131" ht="26.25" customHeight="1">
      <c r="A80" s="238">
        <v>13</v>
      </c>
      <c r="B80" s="1009" t="s">
        <v>571</v>
      </c>
      <c r="C80" s="1010"/>
      <c r="D80" s="1010"/>
      <c r="E80" s="1010"/>
      <c r="F80" s="1010"/>
      <c r="G80" s="1010"/>
      <c r="H80" s="1010"/>
      <c r="I80" s="1010"/>
      <c r="J80" s="1010"/>
      <c r="K80" s="1010"/>
      <c r="L80" s="1010"/>
      <c r="M80" s="1010"/>
      <c r="N80" s="1010"/>
      <c r="O80" s="1010"/>
      <c r="P80" s="1011"/>
      <c r="Q80" s="1012">
        <v>378</v>
      </c>
      <c r="R80" s="1006"/>
      <c r="S80" s="1006"/>
      <c r="T80" s="1006"/>
      <c r="U80" s="1006"/>
      <c r="V80" s="1006">
        <v>183</v>
      </c>
      <c r="W80" s="1006"/>
      <c r="X80" s="1006"/>
      <c r="Y80" s="1006"/>
      <c r="Z80" s="1006"/>
      <c r="AA80" s="1006">
        <v>195</v>
      </c>
      <c r="AB80" s="1006"/>
      <c r="AC80" s="1006"/>
      <c r="AD80" s="1006"/>
      <c r="AE80" s="1006"/>
      <c r="AF80" s="1006">
        <v>195</v>
      </c>
      <c r="AG80" s="1006"/>
      <c r="AH80" s="1006"/>
      <c r="AI80" s="1006"/>
      <c r="AJ80" s="1006"/>
      <c r="AK80" s="1006" t="s">
        <v>572</v>
      </c>
      <c r="AL80" s="1006"/>
      <c r="AM80" s="1006"/>
      <c r="AN80" s="1006"/>
      <c r="AO80" s="1006"/>
      <c r="AP80" s="1006" t="s">
        <v>572</v>
      </c>
      <c r="AQ80" s="1006"/>
      <c r="AR80" s="1006"/>
      <c r="AS80" s="1006"/>
      <c r="AT80" s="1006"/>
      <c r="AU80" s="1006" t="s">
        <v>572</v>
      </c>
      <c r="AV80" s="1006"/>
      <c r="AW80" s="1006"/>
      <c r="AX80" s="1006"/>
      <c r="AY80" s="1006"/>
      <c r="AZ80" s="1007"/>
      <c r="BA80" s="1007"/>
      <c r="BB80" s="1007"/>
      <c r="BC80" s="1007"/>
      <c r="BD80" s="1008"/>
      <c r="BE80" s="241"/>
      <c r="BF80" s="241"/>
      <c r="BG80" s="241"/>
      <c r="BH80" s="241"/>
      <c r="BI80" s="241"/>
      <c r="BJ80" s="241"/>
      <c r="BK80" s="241"/>
      <c r="BL80" s="241"/>
      <c r="BM80" s="241"/>
      <c r="BN80" s="241"/>
      <c r="BO80" s="241"/>
      <c r="BP80" s="241"/>
      <c r="BQ80" s="238">
        <v>74</v>
      </c>
      <c r="BR80" s="243"/>
      <c r="BS80" s="980"/>
      <c r="BT80" s="981"/>
      <c r="BU80" s="981"/>
      <c r="BV80" s="981"/>
      <c r="BW80" s="981"/>
      <c r="BX80" s="981"/>
      <c r="BY80" s="981"/>
      <c r="BZ80" s="981"/>
      <c r="CA80" s="981"/>
      <c r="CB80" s="981"/>
      <c r="CC80" s="981"/>
      <c r="CD80" s="981"/>
      <c r="CE80" s="981"/>
      <c r="CF80" s="981"/>
      <c r="CG80" s="990"/>
      <c r="CH80" s="991"/>
      <c r="CI80" s="992"/>
      <c r="CJ80" s="992"/>
      <c r="CK80" s="992"/>
      <c r="CL80" s="993"/>
      <c r="CM80" s="991"/>
      <c r="CN80" s="992"/>
      <c r="CO80" s="992"/>
      <c r="CP80" s="992"/>
      <c r="CQ80" s="993"/>
      <c r="CR80" s="991"/>
      <c r="CS80" s="992"/>
      <c r="CT80" s="992"/>
      <c r="CU80" s="992"/>
      <c r="CV80" s="993"/>
      <c r="CW80" s="991"/>
      <c r="CX80" s="992"/>
      <c r="CY80" s="992"/>
      <c r="CZ80" s="992"/>
      <c r="DA80" s="993"/>
      <c r="DB80" s="991"/>
      <c r="DC80" s="992"/>
      <c r="DD80" s="992"/>
      <c r="DE80" s="992"/>
      <c r="DF80" s="993"/>
      <c r="DG80" s="991"/>
      <c r="DH80" s="992"/>
      <c r="DI80" s="992"/>
      <c r="DJ80" s="992"/>
      <c r="DK80" s="993"/>
      <c r="DL80" s="991"/>
      <c r="DM80" s="992"/>
      <c r="DN80" s="992"/>
      <c r="DO80" s="992"/>
      <c r="DP80" s="993"/>
      <c r="DQ80" s="991"/>
      <c r="DR80" s="992"/>
      <c r="DS80" s="992"/>
      <c r="DT80" s="992"/>
      <c r="DU80" s="993"/>
      <c r="DV80" s="980"/>
      <c r="DW80" s="981"/>
      <c r="DX80" s="981"/>
      <c r="DY80" s="981"/>
      <c r="DZ80" s="982"/>
      <c r="EA80" s="230"/>
    </row>
    <row r="81" spans="1:131" ht="26.25" customHeight="1">
      <c r="A81" s="238">
        <v>14</v>
      </c>
      <c r="B81" s="1009"/>
      <c r="C81" s="1010"/>
      <c r="D81" s="1010"/>
      <c r="E81" s="1010"/>
      <c r="F81" s="1010"/>
      <c r="G81" s="1010"/>
      <c r="H81" s="1010"/>
      <c r="I81" s="1010"/>
      <c r="J81" s="1010"/>
      <c r="K81" s="1010"/>
      <c r="L81" s="1010"/>
      <c r="M81" s="1010"/>
      <c r="N81" s="1010"/>
      <c r="O81" s="1010"/>
      <c r="P81" s="1011"/>
      <c r="Q81" s="1012"/>
      <c r="R81" s="1006"/>
      <c r="S81" s="1006"/>
      <c r="T81" s="1006"/>
      <c r="U81" s="1006"/>
      <c r="V81" s="1006"/>
      <c r="W81" s="1006"/>
      <c r="X81" s="1006"/>
      <c r="Y81" s="1006"/>
      <c r="Z81" s="1006"/>
      <c r="AA81" s="1006"/>
      <c r="AB81" s="1006"/>
      <c r="AC81" s="1006"/>
      <c r="AD81" s="1006"/>
      <c r="AE81" s="1006"/>
      <c r="AF81" s="1006"/>
      <c r="AG81" s="1006"/>
      <c r="AH81" s="1006"/>
      <c r="AI81" s="1006"/>
      <c r="AJ81" s="1006"/>
      <c r="AK81" s="1006"/>
      <c r="AL81" s="1006"/>
      <c r="AM81" s="1006"/>
      <c r="AN81" s="1006"/>
      <c r="AO81" s="1006"/>
      <c r="AP81" s="1006"/>
      <c r="AQ81" s="1006"/>
      <c r="AR81" s="1006"/>
      <c r="AS81" s="1006"/>
      <c r="AT81" s="1006"/>
      <c r="AU81" s="1006"/>
      <c r="AV81" s="1006"/>
      <c r="AW81" s="1006"/>
      <c r="AX81" s="1006"/>
      <c r="AY81" s="1006"/>
      <c r="AZ81" s="1007"/>
      <c r="BA81" s="1007"/>
      <c r="BB81" s="1007"/>
      <c r="BC81" s="1007"/>
      <c r="BD81" s="1008"/>
      <c r="BE81" s="241"/>
      <c r="BF81" s="241"/>
      <c r="BG81" s="241"/>
      <c r="BH81" s="241"/>
      <c r="BI81" s="241"/>
      <c r="BJ81" s="241"/>
      <c r="BK81" s="241"/>
      <c r="BL81" s="241"/>
      <c r="BM81" s="241"/>
      <c r="BN81" s="241"/>
      <c r="BO81" s="241"/>
      <c r="BP81" s="241"/>
      <c r="BQ81" s="238">
        <v>75</v>
      </c>
      <c r="BR81" s="243"/>
      <c r="BS81" s="980"/>
      <c r="BT81" s="981"/>
      <c r="BU81" s="981"/>
      <c r="BV81" s="981"/>
      <c r="BW81" s="981"/>
      <c r="BX81" s="981"/>
      <c r="BY81" s="981"/>
      <c r="BZ81" s="981"/>
      <c r="CA81" s="981"/>
      <c r="CB81" s="981"/>
      <c r="CC81" s="981"/>
      <c r="CD81" s="981"/>
      <c r="CE81" s="981"/>
      <c r="CF81" s="981"/>
      <c r="CG81" s="990"/>
      <c r="CH81" s="991"/>
      <c r="CI81" s="992"/>
      <c r="CJ81" s="992"/>
      <c r="CK81" s="992"/>
      <c r="CL81" s="993"/>
      <c r="CM81" s="991"/>
      <c r="CN81" s="992"/>
      <c r="CO81" s="992"/>
      <c r="CP81" s="992"/>
      <c r="CQ81" s="993"/>
      <c r="CR81" s="991"/>
      <c r="CS81" s="992"/>
      <c r="CT81" s="992"/>
      <c r="CU81" s="992"/>
      <c r="CV81" s="993"/>
      <c r="CW81" s="991"/>
      <c r="CX81" s="992"/>
      <c r="CY81" s="992"/>
      <c r="CZ81" s="992"/>
      <c r="DA81" s="993"/>
      <c r="DB81" s="991"/>
      <c r="DC81" s="992"/>
      <c r="DD81" s="992"/>
      <c r="DE81" s="992"/>
      <c r="DF81" s="993"/>
      <c r="DG81" s="991"/>
      <c r="DH81" s="992"/>
      <c r="DI81" s="992"/>
      <c r="DJ81" s="992"/>
      <c r="DK81" s="993"/>
      <c r="DL81" s="991"/>
      <c r="DM81" s="992"/>
      <c r="DN81" s="992"/>
      <c r="DO81" s="992"/>
      <c r="DP81" s="993"/>
      <c r="DQ81" s="991"/>
      <c r="DR81" s="992"/>
      <c r="DS81" s="992"/>
      <c r="DT81" s="992"/>
      <c r="DU81" s="993"/>
      <c r="DV81" s="980"/>
      <c r="DW81" s="981"/>
      <c r="DX81" s="981"/>
      <c r="DY81" s="981"/>
      <c r="DZ81" s="982"/>
      <c r="EA81" s="230"/>
    </row>
    <row r="82" spans="1:131" ht="26.25" customHeight="1">
      <c r="A82" s="238">
        <v>15</v>
      </c>
      <c r="B82" s="1009"/>
      <c r="C82" s="1010"/>
      <c r="D82" s="1010"/>
      <c r="E82" s="1010"/>
      <c r="F82" s="1010"/>
      <c r="G82" s="1010"/>
      <c r="H82" s="1010"/>
      <c r="I82" s="1010"/>
      <c r="J82" s="1010"/>
      <c r="K82" s="1010"/>
      <c r="L82" s="1010"/>
      <c r="M82" s="1010"/>
      <c r="N82" s="1010"/>
      <c r="O82" s="1010"/>
      <c r="P82" s="1011"/>
      <c r="Q82" s="1012"/>
      <c r="R82" s="1006"/>
      <c r="S82" s="1006"/>
      <c r="T82" s="1006"/>
      <c r="U82" s="1006"/>
      <c r="V82" s="1006"/>
      <c r="W82" s="1006"/>
      <c r="X82" s="1006"/>
      <c r="Y82" s="1006"/>
      <c r="Z82" s="1006"/>
      <c r="AA82" s="1006"/>
      <c r="AB82" s="1006"/>
      <c r="AC82" s="1006"/>
      <c r="AD82" s="1006"/>
      <c r="AE82" s="1006"/>
      <c r="AF82" s="1006"/>
      <c r="AG82" s="1006"/>
      <c r="AH82" s="1006"/>
      <c r="AI82" s="1006"/>
      <c r="AJ82" s="1006"/>
      <c r="AK82" s="1006"/>
      <c r="AL82" s="1006"/>
      <c r="AM82" s="1006"/>
      <c r="AN82" s="1006"/>
      <c r="AO82" s="1006"/>
      <c r="AP82" s="1006"/>
      <c r="AQ82" s="1006"/>
      <c r="AR82" s="1006"/>
      <c r="AS82" s="1006"/>
      <c r="AT82" s="1006"/>
      <c r="AU82" s="1006"/>
      <c r="AV82" s="1006"/>
      <c r="AW82" s="1006"/>
      <c r="AX82" s="1006"/>
      <c r="AY82" s="1006"/>
      <c r="AZ82" s="1007"/>
      <c r="BA82" s="1007"/>
      <c r="BB82" s="1007"/>
      <c r="BC82" s="1007"/>
      <c r="BD82" s="1008"/>
      <c r="BE82" s="241"/>
      <c r="BF82" s="241"/>
      <c r="BG82" s="241"/>
      <c r="BH82" s="241"/>
      <c r="BI82" s="241"/>
      <c r="BJ82" s="241"/>
      <c r="BK82" s="241"/>
      <c r="BL82" s="241"/>
      <c r="BM82" s="241"/>
      <c r="BN82" s="241"/>
      <c r="BO82" s="241"/>
      <c r="BP82" s="241"/>
      <c r="BQ82" s="238">
        <v>76</v>
      </c>
      <c r="BR82" s="243"/>
      <c r="BS82" s="980"/>
      <c r="BT82" s="981"/>
      <c r="BU82" s="981"/>
      <c r="BV82" s="981"/>
      <c r="BW82" s="981"/>
      <c r="BX82" s="981"/>
      <c r="BY82" s="981"/>
      <c r="BZ82" s="981"/>
      <c r="CA82" s="981"/>
      <c r="CB82" s="981"/>
      <c r="CC82" s="981"/>
      <c r="CD82" s="981"/>
      <c r="CE82" s="981"/>
      <c r="CF82" s="981"/>
      <c r="CG82" s="990"/>
      <c r="CH82" s="991"/>
      <c r="CI82" s="992"/>
      <c r="CJ82" s="992"/>
      <c r="CK82" s="992"/>
      <c r="CL82" s="993"/>
      <c r="CM82" s="991"/>
      <c r="CN82" s="992"/>
      <c r="CO82" s="992"/>
      <c r="CP82" s="992"/>
      <c r="CQ82" s="993"/>
      <c r="CR82" s="991"/>
      <c r="CS82" s="992"/>
      <c r="CT82" s="992"/>
      <c r="CU82" s="992"/>
      <c r="CV82" s="993"/>
      <c r="CW82" s="991"/>
      <c r="CX82" s="992"/>
      <c r="CY82" s="992"/>
      <c r="CZ82" s="992"/>
      <c r="DA82" s="993"/>
      <c r="DB82" s="991"/>
      <c r="DC82" s="992"/>
      <c r="DD82" s="992"/>
      <c r="DE82" s="992"/>
      <c r="DF82" s="993"/>
      <c r="DG82" s="991"/>
      <c r="DH82" s="992"/>
      <c r="DI82" s="992"/>
      <c r="DJ82" s="992"/>
      <c r="DK82" s="993"/>
      <c r="DL82" s="991"/>
      <c r="DM82" s="992"/>
      <c r="DN82" s="992"/>
      <c r="DO82" s="992"/>
      <c r="DP82" s="993"/>
      <c r="DQ82" s="991"/>
      <c r="DR82" s="992"/>
      <c r="DS82" s="992"/>
      <c r="DT82" s="992"/>
      <c r="DU82" s="993"/>
      <c r="DV82" s="980"/>
      <c r="DW82" s="981"/>
      <c r="DX82" s="981"/>
      <c r="DY82" s="981"/>
      <c r="DZ82" s="982"/>
      <c r="EA82" s="230"/>
    </row>
    <row r="83" spans="1:131" ht="26.25" customHeight="1">
      <c r="A83" s="238">
        <v>16</v>
      </c>
      <c r="B83" s="1009"/>
      <c r="C83" s="1010"/>
      <c r="D83" s="1010"/>
      <c r="E83" s="1010"/>
      <c r="F83" s="1010"/>
      <c r="G83" s="1010"/>
      <c r="H83" s="1010"/>
      <c r="I83" s="1010"/>
      <c r="J83" s="1010"/>
      <c r="K83" s="1010"/>
      <c r="L83" s="1010"/>
      <c r="M83" s="1010"/>
      <c r="N83" s="1010"/>
      <c r="O83" s="1010"/>
      <c r="P83" s="1011"/>
      <c r="Q83" s="1012"/>
      <c r="R83" s="1006"/>
      <c r="S83" s="1006"/>
      <c r="T83" s="1006"/>
      <c r="U83" s="1006"/>
      <c r="V83" s="1006"/>
      <c r="W83" s="1006"/>
      <c r="X83" s="1006"/>
      <c r="Y83" s="1006"/>
      <c r="Z83" s="1006"/>
      <c r="AA83" s="1006"/>
      <c r="AB83" s="1006"/>
      <c r="AC83" s="1006"/>
      <c r="AD83" s="1006"/>
      <c r="AE83" s="1006"/>
      <c r="AF83" s="1006"/>
      <c r="AG83" s="1006"/>
      <c r="AH83" s="1006"/>
      <c r="AI83" s="1006"/>
      <c r="AJ83" s="1006"/>
      <c r="AK83" s="1006"/>
      <c r="AL83" s="1006"/>
      <c r="AM83" s="1006"/>
      <c r="AN83" s="1006"/>
      <c r="AO83" s="1006"/>
      <c r="AP83" s="1006"/>
      <c r="AQ83" s="1006"/>
      <c r="AR83" s="1006"/>
      <c r="AS83" s="1006"/>
      <c r="AT83" s="1006"/>
      <c r="AU83" s="1006"/>
      <c r="AV83" s="1006"/>
      <c r="AW83" s="1006"/>
      <c r="AX83" s="1006"/>
      <c r="AY83" s="1006"/>
      <c r="AZ83" s="1007"/>
      <c r="BA83" s="1007"/>
      <c r="BB83" s="1007"/>
      <c r="BC83" s="1007"/>
      <c r="BD83" s="1008"/>
      <c r="BE83" s="241"/>
      <c r="BF83" s="241"/>
      <c r="BG83" s="241"/>
      <c r="BH83" s="241"/>
      <c r="BI83" s="241"/>
      <c r="BJ83" s="241"/>
      <c r="BK83" s="241"/>
      <c r="BL83" s="241"/>
      <c r="BM83" s="241"/>
      <c r="BN83" s="241"/>
      <c r="BO83" s="241"/>
      <c r="BP83" s="241"/>
      <c r="BQ83" s="238">
        <v>77</v>
      </c>
      <c r="BR83" s="243"/>
      <c r="BS83" s="980"/>
      <c r="BT83" s="981"/>
      <c r="BU83" s="981"/>
      <c r="BV83" s="981"/>
      <c r="BW83" s="981"/>
      <c r="BX83" s="981"/>
      <c r="BY83" s="981"/>
      <c r="BZ83" s="981"/>
      <c r="CA83" s="981"/>
      <c r="CB83" s="981"/>
      <c r="CC83" s="981"/>
      <c r="CD83" s="981"/>
      <c r="CE83" s="981"/>
      <c r="CF83" s="981"/>
      <c r="CG83" s="990"/>
      <c r="CH83" s="991"/>
      <c r="CI83" s="992"/>
      <c r="CJ83" s="992"/>
      <c r="CK83" s="992"/>
      <c r="CL83" s="993"/>
      <c r="CM83" s="991"/>
      <c r="CN83" s="992"/>
      <c r="CO83" s="992"/>
      <c r="CP83" s="992"/>
      <c r="CQ83" s="993"/>
      <c r="CR83" s="991"/>
      <c r="CS83" s="992"/>
      <c r="CT83" s="992"/>
      <c r="CU83" s="992"/>
      <c r="CV83" s="993"/>
      <c r="CW83" s="991"/>
      <c r="CX83" s="992"/>
      <c r="CY83" s="992"/>
      <c r="CZ83" s="992"/>
      <c r="DA83" s="993"/>
      <c r="DB83" s="991"/>
      <c r="DC83" s="992"/>
      <c r="DD83" s="992"/>
      <c r="DE83" s="992"/>
      <c r="DF83" s="993"/>
      <c r="DG83" s="991"/>
      <c r="DH83" s="992"/>
      <c r="DI83" s="992"/>
      <c r="DJ83" s="992"/>
      <c r="DK83" s="993"/>
      <c r="DL83" s="991"/>
      <c r="DM83" s="992"/>
      <c r="DN83" s="992"/>
      <c r="DO83" s="992"/>
      <c r="DP83" s="993"/>
      <c r="DQ83" s="991"/>
      <c r="DR83" s="992"/>
      <c r="DS83" s="992"/>
      <c r="DT83" s="992"/>
      <c r="DU83" s="993"/>
      <c r="DV83" s="980"/>
      <c r="DW83" s="981"/>
      <c r="DX83" s="981"/>
      <c r="DY83" s="981"/>
      <c r="DZ83" s="982"/>
      <c r="EA83" s="230"/>
    </row>
    <row r="84" spans="1:131" ht="26.25" customHeight="1">
      <c r="A84" s="238">
        <v>17</v>
      </c>
      <c r="B84" s="1009"/>
      <c r="C84" s="1010"/>
      <c r="D84" s="1010"/>
      <c r="E84" s="1010"/>
      <c r="F84" s="1010"/>
      <c r="G84" s="1010"/>
      <c r="H84" s="1010"/>
      <c r="I84" s="1010"/>
      <c r="J84" s="1010"/>
      <c r="K84" s="1010"/>
      <c r="L84" s="1010"/>
      <c r="M84" s="1010"/>
      <c r="N84" s="1010"/>
      <c r="O84" s="1010"/>
      <c r="P84" s="1011"/>
      <c r="Q84" s="1012"/>
      <c r="R84" s="1006"/>
      <c r="S84" s="1006"/>
      <c r="T84" s="1006"/>
      <c r="U84" s="1006"/>
      <c r="V84" s="1006"/>
      <c r="W84" s="1006"/>
      <c r="X84" s="1006"/>
      <c r="Y84" s="1006"/>
      <c r="Z84" s="1006"/>
      <c r="AA84" s="1006"/>
      <c r="AB84" s="1006"/>
      <c r="AC84" s="1006"/>
      <c r="AD84" s="1006"/>
      <c r="AE84" s="1006"/>
      <c r="AF84" s="1006"/>
      <c r="AG84" s="1006"/>
      <c r="AH84" s="1006"/>
      <c r="AI84" s="1006"/>
      <c r="AJ84" s="1006"/>
      <c r="AK84" s="1006"/>
      <c r="AL84" s="1006"/>
      <c r="AM84" s="1006"/>
      <c r="AN84" s="1006"/>
      <c r="AO84" s="1006"/>
      <c r="AP84" s="1006"/>
      <c r="AQ84" s="1006"/>
      <c r="AR84" s="1006"/>
      <c r="AS84" s="1006"/>
      <c r="AT84" s="1006"/>
      <c r="AU84" s="1006"/>
      <c r="AV84" s="1006"/>
      <c r="AW84" s="1006"/>
      <c r="AX84" s="1006"/>
      <c r="AY84" s="1006"/>
      <c r="AZ84" s="1007"/>
      <c r="BA84" s="1007"/>
      <c r="BB84" s="1007"/>
      <c r="BC84" s="1007"/>
      <c r="BD84" s="1008"/>
      <c r="BE84" s="241"/>
      <c r="BF84" s="241"/>
      <c r="BG84" s="241"/>
      <c r="BH84" s="241"/>
      <c r="BI84" s="241"/>
      <c r="BJ84" s="241"/>
      <c r="BK84" s="241"/>
      <c r="BL84" s="241"/>
      <c r="BM84" s="241"/>
      <c r="BN84" s="241"/>
      <c r="BO84" s="241"/>
      <c r="BP84" s="241"/>
      <c r="BQ84" s="238">
        <v>78</v>
      </c>
      <c r="BR84" s="243"/>
      <c r="BS84" s="980"/>
      <c r="BT84" s="981"/>
      <c r="BU84" s="981"/>
      <c r="BV84" s="981"/>
      <c r="BW84" s="981"/>
      <c r="BX84" s="981"/>
      <c r="BY84" s="981"/>
      <c r="BZ84" s="981"/>
      <c r="CA84" s="981"/>
      <c r="CB84" s="981"/>
      <c r="CC84" s="981"/>
      <c r="CD84" s="981"/>
      <c r="CE84" s="981"/>
      <c r="CF84" s="981"/>
      <c r="CG84" s="990"/>
      <c r="CH84" s="991"/>
      <c r="CI84" s="992"/>
      <c r="CJ84" s="992"/>
      <c r="CK84" s="992"/>
      <c r="CL84" s="993"/>
      <c r="CM84" s="991"/>
      <c r="CN84" s="992"/>
      <c r="CO84" s="992"/>
      <c r="CP84" s="992"/>
      <c r="CQ84" s="993"/>
      <c r="CR84" s="991"/>
      <c r="CS84" s="992"/>
      <c r="CT84" s="992"/>
      <c r="CU84" s="992"/>
      <c r="CV84" s="993"/>
      <c r="CW84" s="991"/>
      <c r="CX84" s="992"/>
      <c r="CY84" s="992"/>
      <c r="CZ84" s="992"/>
      <c r="DA84" s="993"/>
      <c r="DB84" s="991"/>
      <c r="DC84" s="992"/>
      <c r="DD84" s="992"/>
      <c r="DE84" s="992"/>
      <c r="DF84" s="993"/>
      <c r="DG84" s="991"/>
      <c r="DH84" s="992"/>
      <c r="DI84" s="992"/>
      <c r="DJ84" s="992"/>
      <c r="DK84" s="993"/>
      <c r="DL84" s="991"/>
      <c r="DM84" s="992"/>
      <c r="DN84" s="992"/>
      <c r="DO84" s="992"/>
      <c r="DP84" s="993"/>
      <c r="DQ84" s="991"/>
      <c r="DR84" s="992"/>
      <c r="DS84" s="992"/>
      <c r="DT84" s="992"/>
      <c r="DU84" s="993"/>
      <c r="DV84" s="980"/>
      <c r="DW84" s="981"/>
      <c r="DX84" s="981"/>
      <c r="DY84" s="981"/>
      <c r="DZ84" s="982"/>
      <c r="EA84" s="230"/>
    </row>
    <row r="85" spans="1:131" ht="26.25" customHeight="1">
      <c r="A85" s="238">
        <v>18</v>
      </c>
      <c r="B85" s="1009"/>
      <c r="C85" s="1010"/>
      <c r="D85" s="1010"/>
      <c r="E85" s="1010"/>
      <c r="F85" s="1010"/>
      <c r="G85" s="1010"/>
      <c r="H85" s="1010"/>
      <c r="I85" s="1010"/>
      <c r="J85" s="1010"/>
      <c r="K85" s="1010"/>
      <c r="L85" s="1010"/>
      <c r="M85" s="1010"/>
      <c r="N85" s="1010"/>
      <c r="O85" s="1010"/>
      <c r="P85" s="1011"/>
      <c r="Q85" s="1012"/>
      <c r="R85" s="1006"/>
      <c r="S85" s="1006"/>
      <c r="T85" s="1006"/>
      <c r="U85" s="1006"/>
      <c r="V85" s="1006"/>
      <c r="W85" s="1006"/>
      <c r="X85" s="1006"/>
      <c r="Y85" s="1006"/>
      <c r="Z85" s="1006"/>
      <c r="AA85" s="1006"/>
      <c r="AB85" s="1006"/>
      <c r="AC85" s="1006"/>
      <c r="AD85" s="1006"/>
      <c r="AE85" s="1006"/>
      <c r="AF85" s="1006"/>
      <c r="AG85" s="1006"/>
      <c r="AH85" s="1006"/>
      <c r="AI85" s="1006"/>
      <c r="AJ85" s="1006"/>
      <c r="AK85" s="1006"/>
      <c r="AL85" s="1006"/>
      <c r="AM85" s="1006"/>
      <c r="AN85" s="1006"/>
      <c r="AO85" s="1006"/>
      <c r="AP85" s="1006"/>
      <c r="AQ85" s="1006"/>
      <c r="AR85" s="1006"/>
      <c r="AS85" s="1006"/>
      <c r="AT85" s="1006"/>
      <c r="AU85" s="1006"/>
      <c r="AV85" s="1006"/>
      <c r="AW85" s="1006"/>
      <c r="AX85" s="1006"/>
      <c r="AY85" s="1006"/>
      <c r="AZ85" s="1007"/>
      <c r="BA85" s="1007"/>
      <c r="BB85" s="1007"/>
      <c r="BC85" s="1007"/>
      <c r="BD85" s="1008"/>
      <c r="BE85" s="241"/>
      <c r="BF85" s="241"/>
      <c r="BG85" s="241"/>
      <c r="BH85" s="241"/>
      <c r="BI85" s="241"/>
      <c r="BJ85" s="241"/>
      <c r="BK85" s="241"/>
      <c r="BL85" s="241"/>
      <c r="BM85" s="241"/>
      <c r="BN85" s="241"/>
      <c r="BO85" s="241"/>
      <c r="BP85" s="241"/>
      <c r="BQ85" s="238">
        <v>79</v>
      </c>
      <c r="BR85" s="243"/>
      <c r="BS85" s="980"/>
      <c r="BT85" s="981"/>
      <c r="BU85" s="981"/>
      <c r="BV85" s="981"/>
      <c r="BW85" s="981"/>
      <c r="BX85" s="981"/>
      <c r="BY85" s="981"/>
      <c r="BZ85" s="981"/>
      <c r="CA85" s="981"/>
      <c r="CB85" s="981"/>
      <c r="CC85" s="981"/>
      <c r="CD85" s="981"/>
      <c r="CE85" s="981"/>
      <c r="CF85" s="981"/>
      <c r="CG85" s="990"/>
      <c r="CH85" s="991"/>
      <c r="CI85" s="992"/>
      <c r="CJ85" s="992"/>
      <c r="CK85" s="992"/>
      <c r="CL85" s="993"/>
      <c r="CM85" s="991"/>
      <c r="CN85" s="992"/>
      <c r="CO85" s="992"/>
      <c r="CP85" s="992"/>
      <c r="CQ85" s="993"/>
      <c r="CR85" s="991"/>
      <c r="CS85" s="992"/>
      <c r="CT85" s="992"/>
      <c r="CU85" s="992"/>
      <c r="CV85" s="993"/>
      <c r="CW85" s="991"/>
      <c r="CX85" s="992"/>
      <c r="CY85" s="992"/>
      <c r="CZ85" s="992"/>
      <c r="DA85" s="993"/>
      <c r="DB85" s="991"/>
      <c r="DC85" s="992"/>
      <c r="DD85" s="992"/>
      <c r="DE85" s="992"/>
      <c r="DF85" s="993"/>
      <c r="DG85" s="991"/>
      <c r="DH85" s="992"/>
      <c r="DI85" s="992"/>
      <c r="DJ85" s="992"/>
      <c r="DK85" s="993"/>
      <c r="DL85" s="991"/>
      <c r="DM85" s="992"/>
      <c r="DN85" s="992"/>
      <c r="DO85" s="992"/>
      <c r="DP85" s="993"/>
      <c r="DQ85" s="991"/>
      <c r="DR85" s="992"/>
      <c r="DS85" s="992"/>
      <c r="DT85" s="992"/>
      <c r="DU85" s="993"/>
      <c r="DV85" s="980"/>
      <c r="DW85" s="981"/>
      <c r="DX85" s="981"/>
      <c r="DY85" s="981"/>
      <c r="DZ85" s="982"/>
      <c r="EA85" s="230"/>
    </row>
    <row r="86" spans="1:131" ht="26.25" customHeight="1">
      <c r="A86" s="238">
        <v>19</v>
      </c>
      <c r="B86" s="1009"/>
      <c r="C86" s="1010"/>
      <c r="D86" s="1010"/>
      <c r="E86" s="1010"/>
      <c r="F86" s="1010"/>
      <c r="G86" s="1010"/>
      <c r="H86" s="1010"/>
      <c r="I86" s="1010"/>
      <c r="J86" s="1010"/>
      <c r="K86" s="1010"/>
      <c r="L86" s="1010"/>
      <c r="M86" s="1010"/>
      <c r="N86" s="1010"/>
      <c r="O86" s="1010"/>
      <c r="P86" s="1011"/>
      <c r="Q86" s="1012"/>
      <c r="R86" s="1006"/>
      <c r="S86" s="1006"/>
      <c r="T86" s="1006"/>
      <c r="U86" s="1006"/>
      <c r="V86" s="1006"/>
      <c r="W86" s="1006"/>
      <c r="X86" s="1006"/>
      <c r="Y86" s="1006"/>
      <c r="Z86" s="1006"/>
      <c r="AA86" s="1006"/>
      <c r="AB86" s="1006"/>
      <c r="AC86" s="1006"/>
      <c r="AD86" s="1006"/>
      <c r="AE86" s="1006"/>
      <c r="AF86" s="1006"/>
      <c r="AG86" s="1006"/>
      <c r="AH86" s="1006"/>
      <c r="AI86" s="1006"/>
      <c r="AJ86" s="1006"/>
      <c r="AK86" s="1006"/>
      <c r="AL86" s="1006"/>
      <c r="AM86" s="1006"/>
      <c r="AN86" s="1006"/>
      <c r="AO86" s="1006"/>
      <c r="AP86" s="1006"/>
      <c r="AQ86" s="1006"/>
      <c r="AR86" s="1006"/>
      <c r="AS86" s="1006"/>
      <c r="AT86" s="1006"/>
      <c r="AU86" s="1006"/>
      <c r="AV86" s="1006"/>
      <c r="AW86" s="1006"/>
      <c r="AX86" s="1006"/>
      <c r="AY86" s="1006"/>
      <c r="AZ86" s="1007"/>
      <c r="BA86" s="1007"/>
      <c r="BB86" s="1007"/>
      <c r="BC86" s="1007"/>
      <c r="BD86" s="1008"/>
      <c r="BE86" s="241"/>
      <c r="BF86" s="241"/>
      <c r="BG86" s="241"/>
      <c r="BH86" s="241"/>
      <c r="BI86" s="241"/>
      <c r="BJ86" s="241"/>
      <c r="BK86" s="241"/>
      <c r="BL86" s="241"/>
      <c r="BM86" s="241"/>
      <c r="BN86" s="241"/>
      <c r="BO86" s="241"/>
      <c r="BP86" s="241"/>
      <c r="BQ86" s="238">
        <v>80</v>
      </c>
      <c r="BR86" s="243"/>
      <c r="BS86" s="980"/>
      <c r="BT86" s="981"/>
      <c r="BU86" s="981"/>
      <c r="BV86" s="981"/>
      <c r="BW86" s="981"/>
      <c r="BX86" s="981"/>
      <c r="BY86" s="981"/>
      <c r="BZ86" s="981"/>
      <c r="CA86" s="981"/>
      <c r="CB86" s="981"/>
      <c r="CC86" s="981"/>
      <c r="CD86" s="981"/>
      <c r="CE86" s="981"/>
      <c r="CF86" s="981"/>
      <c r="CG86" s="990"/>
      <c r="CH86" s="991"/>
      <c r="CI86" s="992"/>
      <c r="CJ86" s="992"/>
      <c r="CK86" s="992"/>
      <c r="CL86" s="993"/>
      <c r="CM86" s="991"/>
      <c r="CN86" s="992"/>
      <c r="CO86" s="992"/>
      <c r="CP86" s="992"/>
      <c r="CQ86" s="993"/>
      <c r="CR86" s="991"/>
      <c r="CS86" s="992"/>
      <c r="CT86" s="992"/>
      <c r="CU86" s="992"/>
      <c r="CV86" s="993"/>
      <c r="CW86" s="991"/>
      <c r="CX86" s="992"/>
      <c r="CY86" s="992"/>
      <c r="CZ86" s="992"/>
      <c r="DA86" s="993"/>
      <c r="DB86" s="991"/>
      <c r="DC86" s="992"/>
      <c r="DD86" s="992"/>
      <c r="DE86" s="992"/>
      <c r="DF86" s="993"/>
      <c r="DG86" s="991"/>
      <c r="DH86" s="992"/>
      <c r="DI86" s="992"/>
      <c r="DJ86" s="992"/>
      <c r="DK86" s="993"/>
      <c r="DL86" s="991"/>
      <c r="DM86" s="992"/>
      <c r="DN86" s="992"/>
      <c r="DO86" s="992"/>
      <c r="DP86" s="993"/>
      <c r="DQ86" s="991"/>
      <c r="DR86" s="992"/>
      <c r="DS86" s="992"/>
      <c r="DT86" s="992"/>
      <c r="DU86" s="993"/>
      <c r="DV86" s="980"/>
      <c r="DW86" s="981"/>
      <c r="DX86" s="981"/>
      <c r="DY86" s="981"/>
      <c r="DZ86" s="982"/>
      <c r="EA86" s="230"/>
    </row>
    <row r="87" spans="1:131" ht="26.25" customHeight="1">
      <c r="A87" s="244">
        <v>20</v>
      </c>
      <c r="B87" s="999"/>
      <c r="C87" s="1000"/>
      <c r="D87" s="1000"/>
      <c r="E87" s="1000"/>
      <c r="F87" s="1000"/>
      <c r="G87" s="1000"/>
      <c r="H87" s="1000"/>
      <c r="I87" s="1000"/>
      <c r="J87" s="1000"/>
      <c r="K87" s="1000"/>
      <c r="L87" s="1000"/>
      <c r="M87" s="1000"/>
      <c r="N87" s="1000"/>
      <c r="O87" s="1000"/>
      <c r="P87" s="1001"/>
      <c r="Q87" s="1002"/>
      <c r="R87" s="1003"/>
      <c r="S87" s="1003"/>
      <c r="T87" s="1003"/>
      <c r="U87" s="1003"/>
      <c r="V87" s="1003"/>
      <c r="W87" s="1003"/>
      <c r="X87" s="1003"/>
      <c r="Y87" s="1003"/>
      <c r="Z87" s="1003"/>
      <c r="AA87" s="1003"/>
      <c r="AB87" s="1003"/>
      <c r="AC87" s="1003"/>
      <c r="AD87" s="1003"/>
      <c r="AE87" s="1003"/>
      <c r="AF87" s="1003"/>
      <c r="AG87" s="1003"/>
      <c r="AH87" s="1003"/>
      <c r="AI87" s="1003"/>
      <c r="AJ87" s="1003"/>
      <c r="AK87" s="1003"/>
      <c r="AL87" s="1003"/>
      <c r="AM87" s="1003"/>
      <c r="AN87" s="1003"/>
      <c r="AO87" s="1003"/>
      <c r="AP87" s="1003"/>
      <c r="AQ87" s="1003"/>
      <c r="AR87" s="1003"/>
      <c r="AS87" s="1003"/>
      <c r="AT87" s="1003"/>
      <c r="AU87" s="1003"/>
      <c r="AV87" s="1003"/>
      <c r="AW87" s="1003"/>
      <c r="AX87" s="1003"/>
      <c r="AY87" s="1003"/>
      <c r="AZ87" s="1004"/>
      <c r="BA87" s="1004"/>
      <c r="BB87" s="1004"/>
      <c r="BC87" s="1004"/>
      <c r="BD87" s="1005"/>
      <c r="BE87" s="241"/>
      <c r="BF87" s="241"/>
      <c r="BG87" s="241"/>
      <c r="BH87" s="241"/>
      <c r="BI87" s="241"/>
      <c r="BJ87" s="241"/>
      <c r="BK87" s="241"/>
      <c r="BL87" s="241"/>
      <c r="BM87" s="241"/>
      <c r="BN87" s="241"/>
      <c r="BO87" s="241"/>
      <c r="BP87" s="241"/>
      <c r="BQ87" s="238">
        <v>81</v>
      </c>
      <c r="BR87" s="243"/>
      <c r="BS87" s="980"/>
      <c r="BT87" s="981"/>
      <c r="BU87" s="981"/>
      <c r="BV87" s="981"/>
      <c r="BW87" s="981"/>
      <c r="BX87" s="981"/>
      <c r="BY87" s="981"/>
      <c r="BZ87" s="981"/>
      <c r="CA87" s="981"/>
      <c r="CB87" s="981"/>
      <c r="CC87" s="981"/>
      <c r="CD87" s="981"/>
      <c r="CE87" s="981"/>
      <c r="CF87" s="981"/>
      <c r="CG87" s="990"/>
      <c r="CH87" s="991"/>
      <c r="CI87" s="992"/>
      <c r="CJ87" s="992"/>
      <c r="CK87" s="992"/>
      <c r="CL87" s="993"/>
      <c r="CM87" s="991"/>
      <c r="CN87" s="992"/>
      <c r="CO87" s="992"/>
      <c r="CP87" s="992"/>
      <c r="CQ87" s="993"/>
      <c r="CR87" s="991"/>
      <c r="CS87" s="992"/>
      <c r="CT87" s="992"/>
      <c r="CU87" s="992"/>
      <c r="CV87" s="993"/>
      <c r="CW87" s="991"/>
      <c r="CX87" s="992"/>
      <c r="CY87" s="992"/>
      <c r="CZ87" s="992"/>
      <c r="DA87" s="993"/>
      <c r="DB87" s="991"/>
      <c r="DC87" s="992"/>
      <c r="DD87" s="992"/>
      <c r="DE87" s="992"/>
      <c r="DF87" s="993"/>
      <c r="DG87" s="991"/>
      <c r="DH87" s="992"/>
      <c r="DI87" s="992"/>
      <c r="DJ87" s="992"/>
      <c r="DK87" s="993"/>
      <c r="DL87" s="991"/>
      <c r="DM87" s="992"/>
      <c r="DN87" s="992"/>
      <c r="DO87" s="992"/>
      <c r="DP87" s="993"/>
      <c r="DQ87" s="991"/>
      <c r="DR87" s="992"/>
      <c r="DS87" s="992"/>
      <c r="DT87" s="992"/>
      <c r="DU87" s="993"/>
      <c r="DV87" s="980"/>
      <c r="DW87" s="981"/>
      <c r="DX87" s="981"/>
      <c r="DY87" s="981"/>
      <c r="DZ87" s="982"/>
      <c r="EA87" s="230"/>
    </row>
    <row r="88" spans="1:131" ht="26.25" customHeight="1" thickBot="1">
      <c r="A88" s="240" t="s">
        <v>378</v>
      </c>
      <c r="B88" s="972" t="s">
        <v>403</v>
      </c>
      <c r="C88" s="973"/>
      <c r="D88" s="973"/>
      <c r="E88" s="973"/>
      <c r="F88" s="973"/>
      <c r="G88" s="973"/>
      <c r="H88" s="973"/>
      <c r="I88" s="973"/>
      <c r="J88" s="973"/>
      <c r="K88" s="973"/>
      <c r="L88" s="973"/>
      <c r="M88" s="973"/>
      <c r="N88" s="973"/>
      <c r="O88" s="973"/>
      <c r="P88" s="983"/>
      <c r="Q88" s="997"/>
      <c r="R88" s="998"/>
      <c r="S88" s="998"/>
      <c r="T88" s="998"/>
      <c r="U88" s="998"/>
      <c r="V88" s="998"/>
      <c r="W88" s="998"/>
      <c r="X88" s="998"/>
      <c r="Y88" s="998"/>
      <c r="Z88" s="998"/>
      <c r="AA88" s="998"/>
      <c r="AB88" s="998"/>
      <c r="AC88" s="998"/>
      <c r="AD88" s="998"/>
      <c r="AE88" s="998"/>
      <c r="AF88" s="994"/>
      <c r="AG88" s="994"/>
      <c r="AH88" s="994"/>
      <c r="AI88" s="994"/>
      <c r="AJ88" s="994"/>
      <c r="AK88" s="998"/>
      <c r="AL88" s="998"/>
      <c r="AM88" s="998"/>
      <c r="AN88" s="998"/>
      <c r="AO88" s="998"/>
      <c r="AP88" s="994"/>
      <c r="AQ88" s="994"/>
      <c r="AR88" s="994"/>
      <c r="AS88" s="994"/>
      <c r="AT88" s="994"/>
      <c r="AU88" s="994"/>
      <c r="AV88" s="994"/>
      <c r="AW88" s="994"/>
      <c r="AX88" s="994"/>
      <c r="AY88" s="994"/>
      <c r="AZ88" s="995"/>
      <c r="BA88" s="995"/>
      <c r="BB88" s="995"/>
      <c r="BC88" s="995"/>
      <c r="BD88" s="996"/>
      <c r="BE88" s="241"/>
      <c r="BF88" s="241"/>
      <c r="BG88" s="241"/>
      <c r="BH88" s="241"/>
      <c r="BI88" s="241"/>
      <c r="BJ88" s="241"/>
      <c r="BK88" s="241"/>
      <c r="BL88" s="241"/>
      <c r="BM88" s="241"/>
      <c r="BN88" s="241"/>
      <c r="BO88" s="241"/>
      <c r="BP88" s="241"/>
      <c r="BQ88" s="238">
        <v>82</v>
      </c>
      <c r="BR88" s="243"/>
      <c r="BS88" s="980"/>
      <c r="BT88" s="981"/>
      <c r="BU88" s="981"/>
      <c r="BV88" s="981"/>
      <c r="BW88" s="981"/>
      <c r="BX88" s="981"/>
      <c r="BY88" s="981"/>
      <c r="BZ88" s="981"/>
      <c r="CA88" s="981"/>
      <c r="CB88" s="981"/>
      <c r="CC88" s="981"/>
      <c r="CD88" s="981"/>
      <c r="CE88" s="981"/>
      <c r="CF88" s="981"/>
      <c r="CG88" s="990"/>
      <c r="CH88" s="991"/>
      <c r="CI88" s="992"/>
      <c r="CJ88" s="992"/>
      <c r="CK88" s="992"/>
      <c r="CL88" s="993"/>
      <c r="CM88" s="991"/>
      <c r="CN88" s="992"/>
      <c r="CO88" s="992"/>
      <c r="CP88" s="992"/>
      <c r="CQ88" s="993"/>
      <c r="CR88" s="991"/>
      <c r="CS88" s="992"/>
      <c r="CT88" s="992"/>
      <c r="CU88" s="992"/>
      <c r="CV88" s="993"/>
      <c r="CW88" s="991"/>
      <c r="CX88" s="992"/>
      <c r="CY88" s="992"/>
      <c r="CZ88" s="992"/>
      <c r="DA88" s="993"/>
      <c r="DB88" s="991"/>
      <c r="DC88" s="992"/>
      <c r="DD88" s="992"/>
      <c r="DE88" s="992"/>
      <c r="DF88" s="993"/>
      <c r="DG88" s="991"/>
      <c r="DH88" s="992"/>
      <c r="DI88" s="992"/>
      <c r="DJ88" s="992"/>
      <c r="DK88" s="993"/>
      <c r="DL88" s="991"/>
      <c r="DM88" s="992"/>
      <c r="DN88" s="992"/>
      <c r="DO88" s="992"/>
      <c r="DP88" s="993"/>
      <c r="DQ88" s="991"/>
      <c r="DR88" s="992"/>
      <c r="DS88" s="992"/>
      <c r="DT88" s="992"/>
      <c r="DU88" s="993"/>
      <c r="DV88" s="980"/>
      <c r="DW88" s="981"/>
      <c r="DX88" s="981"/>
      <c r="DY88" s="981"/>
      <c r="DZ88" s="982"/>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0"/>
      <c r="BT89" s="981"/>
      <c r="BU89" s="981"/>
      <c r="BV89" s="981"/>
      <c r="BW89" s="981"/>
      <c r="BX89" s="981"/>
      <c r="BY89" s="981"/>
      <c r="BZ89" s="981"/>
      <c r="CA89" s="981"/>
      <c r="CB89" s="981"/>
      <c r="CC89" s="981"/>
      <c r="CD89" s="981"/>
      <c r="CE89" s="981"/>
      <c r="CF89" s="981"/>
      <c r="CG89" s="990"/>
      <c r="CH89" s="991"/>
      <c r="CI89" s="992"/>
      <c r="CJ89" s="992"/>
      <c r="CK89" s="992"/>
      <c r="CL89" s="993"/>
      <c r="CM89" s="991"/>
      <c r="CN89" s="992"/>
      <c r="CO89" s="992"/>
      <c r="CP89" s="992"/>
      <c r="CQ89" s="993"/>
      <c r="CR89" s="991"/>
      <c r="CS89" s="992"/>
      <c r="CT89" s="992"/>
      <c r="CU89" s="992"/>
      <c r="CV89" s="993"/>
      <c r="CW89" s="991"/>
      <c r="CX89" s="992"/>
      <c r="CY89" s="992"/>
      <c r="CZ89" s="992"/>
      <c r="DA89" s="993"/>
      <c r="DB89" s="991"/>
      <c r="DC89" s="992"/>
      <c r="DD89" s="992"/>
      <c r="DE89" s="992"/>
      <c r="DF89" s="993"/>
      <c r="DG89" s="991"/>
      <c r="DH89" s="992"/>
      <c r="DI89" s="992"/>
      <c r="DJ89" s="992"/>
      <c r="DK89" s="993"/>
      <c r="DL89" s="991"/>
      <c r="DM89" s="992"/>
      <c r="DN89" s="992"/>
      <c r="DO89" s="992"/>
      <c r="DP89" s="993"/>
      <c r="DQ89" s="991"/>
      <c r="DR89" s="992"/>
      <c r="DS89" s="992"/>
      <c r="DT89" s="992"/>
      <c r="DU89" s="993"/>
      <c r="DV89" s="980"/>
      <c r="DW89" s="981"/>
      <c r="DX89" s="981"/>
      <c r="DY89" s="981"/>
      <c r="DZ89" s="982"/>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0"/>
      <c r="BT90" s="981"/>
      <c r="BU90" s="981"/>
      <c r="BV90" s="981"/>
      <c r="BW90" s="981"/>
      <c r="BX90" s="981"/>
      <c r="BY90" s="981"/>
      <c r="BZ90" s="981"/>
      <c r="CA90" s="981"/>
      <c r="CB90" s="981"/>
      <c r="CC90" s="981"/>
      <c r="CD90" s="981"/>
      <c r="CE90" s="981"/>
      <c r="CF90" s="981"/>
      <c r="CG90" s="990"/>
      <c r="CH90" s="991"/>
      <c r="CI90" s="992"/>
      <c r="CJ90" s="992"/>
      <c r="CK90" s="992"/>
      <c r="CL90" s="993"/>
      <c r="CM90" s="991"/>
      <c r="CN90" s="992"/>
      <c r="CO90" s="992"/>
      <c r="CP90" s="992"/>
      <c r="CQ90" s="993"/>
      <c r="CR90" s="991"/>
      <c r="CS90" s="992"/>
      <c r="CT90" s="992"/>
      <c r="CU90" s="992"/>
      <c r="CV90" s="993"/>
      <c r="CW90" s="991"/>
      <c r="CX90" s="992"/>
      <c r="CY90" s="992"/>
      <c r="CZ90" s="992"/>
      <c r="DA90" s="993"/>
      <c r="DB90" s="991"/>
      <c r="DC90" s="992"/>
      <c r="DD90" s="992"/>
      <c r="DE90" s="992"/>
      <c r="DF90" s="993"/>
      <c r="DG90" s="991"/>
      <c r="DH90" s="992"/>
      <c r="DI90" s="992"/>
      <c r="DJ90" s="992"/>
      <c r="DK90" s="993"/>
      <c r="DL90" s="991"/>
      <c r="DM90" s="992"/>
      <c r="DN90" s="992"/>
      <c r="DO90" s="992"/>
      <c r="DP90" s="993"/>
      <c r="DQ90" s="991"/>
      <c r="DR90" s="992"/>
      <c r="DS90" s="992"/>
      <c r="DT90" s="992"/>
      <c r="DU90" s="993"/>
      <c r="DV90" s="980"/>
      <c r="DW90" s="981"/>
      <c r="DX90" s="981"/>
      <c r="DY90" s="981"/>
      <c r="DZ90" s="982"/>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0"/>
      <c r="BT91" s="981"/>
      <c r="BU91" s="981"/>
      <c r="BV91" s="981"/>
      <c r="BW91" s="981"/>
      <c r="BX91" s="981"/>
      <c r="BY91" s="981"/>
      <c r="BZ91" s="981"/>
      <c r="CA91" s="981"/>
      <c r="CB91" s="981"/>
      <c r="CC91" s="981"/>
      <c r="CD91" s="981"/>
      <c r="CE91" s="981"/>
      <c r="CF91" s="981"/>
      <c r="CG91" s="990"/>
      <c r="CH91" s="991"/>
      <c r="CI91" s="992"/>
      <c r="CJ91" s="992"/>
      <c r="CK91" s="992"/>
      <c r="CL91" s="993"/>
      <c r="CM91" s="991"/>
      <c r="CN91" s="992"/>
      <c r="CO91" s="992"/>
      <c r="CP91" s="992"/>
      <c r="CQ91" s="993"/>
      <c r="CR91" s="991"/>
      <c r="CS91" s="992"/>
      <c r="CT91" s="992"/>
      <c r="CU91" s="992"/>
      <c r="CV91" s="993"/>
      <c r="CW91" s="991"/>
      <c r="CX91" s="992"/>
      <c r="CY91" s="992"/>
      <c r="CZ91" s="992"/>
      <c r="DA91" s="993"/>
      <c r="DB91" s="991"/>
      <c r="DC91" s="992"/>
      <c r="DD91" s="992"/>
      <c r="DE91" s="992"/>
      <c r="DF91" s="993"/>
      <c r="DG91" s="991"/>
      <c r="DH91" s="992"/>
      <c r="DI91" s="992"/>
      <c r="DJ91" s="992"/>
      <c r="DK91" s="993"/>
      <c r="DL91" s="991"/>
      <c r="DM91" s="992"/>
      <c r="DN91" s="992"/>
      <c r="DO91" s="992"/>
      <c r="DP91" s="993"/>
      <c r="DQ91" s="991"/>
      <c r="DR91" s="992"/>
      <c r="DS91" s="992"/>
      <c r="DT91" s="992"/>
      <c r="DU91" s="993"/>
      <c r="DV91" s="980"/>
      <c r="DW91" s="981"/>
      <c r="DX91" s="981"/>
      <c r="DY91" s="981"/>
      <c r="DZ91" s="982"/>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0"/>
      <c r="BT92" s="981"/>
      <c r="BU92" s="981"/>
      <c r="BV92" s="981"/>
      <c r="BW92" s="981"/>
      <c r="BX92" s="981"/>
      <c r="BY92" s="981"/>
      <c r="BZ92" s="981"/>
      <c r="CA92" s="981"/>
      <c r="CB92" s="981"/>
      <c r="CC92" s="981"/>
      <c r="CD92" s="981"/>
      <c r="CE92" s="981"/>
      <c r="CF92" s="981"/>
      <c r="CG92" s="990"/>
      <c r="CH92" s="991"/>
      <c r="CI92" s="992"/>
      <c r="CJ92" s="992"/>
      <c r="CK92" s="992"/>
      <c r="CL92" s="993"/>
      <c r="CM92" s="991"/>
      <c r="CN92" s="992"/>
      <c r="CO92" s="992"/>
      <c r="CP92" s="992"/>
      <c r="CQ92" s="993"/>
      <c r="CR92" s="991"/>
      <c r="CS92" s="992"/>
      <c r="CT92" s="992"/>
      <c r="CU92" s="992"/>
      <c r="CV92" s="993"/>
      <c r="CW92" s="991"/>
      <c r="CX92" s="992"/>
      <c r="CY92" s="992"/>
      <c r="CZ92" s="992"/>
      <c r="DA92" s="993"/>
      <c r="DB92" s="991"/>
      <c r="DC92" s="992"/>
      <c r="DD92" s="992"/>
      <c r="DE92" s="992"/>
      <c r="DF92" s="993"/>
      <c r="DG92" s="991"/>
      <c r="DH92" s="992"/>
      <c r="DI92" s="992"/>
      <c r="DJ92" s="992"/>
      <c r="DK92" s="993"/>
      <c r="DL92" s="991"/>
      <c r="DM92" s="992"/>
      <c r="DN92" s="992"/>
      <c r="DO92" s="992"/>
      <c r="DP92" s="993"/>
      <c r="DQ92" s="991"/>
      <c r="DR92" s="992"/>
      <c r="DS92" s="992"/>
      <c r="DT92" s="992"/>
      <c r="DU92" s="993"/>
      <c r="DV92" s="980"/>
      <c r="DW92" s="981"/>
      <c r="DX92" s="981"/>
      <c r="DY92" s="981"/>
      <c r="DZ92" s="982"/>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0"/>
      <c r="BT93" s="981"/>
      <c r="BU93" s="981"/>
      <c r="BV93" s="981"/>
      <c r="BW93" s="981"/>
      <c r="BX93" s="981"/>
      <c r="BY93" s="981"/>
      <c r="BZ93" s="981"/>
      <c r="CA93" s="981"/>
      <c r="CB93" s="981"/>
      <c r="CC93" s="981"/>
      <c r="CD93" s="981"/>
      <c r="CE93" s="981"/>
      <c r="CF93" s="981"/>
      <c r="CG93" s="990"/>
      <c r="CH93" s="991"/>
      <c r="CI93" s="992"/>
      <c r="CJ93" s="992"/>
      <c r="CK93" s="992"/>
      <c r="CL93" s="993"/>
      <c r="CM93" s="991"/>
      <c r="CN93" s="992"/>
      <c r="CO93" s="992"/>
      <c r="CP93" s="992"/>
      <c r="CQ93" s="993"/>
      <c r="CR93" s="991"/>
      <c r="CS93" s="992"/>
      <c r="CT93" s="992"/>
      <c r="CU93" s="992"/>
      <c r="CV93" s="993"/>
      <c r="CW93" s="991"/>
      <c r="CX93" s="992"/>
      <c r="CY93" s="992"/>
      <c r="CZ93" s="992"/>
      <c r="DA93" s="993"/>
      <c r="DB93" s="991"/>
      <c r="DC93" s="992"/>
      <c r="DD93" s="992"/>
      <c r="DE93" s="992"/>
      <c r="DF93" s="993"/>
      <c r="DG93" s="991"/>
      <c r="DH93" s="992"/>
      <c r="DI93" s="992"/>
      <c r="DJ93" s="992"/>
      <c r="DK93" s="993"/>
      <c r="DL93" s="991"/>
      <c r="DM93" s="992"/>
      <c r="DN93" s="992"/>
      <c r="DO93" s="992"/>
      <c r="DP93" s="993"/>
      <c r="DQ93" s="991"/>
      <c r="DR93" s="992"/>
      <c r="DS93" s="992"/>
      <c r="DT93" s="992"/>
      <c r="DU93" s="993"/>
      <c r="DV93" s="980"/>
      <c r="DW93" s="981"/>
      <c r="DX93" s="981"/>
      <c r="DY93" s="981"/>
      <c r="DZ93" s="982"/>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0"/>
      <c r="BT94" s="981"/>
      <c r="BU94" s="981"/>
      <c r="BV94" s="981"/>
      <c r="BW94" s="981"/>
      <c r="BX94" s="981"/>
      <c r="BY94" s="981"/>
      <c r="BZ94" s="981"/>
      <c r="CA94" s="981"/>
      <c r="CB94" s="981"/>
      <c r="CC94" s="981"/>
      <c r="CD94" s="981"/>
      <c r="CE94" s="981"/>
      <c r="CF94" s="981"/>
      <c r="CG94" s="990"/>
      <c r="CH94" s="991"/>
      <c r="CI94" s="992"/>
      <c r="CJ94" s="992"/>
      <c r="CK94" s="992"/>
      <c r="CL94" s="993"/>
      <c r="CM94" s="991"/>
      <c r="CN94" s="992"/>
      <c r="CO94" s="992"/>
      <c r="CP94" s="992"/>
      <c r="CQ94" s="993"/>
      <c r="CR94" s="991"/>
      <c r="CS94" s="992"/>
      <c r="CT94" s="992"/>
      <c r="CU94" s="992"/>
      <c r="CV94" s="993"/>
      <c r="CW94" s="991"/>
      <c r="CX94" s="992"/>
      <c r="CY94" s="992"/>
      <c r="CZ94" s="992"/>
      <c r="DA94" s="993"/>
      <c r="DB94" s="991"/>
      <c r="DC94" s="992"/>
      <c r="DD94" s="992"/>
      <c r="DE94" s="992"/>
      <c r="DF94" s="993"/>
      <c r="DG94" s="991"/>
      <c r="DH94" s="992"/>
      <c r="DI94" s="992"/>
      <c r="DJ94" s="992"/>
      <c r="DK94" s="993"/>
      <c r="DL94" s="991"/>
      <c r="DM94" s="992"/>
      <c r="DN94" s="992"/>
      <c r="DO94" s="992"/>
      <c r="DP94" s="993"/>
      <c r="DQ94" s="991"/>
      <c r="DR94" s="992"/>
      <c r="DS94" s="992"/>
      <c r="DT94" s="992"/>
      <c r="DU94" s="993"/>
      <c r="DV94" s="980"/>
      <c r="DW94" s="981"/>
      <c r="DX94" s="981"/>
      <c r="DY94" s="981"/>
      <c r="DZ94" s="982"/>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0"/>
      <c r="BT95" s="981"/>
      <c r="BU95" s="981"/>
      <c r="BV95" s="981"/>
      <c r="BW95" s="981"/>
      <c r="BX95" s="981"/>
      <c r="BY95" s="981"/>
      <c r="BZ95" s="981"/>
      <c r="CA95" s="981"/>
      <c r="CB95" s="981"/>
      <c r="CC95" s="981"/>
      <c r="CD95" s="981"/>
      <c r="CE95" s="981"/>
      <c r="CF95" s="981"/>
      <c r="CG95" s="990"/>
      <c r="CH95" s="991"/>
      <c r="CI95" s="992"/>
      <c r="CJ95" s="992"/>
      <c r="CK95" s="992"/>
      <c r="CL95" s="993"/>
      <c r="CM95" s="991"/>
      <c r="CN95" s="992"/>
      <c r="CO95" s="992"/>
      <c r="CP95" s="992"/>
      <c r="CQ95" s="993"/>
      <c r="CR95" s="991"/>
      <c r="CS95" s="992"/>
      <c r="CT95" s="992"/>
      <c r="CU95" s="992"/>
      <c r="CV95" s="993"/>
      <c r="CW95" s="991"/>
      <c r="CX95" s="992"/>
      <c r="CY95" s="992"/>
      <c r="CZ95" s="992"/>
      <c r="DA95" s="993"/>
      <c r="DB95" s="991"/>
      <c r="DC95" s="992"/>
      <c r="DD95" s="992"/>
      <c r="DE95" s="992"/>
      <c r="DF95" s="993"/>
      <c r="DG95" s="991"/>
      <c r="DH95" s="992"/>
      <c r="DI95" s="992"/>
      <c r="DJ95" s="992"/>
      <c r="DK95" s="993"/>
      <c r="DL95" s="991"/>
      <c r="DM95" s="992"/>
      <c r="DN95" s="992"/>
      <c r="DO95" s="992"/>
      <c r="DP95" s="993"/>
      <c r="DQ95" s="991"/>
      <c r="DR95" s="992"/>
      <c r="DS95" s="992"/>
      <c r="DT95" s="992"/>
      <c r="DU95" s="993"/>
      <c r="DV95" s="980"/>
      <c r="DW95" s="981"/>
      <c r="DX95" s="981"/>
      <c r="DY95" s="981"/>
      <c r="DZ95" s="982"/>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0"/>
      <c r="BT96" s="981"/>
      <c r="BU96" s="981"/>
      <c r="BV96" s="981"/>
      <c r="BW96" s="981"/>
      <c r="BX96" s="981"/>
      <c r="BY96" s="981"/>
      <c r="BZ96" s="981"/>
      <c r="CA96" s="981"/>
      <c r="CB96" s="981"/>
      <c r="CC96" s="981"/>
      <c r="CD96" s="981"/>
      <c r="CE96" s="981"/>
      <c r="CF96" s="981"/>
      <c r="CG96" s="990"/>
      <c r="CH96" s="991"/>
      <c r="CI96" s="992"/>
      <c r="CJ96" s="992"/>
      <c r="CK96" s="992"/>
      <c r="CL96" s="993"/>
      <c r="CM96" s="991"/>
      <c r="CN96" s="992"/>
      <c r="CO96" s="992"/>
      <c r="CP96" s="992"/>
      <c r="CQ96" s="993"/>
      <c r="CR96" s="991"/>
      <c r="CS96" s="992"/>
      <c r="CT96" s="992"/>
      <c r="CU96" s="992"/>
      <c r="CV96" s="993"/>
      <c r="CW96" s="991"/>
      <c r="CX96" s="992"/>
      <c r="CY96" s="992"/>
      <c r="CZ96" s="992"/>
      <c r="DA96" s="993"/>
      <c r="DB96" s="991"/>
      <c r="DC96" s="992"/>
      <c r="DD96" s="992"/>
      <c r="DE96" s="992"/>
      <c r="DF96" s="993"/>
      <c r="DG96" s="991"/>
      <c r="DH96" s="992"/>
      <c r="DI96" s="992"/>
      <c r="DJ96" s="992"/>
      <c r="DK96" s="993"/>
      <c r="DL96" s="991"/>
      <c r="DM96" s="992"/>
      <c r="DN96" s="992"/>
      <c r="DO96" s="992"/>
      <c r="DP96" s="993"/>
      <c r="DQ96" s="991"/>
      <c r="DR96" s="992"/>
      <c r="DS96" s="992"/>
      <c r="DT96" s="992"/>
      <c r="DU96" s="993"/>
      <c r="DV96" s="980"/>
      <c r="DW96" s="981"/>
      <c r="DX96" s="981"/>
      <c r="DY96" s="981"/>
      <c r="DZ96" s="982"/>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0"/>
      <c r="BT97" s="981"/>
      <c r="BU97" s="981"/>
      <c r="BV97" s="981"/>
      <c r="BW97" s="981"/>
      <c r="BX97" s="981"/>
      <c r="BY97" s="981"/>
      <c r="BZ97" s="981"/>
      <c r="CA97" s="981"/>
      <c r="CB97" s="981"/>
      <c r="CC97" s="981"/>
      <c r="CD97" s="981"/>
      <c r="CE97" s="981"/>
      <c r="CF97" s="981"/>
      <c r="CG97" s="990"/>
      <c r="CH97" s="991"/>
      <c r="CI97" s="992"/>
      <c r="CJ97" s="992"/>
      <c r="CK97" s="992"/>
      <c r="CL97" s="993"/>
      <c r="CM97" s="991"/>
      <c r="CN97" s="992"/>
      <c r="CO97" s="992"/>
      <c r="CP97" s="992"/>
      <c r="CQ97" s="993"/>
      <c r="CR97" s="991"/>
      <c r="CS97" s="992"/>
      <c r="CT97" s="992"/>
      <c r="CU97" s="992"/>
      <c r="CV97" s="993"/>
      <c r="CW97" s="991"/>
      <c r="CX97" s="992"/>
      <c r="CY97" s="992"/>
      <c r="CZ97" s="992"/>
      <c r="DA97" s="993"/>
      <c r="DB97" s="991"/>
      <c r="DC97" s="992"/>
      <c r="DD97" s="992"/>
      <c r="DE97" s="992"/>
      <c r="DF97" s="993"/>
      <c r="DG97" s="991"/>
      <c r="DH97" s="992"/>
      <c r="DI97" s="992"/>
      <c r="DJ97" s="992"/>
      <c r="DK97" s="993"/>
      <c r="DL97" s="991"/>
      <c r="DM97" s="992"/>
      <c r="DN97" s="992"/>
      <c r="DO97" s="992"/>
      <c r="DP97" s="993"/>
      <c r="DQ97" s="991"/>
      <c r="DR97" s="992"/>
      <c r="DS97" s="992"/>
      <c r="DT97" s="992"/>
      <c r="DU97" s="993"/>
      <c r="DV97" s="980"/>
      <c r="DW97" s="981"/>
      <c r="DX97" s="981"/>
      <c r="DY97" s="981"/>
      <c r="DZ97" s="982"/>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0"/>
      <c r="BT98" s="981"/>
      <c r="BU98" s="981"/>
      <c r="BV98" s="981"/>
      <c r="BW98" s="981"/>
      <c r="BX98" s="981"/>
      <c r="BY98" s="981"/>
      <c r="BZ98" s="981"/>
      <c r="CA98" s="981"/>
      <c r="CB98" s="981"/>
      <c r="CC98" s="981"/>
      <c r="CD98" s="981"/>
      <c r="CE98" s="981"/>
      <c r="CF98" s="981"/>
      <c r="CG98" s="990"/>
      <c r="CH98" s="991"/>
      <c r="CI98" s="992"/>
      <c r="CJ98" s="992"/>
      <c r="CK98" s="992"/>
      <c r="CL98" s="993"/>
      <c r="CM98" s="991"/>
      <c r="CN98" s="992"/>
      <c r="CO98" s="992"/>
      <c r="CP98" s="992"/>
      <c r="CQ98" s="993"/>
      <c r="CR98" s="991"/>
      <c r="CS98" s="992"/>
      <c r="CT98" s="992"/>
      <c r="CU98" s="992"/>
      <c r="CV98" s="993"/>
      <c r="CW98" s="991"/>
      <c r="CX98" s="992"/>
      <c r="CY98" s="992"/>
      <c r="CZ98" s="992"/>
      <c r="DA98" s="993"/>
      <c r="DB98" s="991"/>
      <c r="DC98" s="992"/>
      <c r="DD98" s="992"/>
      <c r="DE98" s="992"/>
      <c r="DF98" s="993"/>
      <c r="DG98" s="991"/>
      <c r="DH98" s="992"/>
      <c r="DI98" s="992"/>
      <c r="DJ98" s="992"/>
      <c r="DK98" s="993"/>
      <c r="DL98" s="991"/>
      <c r="DM98" s="992"/>
      <c r="DN98" s="992"/>
      <c r="DO98" s="992"/>
      <c r="DP98" s="993"/>
      <c r="DQ98" s="991"/>
      <c r="DR98" s="992"/>
      <c r="DS98" s="992"/>
      <c r="DT98" s="992"/>
      <c r="DU98" s="993"/>
      <c r="DV98" s="980"/>
      <c r="DW98" s="981"/>
      <c r="DX98" s="981"/>
      <c r="DY98" s="981"/>
      <c r="DZ98" s="982"/>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0"/>
      <c r="BT99" s="981"/>
      <c r="BU99" s="981"/>
      <c r="BV99" s="981"/>
      <c r="BW99" s="981"/>
      <c r="BX99" s="981"/>
      <c r="BY99" s="981"/>
      <c r="BZ99" s="981"/>
      <c r="CA99" s="981"/>
      <c r="CB99" s="981"/>
      <c r="CC99" s="981"/>
      <c r="CD99" s="981"/>
      <c r="CE99" s="981"/>
      <c r="CF99" s="981"/>
      <c r="CG99" s="990"/>
      <c r="CH99" s="991"/>
      <c r="CI99" s="992"/>
      <c r="CJ99" s="992"/>
      <c r="CK99" s="992"/>
      <c r="CL99" s="993"/>
      <c r="CM99" s="991"/>
      <c r="CN99" s="992"/>
      <c r="CO99" s="992"/>
      <c r="CP99" s="992"/>
      <c r="CQ99" s="993"/>
      <c r="CR99" s="991"/>
      <c r="CS99" s="992"/>
      <c r="CT99" s="992"/>
      <c r="CU99" s="992"/>
      <c r="CV99" s="993"/>
      <c r="CW99" s="991"/>
      <c r="CX99" s="992"/>
      <c r="CY99" s="992"/>
      <c r="CZ99" s="992"/>
      <c r="DA99" s="993"/>
      <c r="DB99" s="991"/>
      <c r="DC99" s="992"/>
      <c r="DD99" s="992"/>
      <c r="DE99" s="992"/>
      <c r="DF99" s="993"/>
      <c r="DG99" s="991"/>
      <c r="DH99" s="992"/>
      <c r="DI99" s="992"/>
      <c r="DJ99" s="992"/>
      <c r="DK99" s="993"/>
      <c r="DL99" s="991"/>
      <c r="DM99" s="992"/>
      <c r="DN99" s="992"/>
      <c r="DO99" s="992"/>
      <c r="DP99" s="993"/>
      <c r="DQ99" s="991"/>
      <c r="DR99" s="992"/>
      <c r="DS99" s="992"/>
      <c r="DT99" s="992"/>
      <c r="DU99" s="993"/>
      <c r="DV99" s="980"/>
      <c r="DW99" s="981"/>
      <c r="DX99" s="981"/>
      <c r="DY99" s="981"/>
      <c r="DZ99" s="982"/>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0"/>
      <c r="BT100" s="981"/>
      <c r="BU100" s="981"/>
      <c r="BV100" s="981"/>
      <c r="BW100" s="981"/>
      <c r="BX100" s="981"/>
      <c r="BY100" s="981"/>
      <c r="BZ100" s="981"/>
      <c r="CA100" s="981"/>
      <c r="CB100" s="981"/>
      <c r="CC100" s="981"/>
      <c r="CD100" s="981"/>
      <c r="CE100" s="981"/>
      <c r="CF100" s="981"/>
      <c r="CG100" s="990"/>
      <c r="CH100" s="991"/>
      <c r="CI100" s="992"/>
      <c r="CJ100" s="992"/>
      <c r="CK100" s="992"/>
      <c r="CL100" s="993"/>
      <c r="CM100" s="991"/>
      <c r="CN100" s="992"/>
      <c r="CO100" s="992"/>
      <c r="CP100" s="992"/>
      <c r="CQ100" s="993"/>
      <c r="CR100" s="991"/>
      <c r="CS100" s="992"/>
      <c r="CT100" s="992"/>
      <c r="CU100" s="992"/>
      <c r="CV100" s="993"/>
      <c r="CW100" s="991"/>
      <c r="CX100" s="992"/>
      <c r="CY100" s="992"/>
      <c r="CZ100" s="992"/>
      <c r="DA100" s="993"/>
      <c r="DB100" s="991"/>
      <c r="DC100" s="992"/>
      <c r="DD100" s="992"/>
      <c r="DE100" s="992"/>
      <c r="DF100" s="993"/>
      <c r="DG100" s="991"/>
      <c r="DH100" s="992"/>
      <c r="DI100" s="992"/>
      <c r="DJ100" s="992"/>
      <c r="DK100" s="993"/>
      <c r="DL100" s="991"/>
      <c r="DM100" s="992"/>
      <c r="DN100" s="992"/>
      <c r="DO100" s="992"/>
      <c r="DP100" s="993"/>
      <c r="DQ100" s="991"/>
      <c r="DR100" s="992"/>
      <c r="DS100" s="992"/>
      <c r="DT100" s="992"/>
      <c r="DU100" s="993"/>
      <c r="DV100" s="980"/>
      <c r="DW100" s="981"/>
      <c r="DX100" s="981"/>
      <c r="DY100" s="981"/>
      <c r="DZ100" s="982"/>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0"/>
      <c r="BT101" s="981"/>
      <c r="BU101" s="981"/>
      <c r="BV101" s="981"/>
      <c r="BW101" s="981"/>
      <c r="BX101" s="981"/>
      <c r="BY101" s="981"/>
      <c r="BZ101" s="981"/>
      <c r="CA101" s="981"/>
      <c r="CB101" s="981"/>
      <c r="CC101" s="981"/>
      <c r="CD101" s="981"/>
      <c r="CE101" s="981"/>
      <c r="CF101" s="981"/>
      <c r="CG101" s="990"/>
      <c r="CH101" s="991"/>
      <c r="CI101" s="992"/>
      <c r="CJ101" s="992"/>
      <c r="CK101" s="992"/>
      <c r="CL101" s="993"/>
      <c r="CM101" s="991"/>
      <c r="CN101" s="992"/>
      <c r="CO101" s="992"/>
      <c r="CP101" s="992"/>
      <c r="CQ101" s="993"/>
      <c r="CR101" s="991"/>
      <c r="CS101" s="992"/>
      <c r="CT101" s="992"/>
      <c r="CU101" s="992"/>
      <c r="CV101" s="993"/>
      <c r="CW101" s="991"/>
      <c r="CX101" s="992"/>
      <c r="CY101" s="992"/>
      <c r="CZ101" s="992"/>
      <c r="DA101" s="993"/>
      <c r="DB101" s="991"/>
      <c r="DC101" s="992"/>
      <c r="DD101" s="992"/>
      <c r="DE101" s="992"/>
      <c r="DF101" s="993"/>
      <c r="DG101" s="991"/>
      <c r="DH101" s="992"/>
      <c r="DI101" s="992"/>
      <c r="DJ101" s="992"/>
      <c r="DK101" s="993"/>
      <c r="DL101" s="991"/>
      <c r="DM101" s="992"/>
      <c r="DN101" s="992"/>
      <c r="DO101" s="992"/>
      <c r="DP101" s="993"/>
      <c r="DQ101" s="991"/>
      <c r="DR101" s="992"/>
      <c r="DS101" s="992"/>
      <c r="DT101" s="992"/>
      <c r="DU101" s="993"/>
      <c r="DV101" s="980"/>
      <c r="DW101" s="981"/>
      <c r="DX101" s="981"/>
      <c r="DY101" s="981"/>
      <c r="DZ101" s="982"/>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2" t="s">
        <v>404</v>
      </c>
      <c r="BS102" s="973"/>
      <c r="BT102" s="973"/>
      <c r="BU102" s="973"/>
      <c r="BV102" s="973"/>
      <c r="BW102" s="973"/>
      <c r="BX102" s="973"/>
      <c r="BY102" s="973"/>
      <c r="BZ102" s="973"/>
      <c r="CA102" s="973"/>
      <c r="CB102" s="973"/>
      <c r="CC102" s="973"/>
      <c r="CD102" s="973"/>
      <c r="CE102" s="973"/>
      <c r="CF102" s="973"/>
      <c r="CG102" s="983"/>
      <c r="CH102" s="984"/>
      <c r="CI102" s="985"/>
      <c r="CJ102" s="985"/>
      <c r="CK102" s="985"/>
      <c r="CL102" s="986"/>
      <c r="CM102" s="984"/>
      <c r="CN102" s="985"/>
      <c r="CO102" s="985"/>
      <c r="CP102" s="985"/>
      <c r="CQ102" s="986"/>
      <c r="CR102" s="987"/>
      <c r="CS102" s="988"/>
      <c r="CT102" s="988"/>
      <c r="CU102" s="988"/>
      <c r="CV102" s="989"/>
      <c r="CW102" s="987"/>
      <c r="CX102" s="988"/>
      <c r="CY102" s="988"/>
      <c r="CZ102" s="988"/>
      <c r="DA102" s="989"/>
      <c r="DB102" s="987"/>
      <c r="DC102" s="988"/>
      <c r="DD102" s="988"/>
      <c r="DE102" s="988"/>
      <c r="DF102" s="989"/>
      <c r="DG102" s="987"/>
      <c r="DH102" s="988"/>
      <c r="DI102" s="988"/>
      <c r="DJ102" s="988"/>
      <c r="DK102" s="989"/>
      <c r="DL102" s="987"/>
      <c r="DM102" s="988"/>
      <c r="DN102" s="988"/>
      <c r="DO102" s="988"/>
      <c r="DP102" s="989"/>
      <c r="DQ102" s="987"/>
      <c r="DR102" s="988"/>
      <c r="DS102" s="988"/>
      <c r="DT102" s="988"/>
      <c r="DU102" s="989"/>
      <c r="DV102" s="972"/>
      <c r="DW102" s="973"/>
      <c r="DX102" s="973"/>
      <c r="DY102" s="973"/>
      <c r="DZ102" s="97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5" t="s">
        <v>405</v>
      </c>
      <c r="BR103" s="975"/>
      <c r="BS103" s="975"/>
      <c r="BT103" s="975"/>
      <c r="BU103" s="975"/>
      <c r="BV103" s="975"/>
      <c r="BW103" s="975"/>
      <c r="BX103" s="975"/>
      <c r="BY103" s="975"/>
      <c r="BZ103" s="975"/>
      <c r="CA103" s="975"/>
      <c r="CB103" s="975"/>
      <c r="CC103" s="975"/>
      <c r="CD103" s="975"/>
      <c r="CE103" s="975"/>
      <c r="CF103" s="975"/>
      <c r="CG103" s="975"/>
      <c r="CH103" s="975"/>
      <c r="CI103" s="975"/>
      <c r="CJ103" s="975"/>
      <c r="CK103" s="975"/>
      <c r="CL103" s="975"/>
      <c r="CM103" s="975"/>
      <c r="CN103" s="975"/>
      <c r="CO103" s="975"/>
      <c r="CP103" s="975"/>
      <c r="CQ103" s="975"/>
      <c r="CR103" s="975"/>
      <c r="CS103" s="975"/>
      <c r="CT103" s="975"/>
      <c r="CU103" s="975"/>
      <c r="CV103" s="975"/>
      <c r="CW103" s="975"/>
      <c r="CX103" s="975"/>
      <c r="CY103" s="975"/>
      <c r="CZ103" s="975"/>
      <c r="DA103" s="975"/>
      <c r="DB103" s="975"/>
      <c r="DC103" s="975"/>
      <c r="DD103" s="975"/>
      <c r="DE103" s="975"/>
      <c r="DF103" s="975"/>
      <c r="DG103" s="975"/>
      <c r="DH103" s="975"/>
      <c r="DI103" s="975"/>
      <c r="DJ103" s="975"/>
      <c r="DK103" s="975"/>
      <c r="DL103" s="975"/>
      <c r="DM103" s="975"/>
      <c r="DN103" s="975"/>
      <c r="DO103" s="975"/>
      <c r="DP103" s="975"/>
      <c r="DQ103" s="975"/>
      <c r="DR103" s="975"/>
      <c r="DS103" s="975"/>
      <c r="DT103" s="975"/>
      <c r="DU103" s="975"/>
      <c r="DV103" s="975"/>
      <c r="DW103" s="975"/>
      <c r="DX103" s="975"/>
      <c r="DY103" s="975"/>
      <c r="DZ103" s="97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6" t="s">
        <v>406</v>
      </c>
      <c r="BR104" s="976"/>
      <c r="BS104" s="976"/>
      <c r="BT104" s="976"/>
      <c r="BU104" s="976"/>
      <c r="BV104" s="976"/>
      <c r="BW104" s="976"/>
      <c r="BX104" s="976"/>
      <c r="BY104" s="976"/>
      <c r="BZ104" s="976"/>
      <c r="CA104" s="976"/>
      <c r="CB104" s="976"/>
      <c r="CC104" s="976"/>
      <c r="CD104" s="976"/>
      <c r="CE104" s="976"/>
      <c r="CF104" s="976"/>
      <c r="CG104" s="976"/>
      <c r="CH104" s="976"/>
      <c r="CI104" s="976"/>
      <c r="CJ104" s="976"/>
      <c r="CK104" s="976"/>
      <c r="CL104" s="976"/>
      <c r="CM104" s="976"/>
      <c r="CN104" s="976"/>
      <c r="CO104" s="976"/>
      <c r="CP104" s="976"/>
      <c r="CQ104" s="976"/>
      <c r="CR104" s="976"/>
      <c r="CS104" s="976"/>
      <c r="CT104" s="976"/>
      <c r="CU104" s="976"/>
      <c r="CV104" s="976"/>
      <c r="CW104" s="976"/>
      <c r="CX104" s="976"/>
      <c r="CY104" s="976"/>
      <c r="CZ104" s="976"/>
      <c r="DA104" s="976"/>
      <c r="DB104" s="976"/>
      <c r="DC104" s="976"/>
      <c r="DD104" s="976"/>
      <c r="DE104" s="976"/>
      <c r="DF104" s="976"/>
      <c r="DG104" s="976"/>
      <c r="DH104" s="976"/>
      <c r="DI104" s="976"/>
      <c r="DJ104" s="976"/>
      <c r="DK104" s="976"/>
      <c r="DL104" s="976"/>
      <c r="DM104" s="976"/>
      <c r="DN104" s="976"/>
      <c r="DO104" s="976"/>
      <c r="DP104" s="976"/>
      <c r="DQ104" s="976"/>
      <c r="DR104" s="976"/>
      <c r="DS104" s="976"/>
      <c r="DT104" s="976"/>
      <c r="DU104" s="976"/>
      <c r="DV104" s="976"/>
      <c r="DW104" s="976"/>
      <c r="DX104" s="976"/>
      <c r="DY104" s="976"/>
      <c r="DZ104" s="97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7" t="s">
        <v>409</v>
      </c>
      <c r="B108" s="978"/>
      <c r="C108" s="978"/>
      <c r="D108" s="978"/>
      <c r="E108" s="978"/>
      <c r="F108" s="978"/>
      <c r="G108" s="978"/>
      <c r="H108" s="978"/>
      <c r="I108" s="978"/>
      <c r="J108" s="978"/>
      <c r="K108" s="978"/>
      <c r="L108" s="978"/>
      <c r="M108" s="978"/>
      <c r="N108" s="978"/>
      <c r="O108" s="978"/>
      <c r="P108" s="978"/>
      <c r="Q108" s="978"/>
      <c r="R108" s="978"/>
      <c r="S108" s="978"/>
      <c r="T108" s="978"/>
      <c r="U108" s="978"/>
      <c r="V108" s="978"/>
      <c r="W108" s="978"/>
      <c r="X108" s="978"/>
      <c r="Y108" s="978"/>
      <c r="Z108" s="978"/>
      <c r="AA108" s="978"/>
      <c r="AB108" s="978"/>
      <c r="AC108" s="978"/>
      <c r="AD108" s="978"/>
      <c r="AE108" s="978"/>
      <c r="AF108" s="978"/>
      <c r="AG108" s="978"/>
      <c r="AH108" s="978"/>
      <c r="AI108" s="978"/>
      <c r="AJ108" s="978"/>
      <c r="AK108" s="978"/>
      <c r="AL108" s="978"/>
      <c r="AM108" s="978"/>
      <c r="AN108" s="978"/>
      <c r="AO108" s="978"/>
      <c r="AP108" s="978"/>
      <c r="AQ108" s="978"/>
      <c r="AR108" s="978"/>
      <c r="AS108" s="978"/>
      <c r="AT108" s="979"/>
      <c r="AU108" s="977" t="s">
        <v>410</v>
      </c>
      <c r="AV108" s="978"/>
      <c r="AW108" s="978"/>
      <c r="AX108" s="978"/>
      <c r="AY108" s="978"/>
      <c r="AZ108" s="978"/>
      <c r="BA108" s="978"/>
      <c r="BB108" s="978"/>
      <c r="BC108" s="978"/>
      <c r="BD108" s="978"/>
      <c r="BE108" s="978"/>
      <c r="BF108" s="978"/>
      <c r="BG108" s="978"/>
      <c r="BH108" s="978"/>
      <c r="BI108" s="978"/>
      <c r="BJ108" s="978"/>
      <c r="BK108" s="978"/>
      <c r="BL108" s="978"/>
      <c r="BM108" s="978"/>
      <c r="BN108" s="978"/>
      <c r="BO108" s="978"/>
      <c r="BP108" s="978"/>
      <c r="BQ108" s="978"/>
      <c r="BR108" s="978"/>
      <c r="BS108" s="978"/>
      <c r="BT108" s="978"/>
      <c r="BU108" s="978"/>
      <c r="BV108" s="978"/>
      <c r="BW108" s="978"/>
      <c r="BX108" s="978"/>
      <c r="BY108" s="978"/>
      <c r="BZ108" s="978"/>
      <c r="CA108" s="978"/>
      <c r="CB108" s="978"/>
      <c r="CC108" s="978"/>
      <c r="CD108" s="978"/>
      <c r="CE108" s="978"/>
      <c r="CF108" s="978"/>
      <c r="CG108" s="978"/>
      <c r="CH108" s="978"/>
      <c r="CI108" s="978"/>
      <c r="CJ108" s="978"/>
      <c r="CK108" s="978"/>
      <c r="CL108" s="978"/>
      <c r="CM108" s="978"/>
      <c r="CN108" s="978"/>
      <c r="CO108" s="978"/>
      <c r="CP108" s="978"/>
      <c r="CQ108" s="978"/>
      <c r="CR108" s="978"/>
      <c r="CS108" s="978"/>
      <c r="CT108" s="978"/>
      <c r="CU108" s="978"/>
      <c r="CV108" s="978"/>
      <c r="CW108" s="978"/>
      <c r="CX108" s="978"/>
      <c r="CY108" s="978"/>
      <c r="CZ108" s="978"/>
      <c r="DA108" s="978"/>
      <c r="DB108" s="978"/>
      <c r="DC108" s="978"/>
      <c r="DD108" s="978"/>
      <c r="DE108" s="978"/>
      <c r="DF108" s="978"/>
      <c r="DG108" s="978"/>
      <c r="DH108" s="978"/>
      <c r="DI108" s="978"/>
      <c r="DJ108" s="978"/>
      <c r="DK108" s="978"/>
      <c r="DL108" s="978"/>
      <c r="DM108" s="978"/>
      <c r="DN108" s="978"/>
      <c r="DO108" s="978"/>
      <c r="DP108" s="978"/>
      <c r="DQ108" s="978"/>
      <c r="DR108" s="978"/>
      <c r="DS108" s="978"/>
      <c r="DT108" s="978"/>
      <c r="DU108" s="978"/>
      <c r="DV108" s="978"/>
      <c r="DW108" s="978"/>
      <c r="DX108" s="978"/>
      <c r="DY108" s="978"/>
      <c r="DZ108" s="979"/>
    </row>
    <row r="109" spans="1:131" s="230" customFormat="1" ht="26.25" customHeight="1">
      <c r="A109" s="930" t="s">
        <v>411</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3" t="s">
        <v>412</v>
      </c>
      <c r="AB109" s="931"/>
      <c r="AC109" s="931"/>
      <c r="AD109" s="931"/>
      <c r="AE109" s="932"/>
      <c r="AF109" s="933" t="s">
        <v>413</v>
      </c>
      <c r="AG109" s="931"/>
      <c r="AH109" s="931"/>
      <c r="AI109" s="931"/>
      <c r="AJ109" s="932"/>
      <c r="AK109" s="933" t="s">
        <v>294</v>
      </c>
      <c r="AL109" s="931"/>
      <c r="AM109" s="931"/>
      <c r="AN109" s="931"/>
      <c r="AO109" s="932"/>
      <c r="AP109" s="933" t="s">
        <v>414</v>
      </c>
      <c r="AQ109" s="931"/>
      <c r="AR109" s="931"/>
      <c r="AS109" s="931"/>
      <c r="AT109" s="964"/>
      <c r="AU109" s="930" t="s">
        <v>411</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3" t="s">
        <v>412</v>
      </c>
      <c r="BR109" s="931"/>
      <c r="BS109" s="931"/>
      <c r="BT109" s="931"/>
      <c r="BU109" s="932"/>
      <c r="BV109" s="933" t="s">
        <v>413</v>
      </c>
      <c r="BW109" s="931"/>
      <c r="BX109" s="931"/>
      <c r="BY109" s="931"/>
      <c r="BZ109" s="932"/>
      <c r="CA109" s="933" t="s">
        <v>294</v>
      </c>
      <c r="CB109" s="931"/>
      <c r="CC109" s="931"/>
      <c r="CD109" s="931"/>
      <c r="CE109" s="932"/>
      <c r="CF109" s="971" t="s">
        <v>414</v>
      </c>
      <c r="CG109" s="971"/>
      <c r="CH109" s="971"/>
      <c r="CI109" s="971"/>
      <c r="CJ109" s="971"/>
      <c r="CK109" s="933" t="s">
        <v>415</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3" t="s">
        <v>412</v>
      </c>
      <c r="DH109" s="931"/>
      <c r="DI109" s="931"/>
      <c r="DJ109" s="931"/>
      <c r="DK109" s="932"/>
      <c r="DL109" s="933" t="s">
        <v>413</v>
      </c>
      <c r="DM109" s="931"/>
      <c r="DN109" s="931"/>
      <c r="DO109" s="931"/>
      <c r="DP109" s="932"/>
      <c r="DQ109" s="933" t="s">
        <v>294</v>
      </c>
      <c r="DR109" s="931"/>
      <c r="DS109" s="931"/>
      <c r="DT109" s="931"/>
      <c r="DU109" s="932"/>
      <c r="DV109" s="933" t="s">
        <v>414</v>
      </c>
      <c r="DW109" s="931"/>
      <c r="DX109" s="931"/>
      <c r="DY109" s="931"/>
      <c r="DZ109" s="964"/>
    </row>
    <row r="110" spans="1:131" s="230" customFormat="1" ht="26.25" customHeight="1">
      <c r="A110" s="842" t="s">
        <v>416</v>
      </c>
      <c r="B110" s="843"/>
      <c r="C110" s="843"/>
      <c r="D110" s="843"/>
      <c r="E110" s="843"/>
      <c r="F110" s="843"/>
      <c r="G110" s="843"/>
      <c r="H110" s="843"/>
      <c r="I110" s="843"/>
      <c r="J110" s="843"/>
      <c r="K110" s="843"/>
      <c r="L110" s="843"/>
      <c r="M110" s="843"/>
      <c r="N110" s="843"/>
      <c r="O110" s="843"/>
      <c r="P110" s="843"/>
      <c r="Q110" s="843"/>
      <c r="R110" s="843"/>
      <c r="S110" s="843"/>
      <c r="T110" s="843"/>
      <c r="U110" s="843"/>
      <c r="V110" s="843"/>
      <c r="W110" s="843"/>
      <c r="X110" s="843"/>
      <c r="Y110" s="843"/>
      <c r="Z110" s="844"/>
      <c r="AA110" s="923">
        <v>2349753</v>
      </c>
      <c r="AB110" s="924"/>
      <c r="AC110" s="924"/>
      <c r="AD110" s="924"/>
      <c r="AE110" s="925"/>
      <c r="AF110" s="926">
        <v>2387846</v>
      </c>
      <c r="AG110" s="924"/>
      <c r="AH110" s="924"/>
      <c r="AI110" s="924"/>
      <c r="AJ110" s="925"/>
      <c r="AK110" s="926">
        <v>2347835</v>
      </c>
      <c r="AL110" s="924"/>
      <c r="AM110" s="924"/>
      <c r="AN110" s="924"/>
      <c r="AO110" s="925"/>
      <c r="AP110" s="927">
        <v>17.8</v>
      </c>
      <c r="AQ110" s="928"/>
      <c r="AR110" s="928"/>
      <c r="AS110" s="928"/>
      <c r="AT110" s="929"/>
      <c r="AU110" s="965" t="s">
        <v>69</v>
      </c>
      <c r="AV110" s="966"/>
      <c r="AW110" s="966"/>
      <c r="AX110" s="966"/>
      <c r="AY110" s="966"/>
      <c r="AZ110" s="895" t="s">
        <v>417</v>
      </c>
      <c r="BA110" s="843"/>
      <c r="BB110" s="843"/>
      <c r="BC110" s="843"/>
      <c r="BD110" s="843"/>
      <c r="BE110" s="843"/>
      <c r="BF110" s="843"/>
      <c r="BG110" s="843"/>
      <c r="BH110" s="843"/>
      <c r="BI110" s="843"/>
      <c r="BJ110" s="843"/>
      <c r="BK110" s="843"/>
      <c r="BL110" s="843"/>
      <c r="BM110" s="843"/>
      <c r="BN110" s="843"/>
      <c r="BO110" s="843"/>
      <c r="BP110" s="844"/>
      <c r="BQ110" s="896">
        <v>26663898</v>
      </c>
      <c r="BR110" s="877"/>
      <c r="BS110" s="877"/>
      <c r="BT110" s="877"/>
      <c r="BU110" s="877"/>
      <c r="BV110" s="877">
        <v>26384258</v>
      </c>
      <c r="BW110" s="877"/>
      <c r="BX110" s="877"/>
      <c r="BY110" s="877"/>
      <c r="BZ110" s="877"/>
      <c r="CA110" s="877">
        <v>26156325</v>
      </c>
      <c r="CB110" s="877"/>
      <c r="CC110" s="877"/>
      <c r="CD110" s="877"/>
      <c r="CE110" s="877"/>
      <c r="CF110" s="901">
        <v>198</v>
      </c>
      <c r="CG110" s="902"/>
      <c r="CH110" s="902"/>
      <c r="CI110" s="902"/>
      <c r="CJ110" s="902"/>
      <c r="CK110" s="961" t="s">
        <v>418</v>
      </c>
      <c r="CL110" s="854"/>
      <c r="CM110" s="895" t="s">
        <v>419</v>
      </c>
      <c r="CN110" s="843"/>
      <c r="CO110" s="843"/>
      <c r="CP110" s="843"/>
      <c r="CQ110" s="843"/>
      <c r="CR110" s="843"/>
      <c r="CS110" s="843"/>
      <c r="CT110" s="843"/>
      <c r="CU110" s="843"/>
      <c r="CV110" s="843"/>
      <c r="CW110" s="843"/>
      <c r="CX110" s="843"/>
      <c r="CY110" s="843"/>
      <c r="CZ110" s="843"/>
      <c r="DA110" s="843"/>
      <c r="DB110" s="843"/>
      <c r="DC110" s="843"/>
      <c r="DD110" s="843"/>
      <c r="DE110" s="843"/>
      <c r="DF110" s="844"/>
      <c r="DG110" s="896" t="s">
        <v>122</v>
      </c>
      <c r="DH110" s="877"/>
      <c r="DI110" s="877"/>
      <c r="DJ110" s="877"/>
      <c r="DK110" s="877"/>
      <c r="DL110" s="877" t="s">
        <v>122</v>
      </c>
      <c r="DM110" s="877"/>
      <c r="DN110" s="877"/>
      <c r="DO110" s="877"/>
      <c r="DP110" s="877"/>
      <c r="DQ110" s="877" t="s">
        <v>122</v>
      </c>
      <c r="DR110" s="877"/>
      <c r="DS110" s="877"/>
      <c r="DT110" s="877"/>
      <c r="DU110" s="877"/>
      <c r="DV110" s="878" t="s">
        <v>122</v>
      </c>
      <c r="DW110" s="878"/>
      <c r="DX110" s="878"/>
      <c r="DY110" s="878"/>
      <c r="DZ110" s="879"/>
    </row>
    <row r="111" spans="1:131" s="230" customFormat="1" ht="26.25" customHeight="1">
      <c r="A111" s="809" t="s">
        <v>420</v>
      </c>
      <c r="B111" s="810"/>
      <c r="C111" s="810"/>
      <c r="D111" s="810"/>
      <c r="E111" s="810"/>
      <c r="F111" s="810"/>
      <c r="G111" s="810"/>
      <c r="H111" s="810"/>
      <c r="I111" s="810"/>
      <c r="J111" s="810"/>
      <c r="K111" s="810"/>
      <c r="L111" s="810"/>
      <c r="M111" s="810"/>
      <c r="N111" s="810"/>
      <c r="O111" s="810"/>
      <c r="P111" s="810"/>
      <c r="Q111" s="810"/>
      <c r="R111" s="810"/>
      <c r="S111" s="810"/>
      <c r="T111" s="810"/>
      <c r="U111" s="810"/>
      <c r="V111" s="810"/>
      <c r="W111" s="810"/>
      <c r="X111" s="810"/>
      <c r="Y111" s="810"/>
      <c r="Z111" s="960"/>
      <c r="AA111" s="953" t="s">
        <v>122</v>
      </c>
      <c r="AB111" s="954"/>
      <c r="AC111" s="954"/>
      <c r="AD111" s="954"/>
      <c r="AE111" s="955"/>
      <c r="AF111" s="956" t="s">
        <v>122</v>
      </c>
      <c r="AG111" s="954"/>
      <c r="AH111" s="954"/>
      <c r="AI111" s="954"/>
      <c r="AJ111" s="955"/>
      <c r="AK111" s="956" t="s">
        <v>122</v>
      </c>
      <c r="AL111" s="954"/>
      <c r="AM111" s="954"/>
      <c r="AN111" s="954"/>
      <c r="AO111" s="955"/>
      <c r="AP111" s="957" t="s">
        <v>122</v>
      </c>
      <c r="AQ111" s="958"/>
      <c r="AR111" s="958"/>
      <c r="AS111" s="958"/>
      <c r="AT111" s="959"/>
      <c r="AU111" s="967"/>
      <c r="AV111" s="968"/>
      <c r="AW111" s="968"/>
      <c r="AX111" s="968"/>
      <c r="AY111" s="968"/>
      <c r="AZ111" s="850" t="s">
        <v>421</v>
      </c>
      <c r="BA111" s="787"/>
      <c r="BB111" s="787"/>
      <c r="BC111" s="787"/>
      <c r="BD111" s="787"/>
      <c r="BE111" s="787"/>
      <c r="BF111" s="787"/>
      <c r="BG111" s="787"/>
      <c r="BH111" s="787"/>
      <c r="BI111" s="787"/>
      <c r="BJ111" s="787"/>
      <c r="BK111" s="787"/>
      <c r="BL111" s="787"/>
      <c r="BM111" s="787"/>
      <c r="BN111" s="787"/>
      <c r="BO111" s="787"/>
      <c r="BP111" s="788"/>
      <c r="BQ111" s="851">
        <v>7975</v>
      </c>
      <c r="BR111" s="852"/>
      <c r="BS111" s="852"/>
      <c r="BT111" s="852"/>
      <c r="BU111" s="852"/>
      <c r="BV111" s="852">
        <v>5670</v>
      </c>
      <c r="BW111" s="852"/>
      <c r="BX111" s="852"/>
      <c r="BY111" s="852"/>
      <c r="BZ111" s="852"/>
      <c r="CA111" s="852">
        <v>3684</v>
      </c>
      <c r="CB111" s="852"/>
      <c r="CC111" s="852"/>
      <c r="CD111" s="852"/>
      <c r="CE111" s="852"/>
      <c r="CF111" s="910">
        <v>0</v>
      </c>
      <c r="CG111" s="911"/>
      <c r="CH111" s="911"/>
      <c r="CI111" s="911"/>
      <c r="CJ111" s="911"/>
      <c r="CK111" s="962"/>
      <c r="CL111" s="856"/>
      <c r="CM111" s="850" t="s">
        <v>422</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851" t="s">
        <v>122</v>
      </c>
      <c r="DH111" s="852"/>
      <c r="DI111" s="852"/>
      <c r="DJ111" s="852"/>
      <c r="DK111" s="852"/>
      <c r="DL111" s="852" t="s">
        <v>122</v>
      </c>
      <c r="DM111" s="852"/>
      <c r="DN111" s="852"/>
      <c r="DO111" s="852"/>
      <c r="DP111" s="852"/>
      <c r="DQ111" s="852" t="s">
        <v>122</v>
      </c>
      <c r="DR111" s="852"/>
      <c r="DS111" s="852"/>
      <c r="DT111" s="852"/>
      <c r="DU111" s="852"/>
      <c r="DV111" s="829" t="s">
        <v>122</v>
      </c>
      <c r="DW111" s="829"/>
      <c r="DX111" s="829"/>
      <c r="DY111" s="829"/>
      <c r="DZ111" s="830"/>
    </row>
    <row r="112" spans="1:131" s="230" customFormat="1" ht="26.25" customHeight="1">
      <c r="A112" s="947" t="s">
        <v>423</v>
      </c>
      <c r="B112" s="948"/>
      <c r="C112" s="787" t="s">
        <v>424</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814" t="s">
        <v>122</v>
      </c>
      <c r="AB112" s="815"/>
      <c r="AC112" s="815"/>
      <c r="AD112" s="815"/>
      <c r="AE112" s="816"/>
      <c r="AF112" s="817" t="s">
        <v>122</v>
      </c>
      <c r="AG112" s="815"/>
      <c r="AH112" s="815"/>
      <c r="AI112" s="815"/>
      <c r="AJ112" s="816"/>
      <c r="AK112" s="817" t="s">
        <v>122</v>
      </c>
      <c r="AL112" s="815"/>
      <c r="AM112" s="815"/>
      <c r="AN112" s="815"/>
      <c r="AO112" s="816"/>
      <c r="AP112" s="859" t="s">
        <v>122</v>
      </c>
      <c r="AQ112" s="860"/>
      <c r="AR112" s="860"/>
      <c r="AS112" s="860"/>
      <c r="AT112" s="861"/>
      <c r="AU112" s="967"/>
      <c r="AV112" s="968"/>
      <c r="AW112" s="968"/>
      <c r="AX112" s="968"/>
      <c r="AY112" s="968"/>
      <c r="AZ112" s="850" t="s">
        <v>425</v>
      </c>
      <c r="BA112" s="787"/>
      <c r="BB112" s="787"/>
      <c r="BC112" s="787"/>
      <c r="BD112" s="787"/>
      <c r="BE112" s="787"/>
      <c r="BF112" s="787"/>
      <c r="BG112" s="787"/>
      <c r="BH112" s="787"/>
      <c r="BI112" s="787"/>
      <c r="BJ112" s="787"/>
      <c r="BK112" s="787"/>
      <c r="BL112" s="787"/>
      <c r="BM112" s="787"/>
      <c r="BN112" s="787"/>
      <c r="BO112" s="787"/>
      <c r="BP112" s="788"/>
      <c r="BQ112" s="851">
        <v>6298719</v>
      </c>
      <c r="BR112" s="852"/>
      <c r="BS112" s="852"/>
      <c r="BT112" s="852"/>
      <c r="BU112" s="852"/>
      <c r="BV112" s="852">
        <v>5212227</v>
      </c>
      <c r="BW112" s="852"/>
      <c r="BX112" s="852"/>
      <c r="BY112" s="852"/>
      <c r="BZ112" s="852"/>
      <c r="CA112" s="852">
        <v>5421340</v>
      </c>
      <c r="CB112" s="852"/>
      <c r="CC112" s="852"/>
      <c r="CD112" s="852"/>
      <c r="CE112" s="852"/>
      <c r="CF112" s="910">
        <v>41</v>
      </c>
      <c r="CG112" s="911"/>
      <c r="CH112" s="911"/>
      <c r="CI112" s="911"/>
      <c r="CJ112" s="911"/>
      <c r="CK112" s="962"/>
      <c r="CL112" s="856"/>
      <c r="CM112" s="850" t="s">
        <v>426</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851" t="s">
        <v>122</v>
      </c>
      <c r="DH112" s="852"/>
      <c r="DI112" s="852"/>
      <c r="DJ112" s="852"/>
      <c r="DK112" s="852"/>
      <c r="DL112" s="852" t="s">
        <v>122</v>
      </c>
      <c r="DM112" s="852"/>
      <c r="DN112" s="852"/>
      <c r="DO112" s="852"/>
      <c r="DP112" s="852"/>
      <c r="DQ112" s="852" t="s">
        <v>122</v>
      </c>
      <c r="DR112" s="852"/>
      <c r="DS112" s="852"/>
      <c r="DT112" s="852"/>
      <c r="DU112" s="852"/>
      <c r="DV112" s="829" t="s">
        <v>122</v>
      </c>
      <c r="DW112" s="829"/>
      <c r="DX112" s="829"/>
      <c r="DY112" s="829"/>
      <c r="DZ112" s="830"/>
    </row>
    <row r="113" spans="1:130" s="230" customFormat="1" ht="26.25" customHeight="1">
      <c r="A113" s="949"/>
      <c r="B113" s="950"/>
      <c r="C113" s="787" t="s">
        <v>427</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953">
        <v>565858</v>
      </c>
      <c r="AB113" s="954"/>
      <c r="AC113" s="954"/>
      <c r="AD113" s="954"/>
      <c r="AE113" s="955"/>
      <c r="AF113" s="956">
        <v>537781</v>
      </c>
      <c r="AG113" s="954"/>
      <c r="AH113" s="954"/>
      <c r="AI113" s="954"/>
      <c r="AJ113" s="955"/>
      <c r="AK113" s="956">
        <v>498656</v>
      </c>
      <c r="AL113" s="954"/>
      <c r="AM113" s="954"/>
      <c r="AN113" s="954"/>
      <c r="AO113" s="955"/>
      <c r="AP113" s="957">
        <v>3.8</v>
      </c>
      <c r="AQ113" s="958"/>
      <c r="AR113" s="958"/>
      <c r="AS113" s="958"/>
      <c r="AT113" s="959"/>
      <c r="AU113" s="967"/>
      <c r="AV113" s="968"/>
      <c r="AW113" s="968"/>
      <c r="AX113" s="968"/>
      <c r="AY113" s="968"/>
      <c r="AZ113" s="850" t="s">
        <v>428</v>
      </c>
      <c r="BA113" s="787"/>
      <c r="BB113" s="787"/>
      <c r="BC113" s="787"/>
      <c r="BD113" s="787"/>
      <c r="BE113" s="787"/>
      <c r="BF113" s="787"/>
      <c r="BG113" s="787"/>
      <c r="BH113" s="787"/>
      <c r="BI113" s="787"/>
      <c r="BJ113" s="787"/>
      <c r="BK113" s="787"/>
      <c r="BL113" s="787"/>
      <c r="BM113" s="787"/>
      <c r="BN113" s="787"/>
      <c r="BO113" s="787"/>
      <c r="BP113" s="788"/>
      <c r="BQ113" s="851">
        <v>3098473</v>
      </c>
      <c r="BR113" s="852"/>
      <c r="BS113" s="852"/>
      <c r="BT113" s="852"/>
      <c r="BU113" s="852"/>
      <c r="BV113" s="852">
        <v>2983100</v>
      </c>
      <c r="BW113" s="852"/>
      <c r="BX113" s="852"/>
      <c r="BY113" s="852"/>
      <c r="BZ113" s="852"/>
      <c r="CA113" s="852">
        <v>2880623</v>
      </c>
      <c r="CB113" s="852"/>
      <c r="CC113" s="852"/>
      <c r="CD113" s="852"/>
      <c r="CE113" s="852"/>
      <c r="CF113" s="910">
        <v>21.8</v>
      </c>
      <c r="CG113" s="911"/>
      <c r="CH113" s="911"/>
      <c r="CI113" s="911"/>
      <c r="CJ113" s="911"/>
      <c r="CK113" s="962"/>
      <c r="CL113" s="856"/>
      <c r="CM113" s="850" t="s">
        <v>429</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814" t="s">
        <v>122</v>
      </c>
      <c r="DH113" s="815"/>
      <c r="DI113" s="815"/>
      <c r="DJ113" s="815"/>
      <c r="DK113" s="816"/>
      <c r="DL113" s="817" t="s">
        <v>122</v>
      </c>
      <c r="DM113" s="815"/>
      <c r="DN113" s="815"/>
      <c r="DO113" s="815"/>
      <c r="DP113" s="816"/>
      <c r="DQ113" s="817" t="s">
        <v>122</v>
      </c>
      <c r="DR113" s="815"/>
      <c r="DS113" s="815"/>
      <c r="DT113" s="815"/>
      <c r="DU113" s="816"/>
      <c r="DV113" s="859" t="s">
        <v>122</v>
      </c>
      <c r="DW113" s="860"/>
      <c r="DX113" s="860"/>
      <c r="DY113" s="860"/>
      <c r="DZ113" s="861"/>
    </row>
    <row r="114" spans="1:130" s="230" customFormat="1" ht="26.25" customHeight="1">
      <c r="A114" s="949"/>
      <c r="B114" s="950"/>
      <c r="C114" s="787" t="s">
        <v>430</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814">
        <v>148035</v>
      </c>
      <c r="AB114" s="815"/>
      <c r="AC114" s="815"/>
      <c r="AD114" s="815"/>
      <c r="AE114" s="816"/>
      <c r="AF114" s="817">
        <v>191240</v>
      </c>
      <c r="AG114" s="815"/>
      <c r="AH114" s="815"/>
      <c r="AI114" s="815"/>
      <c r="AJ114" s="816"/>
      <c r="AK114" s="817">
        <v>208847</v>
      </c>
      <c r="AL114" s="815"/>
      <c r="AM114" s="815"/>
      <c r="AN114" s="815"/>
      <c r="AO114" s="816"/>
      <c r="AP114" s="859">
        <v>1.6</v>
      </c>
      <c r="AQ114" s="860"/>
      <c r="AR114" s="860"/>
      <c r="AS114" s="860"/>
      <c r="AT114" s="861"/>
      <c r="AU114" s="967"/>
      <c r="AV114" s="968"/>
      <c r="AW114" s="968"/>
      <c r="AX114" s="968"/>
      <c r="AY114" s="968"/>
      <c r="AZ114" s="850" t="s">
        <v>431</v>
      </c>
      <c r="BA114" s="787"/>
      <c r="BB114" s="787"/>
      <c r="BC114" s="787"/>
      <c r="BD114" s="787"/>
      <c r="BE114" s="787"/>
      <c r="BF114" s="787"/>
      <c r="BG114" s="787"/>
      <c r="BH114" s="787"/>
      <c r="BI114" s="787"/>
      <c r="BJ114" s="787"/>
      <c r="BK114" s="787"/>
      <c r="BL114" s="787"/>
      <c r="BM114" s="787"/>
      <c r="BN114" s="787"/>
      <c r="BO114" s="787"/>
      <c r="BP114" s="788"/>
      <c r="BQ114" s="851">
        <v>4067941</v>
      </c>
      <c r="BR114" s="852"/>
      <c r="BS114" s="852"/>
      <c r="BT114" s="852"/>
      <c r="BU114" s="852"/>
      <c r="BV114" s="852">
        <v>4001074</v>
      </c>
      <c r="BW114" s="852"/>
      <c r="BX114" s="852"/>
      <c r="BY114" s="852"/>
      <c r="BZ114" s="852"/>
      <c r="CA114" s="852">
        <v>3959434</v>
      </c>
      <c r="CB114" s="852"/>
      <c r="CC114" s="852"/>
      <c r="CD114" s="852"/>
      <c r="CE114" s="852"/>
      <c r="CF114" s="910">
        <v>30</v>
      </c>
      <c r="CG114" s="911"/>
      <c r="CH114" s="911"/>
      <c r="CI114" s="911"/>
      <c r="CJ114" s="911"/>
      <c r="CK114" s="962"/>
      <c r="CL114" s="856"/>
      <c r="CM114" s="850" t="s">
        <v>432</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814" t="s">
        <v>122</v>
      </c>
      <c r="DH114" s="815"/>
      <c r="DI114" s="815"/>
      <c r="DJ114" s="815"/>
      <c r="DK114" s="816"/>
      <c r="DL114" s="817" t="s">
        <v>122</v>
      </c>
      <c r="DM114" s="815"/>
      <c r="DN114" s="815"/>
      <c r="DO114" s="815"/>
      <c r="DP114" s="816"/>
      <c r="DQ114" s="817" t="s">
        <v>122</v>
      </c>
      <c r="DR114" s="815"/>
      <c r="DS114" s="815"/>
      <c r="DT114" s="815"/>
      <c r="DU114" s="816"/>
      <c r="DV114" s="859" t="s">
        <v>122</v>
      </c>
      <c r="DW114" s="860"/>
      <c r="DX114" s="860"/>
      <c r="DY114" s="860"/>
      <c r="DZ114" s="861"/>
    </row>
    <row r="115" spans="1:130" s="230" customFormat="1" ht="26.25" customHeight="1">
      <c r="A115" s="949"/>
      <c r="B115" s="950"/>
      <c r="C115" s="787" t="s">
        <v>433</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953">
        <v>30923</v>
      </c>
      <c r="AB115" s="954"/>
      <c r="AC115" s="954"/>
      <c r="AD115" s="954"/>
      <c r="AE115" s="955"/>
      <c r="AF115" s="956">
        <v>21592</v>
      </c>
      <c r="AG115" s="954"/>
      <c r="AH115" s="954"/>
      <c r="AI115" s="954"/>
      <c r="AJ115" s="955"/>
      <c r="AK115" s="956">
        <v>61221</v>
      </c>
      <c r="AL115" s="954"/>
      <c r="AM115" s="954"/>
      <c r="AN115" s="954"/>
      <c r="AO115" s="955"/>
      <c r="AP115" s="957">
        <v>0.5</v>
      </c>
      <c r="AQ115" s="958"/>
      <c r="AR115" s="958"/>
      <c r="AS115" s="958"/>
      <c r="AT115" s="959"/>
      <c r="AU115" s="967"/>
      <c r="AV115" s="968"/>
      <c r="AW115" s="968"/>
      <c r="AX115" s="968"/>
      <c r="AY115" s="968"/>
      <c r="AZ115" s="850" t="s">
        <v>434</v>
      </c>
      <c r="BA115" s="787"/>
      <c r="BB115" s="787"/>
      <c r="BC115" s="787"/>
      <c r="BD115" s="787"/>
      <c r="BE115" s="787"/>
      <c r="BF115" s="787"/>
      <c r="BG115" s="787"/>
      <c r="BH115" s="787"/>
      <c r="BI115" s="787"/>
      <c r="BJ115" s="787"/>
      <c r="BK115" s="787"/>
      <c r="BL115" s="787"/>
      <c r="BM115" s="787"/>
      <c r="BN115" s="787"/>
      <c r="BO115" s="787"/>
      <c r="BP115" s="788"/>
      <c r="BQ115" s="851" t="s">
        <v>122</v>
      </c>
      <c r="BR115" s="852"/>
      <c r="BS115" s="852"/>
      <c r="BT115" s="852"/>
      <c r="BU115" s="852"/>
      <c r="BV115" s="852" t="s">
        <v>122</v>
      </c>
      <c r="BW115" s="852"/>
      <c r="BX115" s="852"/>
      <c r="BY115" s="852"/>
      <c r="BZ115" s="852"/>
      <c r="CA115" s="852" t="s">
        <v>122</v>
      </c>
      <c r="CB115" s="852"/>
      <c r="CC115" s="852"/>
      <c r="CD115" s="852"/>
      <c r="CE115" s="852"/>
      <c r="CF115" s="910" t="s">
        <v>122</v>
      </c>
      <c r="CG115" s="911"/>
      <c r="CH115" s="911"/>
      <c r="CI115" s="911"/>
      <c r="CJ115" s="911"/>
      <c r="CK115" s="962"/>
      <c r="CL115" s="856"/>
      <c r="CM115" s="850" t="s">
        <v>435</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814" t="s">
        <v>122</v>
      </c>
      <c r="DH115" s="815"/>
      <c r="DI115" s="815"/>
      <c r="DJ115" s="815"/>
      <c r="DK115" s="816"/>
      <c r="DL115" s="817" t="s">
        <v>122</v>
      </c>
      <c r="DM115" s="815"/>
      <c r="DN115" s="815"/>
      <c r="DO115" s="815"/>
      <c r="DP115" s="816"/>
      <c r="DQ115" s="817" t="s">
        <v>122</v>
      </c>
      <c r="DR115" s="815"/>
      <c r="DS115" s="815"/>
      <c r="DT115" s="815"/>
      <c r="DU115" s="816"/>
      <c r="DV115" s="859" t="s">
        <v>122</v>
      </c>
      <c r="DW115" s="860"/>
      <c r="DX115" s="860"/>
      <c r="DY115" s="860"/>
      <c r="DZ115" s="861"/>
    </row>
    <row r="116" spans="1:130" s="230" customFormat="1" ht="26.25" customHeight="1">
      <c r="A116" s="951"/>
      <c r="B116" s="952"/>
      <c r="C116" s="874" t="s">
        <v>436</v>
      </c>
      <c r="D116" s="874"/>
      <c r="E116" s="874"/>
      <c r="F116" s="874"/>
      <c r="G116" s="874"/>
      <c r="H116" s="874"/>
      <c r="I116" s="874"/>
      <c r="J116" s="874"/>
      <c r="K116" s="874"/>
      <c r="L116" s="874"/>
      <c r="M116" s="874"/>
      <c r="N116" s="874"/>
      <c r="O116" s="874"/>
      <c r="P116" s="874"/>
      <c r="Q116" s="874"/>
      <c r="R116" s="874"/>
      <c r="S116" s="874"/>
      <c r="T116" s="874"/>
      <c r="U116" s="874"/>
      <c r="V116" s="874"/>
      <c r="W116" s="874"/>
      <c r="X116" s="874"/>
      <c r="Y116" s="874"/>
      <c r="Z116" s="875"/>
      <c r="AA116" s="814">
        <v>17</v>
      </c>
      <c r="AB116" s="815"/>
      <c r="AC116" s="815"/>
      <c r="AD116" s="815"/>
      <c r="AE116" s="816"/>
      <c r="AF116" s="817" t="s">
        <v>122</v>
      </c>
      <c r="AG116" s="815"/>
      <c r="AH116" s="815"/>
      <c r="AI116" s="815"/>
      <c r="AJ116" s="816"/>
      <c r="AK116" s="817" t="s">
        <v>122</v>
      </c>
      <c r="AL116" s="815"/>
      <c r="AM116" s="815"/>
      <c r="AN116" s="815"/>
      <c r="AO116" s="816"/>
      <c r="AP116" s="859" t="s">
        <v>122</v>
      </c>
      <c r="AQ116" s="860"/>
      <c r="AR116" s="860"/>
      <c r="AS116" s="860"/>
      <c r="AT116" s="861"/>
      <c r="AU116" s="967"/>
      <c r="AV116" s="968"/>
      <c r="AW116" s="968"/>
      <c r="AX116" s="968"/>
      <c r="AY116" s="968"/>
      <c r="AZ116" s="944" t="s">
        <v>437</v>
      </c>
      <c r="BA116" s="945"/>
      <c r="BB116" s="945"/>
      <c r="BC116" s="945"/>
      <c r="BD116" s="945"/>
      <c r="BE116" s="945"/>
      <c r="BF116" s="945"/>
      <c r="BG116" s="945"/>
      <c r="BH116" s="945"/>
      <c r="BI116" s="945"/>
      <c r="BJ116" s="945"/>
      <c r="BK116" s="945"/>
      <c r="BL116" s="945"/>
      <c r="BM116" s="945"/>
      <c r="BN116" s="945"/>
      <c r="BO116" s="945"/>
      <c r="BP116" s="946"/>
      <c r="BQ116" s="851" t="s">
        <v>122</v>
      </c>
      <c r="BR116" s="852"/>
      <c r="BS116" s="852"/>
      <c r="BT116" s="852"/>
      <c r="BU116" s="852"/>
      <c r="BV116" s="852" t="s">
        <v>122</v>
      </c>
      <c r="BW116" s="852"/>
      <c r="BX116" s="852"/>
      <c r="BY116" s="852"/>
      <c r="BZ116" s="852"/>
      <c r="CA116" s="852" t="s">
        <v>122</v>
      </c>
      <c r="CB116" s="852"/>
      <c r="CC116" s="852"/>
      <c r="CD116" s="852"/>
      <c r="CE116" s="852"/>
      <c r="CF116" s="910" t="s">
        <v>122</v>
      </c>
      <c r="CG116" s="911"/>
      <c r="CH116" s="911"/>
      <c r="CI116" s="911"/>
      <c r="CJ116" s="911"/>
      <c r="CK116" s="962"/>
      <c r="CL116" s="856"/>
      <c r="CM116" s="850" t="s">
        <v>438</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814" t="s">
        <v>122</v>
      </c>
      <c r="DH116" s="815"/>
      <c r="DI116" s="815"/>
      <c r="DJ116" s="815"/>
      <c r="DK116" s="816"/>
      <c r="DL116" s="817" t="s">
        <v>122</v>
      </c>
      <c r="DM116" s="815"/>
      <c r="DN116" s="815"/>
      <c r="DO116" s="815"/>
      <c r="DP116" s="816"/>
      <c r="DQ116" s="817" t="s">
        <v>122</v>
      </c>
      <c r="DR116" s="815"/>
      <c r="DS116" s="815"/>
      <c r="DT116" s="815"/>
      <c r="DU116" s="816"/>
      <c r="DV116" s="859" t="s">
        <v>122</v>
      </c>
      <c r="DW116" s="860"/>
      <c r="DX116" s="860"/>
      <c r="DY116" s="860"/>
      <c r="DZ116" s="861"/>
    </row>
    <row r="117" spans="1:130" s="230" customFormat="1" ht="26.25" customHeight="1">
      <c r="A117" s="930" t="s">
        <v>177</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912" t="s">
        <v>439</v>
      </c>
      <c r="Z117" s="932"/>
      <c r="AA117" s="937">
        <v>3094586</v>
      </c>
      <c r="AB117" s="938"/>
      <c r="AC117" s="938"/>
      <c r="AD117" s="938"/>
      <c r="AE117" s="939"/>
      <c r="AF117" s="940">
        <v>3138459</v>
      </c>
      <c r="AG117" s="938"/>
      <c r="AH117" s="938"/>
      <c r="AI117" s="938"/>
      <c r="AJ117" s="939"/>
      <c r="AK117" s="940">
        <v>3116559</v>
      </c>
      <c r="AL117" s="938"/>
      <c r="AM117" s="938"/>
      <c r="AN117" s="938"/>
      <c r="AO117" s="939"/>
      <c r="AP117" s="941"/>
      <c r="AQ117" s="942"/>
      <c r="AR117" s="942"/>
      <c r="AS117" s="942"/>
      <c r="AT117" s="943"/>
      <c r="AU117" s="967"/>
      <c r="AV117" s="968"/>
      <c r="AW117" s="968"/>
      <c r="AX117" s="968"/>
      <c r="AY117" s="968"/>
      <c r="AZ117" s="898" t="s">
        <v>440</v>
      </c>
      <c r="BA117" s="899"/>
      <c r="BB117" s="899"/>
      <c r="BC117" s="899"/>
      <c r="BD117" s="899"/>
      <c r="BE117" s="899"/>
      <c r="BF117" s="899"/>
      <c r="BG117" s="899"/>
      <c r="BH117" s="899"/>
      <c r="BI117" s="899"/>
      <c r="BJ117" s="899"/>
      <c r="BK117" s="899"/>
      <c r="BL117" s="899"/>
      <c r="BM117" s="899"/>
      <c r="BN117" s="899"/>
      <c r="BO117" s="899"/>
      <c r="BP117" s="900"/>
      <c r="BQ117" s="851" t="s">
        <v>122</v>
      </c>
      <c r="BR117" s="852"/>
      <c r="BS117" s="852"/>
      <c r="BT117" s="852"/>
      <c r="BU117" s="852"/>
      <c r="BV117" s="852" t="s">
        <v>122</v>
      </c>
      <c r="BW117" s="852"/>
      <c r="BX117" s="852"/>
      <c r="BY117" s="852"/>
      <c r="BZ117" s="852"/>
      <c r="CA117" s="852" t="s">
        <v>122</v>
      </c>
      <c r="CB117" s="852"/>
      <c r="CC117" s="852"/>
      <c r="CD117" s="852"/>
      <c r="CE117" s="852"/>
      <c r="CF117" s="910" t="s">
        <v>122</v>
      </c>
      <c r="CG117" s="911"/>
      <c r="CH117" s="911"/>
      <c r="CI117" s="911"/>
      <c r="CJ117" s="911"/>
      <c r="CK117" s="962"/>
      <c r="CL117" s="856"/>
      <c r="CM117" s="850" t="s">
        <v>441</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814" t="s">
        <v>122</v>
      </c>
      <c r="DH117" s="815"/>
      <c r="DI117" s="815"/>
      <c r="DJ117" s="815"/>
      <c r="DK117" s="816"/>
      <c r="DL117" s="817" t="s">
        <v>122</v>
      </c>
      <c r="DM117" s="815"/>
      <c r="DN117" s="815"/>
      <c r="DO117" s="815"/>
      <c r="DP117" s="816"/>
      <c r="DQ117" s="817" t="s">
        <v>122</v>
      </c>
      <c r="DR117" s="815"/>
      <c r="DS117" s="815"/>
      <c r="DT117" s="815"/>
      <c r="DU117" s="816"/>
      <c r="DV117" s="859" t="s">
        <v>122</v>
      </c>
      <c r="DW117" s="860"/>
      <c r="DX117" s="860"/>
      <c r="DY117" s="860"/>
      <c r="DZ117" s="861"/>
    </row>
    <row r="118" spans="1:130" s="230" customFormat="1" ht="26.25" customHeight="1">
      <c r="A118" s="930" t="s">
        <v>415</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3" t="s">
        <v>412</v>
      </c>
      <c r="AB118" s="931"/>
      <c r="AC118" s="931"/>
      <c r="AD118" s="931"/>
      <c r="AE118" s="932"/>
      <c r="AF118" s="933" t="s">
        <v>413</v>
      </c>
      <c r="AG118" s="931"/>
      <c r="AH118" s="931"/>
      <c r="AI118" s="931"/>
      <c r="AJ118" s="932"/>
      <c r="AK118" s="933" t="s">
        <v>294</v>
      </c>
      <c r="AL118" s="931"/>
      <c r="AM118" s="931"/>
      <c r="AN118" s="931"/>
      <c r="AO118" s="932"/>
      <c r="AP118" s="934" t="s">
        <v>414</v>
      </c>
      <c r="AQ118" s="935"/>
      <c r="AR118" s="935"/>
      <c r="AS118" s="935"/>
      <c r="AT118" s="936"/>
      <c r="AU118" s="967"/>
      <c r="AV118" s="968"/>
      <c r="AW118" s="968"/>
      <c r="AX118" s="968"/>
      <c r="AY118" s="968"/>
      <c r="AZ118" s="873" t="s">
        <v>442</v>
      </c>
      <c r="BA118" s="874"/>
      <c r="BB118" s="874"/>
      <c r="BC118" s="874"/>
      <c r="BD118" s="874"/>
      <c r="BE118" s="874"/>
      <c r="BF118" s="874"/>
      <c r="BG118" s="874"/>
      <c r="BH118" s="874"/>
      <c r="BI118" s="874"/>
      <c r="BJ118" s="874"/>
      <c r="BK118" s="874"/>
      <c r="BL118" s="874"/>
      <c r="BM118" s="874"/>
      <c r="BN118" s="874"/>
      <c r="BO118" s="874"/>
      <c r="BP118" s="875"/>
      <c r="BQ118" s="914" t="s">
        <v>122</v>
      </c>
      <c r="BR118" s="880"/>
      <c r="BS118" s="880"/>
      <c r="BT118" s="880"/>
      <c r="BU118" s="880"/>
      <c r="BV118" s="880" t="s">
        <v>122</v>
      </c>
      <c r="BW118" s="880"/>
      <c r="BX118" s="880"/>
      <c r="BY118" s="880"/>
      <c r="BZ118" s="880"/>
      <c r="CA118" s="880" t="s">
        <v>122</v>
      </c>
      <c r="CB118" s="880"/>
      <c r="CC118" s="880"/>
      <c r="CD118" s="880"/>
      <c r="CE118" s="880"/>
      <c r="CF118" s="910" t="s">
        <v>122</v>
      </c>
      <c r="CG118" s="911"/>
      <c r="CH118" s="911"/>
      <c r="CI118" s="911"/>
      <c r="CJ118" s="911"/>
      <c r="CK118" s="962"/>
      <c r="CL118" s="856"/>
      <c r="CM118" s="850" t="s">
        <v>443</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814" t="s">
        <v>122</v>
      </c>
      <c r="DH118" s="815"/>
      <c r="DI118" s="815"/>
      <c r="DJ118" s="815"/>
      <c r="DK118" s="816"/>
      <c r="DL118" s="817" t="s">
        <v>122</v>
      </c>
      <c r="DM118" s="815"/>
      <c r="DN118" s="815"/>
      <c r="DO118" s="815"/>
      <c r="DP118" s="816"/>
      <c r="DQ118" s="817" t="s">
        <v>122</v>
      </c>
      <c r="DR118" s="815"/>
      <c r="DS118" s="815"/>
      <c r="DT118" s="815"/>
      <c r="DU118" s="816"/>
      <c r="DV118" s="859" t="s">
        <v>122</v>
      </c>
      <c r="DW118" s="860"/>
      <c r="DX118" s="860"/>
      <c r="DY118" s="860"/>
      <c r="DZ118" s="861"/>
    </row>
    <row r="119" spans="1:130" s="230" customFormat="1" ht="26.25" customHeight="1">
      <c r="A119" s="853" t="s">
        <v>418</v>
      </c>
      <c r="B119" s="854"/>
      <c r="C119" s="895" t="s">
        <v>419</v>
      </c>
      <c r="D119" s="843"/>
      <c r="E119" s="843"/>
      <c r="F119" s="843"/>
      <c r="G119" s="843"/>
      <c r="H119" s="843"/>
      <c r="I119" s="843"/>
      <c r="J119" s="843"/>
      <c r="K119" s="843"/>
      <c r="L119" s="843"/>
      <c r="M119" s="843"/>
      <c r="N119" s="843"/>
      <c r="O119" s="843"/>
      <c r="P119" s="843"/>
      <c r="Q119" s="843"/>
      <c r="R119" s="843"/>
      <c r="S119" s="843"/>
      <c r="T119" s="843"/>
      <c r="U119" s="843"/>
      <c r="V119" s="843"/>
      <c r="W119" s="843"/>
      <c r="X119" s="843"/>
      <c r="Y119" s="843"/>
      <c r="Z119" s="844"/>
      <c r="AA119" s="923" t="s">
        <v>122</v>
      </c>
      <c r="AB119" s="924"/>
      <c r="AC119" s="924"/>
      <c r="AD119" s="924"/>
      <c r="AE119" s="925"/>
      <c r="AF119" s="926" t="s">
        <v>122</v>
      </c>
      <c r="AG119" s="924"/>
      <c r="AH119" s="924"/>
      <c r="AI119" s="924"/>
      <c r="AJ119" s="925"/>
      <c r="AK119" s="926" t="s">
        <v>122</v>
      </c>
      <c r="AL119" s="924"/>
      <c r="AM119" s="924"/>
      <c r="AN119" s="924"/>
      <c r="AO119" s="925"/>
      <c r="AP119" s="927" t="s">
        <v>122</v>
      </c>
      <c r="AQ119" s="928"/>
      <c r="AR119" s="928"/>
      <c r="AS119" s="928"/>
      <c r="AT119" s="929"/>
      <c r="AU119" s="969"/>
      <c r="AV119" s="970"/>
      <c r="AW119" s="970"/>
      <c r="AX119" s="970"/>
      <c r="AY119" s="970"/>
      <c r="AZ119" s="251" t="s">
        <v>177</v>
      </c>
      <c r="BA119" s="251"/>
      <c r="BB119" s="251"/>
      <c r="BC119" s="251"/>
      <c r="BD119" s="251"/>
      <c r="BE119" s="251"/>
      <c r="BF119" s="251"/>
      <c r="BG119" s="251"/>
      <c r="BH119" s="251"/>
      <c r="BI119" s="251"/>
      <c r="BJ119" s="251"/>
      <c r="BK119" s="251"/>
      <c r="BL119" s="251"/>
      <c r="BM119" s="251"/>
      <c r="BN119" s="251"/>
      <c r="BO119" s="912" t="s">
        <v>444</v>
      </c>
      <c r="BP119" s="913"/>
      <c r="BQ119" s="914">
        <v>40137006</v>
      </c>
      <c r="BR119" s="880"/>
      <c r="BS119" s="880"/>
      <c r="BT119" s="880"/>
      <c r="BU119" s="880"/>
      <c r="BV119" s="880">
        <v>38586329</v>
      </c>
      <c r="BW119" s="880"/>
      <c r="BX119" s="880"/>
      <c r="BY119" s="880"/>
      <c r="BZ119" s="880"/>
      <c r="CA119" s="880">
        <v>38421406</v>
      </c>
      <c r="CB119" s="880"/>
      <c r="CC119" s="880"/>
      <c r="CD119" s="880"/>
      <c r="CE119" s="880"/>
      <c r="CF119" s="783"/>
      <c r="CG119" s="784"/>
      <c r="CH119" s="784"/>
      <c r="CI119" s="784"/>
      <c r="CJ119" s="869"/>
      <c r="CK119" s="963"/>
      <c r="CL119" s="858"/>
      <c r="CM119" s="873" t="s">
        <v>445</v>
      </c>
      <c r="CN119" s="874"/>
      <c r="CO119" s="874"/>
      <c r="CP119" s="874"/>
      <c r="CQ119" s="874"/>
      <c r="CR119" s="874"/>
      <c r="CS119" s="874"/>
      <c r="CT119" s="874"/>
      <c r="CU119" s="874"/>
      <c r="CV119" s="874"/>
      <c r="CW119" s="874"/>
      <c r="CX119" s="874"/>
      <c r="CY119" s="874"/>
      <c r="CZ119" s="874"/>
      <c r="DA119" s="874"/>
      <c r="DB119" s="874"/>
      <c r="DC119" s="874"/>
      <c r="DD119" s="874"/>
      <c r="DE119" s="874"/>
      <c r="DF119" s="875"/>
      <c r="DG119" s="798">
        <v>7975</v>
      </c>
      <c r="DH119" s="799"/>
      <c r="DI119" s="799"/>
      <c r="DJ119" s="799"/>
      <c r="DK119" s="800"/>
      <c r="DL119" s="801">
        <v>5670</v>
      </c>
      <c r="DM119" s="799"/>
      <c r="DN119" s="799"/>
      <c r="DO119" s="799"/>
      <c r="DP119" s="800"/>
      <c r="DQ119" s="801">
        <v>3684</v>
      </c>
      <c r="DR119" s="799"/>
      <c r="DS119" s="799"/>
      <c r="DT119" s="799"/>
      <c r="DU119" s="800"/>
      <c r="DV119" s="883">
        <v>0</v>
      </c>
      <c r="DW119" s="884"/>
      <c r="DX119" s="884"/>
      <c r="DY119" s="884"/>
      <c r="DZ119" s="885"/>
    </row>
    <row r="120" spans="1:130" s="230" customFormat="1" ht="26.25" customHeight="1">
      <c r="A120" s="855"/>
      <c r="B120" s="856"/>
      <c r="C120" s="850" t="s">
        <v>422</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814" t="s">
        <v>122</v>
      </c>
      <c r="AB120" s="815"/>
      <c r="AC120" s="815"/>
      <c r="AD120" s="815"/>
      <c r="AE120" s="816"/>
      <c r="AF120" s="817" t="s">
        <v>122</v>
      </c>
      <c r="AG120" s="815"/>
      <c r="AH120" s="815"/>
      <c r="AI120" s="815"/>
      <c r="AJ120" s="816"/>
      <c r="AK120" s="817" t="s">
        <v>122</v>
      </c>
      <c r="AL120" s="815"/>
      <c r="AM120" s="815"/>
      <c r="AN120" s="815"/>
      <c r="AO120" s="816"/>
      <c r="AP120" s="859" t="s">
        <v>122</v>
      </c>
      <c r="AQ120" s="860"/>
      <c r="AR120" s="860"/>
      <c r="AS120" s="860"/>
      <c r="AT120" s="861"/>
      <c r="AU120" s="915" t="s">
        <v>446</v>
      </c>
      <c r="AV120" s="916"/>
      <c r="AW120" s="916"/>
      <c r="AX120" s="916"/>
      <c r="AY120" s="917"/>
      <c r="AZ120" s="895" t="s">
        <v>447</v>
      </c>
      <c r="BA120" s="843"/>
      <c r="BB120" s="843"/>
      <c r="BC120" s="843"/>
      <c r="BD120" s="843"/>
      <c r="BE120" s="843"/>
      <c r="BF120" s="843"/>
      <c r="BG120" s="843"/>
      <c r="BH120" s="843"/>
      <c r="BI120" s="843"/>
      <c r="BJ120" s="843"/>
      <c r="BK120" s="843"/>
      <c r="BL120" s="843"/>
      <c r="BM120" s="843"/>
      <c r="BN120" s="843"/>
      <c r="BO120" s="843"/>
      <c r="BP120" s="844"/>
      <c r="BQ120" s="896">
        <v>5607091</v>
      </c>
      <c r="BR120" s="877"/>
      <c r="BS120" s="877"/>
      <c r="BT120" s="877"/>
      <c r="BU120" s="877"/>
      <c r="BV120" s="877">
        <v>4620245</v>
      </c>
      <c r="BW120" s="877"/>
      <c r="BX120" s="877"/>
      <c r="BY120" s="877"/>
      <c r="BZ120" s="877"/>
      <c r="CA120" s="877">
        <v>3500282</v>
      </c>
      <c r="CB120" s="877"/>
      <c r="CC120" s="877"/>
      <c r="CD120" s="877"/>
      <c r="CE120" s="877"/>
      <c r="CF120" s="901">
        <v>26.5</v>
      </c>
      <c r="CG120" s="902"/>
      <c r="CH120" s="902"/>
      <c r="CI120" s="902"/>
      <c r="CJ120" s="902"/>
      <c r="CK120" s="903" t="s">
        <v>448</v>
      </c>
      <c r="CL120" s="887"/>
      <c r="CM120" s="887"/>
      <c r="CN120" s="887"/>
      <c r="CO120" s="888"/>
      <c r="CP120" s="907" t="s">
        <v>395</v>
      </c>
      <c r="CQ120" s="908"/>
      <c r="CR120" s="908"/>
      <c r="CS120" s="908"/>
      <c r="CT120" s="908"/>
      <c r="CU120" s="908"/>
      <c r="CV120" s="908"/>
      <c r="CW120" s="908"/>
      <c r="CX120" s="908"/>
      <c r="CY120" s="908"/>
      <c r="CZ120" s="908"/>
      <c r="DA120" s="908"/>
      <c r="DB120" s="908"/>
      <c r="DC120" s="908"/>
      <c r="DD120" s="908"/>
      <c r="DE120" s="908"/>
      <c r="DF120" s="909"/>
      <c r="DG120" s="896">
        <v>5791835</v>
      </c>
      <c r="DH120" s="877"/>
      <c r="DI120" s="877"/>
      <c r="DJ120" s="877"/>
      <c r="DK120" s="877"/>
      <c r="DL120" s="877">
        <v>4723915</v>
      </c>
      <c r="DM120" s="877"/>
      <c r="DN120" s="877"/>
      <c r="DO120" s="877"/>
      <c r="DP120" s="877"/>
      <c r="DQ120" s="877">
        <v>5000924</v>
      </c>
      <c r="DR120" s="877"/>
      <c r="DS120" s="877"/>
      <c r="DT120" s="877"/>
      <c r="DU120" s="877"/>
      <c r="DV120" s="878">
        <v>37.9</v>
      </c>
      <c r="DW120" s="878"/>
      <c r="DX120" s="878"/>
      <c r="DY120" s="878"/>
      <c r="DZ120" s="879"/>
    </row>
    <row r="121" spans="1:130" s="230" customFormat="1" ht="26.25" customHeight="1">
      <c r="A121" s="855"/>
      <c r="B121" s="856"/>
      <c r="C121" s="898" t="s">
        <v>449</v>
      </c>
      <c r="D121" s="899"/>
      <c r="E121" s="899"/>
      <c r="F121" s="899"/>
      <c r="G121" s="899"/>
      <c r="H121" s="899"/>
      <c r="I121" s="899"/>
      <c r="J121" s="899"/>
      <c r="K121" s="899"/>
      <c r="L121" s="899"/>
      <c r="M121" s="899"/>
      <c r="N121" s="899"/>
      <c r="O121" s="899"/>
      <c r="P121" s="899"/>
      <c r="Q121" s="899"/>
      <c r="R121" s="899"/>
      <c r="S121" s="899"/>
      <c r="T121" s="899"/>
      <c r="U121" s="899"/>
      <c r="V121" s="899"/>
      <c r="W121" s="899"/>
      <c r="X121" s="899"/>
      <c r="Y121" s="899"/>
      <c r="Z121" s="900"/>
      <c r="AA121" s="814" t="s">
        <v>122</v>
      </c>
      <c r="AB121" s="815"/>
      <c r="AC121" s="815"/>
      <c r="AD121" s="815"/>
      <c r="AE121" s="816"/>
      <c r="AF121" s="817" t="s">
        <v>122</v>
      </c>
      <c r="AG121" s="815"/>
      <c r="AH121" s="815"/>
      <c r="AI121" s="815"/>
      <c r="AJ121" s="816"/>
      <c r="AK121" s="817" t="s">
        <v>122</v>
      </c>
      <c r="AL121" s="815"/>
      <c r="AM121" s="815"/>
      <c r="AN121" s="815"/>
      <c r="AO121" s="816"/>
      <c r="AP121" s="859" t="s">
        <v>122</v>
      </c>
      <c r="AQ121" s="860"/>
      <c r="AR121" s="860"/>
      <c r="AS121" s="860"/>
      <c r="AT121" s="861"/>
      <c r="AU121" s="918"/>
      <c r="AV121" s="919"/>
      <c r="AW121" s="919"/>
      <c r="AX121" s="919"/>
      <c r="AY121" s="920"/>
      <c r="AZ121" s="850" t="s">
        <v>450</v>
      </c>
      <c r="BA121" s="787"/>
      <c r="BB121" s="787"/>
      <c r="BC121" s="787"/>
      <c r="BD121" s="787"/>
      <c r="BE121" s="787"/>
      <c r="BF121" s="787"/>
      <c r="BG121" s="787"/>
      <c r="BH121" s="787"/>
      <c r="BI121" s="787"/>
      <c r="BJ121" s="787"/>
      <c r="BK121" s="787"/>
      <c r="BL121" s="787"/>
      <c r="BM121" s="787"/>
      <c r="BN121" s="787"/>
      <c r="BO121" s="787"/>
      <c r="BP121" s="788"/>
      <c r="BQ121" s="851">
        <v>204048</v>
      </c>
      <c r="BR121" s="852"/>
      <c r="BS121" s="852"/>
      <c r="BT121" s="852"/>
      <c r="BU121" s="852"/>
      <c r="BV121" s="852">
        <v>174230</v>
      </c>
      <c r="BW121" s="852"/>
      <c r="BX121" s="852"/>
      <c r="BY121" s="852"/>
      <c r="BZ121" s="852"/>
      <c r="CA121" s="852">
        <v>190411</v>
      </c>
      <c r="CB121" s="852"/>
      <c r="CC121" s="852"/>
      <c r="CD121" s="852"/>
      <c r="CE121" s="852"/>
      <c r="CF121" s="910">
        <v>1.4</v>
      </c>
      <c r="CG121" s="911"/>
      <c r="CH121" s="911"/>
      <c r="CI121" s="911"/>
      <c r="CJ121" s="911"/>
      <c r="CK121" s="904"/>
      <c r="CL121" s="890"/>
      <c r="CM121" s="890"/>
      <c r="CN121" s="890"/>
      <c r="CO121" s="891"/>
      <c r="CP121" s="870" t="s">
        <v>393</v>
      </c>
      <c r="CQ121" s="871"/>
      <c r="CR121" s="871"/>
      <c r="CS121" s="871"/>
      <c r="CT121" s="871"/>
      <c r="CU121" s="871"/>
      <c r="CV121" s="871"/>
      <c r="CW121" s="871"/>
      <c r="CX121" s="871"/>
      <c r="CY121" s="871"/>
      <c r="CZ121" s="871"/>
      <c r="DA121" s="871"/>
      <c r="DB121" s="871"/>
      <c r="DC121" s="871"/>
      <c r="DD121" s="871"/>
      <c r="DE121" s="871"/>
      <c r="DF121" s="872"/>
      <c r="DG121" s="851">
        <v>506884</v>
      </c>
      <c r="DH121" s="852"/>
      <c r="DI121" s="852"/>
      <c r="DJ121" s="852"/>
      <c r="DK121" s="852"/>
      <c r="DL121" s="852">
        <v>488312</v>
      </c>
      <c r="DM121" s="852"/>
      <c r="DN121" s="852"/>
      <c r="DO121" s="852"/>
      <c r="DP121" s="852"/>
      <c r="DQ121" s="852">
        <v>420416</v>
      </c>
      <c r="DR121" s="852"/>
      <c r="DS121" s="852"/>
      <c r="DT121" s="852"/>
      <c r="DU121" s="852"/>
      <c r="DV121" s="829">
        <v>3.2</v>
      </c>
      <c r="DW121" s="829"/>
      <c r="DX121" s="829"/>
      <c r="DY121" s="829"/>
      <c r="DZ121" s="830"/>
    </row>
    <row r="122" spans="1:130" s="230" customFormat="1" ht="26.25" customHeight="1">
      <c r="A122" s="855"/>
      <c r="B122" s="856"/>
      <c r="C122" s="850" t="s">
        <v>432</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814" t="s">
        <v>122</v>
      </c>
      <c r="AB122" s="815"/>
      <c r="AC122" s="815"/>
      <c r="AD122" s="815"/>
      <c r="AE122" s="816"/>
      <c r="AF122" s="817" t="s">
        <v>122</v>
      </c>
      <c r="AG122" s="815"/>
      <c r="AH122" s="815"/>
      <c r="AI122" s="815"/>
      <c r="AJ122" s="816"/>
      <c r="AK122" s="817" t="s">
        <v>122</v>
      </c>
      <c r="AL122" s="815"/>
      <c r="AM122" s="815"/>
      <c r="AN122" s="815"/>
      <c r="AO122" s="816"/>
      <c r="AP122" s="859" t="s">
        <v>122</v>
      </c>
      <c r="AQ122" s="860"/>
      <c r="AR122" s="860"/>
      <c r="AS122" s="860"/>
      <c r="AT122" s="861"/>
      <c r="AU122" s="918"/>
      <c r="AV122" s="919"/>
      <c r="AW122" s="919"/>
      <c r="AX122" s="919"/>
      <c r="AY122" s="920"/>
      <c r="AZ122" s="873" t="s">
        <v>451</v>
      </c>
      <c r="BA122" s="874"/>
      <c r="BB122" s="874"/>
      <c r="BC122" s="874"/>
      <c r="BD122" s="874"/>
      <c r="BE122" s="874"/>
      <c r="BF122" s="874"/>
      <c r="BG122" s="874"/>
      <c r="BH122" s="874"/>
      <c r="BI122" s="874"/>
      <c r="BJ122" s="874"/>
      <c r="BK122" s="874"/>
      <c r="BL122" s="874"/>
      <c r="BM122" s="874"/>
      <c r="BN122" s="874"/>
      <c r="BO122" s="874"/>
      <c r="BP122" s="875"/>
      <c r="BQ122" s="914">
        <v>27047066</v>
      </c>
      <c r="BR122" s="880"/>
      <c r="BS122" s="880"/>
      <c r="BT122" s="880"/>
      <c r="BU122" s="880"/>
      <c r="BV122" s="880">
        <v>25725031</v>
      </c>
      <c r="BW122" s="880"/>
      <c r="BX122" s="880"/>
      <c r="BY122" s="880"/>
      <c r="BZ122" s="880"/>
      <c r="CA122" s="880">
        <v>26103291</v>
      </c>
      <c r="CB122" s="880"/>
      <c r="CC122" s="880"/>
      <c r="CD122" s="880"/>
      <c r="CE122" s="880"/>
      <c r="CF122" s="881">
        <v>197.6</v>
      </c>
      <c r="CG122" s="882"/>
      <c r="CH122" s="882"/>
      <c r="CI122" s="882"/>
      <c r="CJ122" s="882"/>
      <c r="CK122" s="904"/>
      <c r="CL122" s="890"/>
      <c r="CM122" s="890"/>
      <c r="CN122" s="890"/>
      <c r="CO122" s="891"/>
      <c r="CP122" s="870" t="s">
        <v>391</v>
      </c>
      <c r="CQ122" s="871"/>
      <c r="CR122" s="871"/>
      <c r="CS122" s="871"/>
      <c r="CT122" s="871"/>
      <c r="CU122" s="871"/>
      <c r="CV122" s="871"/>
      <c r="CW122" s="871"/>
      <c r="CX122" s="871"/>
      <c r="CY122" s="871"/>
      <c r="CZ122" s="871"/>
      <c r="DA122" s="871"/>
      <c r="DB122" s="871"/>
      <c r="DC122" s="871"/>
      <c r="DD122" s="871"/>
      <c r="DE122" s="871"/>
      <c r="DF122" s="872"/>
      <c r="DG122" s="851" t="s">
        <v>122</v>
      </c>
      <c r="DH122" s="852"/>
      <c r="DI122" s="852"/>
      <c r="DJ122" s="852"/>
      <c r="DK122" s="852"/>
      <c r="DL122" s="852" t="s">
        <v>122</v>
      </c>
      <c r="DM122" s="852"/>
      <c r="DN122" s="852"/>
      <c r="DO122" s="852"/>
      <c r="DP122" s="852"/>
      <c r="DQ122" s="852" t="s">
        <v>122</v>
      </c>
      <c r="DR122" s="852"/>
      <c r="DS122" s="852"/>
      <c r="DT122" s="852"/>
      <c r="DU122" s="852"/>
      <c r="DV122" s="829" t="s">
        <v>122</v>
      </c>
      <c r="DW122" s="829"/>
      <c r="DX122" s="829"/>
      <c r="DY122" s="829"/>
      <c r="DZ122" s="830"/>
    </row>
    <row r="123" spans="1:130" s="230" customFormat="1" ht="26.25" customHeight="1">
      <c r="A123" s="855"/>
      <c r="B123" s="856"/>
      <c r="C123" s="850" t="s">
        <v>438</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814">
        <v>2297</v>
      </c>
      <c r="AB123" s="815"/>
      <c r="AC123" s="815"/>
      <c r="AD123" s="815"/>
      <c r="AE123" s="816"/>
      <c r="AF123" s="817" t="s">
        <v>122</v>
      </c>
      <c r="AG123" s="815"/>
      <c r="AH123" s="815"/>
      <c r="AI123" s="815"/>
      <c r="AJ123" s="816"/>
      <c r="AK123" s="817" t="s">
        <v>122</v>
      </c>
      <c r="AL123" s="815"/>
      <c r="AM123" s="815"/>
      <c r="AN123" s="815"/>
      <c r="AO123" s="816"/>
      <c r="AP123" s="859" t="s">
        <v>122</v>
      </c>
      <c r="AQ123" s="860"/>
      <c r="AR123" s="860"/>
      <c r="AS123" s="860"/>
      <c r="AT123" s="861"/>
      <c r="AU123" s="921"/>
      <c r="AV123" s="922"/>
      <c r="AW123" s="922"/>
      <c r="AX123" s="922"/>
      <c r="AY123" s="922"/>
      <c r="AZ123" s="251" t="s">
        <v>177</v>
      </c>
      <c r="BA123" s="251"/>
      <c r="BB123" s="251"/>
      <c r="BC123" s="251"/>
      <c r="BD123" s="251"/>
      <c r="BE123" s="251"/>
      <c r="BF123" s="251"/>
      <c r="BG123" s="251"/>
      <c r="BH123" s="251"/>
      <c r="BI123" s="251"/>
      <c r="BJ123" s="251"/>
      <c r="BK123" s="251"/>
      <c r="BL123" s="251"/>
      <c r="BM123" s="251"/>
      <c r="BN123" s="251"/>
      <c r="BO123" s="912" t="s">
        <v>452</v>
      </c>
      <c r="BP123" s="913"/>
      <c r="BQ123" s="867">
        <v>32858205</v>
      </c>
      <c r="BR123" s="868"/>
      <c r="BS123" s="868"/>
      <c r="BT123" s="868"/>
      <c r="BU123" s="868"/>
      <c r="BV123" s="868">
        <v>30519506</v>
      </c>
      <c r="BW123" s="868"/>
      <c r="BX123" s="868"/>
      <c r="BY123" s="868"/>
      <c r="BZ123" s="868"/>
      <c r="CA123" s="868">
        <v>29793984</v>
      </c>
      <c r="CB123" s="868"/>
      <c r="CC123" s="868"/>
      <c r="CD123" s="868"/>
      <c r="CE123" s="868"/>
      <c r="CF123" s="783"/>
      <c r="CG123" s="784"/>
      <c r="CH123" s="784"/>
      <c r="CI123" s="784"/>
      <c r="CJ123" s="869"/>
      <c r="CK123" s="904"/>
      <c r="CL123" s="890"/>
      <c r="CM123" s="890"/>
      <c r="CN123" s="890"/>
      <c r="CO123" s="891"/>
      <c r="CP123" s="870" t="s">
        <v>392</v>
      </c>
      <c r="CQ123" s="871"/>
      <c r="CR123" s="871"/>
      <c r="CS123" s="871"/>
      <c r="CT123" s="871"/>
      <c r="CU123" s="871"/>
      <c r="CV123" s="871"/>
      <c r="CW123" s="871"/>
      <c r="CX123" s="871"/>
      <c r="CY123" s="871"/>
      <c r="CZ123" s="871"/>
      <c r="DA123" s="871"/>
      <c r="DB123" s="871"/>
      <c r="DC123" s="871"/>
      <c r="DD123" s="871"/>
      <c r="DE123" s="871"/>
      <c r="DF123" s="872"/>
      <c r="DG123" s="814" t="s">
        <v>122</v>
      </c>
      <c r="DH123" s="815"/>
      <c r="DI123" s="815"/>
      <c r="DJ123" s="815"/>
      <c r="DK123" s="816"/>
      <c r="DL123" s="817" t="s">
        <v>122</v>
      </c>
      <c r="DM123" s="815"/>
      <c r="DN123" s="815"/>
      <c r="DO123" s="815"/>
      <c r="DP123" s="816"/>
      <c r="DQ123" s="817" t="s">
        <v>122</v>
      </c>
      <c r="DR123" s="815"/>
      <c r="DS123" s="815"/>
      <c r="DT123" s="815"/>
      <c r="DU123" s="816"/>
      <c r="DV123" s="859" t="s">
        <v>122</v>
      </c>
      <c r="DW123" s="860"/>
      <c r="DX123" s="860"/>
      <c r="DY123" s="860"/>
      <c r="DZ123" s="861"/>
    </row>
    <row r="124" spans="1:130" s="230" customFormat="1" ht="26.25" customHeight="1" thickBot="1">
      <c r="A124" s="855"/>
      <c r="B124" s="856"/>
      <c r="C124" s="850" t="s">
        <v>441</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814" t="s">
        <v>122</v>
      </c>
      <c r="AB124" s="815"/>
      <c r="AC124" s="815"/>
      <c r="AD124" s="815"/>
      <c r="AE124" s="816"/>
      <c r="AF124" s="817" t="s">
        <v>122</v>
      </c>
      <c r="AG124" s="815"/>
      <c r="AH124" s="815"/>
      <c r="AI124" s="815"/>
      <c r="AJ124" s="816"/>
      <c r="AK124" s="817" t="s">
        <v>122</v>
      </c>
      <c r="AL124" s="815"/>
      <c r="AM124" s="815"/>
      <c r="AN124" s="815"/>
      <c r="AO124" s="816"/>
      <c r="AP124" s="859" t="s">
        <v>122</v>
      </c>
      <c r="AQ124" s="860"/>
      <c r="AR124" s="860"/>
      <c r="AS124" s="860"/>
      <c r="AT124" s="861"/>
      <c r="AU124" s="862" t="s">
        <v>453</v>
      </c>
      <c r="AV124" s="863"/>
      <c r="AW124" s="863"/>
      <c r="AX124" s="863"/>
      <c r="AY124" s="863"/>
      <c r="AZ124" s="863"/>
      <c r="BA124" s="863"/>
      <c r="BB124" s="863"/>
      <c r="BC124" s="863"/>
      <c r="BD124" s="863"/>
      <c r="BE124" s="863"/>
      <c r="BF124" s="863"/>
      <c r="BG124" s="863"/>
      <c r="BH124" s="863"/>
      <c r="BI124" s="863"/>
      <c r="BJ124" s="863"/>
      <c r="BK124" s="863"/>
      <c r="BL124" s="863"/>
      <c r="BM124" s="863"/>
      <c r="BN124" s="863"/>
      <c r="BO124" s="863"/>
      <c r="BP124" s="864"/>
      <c r="BQ124" s="865">
        <v>53.1</v>
      </c>
      <c r="BR124" s="866"/>
      <c r="BS124" s="866"/>
      <c r="BT124" s="866"/>
      <c r="BU124" s="866"/>
      <c r="BV124" s="866">
        <v>61</v>
      </c>
      <c r="BW124" s="866"/>
      <c r="BX124" s="866"/>
      <c r="BY124" s="866"/>
      <c r="BZ124" s="866"/>
      <c r="CA124" s="866">
        <v>65.3</v>
      </c>
      <c r="CB124" s="866"/>
      <c r="CC124" s="866"/>
      <c r="CD124" s="866"/>
      <c r="CE124" s="866"/>
      <c r="CF124" s="761"/>
      <c r="CG124" s="762"/>
      <c r="CH124" s="762"/>
      <c r="CI124" s="762"/>
      <c r="CJ124" s="897"/>
      <c r="CK124" s="905"/>
      <c r="CL124" s="905"/>
      <c r="CM124" s="905"/>
      <c r="CN124" s="905"/>
      <c r="CO124" s="906"/>
      <c r="CP124" s="870" t="s">
        <v>454</v>
      </c>
      <c r="CQ124" s="871"/>
      <c r="CR124" s="871"/>
      <c r="CS124" s="871"/>
      <c r="CT124" s="871"/>
      <c r="CU124" s="871"/>
      <c r="CV124" s="871"/>
      <c r="CW124" s="871"/>
      <c r="CX124" s="871"/>
      <c r="CY124" s="871"/>
      <c r="CZ124" s="871"/>
      <c r="DA124" s="871"/>
      <c r="DB124" s="871"/>
      <c r="DC124" s="871"/>
      <c r="DD124" s="871"/>
      <c r="DE124" s="871"/>
      <c r="DF124" s="872"/>
      <c r="DG124" s="798" t="s">
        <v>122</v>
      </c>
      <c r="DH124" s="799"/>
      <c r="DI124" s="799"/>
      <c r="DJ124" s="799"/>
      <c r="DK124" s="800"/>
      <c r="DL124" s="801" t="s">
        <v>122</v>
      </c>
      <c r="DM124" s="799"/>
      <c r="DN124" s="799"/>
      <c r="DO124" s="799"/>
      <c r="DP124" s="800"/>
      <c r="DQ124" s="801" t="s">
        <v>122</v>
      </c>
      <c r="DR124" s="799"/>
      <c r="DS124" s="799"/>
      <c r="DT124" s="799"/>
      <c r="DU124" s="800"/>
      <c r="DV124" s="883" t="s">
        <v>122</v>
      </c>
      <c r="DW124" s="884"/>
      <c r="DX124" s="884"/>
      <c r="DY124" s="884"/>
      <c r="DZ124" s="885"/>
    </row>
    <row r="125" spans="1:130" s="230" customFormat="1" ht="26.25" customHeight="1">
      <c r="A125" s="855"/>
      <c r="B125" s="856"/>
      <c r="C125" s="850" t="s">
        <v>443</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814" t="s">
        <v>122</v>
      </c>
      <c r="AB125" s="815"/>
      <c r="AC125" s="815"/>
      <c r="AD125" s="815"/>
      <c r="AE125" s="816"/>
      <c r="AF125" s="817" t="s">
        <v>122</v>
      </c>
      <c r="AG125" s="815"/>
      <c r="AH125" s="815"/>
      <c r="AI125" s="815"/>
      <c r="AJ125" s="816"/>
      <c r="AK125" s="817" t="s">
        <v>122</v>
      </c>
      <c r="AL125" s="815"/>
      <c r="AM125" s="815"/>
      <c r="AN125" s="815"/>
      <c r="AO125" s="816"/>
      <c r="AP125" s="859" t="s">
        <v>122</v>
      </c>
      <c r="AQ125" s="860"/>
      <c r="AR125" s="860"/>
      <c r="AS125" s="860"/>
      <c r="AT125" s="86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6" t="s">
        <v>455</v>
      </c>
      <c r="CL125" s="887"/>
      <c r="CM125" s="887"/>
      <c r="CN125" s="887"/>
      <c r="CO125" s="888"/>
      <c r="CP125" s="895" t="s">
        <v>456</v>
      </c>
      <c r="CQ125" s="843"/>
      <c r="CR125" s="843"/>
      <c r="CS125" s="843"/>
      <c r="CT125" s="843"/>
      <c r="CU125" s="843"/>
      <c r="CV125" s="843"/>
      <c r="CW125" s="843"/>
      <c r="CX125" s="843"/>
      <c r="CY125" s="843"/>
      <c r="CZ125" s="843"/>
      <c r="DA125" s="843"/>
      <c r="DB125" s="843"/>
      <c r="DC125" s="843"/>
      <c r="DD125" s="843"/>
      <c r="DE125" s="843"/>
      <c r="DF125" s="844"/>
      <c r="DG125" s="896" t="s">
        <v>122</v>
      </c>
      <c r="DH125" s="877"/>
      <c r="DI125" s="877"/>
      <c r="DJ125" s="877"/>
      <c r="DK125" s="877"/>
      <c r="DL125" s="877" t="s">
        <v>122</v>
      </c>
      <c r="DM125" s="877"/>
      <c r="DN125" s="877"/>
      <c r="DO125" s="877"/>
      <c r="DP125" s="877"/>
      <c r="DQ125" s="877" t="s">
        <v>122</v>
      </c>
      <c r="DR125" s="877"/>
      <c r="DS125" s="877"/>
      <c r="DT125" s="877"/>
      <c r="DU125" s="877"/>
      <c r="DV125" s="878" t="s">
        <v>122</v>
      </c>
      <c r="DW125" s="878"/>
      <c r="DX125" s="878"/>
      <c r="DY125" s="878"/>
      <c r="DZ125" s="879"/>
    </row>
    <row r="126" spans="1:130" s="230" customFormat="1" ht="26.25" customHeight="1" thickBot="1">
      <c r="A126" s="855"/>
      <c r="B126" s="856"/>
      <c r="C126" s="850" t="s">
        <v>445</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814">
        <v>28626</v>
      </c>
      <c r="AB126" s="815"/>
      <c r="AC126" s="815"/>
      <c r="AD126" s="815"/>
      <c r="AE126" s="816"/>
      <c r="AF126" s="817">
        <v>21592</v>
      </c>
      <c r="AG126" s="815"/>
      <c r="AH126" s="815"/>
      <c r="AI126" s="815"/>
      <c r="AJ126" s="816"/>
      <c r="AK126" s="817">
        <v>61221</v>
      </c>
      <c r="AL126" s="815"/>
      <c r="AM126" s="815"/>
      <c r="AN126" s="815"/>
      <c r="AO126" s="816"/>
      <c r="AP126" s="859">
        <v>0.5</v>
      </c>
      <c r="AQ126" s="860"/>
      <c r="AR126" s="860"/>
      <c r="AS126" s="860"/>
      <c r="AT126" s="86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89"/>
      <c r="CL126" s="890"/>
      <c r="CM126" s="890"/>
      <c r="CN126" s="890"/>
      <c r="CO126" s="891"/>
      <c r="CP126" s="850" t="s">
        <v>457</v>
      </c>
      <c r="CQ126" s="787"/>
      <c r="CR126" s="787"/>
      <c r="CS126" s="787"/>
      <c r="CT126" s="787"/>
      <c r="CU126" s="787"/>
      <c r="CV126" s="787"/>
      <c r="CW126" s="787"/>
      <c r="CX126" s="787"/>
      <c r="CY126" s="787"/>
      <c r="CZ126" s="787"/>
      <c r="DA126" s="787"/>
      <c r="DB126" s="787"/>
      <c r="DC126" s="787"/>
      <c r="DD126" s="787"/>
      <c r="DE126" s="787"/>
      <c r="DF126" s="788"/>
      <c r="DG126" s="851" t="s">
        <v>122</v>
      </c>
      <c r="DH126" s="852"/>
      <c r="DI126" s="852"/>
      <c r="DJ126" s="852"/>
      <c r="DK126" s="852"/>
      <c r="DL126" s="852" t="s">
        <v>122</v>
      </c>
      <c r="DM126" s="852"/>
      <c r="DN126" s="852"/>
      <c r="DO126" s="852"/>
      <c r="DP126" s="852"/>
      <c r="DQ126" s="852" t="s">
        <v>122</v>
      </c>
      <c r="DR126" s="852"/>
      <c r="DS126" s="852"/>
      <c r="DT126" s="852"/>
      <c r="DU126" s="852"/>
      <c r="DV126" s="829" t="s">
        <v>122</v>
      </c>
      <c r="DW126" s="829"/>
      <c r="DX126" s="829"/>
      <c r="DY126" s="829"/>
      <c r="DZ126" s="830"/>
    </row>
    <row r="127" spans="1:130" s="230" customFormat="1" ht="26.25" customHeight="1">
      <c r="A127" s="857"/>
      <c r="B127" s="858"/>
      <c r="C127" s="873" t="s">
        <v>458</v>
      </c>
      <c r="D127" s="874"/>
      <c r="E127" s="874"/>
      <c r="F127" s="874"/>
      <c r="G127" s="874"/>
      <c r="H127" s="874"/>
      <c r="I127" s="874"/>
      <c r="J127" s="874"/>
      <c r="K127" s="874"/>
      <c r="L127" s="874"/>
      <c r="M127" s="874"/>
      <c r="N127" s="874"/>
      <c r="O127" s="874"/>
      <c r="P127" s="874"/>
      <c r="Q127" s="874"/>
      <c r="R127" s="874"/>
      <c r="S127" s="874"/>
      <c r="T127" s="874"/>
      <c r="U127" s="874"/>
      <c r="V127" s="874"/>
      <c r="W127" s="874"/>
      <c r="X127" s="874"/>
      <c r="Y127" s="874"/>
      <c r="Z127" s="875"/>
      <c r="AA127" s="814" t="s">
        <v>122</v>
      </c>
      <c r="AB127" s="815"/>
      <c r="AC127" s="815"/>
      <c r="AD127" s="815"/>
      <c r="AE127" s="816"/>
      <c r="AF127" s="817" t="s">
        <v>122</v>
      </c>
      <c r="AG127" s="815"/>
      <c r="AH127" s="815"/>
      <c r="AI127" s="815"/>
      <c r="AJ127" s="816"/>
      <c r="AK127" s="817" t="s">
        <v>122</v>
      </c>
      <c r="AL127" s="815"/>
      <c r="AM127" s="815"/>
      <c r="AN127" s="815"/>
      <c r="AO127" s="816"/>
      <c r="AP127" s="859" t="s">
        <v>122</v>
      </c>
      <c r="AQ127" s="860"/>
      <c r="AR127" s="860"/>
      <c r="AS127" s="860"/>
      <c r="AT127" s="861"/>
      <c r="AU127" s="232"/>
      <c r="AV127" s="232"/>
      <c r="AW127" s="232"/>
      <c r="AX127" s="876" t="s">
        <v>459</v>
      </c>
      <c r="AY127" s="847"/>
      <c r="AZ127" s="847"/>
      <c r="BA127" s="847"/>
      <c r="BB127" s="847"/>
      <c r="BC127" s="847"/>
      <c r="BD127" s="847"/>
      <c r="BE127" s="848"/>
      <c r="BF127" s="846" t="s">
        <v>460</v>
      </c>
      <c r="BG127" s="847"/>
      <c r="BH127" s="847"/>
      <c r="BI127" s="847"/>
      <c r="BJ127" s="847"/>
      <c r="BK127" s="847"/>
      <c r="BL127" s="848"/>
      <c r="BM127" s="846" t="s">
        <v>461</v>
      </c>
      <c r="BN127" s="847"/>
      <c r="BO127" s="847"/>
      <c r="BP127" s="847"/>
      <c r="BQ127" s="847"/>
      <c r="BR127" s="847"/>
      <c r="BS127" s="848"/>
      <c r="BT127" s="846" t="s">
        <v>462</v>
      </c>
      <c r="BU127" s="847"/>
      <c r="BV127" s="847"/>
      <c r="BW127" s="847"/>
      <c r="BX127" s="847"/>
      <c r="BY127" s="847"/>
      <c r="BZ127" s="849"/>
      <c r="CA127" s="232"/>
      <c r="CB127" s="232"/>
      <c r="CC127" s="232"/>
      <c r="CD127" s="255"/>
      <c r="CE127" s="255"/>
      <c r="CF127" s="255"/>
      <c r="CG127" s="232"/>
      <c r="CH127" s="232"/>
      <c r="CI127" s="232"/>
      <c r="CJ127" s="254"/>
      <c r="CK127" s="889"/>
      <c r="CL127" s="890"/>
      <c r="CM127" s="890"/>
      <c r="CN127" s="890"/>
      <c r="CO127" s="891"/>
      <c r="CP127" s="850" t="s">
        <v>463</v>
      </c>
      <c r="CQ127" s="787"/>
      <c r="CR127" s="787"/>
      <c r="CS127" s="787"/>
      <c r="CT127" s="787"/>
      <c r="CU127" s="787"/>
      <c r="CV127" s="787"/>
      <c r="CW127" s="787"/>
      <c r="CX127" s="787"/>
      <c r="CY127" s="787"/>
      <c r="CZ127" s="787"/>
      <c r="DA127" s="787"/>
      <c r="DB127" s="787"/>
      <c r="DC127" s="787"/>
      <c r="DD127" s="787"/>
      <c r="DE127" s="787"/>
      <c r="DF127" s="788"/>
      <c r="DG127" s="851" t="s">
        <v>122</v>
      </c>
      <c r="DH127" s="852"/>
      <c r="DI127" s="852"/>
      <c r="DJ127" s="852"/>
      <c r="DK127" s="852"/>
      <c r="DL127" s="852" t="s">
        <v>122</v>
      </c>
      <c r="DM127" s="852"/>
      <c r="DN127" s="852"/>
      <c r="DO127" s="852"/>
      <c r="DP127" s="852"/>
      <c r="DQ127" s="852" t="s">
        <v>122</v>
      </c>
      <c r="DR127" s="852"/>
      <c r="DS127" s="852"/>
      <c r="DT127" s="852"/>
      <c r="DU127" s="852"/>
      <c r="DV127" s="829" t="s">
        <v>122</v>
      </c>
      <c r="DW127" s="829"/>
      <c r="DX127" s="829"/>
      <c r="DY127" s="829"/>
      <c r="DZ127" s="830"/>
    </row>
    <row r="128" spans="1:130" s="230" customFormat="1" ht="26.25" customHeight="1" thickBot="1">
      <c r="A128" s="831" t="s">
        <v>464</v>
      </c>
      <c r="B128" s="832"/>
      <c r="C128" s="832"/>
      <c r="D128" s="832"/>
      <c r="E128" s="832"/>
      <c r="F128" s="832"/>
      <c r="G128" s="832"/>
      <c r="H128" s="832"/>
      <c r="I128" s="832"/>
      <c r="J128" s="832"/>
      <c r="K128" s="832"/>
      <c r="L128" s="832"/>
      <c r="M128" s="832"/>
      <c r="N128" s="832"/>
      <c r="O128" s="832"/>
      <c r="P128" s="832"/>
      <c r="Q128" s="832"/>
      <c r="R128" s="832"/>
      <c r="S128" s="832"/>
      <c r="T128" s="832"/>
      <c r="U128" s="832"/>
      <c r="V128" s="832"/>
      <c r="W128" s="833" t="s">
        <v>465</v>
      </c>
      <c r="X128" s="833"/>
      <c r="Y128" s="833"/>
      <c r="Z128" s="834"/>
      <c r="AA128" s="835">
        <v>36374</v>
      </c>
      <c r="AB128" s="836"/>
      <c r="AC128" s="836"/>
      <c r="AD128" s="836"/>
      <c r="AE128" s="837"/>
      <c r="AF128" s="838">
        <v>32093</v>
      </c>
      <c r="AG128" s="836"/>
      <c r="AH128" s="836"/>
      <c r="AI128" s="836"/>
      <c r="AJ128" s="837"/>
      <c r="AK128" s="838">
        <v>85505</v>
      </c>
      <c r="AL128" s="836"/>
      <c r="AM128" s="836"/>
      <c r="AN128" s="836"/>
      <c r="AO128" s="837"/>
      <c r="AP128" s="839"/>
      <c r="AQ128" s="840"/>
      <c r="AR128" s="840"/>
      <c r="AS128" s="840"/>
      <c r="AT128" s="841"/>
      <c r="AU128" s="232"/>
      <c r="AV128" s="232"/>
      <c r="AW128" s="232"/>
      <c r="AX128" s="842" t="s">
        <v>466</v>
      </c>
      <c r="AY128" s="843"/>
      <c r="AZ128" s="843"/>
      <c r="BA128" s="843"/>
      <c r="BB128" s="843"/>
      <c r="BC128" s="843"/>
      <c r="BD128" s="843"/>
      <c r="BE128" s="844"/>
      <c r="BF128" s="821" t="s">
        <v>122</v>
      </c>
      <c r="BG128" s="822"/>
      <c r="BH128" s="822"/>
      <c r="BI128" s="822"/>
      <c r="BJ128" s="822"/>
      <c r="BK128" s="822"/>
      <c r="BL128" s="845"/>
      <c r="BM128" s="821">
        <v>12.75</v>
      </c>
      <c r="BN128" s="822"/>
      <c r="BO128" s="822"/>
      <c r="BP128" s="822"/>
      <c r="BQ128" s="822"/>
      <c r="BR128" s="822"/>
      <c r="BS128" s="845"/>
      <c r="BT128" s="821">
        <v>20</v>
      </c>
      <c r="BU128" s="822"/>
      <c r="BV128" s="822"/>
      <c r="BW128" s="822"/>
      <c r="BX128" s="822"/>
      <c r="BY128" s="822"/>
      <c r="BZ128" s="823"/>
      <c r="CA128" s="255"/>
      <c r="CB128" s="255"/>
      <c r="CC128" s="255"/>
      <c r="CD128" s="255"/>
      <c r="CE128" s="255"/>
      <c r="CF128" s="255"/>
      <c r="CG128" s="232"/>
      <c r="CH128" s="232"/>
      <c r="CI128" s="232"/>
      <c r="CJ128" s="254"/>
      <c r="CK128" s="892"/>
      <c r="CL128" s="893"/>
      <c r="CM128" s="893"/>
      <c r="CN128" s="893"/>
      <c r="CO128" s="894"/>
      <c r="CP128" s="824" t="s">
        <v>467</v>
      </c>
      <c r="CQ128" s="765"/>
      <c r="CR128" s="765"/>
      <c r="CS128" s="765"/>
      <c r="CT128" s="765"/>
      <c r="CU128" s="765"/>
      <c r="CV128" s="765"/>
      <c r="CW128" s="765"/>
      <c r="CX128" s="765"/>
      <c r="CY128" s="765"/>
      <c r="CZ128" s="765"/>
      <c r="DA128" s="765"/>
      <c r="DB128" s="765"/>
      <c r="DC128" s="765"/>
      <c r="DD128" s="765"/>
      <c r="DE128" s="765"/>
      <c r="DF128" s="766"/>
      <c r="DG128" s="825" t="s">
        <v>122</v>
      </c>
      <c r="DH128" s="826"/>
      <c r="DI128" s="826"/>
      <c r="DJ128" s="826"/>
      <c r="DK128" s="826"/>
      <c r="DL128" s="826" t="s">
        <v>122</v>
      </c>
      <c r="DM128" s="826"/>
      <c r="DN128" s="826"/>
      <c r="DO128" s="826"/>
      <c r="DP128" s="826"/>
      <c r="DQ128" s="826" t="s">
        <v>122</v>
      </c>
      <c r="DR128" s="826"/>
      <c r="DS128" s="826"/>
      <c r="DT128" s="826"/>
      <c r="DU128" s="826"/>
      <c r="DV128" s="827" t="s">
        <v>122</v>
      </c>
      <c r="DW128" s="827"/>
      <c r="DX128" s="827"/>
      <c r="DY128" s="827"/>
      <c r="DZ128" s="828"/>
    </row>
    <row r="129" spans="1:131" s="230" customFormat="1" ht="26.25" customHeight="1">
      <c r="A129" s="809" t="s">
        <v>102</v>
      </c>
      <c r="B129" s="810"/>
      <c r="C129" s="810"/>
      <c r="D129" s="810"/>
      <c r="E129" s="810"/>
      <c r="F129" s="810"/>
      <c r="G129" s="810"/>
      <c r="H129" s="810"/>
      <c r="I129" s="810"/>
      <c r="J129" s="810"/>
      <c r="K129" s="810"/>
      <c r="L129" s="810"/>
      <c r="M129" s="810"/>
      <c r="N129" s="810"/>
      <c r="O129" s="810"/>
      <c r="P129" s="810"/>
      <c r="Q129" s="810"/>
      <c r="R129" s="810"/>
      <c r="S129" s="810"/>
      <c r="T129" s="810"/>
      <c r="U129" s="810"/>
      <c r="V129" s="810"/>
      <c r="W129" s="811" t="s">
        <v>468</v>
      </c>
      <c r="X129" s="812"/>
      <c r="Y129" s="812"/>
      <c r="Z129" s="813"/>
      <c r="AA129" s="814">
        <v>15897843</v>
      </c>
      <c r="AB129" s="815"/>
      <c r="AC129" s="815"/>
      <c r="AD129" s="815"/>
      <c r="AE129" s="816"/>
      <c r="AF129" s="817">
        <v>15432271</v>
      </c>
      <c r="AG129" s="815"/>
      <c r="AH129" s="815"/>
      <c r="AI129" s="815"/>
      <c r="AJ129" s="816"/>
      <c r="AK129" s="817">
        <v>15330635</v>
      </c>
      <c r="AL129" s="815"/>
      <c r="AM129" s="815"/>
      <c r="AN129" s="815"/>
      <c r="AO129" s="816"/>
      <c r="AP129" s="818"/>
      <c r="AQ129" s="819"/>
      <c r="AR129" s="819"/>
      <c r="AS129" s="819"/>
      <c r="AT129" s="820"/>
      <c r="AU129" s="233"/>
      <c r="AV129" s="233"/>
      <c r="AW129" s="233"/>
      <c r="AX129" s="786" t="s">
        <v>469</v>
      </c>
      <c r="AY129" s="787"/>
      <c r="AZ129" s="787"/>
      <c r="BA129" s="787"/>
      <c r="BB129" s="787"/>
      <c r="BC129" s="787"/>
      <c r="BD129" s="787"/>
      <c r="BE129" s="788"/>
      <c r="BF129" s="805" t="s">
        <v>122</v>
      </c>
      <c r="BG129" s="806"/>
      <c r="BH129" s="806"/>
      <c r="BI129" s="806"/>
      <c r="BJ129" s="806"/>
      <c r="BK129" s="806"/>
      <c r="BL129" s="807"/>
      <c r="BM129" s="805">
        <v>17.75</v>
      </c>
      <c r="BN129" s="806"/>
      <c r="BO129" s="806"/>
      <c r="BP129" s="806"/>
      <c r="BQ129" s="806"/>
      <c r="BR129" s="806"/>
      <c r="BS129" s="807"/>
      <c r="BT129" s="805">
        <v>30</v>
      </c>
      <c r="BU129" s="806"/>
      <c r="BV129" s="806"/>
      <c r="BW129" s="806"/>
      <c r="BX129" s="806"/>
      <c r="BY129" s="806"/>
      <c r="BZ129" s="8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09" t="s">
        <v>470</v>
      </c>
      <c r="B130" s="810"/>
      <c r="C130" s="810"/>
      <c r="D130" s="810"/>
      <c r="E130" s="810"/>
      <c r="F130" s="810"/>
      <c r="G130" s="810"/>
      <c r="H130" s="810"/>
      <c r="I130" s="810"/>
      <c r="J130" s="810"/>
      <c r="K130" s="810"/>
      <c r="L130" s="810"/>
      <c r="M130" s="810"/>
      <c r="N130" s="810"/>
      <c r="O130" s="810"/>
      <c r="P130" s="810"/>
      <c r="Q130" s="810"/>
      <c r="R130" s="810"/>
      <c r="S130" s="810"/>
      <c r="T130" s="810"/>
      <c r="U130" s="810"/>
      <c r="V130" s="810"/>
      <c r="W130" s="811" t="s">
        <v>471</v>
      </c>
      <c r="X130" s="812"/>
      <c r="Y130" s="812"/>
      <c r="Z130" s="813"/>
      <c r="AA130" s="814">
        <v>2200847</v>
      </c>
      <c r="AB130" s="815"/>
      <c r="AC130" s="815"/>
      <c r="AD130" s="815"/>
      <c r="AE130" s="816"/>
      <c r="AF130" s="817">
        <v>2210843</v>
      </c>
      <c r="AG130" s="815"/>
      <c r="AH130" s="815"/>
      <c r="AI130" s="815"/>
      <c r="AJ130" s="816"/>
      <c r="AK130" s="817">
        <v>2123137</v>
      </c>
      <c r="AL130" s="815"/>
      <c r="AM130" s="815"/>
      <c r="AN130" s="815"/>
      <c r="AO130" s="816"/>
      <c r="AP130" s="818"/>
      <c r="AQ130" s="819"/>
      <c r="AR130" s="819"/>
      <c r="AS130" s="819"/>
      <c r="AT130" s="820"/>
      <c r="AU130" s="233"/>
      <c r="AV130" s="233"/>
      <c r="AW130" s="233"/>
      <c r="AX130" s="786" t="s">
        <v>472</v>
      </c>
      <c r="AY130" s="787"/>
      <c r="AZ130" s="787"/>
      <c r="BA130" s="787"/>
      <c r="BB130" s="787"/>
      <c r="BC130" s="787"/>
      <c r="BD130" s="787"/>
      <c r="BE130" s="788"/>
      <c r="BF130" s="789">
        <v>6.6</v>
      </c>
      <c r="BG130" s="790"/>
      <c r="BH130" s="790"/>
      <c r="BI130" s="790"/>
      <c r="BJ130" s="790"/>
      <c r="BK130" s="790"/>
      <c r="BL130" s="791"/>
      <c r="BM130" s="789">
        <v>25</v>
      </c>
      <c r="BN130" s="790"/>
      <c r="BO130" s="790"/>
      <c r="BP130" s="790"/>
      <c r="BQ130" s="790"/>
      <c r="BR130" s="790"/>
      <c r="BS130" s="791"/>
      <c r="BT130" s="789">
        <v>35</v>
      </c>
      <c r="BU130" s="790"/>
      <c r="BV130" s="790"/>
      <c r="BW130" s="790"/>
      <c r="BX130" s="790"/>
      <c r="BY130" s="790"/>
      <c r="BZ130" s="79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3"/>
      <c r="B131" s="794"/>
      <c r="C131" s="794"/>
      <c r="D131" s="794"/>
      <c r="E131" s="794"/>
      <c r="F131" s="794"/>
      <c r="G131" s="794"/>
      <c r="H131" s="794"/>
      <c r="I131" s="794"/>
      <c r="J131" s="794"/>
      <c r="K131" s="794"/>
      <c r="L131" s="794"/>
      <c r="M131" s="794"/>
      <c r="N131" s="794"/>
      <c r="O131" s="794"/>
      <c r="P131" s="794"/>
      <c r="Q131" s="794"/>
      <c r="R131" s="794"/>
      <c r="S131" s="794"/>
      <c r="T131" s="794"/>
      <c r="U131" s="794"/>
      <c r="V131" s="794"/>
      <c r="W131" s="795" t="s">
        <v>473</v>
      </c>
      <c r="X131" s="796"/>
      <c r="Y131" s="796"/>
      <c r="Z131" s="797"/>
      <c r="AA131" s="798">
        <v>13696996</v>
      </c>
      <c r="AB131" s="799"/>
      <c r="AC131" s="799"/>
      <c r="AD131" s="799"/>
      <c r="AE131" s="800"/>
      <c r="AF131" s="801">
        <v>13221428</v>
      </c>
      <c r="AG131" s="799"/>
      <c r="AH131" s="799"/>
      <c r="AI131" s="799"/>
      <c r="AJ131" s="800"/>
      <c r="AK131" s="801">
        <v>13207498</v>
      </c>
      <c r="AL131" s="799"/>
      <c r="AM131" s="799"/>
      <c r="AN131" s="799"/>
      <c r="AO131" s="800"/>
      <c r="AP131" s="802"/>
      <c r="AQ131" s="803"/>
      <c r="AR131" s="803"/>
      <c r="AS131" s="803"/>
      <c r="AT131" s="804"/>
      <c r="AU131" s="233"/>
      <c r="AV131" s="233"/>
      <c r="AW131" s="233"/>
      <c r="AX131" s="764" t="s">
        <v>474</v>
      </c>
      <c r="AY131" s="765"/>
      <c r="AZ131" s="765"/>
      <c r="BA131" s="765"/>
      <c r="BB131" s="765"/>
      <c r="BC131" s="765"/>
      <c r="BD131" s="765"/>
      <c r="BE131" s="766"/>
      <c r="BF131" s="767">
        <v>65.3</v>
      </c>
      <c r="BG131" s="768"/>
      <c r="BH131" s="768"/>
      <c r="BI131" s="768"/>
      <c r="BJ131" s="768"/>
      <c r="BK131" s="768"/>
      <c r="BL131" s="769"/>
      <c r="BM131" s="767">
        <v>350</v>
      </c>
      <c r="BN131" s="768"/>
      <c r="BO131" s="768"/>
      <c r="BP131" s="768"/>
      <c r="BQ131" s="768"/>
      <c r="BR131" s="768"/>
      <c r="BS131" s="769"/>
      <c r="BT131" s="770"/>
      <c r="BU131" s="771"/>
      <c r="BV131" s="771"/>
      <c r="BW131" s="771"/>
      <c r="BX131" s="771"/>
      <c r="BY131" s="771"/>
      <c r="BZ131" s="77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3" t="s">
        <v>475</v>
      </c>
      <c r="B132" s="774"/>
      <c r="C132" s="774"/>
      <c r="D132" s="774"/>
      <c r="E132" s="774"/>
      <c r="F132" s="774"/>
      <c r="G132" s="774"/>
      <c r="H132" s="774"/>
      <c r="I132" s="774"/>
      <c r="J132" s="774"/>
      <c r="K132" s="774"/>
      <c r="L132" s="774"/>
      <c r="M132" s="774"/>
      <c r="N132" s="774"/>
      <c r="O132" s="774"/>
      <c r="P132" s="774"/>
      <c r="Q132" s="774"/>
      <c r="R132" s="774"/>
      <c r="S132" s="774"/>
      <c r="T132" s="774"/>
      <c r="U132" s="774"/>
      <c r="V132" s="777" t="s">
        <v>476</v>
      </c>
      <c r="W132" s="777"/>
      <c r="X132" s="777"/>
      <c r="Y132" s="777"/>
      <c r="Z132" s="778"/>
      <c r="AA132" s="779">
        <v>6.2595112100000003</v>
      </c>
      <c r="AB132" s="780"/>
      <c r="AC132" s="780"/>
      <c r="AD132" s="780"/>
      <c r="AE132" s="781"/>
      <c r="AF132" s="782">
        <v>6.7732698769999997</v>
      </c>
      <c r="AG132" s="780"/>
      <c r="AH132" s="780"/>
      <c r="AI132" s="780"/>
      <c r="AJ132" s="781"/>
      <c r="AK132" s="782">
        <v>6.8742543060000001</v>
      </c>
      <c r="AL132" s="780"/>
      <c r="AM132" s="780"/>
      <c r="AN132" s="780"/>
      <c r="AO132" s="781"/>
      <c r="AP132" s="783"/>
      <c r="AQ132" s="784"/>
      <c r="AR132" s="784"/>
      <c r="AS132" s="784"/>
      <c r="AT132" s="78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5"/>
      <c r="B133" s="776"/>
      <c r="C133" s="776"/>
      <c r="D133" s="776"/>
      <c r="E133" s="776"/>
      <c r="F133" s="776"/>
      <c r="G133" s="776"/>
      <c r="H133" s="776"/>
      <c r="I133" s="776"/>
      <c r="J133" s="776"/>
      <c r="K133" s="776"/>
      <c r="L133" s="776"/>
      <c r="M133" s="776"/>
      <c r="N133" s="776"/>
      <c r="O133" s="776"/>
      <c r="P133" s="776"/>
      <c r="Q133" s="776"/>
      <c r="R133" s="776"/>
      <c r="S133" s="776"/>
      <c r="T133" s="776"/>
      <c r="U133" s="776"/>
      <c r="V133" s="756" t="s">
        <v>477</v>
      </c>
      <c r="W133" s="756"/>
      <c r="X133" s="756"/>
      <c r="Y133" s="756"/>
      <c r="Z133" s="757"/>
      <c r="AA133" s="758">
        <v>6.8</v>
      </c>
      <c r="AB133" s="759"/>
      <c r="AC133" s="759"/>
      <c r="AD133" s="759"/>
      <c r="AE133" s="760"/>
      <c r="AF133" s="758">
        <v>6.3</v>
      </c>
      <c r="AG133" s="759"/>
      <c r="AH133" s="759"/>
      <c r="AI133" s="759"/>
      <c r="AJ133" s="760"/>
      <c r="AK133" s="758">
        <v>6.6</v>
      </c>
      <c r="AL133" s="759"/>
      <c r="AM133" s="759"/>
      <c r="AN133" s="759"/>
      <c r="AO133" s="760"/>
      <c r="AP133" s="761"/>
      <c r="AQ133" s="762"/>
      <c r="AR133" s="762"/>
      <c r="AS133" s="762"/>
      <c r="AT133" s="76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zN76uOAu5rZzEIl8zXCHg/Xv5JfnYGJyLDEeEkQ/9D3kaFzM6c34oYUQQyLgA6deMycLu7FjBj9J0hgrMyGJw==" saltValue="jGwSjTd7i4pU5oIkp4Qo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478</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3I6tqDB6XHeuzLPjoy0BrFHqlBWo1bOF1kIfGdxbItMXaRVbGi2Jz4/PLdy25YTMCsNnQUovlaPfHqTjrl1Fjw==" saltValue="AKsGpo32GWTTUxEaDbLZ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AU78" sqref="AU78"/>
    </sheetView>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JhCvcDHtccTKMEmv+WLS3VKfYQWjzSm6P/ivVISdjKunRF+nuYBe//ptPA2tXdHKSzADBmXU+I/8ZxvH9Wnqg==" saltValue="ZkQVPaNi5MOwQVVd3x8/T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AU78" sqref="AU78:AY78"/>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481</v>
      </c>
      <c r="AP7" s="272"/>
      <c r="AQ7" s="273" t="s">
        <v>482</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483</v>
      </c>
      <c r="AQ8" s="279" t="s">
        <v>484</v>
      </c>
      <c r="AR8" s="280" t="s">
        <v>485</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486</v>
      </c>
      <c r="AL9" s="1166"/>
      <c r="AM9" s="1166"/>
      <c r="AN9" s="1167"/>
      <c r="AO9" s="281">
        <v>5035607</v>
      </c>
      <c r="AP9" s="281">
        <v>113558</v>
      </c>
      <c r="AQ9" s="282">
        <v>107616</v>
      </c>
      <c r="AR9" s="283">
        <v>5.5</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487</v>
      </c>
      <c r="AL10" s="1166"/>
      <c r="AM10" s="1166"/>
      <c r="AN10" s="1167"/>
      <c r="AO10" s="284">
        <v>910314</v>
      </c>
      <c r="AP10" s="284">
        <v>20528</v>
      </c>
      <c r="AQ10" s="285">
        <v>10095</v>
      </c>
      <c r="AR10" s="286">
        <v>103.3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488</v>
      </c>
      <c r="AL11" s="1166"/>
      <c r="AM11" s="1166"/>
      <c r="AN11" s="1167"/>
      <c r="AO11" s="284" t="s">
        <v>489</v>
      </c>
      <c r="AP11" s="284" t="s">
        <v>489</v>
      </c>
      <c r="AQ11" s="285">
        <v>1704</v>
      </c>
      <c r="AR11" s="286" t="s">
        <v>489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490</v>
      </c>
      <c r="AL12" s="1166"/>
      <c r="AM12" s="1166"/>
      <c r="AN12" s="1167"/>
      <c r="AO12" s="284" t="s">
        <v>489</v>
      </c>
      <c r="AP12" s="284" t="s">
        <v>489</v>
      </c>
      <c r="AQ12" s="285">
        <v>7</v>
      </c>
      <c r="AR12" s="286" t="s">
        <v>489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491</v>
      </c>
      <c r="AL13" s="1166"/>
      <c r="AM13" s="1166"/>
      <c r="AN13" s="1167"/>
      <c r="AO13" s="284">
        <v>168038</v>
      </c>
      <c r="AP13" s="284">
        <v>3789</v>
      </c>
      <c r="AQ13" s="285">
        <v>4110</v>
      </c>
      <c r="AR13" s="286">
        <v>-7.8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492</v>
      </c>
      <c r="AL14" s="1166"/>
      <c r="AM14" s="1166"/>
      <c r="AN14" s="1167"/>
      <c r="AO14" s="284">
        <v>29042</v>
      </c>
      <c r="AP14" s="284">
        <v>655</v>
      </c>
      <c r="AQ14" s="285">
        <v>2451</v>
      </c>
      <c r="AR14" s="286">
        <v>-73.3</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493</v>
      </c>
      <c r="AL15" s="1169"/>
      <c r="AM15" s="1169"/>
      <c r="AN15" s="1170"/>
      <c r="AO15" s="284">
        <v>-308069</v>
      </c>
      <c r="AP15" s="284">
        <v>-6947</v>
      </c>
      <c r="AQ15" s="285">
        <v>-6399</v>
      </c>
      <c r="AR15" s="286">
        <v>8.6</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177</v>
      </c>
      <c r="AL16" s="1169"/>
      <c r="AM16" s="1169"/>
      <c r="AN16" s="1170"/>
      <c r="AO16" s="284">
        <v>5834932</v>
      </c>
      <c r="AP16" s="284">
        <v>131583</v>
      </c>
      <c r="AQ16" s="285">
        <v>119584</v>
      </c>
      <c r="AR16" s="286">
        <v>10</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498</v>
      </c>
      <c r="AL21" s="1172"/>
      <c r="AM21" s="1172"/>
      <c r="AN21" s="1173"/>
      <c r="AO21" s="297">
        <v>10.53</v>
      </c>
      <c r="AP21" s="298">
        <v>10.86</v>
      </c>
      <c r="AQ21" s="299">
        <v>-0.33</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499</v>
      </c>
      <c r="AL22" s="1172"/>
      <c r="AM22" s="1172"/>
      <c r="AN22" s="1173"/>
      <c r="AO22" s="302">
        <v>101.1</v>
      </c>
      <c r="AP22" s="303">
        <v>97.3</v>
      </c>
      <c r="AQ22" s="304">
        <v>3.8</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4" t="s">
        <v>500</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c r="A27" s="309"/>
      <c r="AO27" s="262"/>
      <c r="AP27" s="262"/>
      <c r="AQ27" s="262"/>
      <c r="AR27" s="262"/>
      <c r="AS27" s="262"/>
      <c r="AT27" s="262"/>
    </row>
    <row r="28" spans="1:46" ht="17.2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481</v>
      </c>
      <c r="AP30" s="272"/>
      <c r="AQ30" s="273" t="s">
        <v>482</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483</v>
      </c>
      <c r="AQ31" s="279" t="s">
        <v>484</v>
      </c>
      <c r="AR31" s="280" t="s">
        <v>485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503</v>
      </c>
      <c r="AL32" s="1156"/>
      <c r="AM32" s="1156"/>
      <c r="AN32" s="1157"/>
      <c r="AO32" s="312">
        <v>2347835</v>
      </c>
      <c r="AP32" s="312">
        <v>52946</v>
      </c>
      <c r="AQ32" s="313">
        <v>75090</v>
      </c>
      <c r="AR32" s="314">
        <v>-29.5</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504</v>
      </c>
      <c r="AL33" s="1156"/>
      <c r="AM33" s="1156"/>
      <c r="AN33" s="1157"/>
      <c r="AO33" s="312" t="s">
        <v>489</v>
      </c>
      <c r="AP33" s="312" t="s">
        <v>489</v>
      </c>
      <c r="AQ33" s="313" t="s">
        <v>489</v>
      </c>
      <c r="AR33" s="314" t="s">
        <v>489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505</v>
      </c>
      <c r="AL34" s="1156"/>
      <c r="AM34" s="1156"/>
      <c r="AN34" s="1157"/>
      <c r="AO34" s="312" t="s">
        <v>489</v>
      </c>
      <c r="AP34" s="312" t="s">
        <v>489</v>
      </c>
      <c r="AQ34" s="313">
        <v>1</v>
      </c>
      <c r="AR34" s="314" t="s">
        <v>489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506</v>
      </c>
      <c r="AL35" s="1156"/>
      <c r="AM35" s="1156"/>
      <c r="AN35" s="1157"/>
      <c r="AO35" s="312">
        <v>498656</v>
      </c>
      <c r="AP35" s="312">
        <v>11245</v>
      </c>
      <c r="AQ35" s="313">
        <v>17211</v>
      </c>
      <c r="AR35" s="314">
        <v>-34.700000000000003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507</v>
      </c>
      <c r="AL36" s="1156"/>
      <c r="AM36" s="1156"/>
      <c r="AN36" s="1157"/>
      <c r="AO36" s="312">
        <v>208847</v>
      </c>
      <c r="AP36" s="312">
        <v>4710</v>
      </c>
      <c r="AQ36" s="313">
        <v>2478</v>
      </c>
      <c r="AR36" s="314">
        <v>90.1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508</v>
      </c>
      <c r="AL37" s="1156"/>
      <c r="AM37" s="1156"/>
      <c r="AN37" s="1157"/>
      <c r="AO37" s="312">
        <v>61221</v>
      </c>
      <c r="AP37" s="312">
        <v>1381</v>
      </c>
      <c r="AQ37" s="313">
        <v>654</v>
      </c>
      <c r="AR37" s="314">
        <v>111.2</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509</v>
      </c>
      <c r="AL38" s="1159"/>
      <c r="AM38" s="1159"/>
      <c r="AN38" s="1160"/>
      <c r="AO38" s="315" t="s">
        <v>489</v>
      </c>
      <c r="AP38" s="315" t="s">
        <v>489</v>
      </c>
      <c r="AQ38" s="316">
        <v>4</v>
      </c>
      <c r="AR38" s="304" t="s">
        <v>489</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510</v>
      </c>
      <c r="AL39" s="1159"/>
      <c r="AM39" s="1159"/>
      <c r="AN39" s="1160"/>
      <c r="AO39" s="312">
        <v>-85505</v>
      </c>
      <c r="AP39" s="312">
        <v>-1928</v>
      </c>
      <c r="AQ39" s="313">
        <v>-3502</v>
      </c>
      <c r="AR39" s="314">
        <v>-44.9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511</v>
      </c>
      <c r="AL40" s="1156"/>
      <c r="AM40" s="1156"/>
      <c r="AN40" s="1157"/>
      <c r="AO40" s="312">
        <v>-2123137</v>
      </c>
      <c r="AP40" s="312">
        <v>-47879</v>
      </c>
      <c r="AQ40" s="313">
        <v>-63750</v>
      </c>
      <c r="AR40" s="314">
        <v>-24.9</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287</v>
      </c>
      <c r="AL41" s="1162"/>
      <c r="AM41" s="1162"/>
      <c r="AN41" s="1163"/>
      <c r="AO41" s="312">
        <v>907917</v>
      </c>
      <c r="AP41" s="312">
        <v>20474</v>
      </c>
      <c r="AQ41" s="313">
        <v>28185</v>
      </c>
      <c r="AR41" s="314">
        <v>-27.4</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481</v>
      </c>
      <c r="AN49" s="1150" t="s">
        <v>514</v>
      </c>
      <c r="AO49" s="1151"/>
      <c r="AP49" s="1151"/>
      <c r="AQ49" s="1151"/>
      <c r="AR49" s="1152"/>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515</v>
      </c>
      <c r="AO50" s="329" t="s">
        <v>516</v>
      </c>
      <c r="AP50" s="330" t="s">
        <v>517</v>
      </c>
      <c r="AQ50" s="331" t="s">
        <v>518</v>
      </c>
      <c r="AR50" s="332" t="s">
        <v>519</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2766670</v>
      </c>
      <c r="AN51" s="334">
        <v>58425</v>
      </c>
      <c r="AO51" s="335">
        <v>4.9000000000000004</v>
      </c>
      <c r="AP51" s="336">
        <v>94081</v>
      </c>
      <c r="AQ51" s="337">
        <v>10.5</v>
      </c>
      <c r="AR51" s="338">
        <v>-5.6</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1968091</v>
      </c>
      <c r="AN52" s="342">
        <v>41561</v>
      </c>
      <c r="AO52" s="343">
        <v>24.6</v>
      </c>
      <c r="AP52" s="344">
        <v>48949</v>
      </c>
      <c r="AQ52" s="345">
        <v>11.5</v>
      </c>
      <c r="AR52" s="346">
        <v>13.1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3209362</v>
      </c>
      <c r="AN53" s="334">
        <v>68867</v>
      </c>
      <c r="AO53" s="335">
        <v>17.899999999999999</v>
      </c>
      <c r="AP53" s="336">
        <v>92632</v>
      </c>
      <c r="AQ53" s="337">
        <v>-1.5</v>
      </c>
      <c r="AR53" s="338">
        <v>19.399999999999999</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1894608</v>
      </c>
      <c r="AN54" s="342">
        <v>40655</v>
      </c>
      <c r="AO54" s="343">
        <v>-2.2000000000000002</v>
      </c>
      <c r="AP54" s="344">
        <v>47978</v>
      </c>
      <c r="AQ54" s="345">
        <v>-2</v>
      </c>
      <c r="AR54" s="346">
        <v>-0.2</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3808606</v>
      </c>
      <c r="AN55" s="334">
        <v>82789</v>
      </c>
      <c r="AO55" s="335">
        <v>20.2</v>
      </c>
      <c r="AP55" s="336">
        <v>96469</v>
      </c>
      <c r="AQ55" s="337">
        <v>4.0999999999999996</v>
      </c>
      <c r="AR55" s="338">
        <v>16.100000000000001</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2448159</v>
      </c>
      <c r="AN56" s="342">
        <v>53216</v>
      </c>
      <c r="AO56" s="343">
        <v>30.9</v>
      </c>
      <c r="AP56" s="344">
        <v>49775</v>
      </c>
      <c r="AQ56" s="345">
        <v>3.7</v>
      </c>
      <c r="AR56" s="346">
        <v>27.2</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2959242</v>
      </c>
      <c r="AN57" s="334">
        <v>65647</v>
      </c>
      <c r="AO57" s="335">
        <v>-20.7</v>
      </c>
      <c r="AP57" s="336">
        <v>85743</v>
      </c>
      <c r="AQ57" s="337">
        <v>-11.1</v>
      </c>
      <c r="AR57" s="338">
        <v>-9.6</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1742694</v>
      </c>
      <c r="AN58" s="342">
        <v>38660</v>
      </c>
      <c r="AO58" s="343">
        <v>-27.4</v>
      </c>
      <c r="AP58" s="344">
        <v>45231</v>
      </c>
      <c r="AQ58" s="345">
        <v>-9.1</v>
      </c>
      <c r="AR58" s="346">
        <v>-18.3</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3226139</v>
      </c>
      <c r="AN59" s="334">
        <v>72753</v>
      </c>
      <c r="AO59" s="335">
        <v>10.8</v>
      </c>
      <c r="AP59" s="336">
        <v>92509</v>
      </c>
      <c r="AQ59" s="337">
        <v>7.9</v>
      </c>
      <c r="AR59" s="338">
        <v>2.9</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1751566</v>
      </c>
      <c r="AN60" s="342">
        <v>39500</v>
      </c>
      <c r="AO60" s="343">
        <v>2.2000000000000002</v>
      </c>
      <c r="AP60" s="344">
        <v>52274</v>
      </c>
      <c r="AQ60" s="345">
        <v>15.6</v>
      </c>
      <c r="AR60" s="346">
        <v>-13.4</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3194004</v>
      </c>
      <c r="AN61" s="349">
        <v>69696</v>
      </c>
      <c r="AO61" s="350">
        <v>6.6</v>
      </c>
      <c r="AP61" s="351">
        <v>92287</v>
      </c>
      <c r="AQ61" s="352">
        <v>2</v>
      </c>
      <c r="AR61" s="338">
        <v>4.5999999999999996</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1961024</v>
      </c>
      <c r="AN62" s="342">
        <v>42718</v>
      </c>
      <c r="AO62" s="343">
        <v>5.6</v>
      </c>
      <c r="AP62" s="344">
        <v>48841</v>
      </c>
      <c r="AQ62" s="345">
        <v>3.9</v>
      </c>
      <c r="AR62" s="346">
        <v>1.7</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bU/h/JGkfWknUNs4ekaJH1aJfyi/jay3RckOjBD8H4CQ3h/Co4tgAR/K5V24zGc7VKnTndUZtnnjuvxvWI2oA==" saltValue="oXjB4qLwUQoxoAvsSSpI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478</v>
      </c>
    </row>
    <row r="121" spans="125:125" ht="13.5" hidden="1" customHeight="1">
      <c r="DU121" s="259"/>
    </row>
  </sheetData>
  <sheetProtection algorithmName="SHA-512" hashValue="wBiwolhXZrWSWpa5KEeUCc+hhQ/NPV5DQBDhygDTCKX3cY7Xr6g/t3TVcbcwLwcOyrDaXO2G+PE2+Y5m952o/w==" saltValue="s9JQwnAJiResKpe2ldpC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478</v>
      </c>
    </row>
  </sheetData>
  <sheetProtection algorithmName="SHA-512" hashValue="Q+Ov/1H8WjzeRdcBGRvVhegiCXqWouNNVZTyRHl1K3vVsP5RywC3Xc5hFWW+iFxgdmEpuo33/w2WWTKUGZnvpw==" saltValue="se9z/a62XQglwTmJZ3cO0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election activeCell="AU78" sqref="AU78:AY7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74" t="s">
        <v>3</v>
      </c>
      <c r="D47" s="1174"/>
      <c r="E47" s="1175"/>
      <c r="F47" s="11">
        <v>17.600000000000001</v>
      </c>
      <c r="G47" s="12">
        <v>12.74</v>
      </c>
      <c r="H47" s="12">
        <v>14.03</v>
      </c>
      <c r="I47" s="12">
        <v>12.16</v>
      </c>
      <c r="J47" s="13">
        <v>5.73</v>
      </c>
    </row>
    <row r="48" spans="2:10" ht="57.75" customHeight="1">
      <c r="B48" s="14"/>
      <c r="C48" s="1176" t="s">
        <v>4</v>
      </c>
      <c r="D48" s="1176"/>
      <c r="E48" s="1177"/>
      <c r="F48" s="15">
        <v>2.2799999999999998</v>
      </c>
      <c r="G48" s="16">
        <v>2.72</v>
      </c>
      <c r="H48" s="16">
        <v>4.78</v>
      </c>
      <c r="I48" s="16">
        <v>4.53</v>
      </c>
      <c r="J48" s="17">
        <v>2.0299999999999998</v>
      </c>
    </row>
    <row r="49" spans="2:10" ht="57.75" customHeight="1" thickBot="1">
      <c r="B49" s="18"/>
      <c r="C49" s="1178" t="s">
        <v>5</v>
      </c>
      <c r="D49" s="1178"/>
      <c r="E49" s="1179"/>
      <c r="F49" s="19" t="s">
        <v>533</v>
      </c>
      <c r="G49" s="20" t="s">
        <v>534</v>
      </c>
      <c r="H49" s="20">
        <v>3.83</v>
      </c>
      <c r="I49" s="20" t="s">
        <v>535</v>
      </c>
      <c r="J49" s="21" t="s">
        <v>536</v>
      </c>
    </row>
    <row r="50" spans="2:10"/>
  </sheetData>
  <sheetProtection algorithmName="SHA-512" hashValue="bggrQdIyxa9w/JeZMUrg31IvmGd8enSTY0Ml5dgm1DxflEr5GHlmgxltB5TMvNuuPMCx4nS4zcFtCatBQmliNA==" saltValue="+3248IMLftyG6mbXlMDQ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