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Z:\共有フォルダ\★財政状況調査＆財政状況資料集\R7（2025）年度（R5決算）\09　①＋②結合\"/>
    </mc:Choice>
  </mc:AlternateContent>
  <xr:revisionPtr revIDLastSave="0" documentId="13_ncr:1_{FC814145-1C4F-4723-8B73-53A2CA321C0F}" xr6:coauthVersionLast="36" xr6:coauthVersionMax="36" xr10:uidLastSave="{00000000-0000-0000-0000-000000000000}"/>
  <bookViews>
    <workbookView xWindow="0" yWindow="0" windowWidth="28800" windowHeight="14115"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C36" i="10"/>
  <c r="C35" i="10"/>
  <c r="BW34" i="10"/>
  <c r="U34" i="10"/>
  <c r="C34" i="10"/>
  <c r="CO34" i="10" l="1"/>
  <c r="CO35" i="10" s="1"/>
  <c r="CO36" i="10" s="1"/>
  <c r="CO37" i="10" s="1"/>
  <c r="CO38" i="10" s="1"/>
  <c r="CO39" i="10" s="1"/>
  <c r="CO40" i="10" s="1"/>
  <c r="CO41" i="10" s="1"/>
  <c r="CO42" i="10" s="1"/>
  <c r="CO43" i="10" s="1"/>
  <c r="BW35" i="10"/>
  <c r="BW36" i="10" s="1"/>
  <c r="BW37" i="10" s="1"/>
  <c r="BW38" i="10" s="1"/>
  <c r="BW39" i="10" s="1"/>
  <c r="BW40" i="10" s="1"/>
  <c r="BW41" i="10" s="1"/>
  <c r="BW42" i="10" s="1"/>
  <c r="BW43" i="10" s="1"/>
  <c r="U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AM34" i="10" s="1"/>
  <c r="AM35" i="10" s="1"/>
  <c r="AM36" i="10" s="1"/>
  <c r="BE34" i="10" l="1"/>
  <c r="BE35" i="10" s="1"/>
  <c r="BE36" i="10" s="1"/>
</calcChain>
</file>

<file path=xl/sharedStrings.xml><?xml version="1.0" encoding="utf-8"?>
<sst xmlns="http://schemas.openxmlformats.org/spreadsheetml/2006/main" count="1142" uniqueCount="598">
  <si>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</si>
  <si>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</si>
  <si>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</si>
  <si>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</si>
  <si>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</si>
  <si>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</si>
  <si>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</si>
  <si>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</si>
  <si>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</si>
  <si>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</si>
  <si>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</si>
  <si>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</si>
  <si>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</si>
  <si>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</si>
  <si>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</si>
  <si>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</si>
  <si>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</si>
  <si>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</si>
  <si>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</si>
  <si>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</si>
  <si>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</si>
  <si>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</si>
  <si>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</si>
  <si>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</si>
  <si>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</si>
  <si>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</si>
  <si>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</si>
  <si>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</si>
  <si>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</si>
  <si>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</si>
  <si>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</si>
  <si>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</si>
  <si>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</si>
  <si>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</si>
  <si>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</si>
  <si>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</si>
  <si>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</si>
  <si>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</si>
  <si>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</si>
  <si>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</si>
  <si>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</si>
  <si>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</si>
  <si>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</si>
  <si>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</si>
  <si>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</si>
  <si>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</si>
  <si>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</si>
  <si>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</si>
  <si>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</si>
  <si>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</si>
  <si>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</si>
  <si>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</si>
  <si>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</si>
  <si>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</si>
  <si>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</si>
  <si>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</si>
  <si>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</si>
  <si>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</si>
  <si>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</si>
  <si>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</si>
  <si>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</si>
  <si>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</si>
  <si>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</si>
  <si>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</si>
  <si>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</si>
  <si>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</si>
  <si>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</si>
  <si>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</si>
  <si>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</si>
  <si>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</si>
  <si>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</si>
  <si>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</si>
  <si>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</si>
  <si>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</si>
  <si>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</si>
  <si>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</si>
  <si>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</si>
  <si>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</si>
  <si>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</si>
  <si>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</si>
  <si>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</si>
  <si>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</si>
  <si>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</si>
  <si>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</si>
  <si>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</si>
  <si>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</si>
  <si>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</si>
  <si>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</si>
  <si>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</si>
  <si>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</si>
  <si>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</si>
  <si>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</si>
  <si>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</si>
  <si>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</si>
  <si>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福島市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</si>
  <si>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</si>
  <si>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</si>
  <si>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</si>
  <si>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</si>
  <si>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</si>
  <si>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</si>
  <si>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</si>
  <si>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</si>
  <si>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</si>
  <si>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</si>
  <si>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</si>
  <si>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</si>
  <si>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</si>
  <si>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</si>
  <si>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</si>
  <si>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</si>
  <si>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</si>
  <si>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</si>
  <si>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</si>
  <si>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</si>
  <si>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</si>
  <si>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</si>
  <si>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</si>
  <si>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</si>
  <si>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</si>
  <si>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</si>
  <si>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</si>
  <si>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</si>
  <si>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</si>
  <si>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</si>
  <si>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</si>
  <si>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</si>
  <si>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</si>
  <si>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</si>
  <si>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</si>
  <si>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</si>
  <si>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</si>
  <si>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</si>
  <si>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</si>
  <si>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</si>
  <si>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</si>
  <si>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</si>
  <si>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</si>
  <si>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</si>
  <si>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</si>
  <si>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</si>
  <si>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</si>
  <si>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</si>
  <si>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</si>
  <si>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</si>
  <si>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</si>
  <si>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</si>
  <si>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</si>
  <si>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</si>
  <si>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</si>
  <si>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</si>
  <si>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</si>
  <si>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</si>
  <si>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</si>
  <si>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</si>
  <si>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</si>
  <si>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</si>
  <si>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</si>
  <si>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</si>
  <si>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</si>
  <si>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</si>
  <si>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</si>
  <si>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</si>
  <si>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</si>
  <si>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</si>
  <si>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</si>
  <si>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</si>
  <si>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</si>
  <si>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</si>
  <si>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</si>
  <si>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</si>
  <si>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</si>
  <si>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</si>
  <si>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</si>
  <si>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</si>
  <si>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</si>
  <si>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</si>
  <si>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</si>
  <si>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</si>
  <si>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</si>
  <si>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</si>
  <si>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</si>
  <si>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</si>
  <si>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</si>
  <si>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</si>
  <si>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</si>
  <si>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</si>
  <si>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</si>
  <si>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</si>
  <si>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</si>
  <si>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</si>
  <si>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</si>
  <si>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</si>
  <si>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</si>
  <si>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</si>
  <si>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</si>
  <si>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</si>
  <si>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</si>
  <si>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</si>
  <si>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</si>
  <si>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</si>
  <si>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</si>
  <si>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</si>
  <si>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福島県福島市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</si>
  <si>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</si>
  <si>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</si>
  <si>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</si>
  <si>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</si>
  <si>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</si>
  <si>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</si>
  <si>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</si>
  <si>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</si>
  <si>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</si>
  <si>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</si>
  <si>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</si>
  <si>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</si>
  <si>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</si>
  <si>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</si>
  <si>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</si>
  <si>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</si>
  <si>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</si>
  <si>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</si>
  <si>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</si>
  <si>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</si>
  <si>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</si>
  <si>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</si>
  <si>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</si>
  <si>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</si>
  <si>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</si>
  <si>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</si>
  <si>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</si>
  <si>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</si>
  <si>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</si>
  <si>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</si>
  <si>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</si>
  <si>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</si>
  <si>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</si>
  <si>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</si>
  <si>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</si>
  <si>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</si>
  <si>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</si>
  <si>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</si>
  <si>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</si>
  <si>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</si>
  <si>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</si>
  <si>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</si>
  <si>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</si>
  <si>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</si>
  <si>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</si>
  <si>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</si>
  <si>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</si>
  <si>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</si>
  <si>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</si>
  <si>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</si>
  <si>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</si>
  <si>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</si>
  <si>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</si>
  <si>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</si>
  <si>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</si>
  <si>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</si>
  <si>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</si>
  <si>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</si>
  <si>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</si>
  <si>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</si>
  <si>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</si>
  <si>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</si>
  <si>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</si>
  <si>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</si>
  <si>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</si>
  <si>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</si>
  <si>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</si>
  <si>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</si>
  <si>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</si>
  <si>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</si>
  <si>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</si>
  <si>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</si>
  <si>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</si>
  <si>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</si>
  <si>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</si>
  <si>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</si>
  <si>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</si>
  <si>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</si>
  <si>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</si>
  <si>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</si>
  <si>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</si>
  <si>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</si>
  <si>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</si>
  <si>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</si>
  <si>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</si>
  <si>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</si>
  <si>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</si>
  <si>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</si>
  <si>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</si>
  <si>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</si>
  <si>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</si>
  <si>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</si>
  <si>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</si>
  <si>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</si>
  <si>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</si>
  <si>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</si>
  <si>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</si>
  <si>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</si>
  <si>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</si>
  <si>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</si>
  <si>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</si>
  <si>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</si>
  <si>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</si>
  <si>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</si>
  <si>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</si>
  <si>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</si>
  <si>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</si>
  <si>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</si>
  <si>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</si>
  <si>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</si>
  <si>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</si>
  <si>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</si>
  <si>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</si>
  <si>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</si>
  <si>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</si>
  <si>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</si>
  <si>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</si>
  <si>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</si>
  <si>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</si>
  <si>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</si>
  <si>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</si>
  <si>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</si>
  <si>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</si>
  <si>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</si>
  <si>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</si>
  <si>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</si>
  <si>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</si>
  <si>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</si>
  <si>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</si>
  <si>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</si>
  <si>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</si>
  <si>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</si>
  <si>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</si>
  <si>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</si>
  <si>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</si>
  <si>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</si>
  <si>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</si>
  <si>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</si>
  <si>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</si>
  <si>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</si>
  <si>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</si>
  <si>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</si>
  <si>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</si>
  <si>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</si>
  <si>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</si>
  <si>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</si>
  <si>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</si>
  <si>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</si>
  <si>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</si>
  <si>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</si>
  <si>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福島県福島市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</si>
  <si>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</si>
  <si>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</si>
  <si>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</si>
  <si>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</si>
  <si>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</si>
  <si>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</si>
  <si>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</si>
  <si>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</si>
  <si>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</si>
  <si>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</si>
  <si>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</si>
  <si>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</si>
  <si>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</si>
  <si>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</si>
  <si>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</si>
  <si>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</si>
  <si>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</si>
  <si>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</si>
  <si>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</si>
  <si>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</si>
  <si>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庁舎整備基金運用特別会計</t>
    <phoneticPr fontId="5"/>
  </si>
  <si>
    <t>母子父子寡婦福祉資金貸付事業費特別会計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</si>
  <si>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</si>
  <si>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</si>
  <si>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</si>
  <si>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</si>
  <si>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</si>
  <si>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</si>
  <si>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</si>
  <si>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</si>
  <si>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</si>
  <si>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</si>
  <si>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</si>
  <si>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</si>
  <si>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</si>
  <si>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</si>
  <si>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介護保険事業費特別会計</t>
    <phoneticPr fontId="5"/>
  </si>
  <si>
    <t>後期高齢者医療事業費特別会計</t>
    <phoneticPr fontId="5"/>
  </si>
  <si>
    <t>水道事業会計</t>
    <phoneticPr fontId="5"/>
  </si>
  <si>
    <t>法適用企業</t>
    <phoneticPr fontId="5"/>
  </si>
  <si>
    <t>下水道事業会計</t>
    <phoneticPr fontId="5"/>
  </si>
  <si>
    <t>農業集落排水事業会計</t>
    <phoneticPr fontId="5"/>
  </si>
  <si>
    <t>公設地方卸売市場事業費特別会計</t>
    <phoneticPr fontId="5"/>
  </si>
  <si>
    <t>法非適用企業</t>
    <phoneticPr fontId="5"/>
  </si>
  <si>
    <t>土地区画整理事業費特別会計</t>
    <phoneticPr fontId="5"/>
  </si>
  <si>
    <t>工業団地整備事業費特別会計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</si>
  <si>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</si>
  <si>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</si>
  <si>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</si>
  <si>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</si>
  <si>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</si>
  <si>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</si>
  <si>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</si>
  <si>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</si>
  <si>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</si>
  <si>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</si>
  <si>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</si>
  <si>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</si>
  <si>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</si>
  <si>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</si>
  <si>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</si>
  <si>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</si>
  <si>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</si>
  <si>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</si>
  <si>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</si>
  <si>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</si>
  <si>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</si>
  <si>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</si>
  <si>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</si>
  <si>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</si>
  <si>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</si>
  <si>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</si>
  <si>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</si>
  <si>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</si>
  <si>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</si>
  <si>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</si>
  <si>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</si>
  <si>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</si>
  <si>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</si>
  <si>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</si>
  <si>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</si>
  <si>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</si>
  <si>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</si>
  <si>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</si>
  <si>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</si>
  <si>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</si>
  <si>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</si>
  <si>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</si>
  <si>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</si>
  <si>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</si>
  <si>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</si>
  <si>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</si>
  <si>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</si>
  <si>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</si>
  <si>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</si>
  <si>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</si>
  <si>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</si>
  <si>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</si>
  <si>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</si>
  <si>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</si>
  <si>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</si>
  <si>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</si>
  <si>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</si>
  <si>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</si>
  <si>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</si>
  <si>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</si>
  <si>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</si>
  <si>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</si>
  <si>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</si>
  <si>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</si>
  <si>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</si>
  <si>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</si>
  <si>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</si>
  <si>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</si>
  <si>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</si>
  <si>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</si>
  <si>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</si>
  <si>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</si>
  <si>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</si>
  <si>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</si>
  <si>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</si>
  <si>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</si>
  <si>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</si>
  <si>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</si>
  <si>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</si>
  <si>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</si>
  <si>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</si>
  <si>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</si>
  <si>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</si>
  <si>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</si>
  <si>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</si>
  <si>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</si>
  <si>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</si>
  <si>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</si>
  <si>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</si>
  <si>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</si>
  <si>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</si>
  <si>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</si>
  <si>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</si>
  <si>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</si>
  <si>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</si>
  <si>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</si>
  <si>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</si>
  <si>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</si>
  <si>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</si>
  <si>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</si>
  <si>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</si>
  <si>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</si>
  <si>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</si>
  <si>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</si>
  <si>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</si>
  <si>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</si>
  <si>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</si>
  <si>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</si>
  <si>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</si>
  <si>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</si>
  <si>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</si>
  <si>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</si>
  <si>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</si>
  <si>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</si>
  <si>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</si>
  <si>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</si>
  <si>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</si>
  <si>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</si>
  <si>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</si>
  <si>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</si>
  <si>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</si>
  <si>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</si>
  <si>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</si>
  <si>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</si>
  <si>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</si>
  <si>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</si>
  <si>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</si>
  <si>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</si>
  <si>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</si>
  <si>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</si>
  <si>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</si>
  <si>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</si>
  <si>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</si>
  <si>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</si>
  <si>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</si>
  <si>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0.22</t>
  </si>
  <si>
    <t>▲ 3.25</t>
  </si>
  <si>
    <t>▲ 4.85</t>
  </si>
  <si>
    <t>水道事業会計</t>
  </si>
  <si>
    <t>下水道事業会計</t>
  </si>
  <si>
    <t>一般会計</t>
  </si>
  <si>
    <t>国民健康保険事業費特別会計</t>
  </si>
  <si>
    <t>介護保険事業費特別会計</t>
  </si>
  <si>
    <t>農業集落排水事業会計</t>
  </si>
  <si>
    <t>公設地方卸売市場事業費特別会計</t>
  </si>
  <si>
    <t>母子父子寡婦福祉資金貸付事業費特別会計</t>
  </si>
  <si>
    <t>その他会計（赤字）</t>
  </si>
  <si>
    <t>その他会計（黒字）</t>
  </si>
  <si>
    <t>R01</t>
    <phoneticPr fontId="5"/>
  </si>
  <si>
    <t>R02</t>
    <phoneticPr fontId="5"/>
  </si>
  <si>
    <t>R03</t>
    <phoneticPr fontId="5"/>
  </si>
  <si>
    <t>R04</t>
    <phoneticPr fontId="5"/>
  </si>
  <si>
    <t>R05</t>
    <phoneticPr fontId="5"/>
  </si>
  <si>
    <t>-</t>
    <phoneticPr fontId="2"/>
  </si>
  <si>
    <t>福島地方土地開発公社</t>
    <rPh sb="0" eb="2">
      <t>フクシマ</t>
    </rPh>
    <rPh sb="2" eb="4">
      <t>チホウ</t>
    </rPh>
    <rPh sb="4" eb="6">
      <t>トチ</t>
    </rPh>
    <rPh sb="6" eb="8">
      <t>カイハツ</t>
    </rPh>
    <rPh sb="8" eb="10">
      <t>コウシャ</t>
    </rPh>
    <phoneticPr fontId="2"/>
  </si>
  <si>
    <t>福島市観光開発（株）</t>
    <rPh sb="0" eb="3">
      <t>フクシマシ</t>
    </rPh>
    <rPh sb="3" eb="5">
      <t>カンコウ</t>
    </rPh>
    <rPh sb="5" eb="7">
      <t>カイハツ</t>
    </rPh>
    <rPh sb="8" eb="9">
      <t>カブ</t>
    </rPh>
    <phoneticPr fontId="24"/>
  </si>
  <si>
    <t>（公財）福島市振興公社</t>
    <rPh sb="1" eb="2">
      <t>オオヤケ</t>
    </rPh>
    <rPh sb="2" eb="3">
      <t>ザイ</t>
    </rPh>
    <rPh sb="4" eb="7">
      <t>フクシマシ</t>
    </rPh>
    <rPh sb="7" eb="9">
      <t>シンコウ</t>
    </rPh>
    <rPh sb="9" eb="11">
      <t>コウシャ</t>
    </rPh>
    <phoneticPr fontId="24"/>
  </si>
  <si>
    <t>（公財）福島市スポーツ振興公社</t>
    <rPh sb="1" eb="2">
      <t>コウ</t>
    </rPh>
    <rPh sb="2" eb="3">
      <t>ザイ</t>
    </rPh>
    <rPh sb="4" eb="7">
      <t>フクシマシ</t>
    </rPh>
    <rPh sb="11" eb="13">
      <t>シンコウ</t>
    </rPh>
    <rPh sb="13" eb="15">
      <t>コウシャ</t>
    </rPh>
    <phoneticPr fontId="24"/>
  </si>
  <si>
    <t>（一財）福島市中小企業福祉サービスセンター</t>
    <rPh sb="1" eb="2">
      <t>イチ</t>
    </rPh>
    <rPh sb="2" eb="3">
      <t>ザイ</t>
    </rPh>
    <rPh sb="4" eb="7">
      <t>フクシマシ</t>
    </rPh>
    <rPh sb="7" eb="9">
      <t>チュウショウ</t>
    </rPh>
    <rPh sb="9" eb="11">
      <t>キギョウ</t>
    </rPh>
    <rPh sb="11" eb="13">
      <t>フクシ</t>
    </rPh>
    <phoneticPr fontId="24"/>
  </si>
  <si>
    <t>（株）飯野町振興公社</t>
    <rPh sb="1" eb="2">
      <t>カブ</t>
    </rPh>
    <rPh sb="3" eb="6">
      <t>イイノマチ</t>
    </rPh>
    <rPh sb="6" eb="8">
      <t>シンコウ</t>
    </rPh>
    <rPh sb="8" eb="10">
      <t>コウシャ</t>
    </rPh>
    <phoneticPr fontId="24"/>
  </si>
  <si>
    <t>（株）福島まちづくりセンター</t>
    <rPh sb="1" eb="2">
      <t>カブ</t>
    </rPh>
    <rPh sb="3" eb="5">
      <t>フクシマ</t>
    </rPh>
    <phoneticPr fontId="24"/>
  </si>
  <si>
    <t>（株）福島テクノサービス</t>
    <rPh sb="1" eb="2">
      <t>カブ</t>
    </rPh>
    <rPh sb="3" eb="5">
      <t>フクシマ</t>
    </rPh>
    <phoneticPr fontId="24"/>
  </si>
  <si>
    <t>（公財）福島県青少年育成・男女共生推進機構</t>
    <rPh sb="1" eb="2">
      <t>オオヤケ</t>
    </rPh>
    <rPh sb="2" eb="3">
      <t>ザイ</t>
    </rPh>
    <rPh sb="4" eb="7">
      <t>フクシマケン</t>
    </rPh>
    <rPh sb="7" eb="10">
      <t>セイショウネン</t>
    </rPh>
    <rPh sb="10" eb="12">
      <t>イクセイ</t>
    </rPh>
    <rPh sb="13" eb="15">
      <t>ダンジョ</t>
    </rPh>
    <rPh sb="15" eb="17">
      <t>キョウセイ</t>
    </rPh>
    <rPh sb="17" eb="19">
      <t>スイシン</t>
    </rPh>
    <rPh sb="19" eb="21">
      <t>キコウ</t>
    </rPh>
    <phoneticPr fontId="24"/>
  </si>
  <si>
    <t>阿武隈急行（株）</t>
    <rPh sb="0" eb="3">
      <t>アブクマ</t>
    </rPh>
    <rPh sb="3" eb="5">
      <t>キュウコウ</t>
    </rPh>
    <rPh sb="6" eb="7">
      <t>カブ</t>
    </rPh>
    <phoneticPr fontId="24"/>
  </si>
  <si>
    <t>○</t>
  </si>
  <si>
    <t>-</t>
    <phoneticPr fontId="2"/>
  </si>
  <si>
    <t>庁舎整備基金</t>
    <rPh sb="0" eb="6">
      <t>チョウシャセイビキキン</t>
    </rPh>
    <phoneticPr fontId="2"/>
  </si>
  <si>
    <t>公共施設建設基金</t>
    <rPh sb="0" eb="4">
      <t>コウキョウシセツ</t>
    </rPh>
    <rPh sb="4" eb="8">
      <t>ケンセツキキン</t>
    </rPh>
    <phoneticPr fontId="2"/>
  </si>
  <si>
    <t>環境基金</t>
    <rPh sb="0" eb="4">
      <t>カンキョウキキン</t>
    </rPh>
    <phoneticPr fontId="2"/>
  </si>
  <si>
    <t>復興基金</t>
    <rPh sb="0" eb="4">
      <t>フッコウキキン</t>
    </rPh>
    <phoneticPr fontId="2"/>
  </si>
  <si>
    <t>長寿社会福祉基金</t>
    <rPh sb="0" eb="2">
      <t>チョウジュ</t>
    </rPh>
    <rPh sb="2" eb="8">
      <t>シャカイフクシキキン</t>
    </rPh>
    <phoneticPr fontId="2"/>
  </si>
  <si>
    <t>福島地方水道用水供給企業団　福島地方水道用水供給事業会計</t>
    <rPh sb="0" eb="2">
      <t>フクシマ</t>
    </rPh>
    <rPh sb="2" eb="4">
      <t>チホウ</t>
    </rPh>
    <rPh sb="4" eb="6">
      <t>スイドウ</t>
    </rPh>
    <rPh sb="6" eb="8">
      <t>ヨウスイ</t>
    </rPh>
    <rPh sb="8" eb="10">
      <t>キョウキュウ</t>
    </rPh>
    <rPh sb="10" eb="12">
      <t>キギョウ</t>
    </rPh>
    <rPh sb="12" eb="13">
      <t>ダン</t>
    </rPh>
    <rPh sb="14" eb="16">
      <t>フクシマ</t>
    </rPh>
    <rPh sb="16" eb="18">
      <t>チホウ</t>
    </rPh>
    <rPh sb="18" eb="20">
      <t>スイドウ</t>
    </rPh>
    <rPh sb="20" eb="22">
      <t>ヨウスイ</t>
    </rPh>
    <rPh sb="22" eb="24">
      <t>キョウキュウ</t>
    </rPh>
    <rPh sb="24" eb="26">
      <t>ジギョウ</t>
    </rPh>
    <rPh sb="26" eb="28">
      <t>カイケイ</t>
    </rPh>
    <phoneticPr fontId="2"/>
  </si>
  <si>
    <t>福島県後期高齢者医療広域連合　一般会計</t>
    <rPh sb="0" eb="3">
      <t>フクシマケン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30"/>
  </si>
  <si>
    <t>福島県後期高齢者医療広域連合　後期高齢者医療特別会計</t>
    <rPh sb="0" eb="3">
      <t>フクシマケン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5">
      <t>カイ</t>
    </rPh>
    <rPh sb="25" eb="26">
      <t>ケイ</t>
    </rPh>
    <phoneticPr fontId="30"/>
  </si>
  <si>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30"/>
  </si>
  <si>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1">
      <t>カイ</t>
    </rPh>
    <rPh sb="21" eb="22">
      <t>ケイ</t>
    </rPh>
    <phoneticPr fontId="30"/>
  </si>
  <si>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3">
      <t>カイ</t>
    </rPh>
    <rPh sb="23" eb="24">
      <t>ケイ</t>
    </rPh>
    <phoneticPr fontId="30"/>
  </si>
  <si>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0"/>
  </si>
  <si>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2">
      <t>カイ</t>
    </rPh>
    <rPh sb="22" eb="23">
      <t>ケイ</t>
    </rPh>
    <phoneticPr fontId="30"/>
  </si>
  <si>
    <t>福島県市民交通災害共済組合　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30"/>
  </si>
  <si>
    <t>川俣方部衛生処理組合　一般会計</t>
    <rPh sb="0" eb="2">
      <t>カワマタ</t>
    </rPh>
    <rPh sb="2" eb="3">
      <t>ホウ</t>
    </rPh>
    <rPh sb="3" eb="4">
      <t>ブ</t>
    </rPh>
    <rPh sb="4" eb="6">
      <t>エイセイ</t>
    </rPh>
    <rPh sb="6" eb="8">
      <t>ショリ</t>
    </rPh>
    <rPh sb="8" eb="10">
      <t>クミアイ</t>
    </rPh>
    <rPh sb="11" eb="13">
      <t>イッパン</t>
    </rPh>
    <rPh sb="13" eb="15">
      <t>カイケイ</t>
    </rPh>
    <phoneticPr fontId="2"/>
  </si>
  <si>
    <t>伊達地方衛生処理組合　一般会計</t>
    <rPh sb="0" eb="2">
      <t>ダテ</t>
    </rPh>
    <rPh sb="2" eb="4">
      <t>チホウ</t>
    </rPh>
    <rPh sb="4" eb="5">
      <t>エイ</t>
    </rPh>
    <rPh sb="5" eb="6">
      <t>セイ</t>
    </rPh>
    <rPh sb="6" eb="8">
      <t>ショリ</t>
    </rPh>
    <rPh sb="8" eb="10">
      <t>クミアイ</t>
    </rPh>
    <rPh sb="11" eb="13">
      <t>イッパン</t>
    </rPh>
    <rPh sb="13" eb="15">
      <t>カイケイ</t>
    </rPh>
    <phoneticPr fontId="30"/>
  </si>
  <si>
    <t>伊達地方衛生処理組合　し尿処理事業特別会計</t>
    <rPh sb="0" eb="2">
      <t>ダテ</t>
    </rPh>
    <rPh sb="2" eb="4">
      <t>チホウ</t>
    </rPh>
    <rPh sb="4" eb="5">
      <t>エイ</t>
    </rPh>
    <rPh sb="5" eb="6">
      <t>セイ</t>
    </rPh>
    <rPh sb="6" eb="8">
      <t>ショリ</t>
    </rPh>
    <rPh sb="8" eb="10">
      <t>クミアイ</t>
    </rPh>
    <rPh sb="12" eb="13">
      <t>ニョウ</t>
    </rPh>
    <rPh sb="13" eb="15">
      <t>ショリ</t>
    </rPh>
    <rPh sb="15" eb="17">
      <t>ジギョウ</t>
    </rPh>
    <rPh sb="17" eb="19">
      <t>トクベツ</t>
    </rPh>
    <rPh sb="19" eb="20">
      <t>カイ</t>
    </rPh>
    <rPh sb="20" eb="21">
      <t>ケイ</t>
    </rPh>
    <phoneticPr fontId="30"/>
  </si>
  <si>
    <t>伊達地方衛生処理組合　ごみ処理事業特別会計</t>
    <rPh sb="0" eb="2">
      <t>ダテ</t>
    </rPh>
    <rPh sb="2" eb="4">
      <t>チホウ</t>
    </rPh>
    <rPh sb="4" eb="5">
      <t>エイ</t>
    </rPh>
    <rPh sb="5" eb="6">
      <t>セイ</t>
    </rPh>
    <rPh sb="6" eb="8">
      <t>ショリ</t>
    </rPh>
    <rPh sb="8" eb="10">
      <t>クミアイ</t>
    </rPh>
    <rPh sb="13" eb="15">
      <t>ショリ</t>
    </rPh>
    <rPh sb="15" eb="17">
      <t>ジギョウ</t>
    </rPh>
    <rPh sb="17" eb="19">
      <t>トクベツ</t>
    </rPh>
    <rPh sb="19" eb="20">
      <t>カイ</t>
    </rPh>
    <rPh sb="20" eb="21">
      <t>ケイ</t>
    </rPh>
    <phoneticPr fontId="30"/>
  </si>
  <si>
    <t>-</t>
    <phoneticPr fontId="2"/>
  </si>
  <si>
    <t>繰越明許費財源
1百万</t>
    <rPh sb="0" eb="4">
      <t>クリコシメイキョ</t>
    </rPh>
    <rPh sb="4" eb="5">
      <t>ヒ</t>
    </rPh>
    <rPh sb="5" eb="7">
      <t>ザイゲン</t>
    </rPh>
    <rPh sb="9" eb="11">
      <t>ヒャクマン</t>
    </rPh>
    <phoneticPr fontId="4"/>
  </si>
  <si>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</si>
  <si>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</si>
  <si>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将来負担比率は「-」となり、前年度の2.7％から改善された。これは、基金残高の増加及び都市計画税の都市計画事業に係る地方債の元金償還金等への充当率が増加したことによるものである。
有形固定資産減価償却率は、67.4％と前年度から1.3％増加し、類似団体平均を1.6％上回っている。これは、新たな施設整備による資産額の増加よりも既存施設の減価償却累計額の増加が上回っていることによるものである。
今後も類似団体との比較や経年比較を進め、今後の施設整備や適正な施設保有量を精査していく必要がある。</t>
    <rPh sb="14" eb="17">
      <t>ゼンネンド</t>
    </rPh>
    <rPh sb="24" eb="26">
      <t>カイゼン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</si>
  <si>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</si>
  <si>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</si>
  <si>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</si>
  <si>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</si>
  <si>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</si>
  <si>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</si>
  <si>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実質公債費比率は、3ヵ年平均計算から除外されるR2単年度比率（1.28%）よりもR5単年度比率（4.69%）が高かったため3.5％となり、前年度の2.3％に比べて1.2%増加したが、類似団体平均を1.7％下回っている。
なお、令和5年度単年度比率は、分子に算入される一般会計の公債費が5.4億円増加したことから、前年度比で1.13％増加している。
今後は、老朽化の進んだ施設の再編整備等大規模事業が多く控えていることから、将来負担比率、実質公債費比率ともに上昇していくことが見込まれる。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</si>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</sst>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theme="1"/>
      <name val="BIZ UDゴシック"/>
      <family val="3"/>
      <charset val="128"/>
    </font>
    <font>
      <sz val="11"/>
      <color rgb="FFFF0000"/>
      <name val="BIZ UD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2"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40" fillId="0" borderId="41" xfId="16" applyFont="1" applyBorder="1" applyAlignment="1" applyProtection="1">
      <alignment horizontal="left" vertical="top" wrapText="1"/>
      <protection locked="0"/>
    </xf>
    <xf numFmtId="0" fontId="41" fillId="0" borderId="12" xfId="16" applyFont="1" applyBorder="1" applyAlignment="1" applyProtection="1">
      <alignment horizontal="left" vertical="top" wrapText="1"/>
      <protection locked="0"/>
    </xf>
    <xf numFmtId="0" fontId="41" fillId="0" borderId="51" xfId="16" applyFont="1" applyBorder="1" applyAlignment="1" applyProtection="1">
      <alignment horizontal="left" vertical="top" wrapText="1"/>
      <protection locked="0"/>
    </xf>
    <xf numFmtId="0" fontId="41" fillId="0" borderId="65"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56" xfId="16" applyFont="1" applyBorder="1" applyAlignment="1" applyProtection="1">
      <alignment horizontal="left" vertical="top" wrapText="1"/>
      <protection locked="0"/>
    </xf>
    <xf numFmtId="0" fontId="4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DE8D8BE-B767-439C-9435-4FC32D2D5F6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5614-41A9-BD82-6A29A4D0FBF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55693</c:v>
                </c:pt>
                <c:pt idx="1">
                  <c:v>59098</c:v>
                </c:pt>
                <c:pt idx="2">
                  <c:v>61697</c:v>
                </c:pt>
                <c:pt idx="3">
                  <c:v>57845</c:v>
                </c:pt>
                <c:pt idx="4">
                  <c:v>65049</c:v>
                </c:pt>
              </c:numCache>
            </c:numRef>
          </c:val>
          <c:smooth val="0"/>
          <c:extLst>
            <c:ext xmlns:c16="http://schemas.microsoft.com/office/drawing/2014/chart" uri="{C3380CC4-5D6E-409C-BE32-E72D297353CC}">
              <c16:uniqueId val="{00000001-5614-41A9-BD82-6A29A4D0FBF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8.74</c:v>
                </c:pt>
                <c:pt idx="1">
                  <c:v>8.68</c:v>
                </c:pt>
                <c:pt idx="2">
                  <c:v>13.78</c:v>
                </c:pt>
                <c:pt idx="3">
                  <c:v>10.83</c:v>
                </c:pt>
                <c:pt idx="4">
                  <c:v>4.8499999999999996</c:v>
                </c:pt>
              </c:numCache>
            </c:numRef>
          </c:val>
          <c:extLst>
            <c:ext xmlns:c16="http://schemas.microsoft.com/office/drawing/2014/chart" uri="{C3380CC4-5D6E-409C-BE32-E72D297353CC}">
              <c16:uniqueId val="{00000000-BAFC-432F-886C-3CD3C9AA9AC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11.2</c:v>
                </c:pt>
                <c:pt idx="1">
                  <c:v>10.98</c:v>
                </c:pt>
                <c:pt idx="2">
                  <c:v>10.68</c:v>
                </c:pt>
                <c:pt idx="3">
                  <c:v>10.91</c:v>
                </c:pt>
                <c:pt idx="4">
                  <c:v>11.74</c:v>
                </c:pt>
              </c:numCache>
            </c:numRef>
          </c:val>
          <c:extLst>
            <c:ext xmlns:c16="http://schemas.microsoft.com/office/drawing/2014/chart" uri="{C3380CC4-5D6E-409C-BE32-E72D297353CC}">
              <c16:uniqueId val="{00000001-BAFC-432F-886C-3CD3C9AA9AC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-0.22</c:v>
                </c:pt>
                <c:pt idx="1">
                  <c:v>0.24</c:v>
                </c:pt>
                <c:pt idx="2">
                  <c:v>5.4</c:v>
                </c:pt>
                <c:pt idx="3">
                  <c:v>-3.25</c:v>
                </c:pt>
                <c:pt idx="4">
                  <c:v>-4.8499999999999996</c:v>
                </c:pt>
              </c:numCache>
            </c:numRef>
          </c:val>
          <c:smooth val="0"/>
          <c:extLst>
            <c:ext xmlns:c16="http://schemas.microsoft.com/office/drawing/2014/chart" uri="{C3380CC4-5D6E-409C-BE32-E72D297353CC}">
              <c16:uniqueId val="{00000002-BAFC-432F-886C-3CD3C9AA9AC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0.25</c:v>
                </c:pt>
                <c:pt idx="2">
                  <c:v>#N/A</c:v>
                </c:pt>
                <c:pt idx="3">
                  <c:v>0.3</c:v>
                </c:pt>
                <c:pt idx="4">
                  <c:v>#N/A</c:v>
                </c:pt>
                <c:pt idx="5">
                  <c:v>0.12</c:v>
                </c:pt>
                <c:pt idx="6">
                  <c:v>#N/A</c:v>
                </c:pt>
                <c:pt idx="7">
                  <c:v>7.0000000000000007E-2</c:v>
                </c:pt>
                <c:pt idx="8">
                  <c:v>#N/A</c:v>
                </c:pt>
                <c:pt idx="9">
                  <c:v>0.03</c:v>
                </c:pt>
              </c:numCache>
            </c:numRef>
          </c:val>
          <c:extLst>
            <c:ext xmlns:c16="http://schemas.microsoft.com/office/drawing/2014/chart" uri="{C3380CC4-5D6E-409C-BE32-E72D297353CC}">
              <c16:uniqueId val="{00000000-56D1-4DEB-AB2C-2279F844CB6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6D1-4DEB-AB2C-2279F844CB62}"/>
            </c:ext>
          </c:extLst>
        </c:ser>
        <c:ser>
          <c:idx val="2"/>
          <c:order val="2"/>
          <c:tx>
            <c:strRef>
              <c:f>データシート!$A$29</c:f>
              <c:strCache>
                <c:ptCount val="1"/>
                <c:pt idx="0">
                  <c:v>母子父子寡婦福祉資金貸付事業費特別会計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0.02</c:v>
                </c:pt>
                <c:pt idx="2">
                  <c:v>#N/A</c:v>
                </c:pt>
                <c:pt idx="3">
                  <c:v>0.02</c:v>
                </c:pt>
                <c:pt idx="4">
                  <c:v>#N/A</c:v>
                </c:pt>
                <c:pt idx="5">
                  <c:v>0.03</c:v>
                </c:pt>
                <c:pt idx="6">
                  <c:v>#N/A</c:v>
                </c:pt>
                <c:pt idx="7">
                  <c:v>0.03</c:v>
                </c:pt>
                <c:pt idx="8">
                  <c:v>#N/A</c:v>
                </c:pt>
                <c:pt idx="9">
                  <c:v>0.02</c:v>
                </c:pt>
              </c:numCache>
            </c:numRef>
          </c:val>
          <c:extLst>
            <c:ext xmlns:c16="http://schemas.microsoft.com/office/drawing/2014/chart" uri="{C3380CC4-5D6E-409C-BE32-E72D297353CC}">
              <c16:uniqueId val="{00000002-56D1-4DEB-AB2C-2279F844CB62}"/>
            </c:ext>
          </c:extLst>
        </c:ser>
        <c:ser>
          <c:idx val="3"/>
          <c:order val="3"/>
          <c:tx>
            <c:strRef>
              <c:f>データシート!$A$30</c:f>
              <c:strCache>
                <c:ptCount val="1"/>
                <c:pt idx="0">
                  <c:v>公設地方卸売市場事業費特別会計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7.0000000000000007E-2</c:v>
                </c:pt>
                <c:pt idx="2">
                  <c:v>#N/A</c:v>
                </c:pt>
                <c:pt idx="3">
                  <c:v>0.09</c:v>
                </c:pt>
                <c:pt idx="4">
                  <c:v>#N/A</c:v>
                </c:pt>
                <c:pt idx="5">
                  <c:v>0.05</c:v>
                </c:pt>
                <c:pt idx="6">
                  <c:v>#N/A</c:v>
                </c:pt>
                <c:pt idx="7">
                  <c:v>0.06</c:v>
                </c:pt>
                <c:pt idx="8">
                  <c:v>#N/A</c:v>
                </c:pt>
                <c:pt idx="9">
                  <c:v>0.06</c:v>
                </c:pt>
              </c:numCache>
            </c:numRef>
          </c:val>
          <c:extLst>
            <c:ext xmlns:c16="http://schemas.microsoft.com/office/drawing/2014/chart" uri="{C3380CC4-5D6E-409C-BE32-E72D297353CC}">
              <c16:uniqueId val="{00000003-56D1-4DEB-AB2C-2279F844CB62}"/>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0.12</c:v>
                </c:pt>
                <c:pt idx="2">
                  <c:v>#N/A</c:v>
                </c:pt>
                <c:pt idx="3">
                  <c:v>0.12</c:v>
                </c:pt>
                <c:pt idx="4">
                  <c:v>#N/A</c:v>
                </c:pt>
                <c:pt idx="5">
                  <c:v>0.12</c:v>
                </c:pt>
                <c:pt idx="6">
                  <c:v>#N/A</c:v>
                </c:pt>
                <c:pt idx="7">
                  <c:v>0.12</c:v>
                </c:pt>
                <c:pt idx="8">
                  <c:v>#N/A</c:v>
                </c:pt>
                <c:pt idx="9">
                  <c:v>0.13</c:v>
                </c:pt>
              </c:numCache>
            </c:numRef>
          </c:val>
          <c:extLst>
            <c:ext xmlns:c16="http://schemas.microsoft.com/office/drawing/2014/chart" uri="{C3380CC4-5D6E-409C-BE32-E72D297353CC}">
              <c16:uniqueId val="{00000004-56D1-4DEB-AB2C-2279F844CB62}"/>
            </c:ext>
          </c:extLst>
        </c:ser>
        <c:ser>
          <c:idx val="5"/>
          <c:order val="5"/>
          <c:tx>
            <c:strRef>
              <c:f>データシート!$A$32</c:f>
              <c:strCache>
                <c:ptCount val="1"/>
                <c:pt idx="0">
                  <c:v>介護保険事業費特別会計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0.41</c:v>
                </c:pt>
                <c:pt idx="2">
                  <c:v>#N/A</c:v>
                </c:pt>
                <c:pt idx="3">
                  <c:v>0.7</c:v>
                </c:pt>
                <c:pt idx="4">
                  <c:v>#N/A</c:v>
                </c:pt>
                <c:pt idx="5">
                  <c:v>0.69</c:v>
                </c:pt>
                <c:pt idx="6">
                  <c:v>#N/A</c:v>
                </c:pt>
                <c:pt idx="7">
                  <c:v>0.61</c:v>
                </c:pt>
                <c:pt idx="8">
                  <c:v>#N/A</c:v>
                </c:pt>
                <c:pt idx="9">
                  <c:v>0.41</c:v>
                </c:pt>
              </c:numCache>
            </c:numRef>
          </c:val>
          <c:extLst>
            <c:ext xmlns:c16="http://schemas.microsoft.com/office/drawing/2014/chart" uri="{C3380CC4-5D6E-409C-BE32-E72D297353CC}">
              <c16:uniqueId val="{00000005-56D1-4DEB-AB2C-2279F844CB62}"/>
            </c:ext>
          </c:extLst>
        </c:ser>
        <c:ser>
          <c:idx val="6"/>
          <c:order val="6"/>
          <c:tx>
            <c:strRef>
              <c:f>データシート!$A$33</c:f>
              <c:strCache>
                <c:ptCount val="1"/>
                <c:pt idx="0">
                  <c:v>国民健康保険事業費特別会計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2.96</c:v>
                </c:pt>
                <c:pt idx="2">
                  <c:v>#N/A</c:v>
                </c:pt>
                <c:pt idx="3">
                  <c:v>3.22</c:v>
                </c:pt>
                <c:pt idx="4">
                  <c:v>#N/A</c:v>
                </c:pt>
                <c:pt idx="5">
                  <c:v>2.66</c:v>
                </c:pt>
                <c:pt idx="6">
                  <c:v>#N/A</c:v>
                </c:pt>
                <c:pt idx="7">
                  <c:v>2.52</c:v>
                </c:pt>
                <c:pt idx="8">
                  <c:v>#N/A</c:v>
                </c:pt>
                <c:pt idx="9">
                  <c:v>2.15</c:v>
                </c:pt>
              </c:numCache>
            </c:numRef>
          </c:val>
          <c:extLst>
            <c:ext xmlns:c16="http://schemas.microsoft.com/office/drawing/2014/chart" uri="{C3380CC4-5D6E-409C-BE32-E72D297353CC}">
              <c16:uniqueId val="{00000006-56D1-4DEB-AB2C-2279F844CB6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8.6</c:v>
                </c:pt>
                <c:pt idx="2">
                  <c:v>#N/A</c:v>
                </c:pt>
                <c:pt idx="3">
                  <c:v>8.98</c:v>
                </c:pt>
                <c:pt idx="4">
                  <c:v>#N/A</c:v>
                </c:pt>
                <c:pt idx="5">
                  <c:v>14.2</c:v>
                </c:pt>
                <c:pt idx="6">
                  <c:v>#N/A</c:v>
                </c:pt>
                <c:pt idx="7">
                  <c:v>11.51</c:v>
                </c:pt>
                <c:pt idx="8">
                  <c:v>#N/A</c:v>
                </c:pt>
                <c:pt idx="9">
                  <c:v>5.04</c:v>
                </c:pt>
              </c:numCache>
            </c:numRef>
          </c:val>
          <c:extLst>
            <c:ext xmlns:c16="http://schemas.microsoft.com/office/drawing/2014/chart" uri="{C3380CC4-5D6E-409C-BE32-E72D297353CC}">
              <c16:uniqueId val="{00000007-56D1-4DEB-AB2C-2279F844CB6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1.31</c:v>
                </c:pt>
                <c:pt idx="2">
                  <c:v>#N/A</c:v>
                </c:pt>
                <c:pt idx="3">
                  <c:v>1.89</c:v>
                </c:pt>
                <c:pt idx="4">
                  <c:v>#N/A</c:v>
                </c:pt>
                <c:pt idx="5">
                  <c:v>2.63</c:v>
                </c:pt>
                <c:pt idx="6">
                  <c:v>#N/A</c:v>
                </c:pt>
                <c:pt idx="7">
                  <c:v>4.1399999999999997</c:v>
                </c:pt>
                <c:pt idx="8">
                  <c:v>#N/A</c:v>
                </c:pt>
                <c:pt idx="9">
                  <c:v>5.22</c:v>
                </c:pt>
              </c:numCache>
            </c:numRef>
          </c:val>
          <c:extLst>
            <c:ext xmlns:c16="http://schemas.microsoft.com/office/drawing/2014/chart" uri="{C3380CC4-5D6E-409C-BE32-E72D297353CC}">
              <c16:uniqueId val="{00000008-56D1-4DEB-AB2C-2279F844CB6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6.56</c:v>
                </c:pt>
                <c:pt idx="2">
                  <c:v>#N/A</c:v>
                </c:pt>
                <c:pt idx="3">
                  <c:v>6.25</c:v>
                </c:pt>
                <c:pt idx="4">
                  <c:v>#N/A</c:v>
                </c:pt>
                <c:pt idx="5">
                  <c:v>7.1</c:v>
                </c:pt>
                <c:pt idx="6">
                  <c:v>#N/A</c:v>
                </c:pt>
                <c:pt idx="7">
                  <c:v>7.96</c:v>
                </c:pt>
                <c:pt idx="8">
                  <c:v>#N/A</c:v>
                </c:pt>
                <c:pt idx="9">
                  <c:v>8.3699999999999992</c:v>
                </c:pt>
              </c:numCache>
            </c:numRef>
          </c:val>
          <c:extLst>
            <c:ext xmlns:c16="http://schemas.microsoft.com/office/drawing/2014/chart" uri="{C3380CC4-5D6E-409C-BE32-E72D297353CC}">
              <c16:uniqueId val="{00000009-56D1-4DEB-AB2C-2279F844CB6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10378</c:v>
                </c:pt>
                <c:pt idx="5">
                  <c:v>10023</c:v>
                </c:pt>
                <c:pt idx="8">
                  <c:v>9793</c:v>
                </c:pt>
                <c:pt idx="11">
                  <c:v>9804</c:v>
                </c:pt>
                <c:pt idx="14">
                  <c:v>9681</c:v>
                </c:pt>
              </c:numCache>
            </c:numRef>
          </c:val>
          <c:extLst>
            <c:ext xmlns:c16="http://schemas.microsoft.com/office/drawing/2014/chart" uri="{C3380CC4-5D6E-409C-BE32-E72D297353CC}">
              <c16:uniqueId val="{00000000-C4BF-4AD2-886E-4664BC0C71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4BF-4AD2-886E-4664BC0C71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17</c:v>
                </c:pt>
                <c:pt idx="3">
                  <c:v>22</c:v>
                </c:pt>
                <c:pt idx="6">
                  <c:v>119</c:v>
                </c:pt>
                <c:pt idx="9">
                  <c:v>24</c:v>
                </c:pt>
                <c:pt idx="12">
                  <c:v>13</c:v>
                </c:pt>
              </c:numCache>
            </c:numRef>
          </c:val>
          <c:extLst>
            <c:ext xmlns:c16="http://schemas.microsoft.com/office/drawing/2014/chart" uri="{C3380CC4-5D6E-409C-BE32-E72D297353CC}">
              <c16:uniqueId val="{00000002-C4BF-4AD2-886E-4664BC0C71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20</c:v>
                </c:pt>
                <c:pt idx="3">
                  <c:v>18</c:v>
                </c:pt>
                <c:pt idx="6">
                  <c:v>17</c:v>
                </c:pt>
                <c:pt idx="9">
                  <c:v>15</c:v>
                </c:pt>
                <c:pt idx="12">
                  <c:v>10</c:v>
                </c:pt>
              </c:numCache>
            </c:numRef>
          </c:val>
          <c:extLst>
            <c:ext xmlns:c16="http://schemas.microsoft.com/office/drawing/2014/chart" uri="{C3380CC4-5D6E-409C-BE32-E72D297353CC}">
              <c16:uniqueId val="{00000003-C4BF-4AD2-886E-4664BC0C71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2715</c:v>
                </c:pt>
                <c:pt idx="3">
                  <c:v>2524</c:v>
                </c:pt>
                <c:pt idx="6">
                  <c:v>2542</c:v>
                </c:pt>
                <c:pt idx="9">
                  <c:v>2420</c:v>
                </c:pt>
                <c:pt idx="12">
                  <c:v>2420</c:v>
                </c:pt>
              </c:numCache>
            </c:numRef>
          </c:val>
          <c:extLst>
            <c:ext xmlns:c16="http://schemas.microsoft.com/office/drawing/2014/chart" uri="{C3380CC4-5D6E-409C-BE32-E72D297353CC}">
              <c16:uniqueId val="{00000004-C4BF-4AD2-886E-4664BC0C71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BF-4AD2-886E-4664BC0C71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4BF-4AD2-886E-4664BC0C71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8100</c:v>
                </c:pt>
                <c:pt idx="3">
                  <c:v>8131</c:v>
                </c:pt>
                <c:pt idx="6">
                  <c:v>8352</c:v>
                </c:pt>
                <c:pt idx="9">
                  <c:v>9244</c:v>
                </c:pt>
                <c:pt idx="12">
                  <c:v>9789</c:v>
                </c:pt>
              </c:numCache>
            </c:numRef>
          </c:val>
          <c:extLst>
            <c:ext xmlns:c16="http://schemas.microsoft.com/office/drawing/2014/chart" uri="{C3380CC4-5D6E-409C-BE32-E72D297353CC}">
              <c16:uniqueId val="{00000007-C4BF-4AD2-886E-4664BC0C71B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474</c:v>
                </c:pt>
                <c:pt idx="2">
                  <c:v>#N/A</c:v>
                </c:pt>
                <c:pt idx="3">
                  <c:v>#N/A</c:v>
                </c:pt>
                <c:pt idx="4">
                  <c:v>672</c:v>
                </c:pt>
                <c:pt idx="5">
                  <c:v>#N/A</c:v>
                </c:pt>
                <c:pt idx="6">
                  <c:v>#N/A</c:v>
                </c:pt>
                <c:pt idx="7">
                  <c:v>1237</c:v>
                </c:pt>
                <c:pt idx="8">
                  <c:v>#N/A</c:v>
                </c:pt>
                <c:pt idx="9">
                  <c:v>#N/A</c:v>
                </c:pt>
                <c:pt idx="10">
                  <c:v>1899</c:v>
                </c:pt>
                <c:pt idx="11">
                  <c:v>#N/A</c:v>
                </c:pt>
                <c:pt idx="12">
                  <c:v>#N/A</c:v>
                </c:pt>
                <c:pt idx="13">
                  <c:v>2551</c:v>
                </c:pt>
                <c:pt idx="14">
                  <c:v>#N/A</c:v>
                </c:pt>
              </c:numCache>
            </c:numRef>
          </c:val>
          <c:smooth val="0"/>
          <c:extLst>
            <c:ext xmlns:c16="http://schemas.microsoft.com/office/drawing/2014/chart" uri="{C3380CC4-5D6E-409C-BE32-E72D297353CC}">
              <c16:uniqueId val="{00000008-C4BF-4AD2-886E-4664BC0C71B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87731</c:v>
                </c:pt>
                <c:pt idx="5">
                  <c:v>87882</c:v>
                </c:pt>
                <c:pt idx="8">
                  <c:v>88477</c:v>
                </c:pt>
                <c:pt idx="11">
                  <c:v>87365</c:v>
                </c:pt>
                <c:pt idx="14">
                  <c:v>85503</c:v>
                </c:pt>
              </c:numCache>
            </c:numRef>
          </c:val>
          <c:extLst>
            <c:ext xmlns:c16="http://schemas.microsoft.com/office/drawing/2014/chart" uri="{C3380CC4-5D6E-409C-BE32-E72D297353CC}">
              <c16:uniqueId val="{00000000-D877-477F-A379-031A36DEE1F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15469</c:v>
                </c:pt>
                <c:pt idx="5">
                  <c:v>17919</c:v>
                </c:pt>
                <c:pt idx="8">
                  <c:v>22431</c:v>
                </c:pt>
                <c:pt idx="11">
                  <c:v>25350</c:v>
                </c:pt>
                <c:pt idx="14">
                  <c:v>28525</c:v>
                </c:pt>
              </c:numCache>
            </c:numRef>
          </c:val>
          <c:extLst>
            <c:ext xmlns:c16="http://schemas.microsoft.com/office/drawing/2014/chart" uri="{C3380CC4-5D6E-409C-BE32-E72D297353CC}">
              <c16:uniqueId val="{00000001-D877-477F-A379-031A36DEE1F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21476</c:v>
                </c:pt>
                <c:pt idx="5">
                  <c:v>22804</c:v>
                </c:pt>
                <c:pt idx="8">
                  <c:v>25591</c:v>
                </c:pt>
                <c:pt idx="11">
                  <c:v>27543</c:v>
                </c:pt>
                <c:pt idx="14">
                  <c:v>30556</c:v>
                </c:pt>
              </c:numCache>
            </c:numRef>
          </c:val>
          <c:extLst>
            <c:ext xmlns:c16="http://schemas.microsoft.com/office/drawing/2014/chart" uri="{C3380CC4-5D6E-409C-BE32-E72D297353CC}">
              <c16:uniqueId val="{00000002-D877-477F-A379-031A36DEE1F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877-477F-A379-031A36DEE1F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877-477F-A379-031A36DEE1F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2948</c:v>
                </c:pt>
                <c:pt idx="3">
                  <c:v>2739</c:v>
                </c:pt>
                <c:pt idx="6">
                  <c:v>1894</c:v>
                </c:pt>
                <c:pt idx="9">
                  <c:v>1331</c:v>
                </c:pt>
                <c:pt idx="12">
                  <c:v>930</c:v>
                </c:pt>
              </c:numCache>
            </c:numRef>
          </c:val>
          <c:extLst>
            <c:ext xmlns:c16="http://schemas.microsoft.com/office/drawing/2014/chart" uri="{C3380CC4-5D6E-409C-BE32-E72D297353CC}">
              <c16:uniqueId val="{00000005-D877-477F-A379-031A36DEE1F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14645</c:v>
                </c:pt>
                <c:pt idx="3">
                  <c:v>14775</c:v>
                </c:pt>
                <c:pt idx="6">
                  <c:v>14496</c:v>
                </c:pt>
                <c:pt idx="9">
                  <c:v>14607</c:v>
                </c:pt>
                <c:pt idx="12">
                  <c:v>15213</c:v>
                </c:pt>
              </c:numCache>
            </c:numRef>
          </c:val>
          <c:extLst>
            <c:ext xmlns:c16="http://schemas.microsoft.com/office/drawing/2014/chart" uri="{C3380CC4-5D6E-409C-BE32-E72D297353CC}">
              <c16:uniqueId val="{00000006-D877-477F-A379-031A36DEE1F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97</c:v>
                </c:pt>
                <c:pt idx="3">
                  <c:v>70</c:v>
                </c:pt>
                <c:pt idx="6">
                  <c:v>43</c:v>
                </c:pt>
                <c:pt idx="9">
                  <c:v>17</c:v>
                </c:pt>
                <c:pt idx="12">
                  <c:v>0</c:v>
                </c:pt>
              </c:numCache>
            </c:numRef>
          </c:val>
          <c:extLst>
            <c:ext xmlns:c16="http://schemas.microsoft.com/office/drawing/2014/chart" uri="{C3380CC4-5D6E-409C-BE32-E72D297353CC}">
              <c16:uniqueId val="{00000007-D877-477F-A379-031A36DEE1F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24643</c:v>
                </c:pt>
                <c:pt idx="3">
                  <c:v>24101</c:v>
                </c:pt>
                <c:pt idx="6">
                  <c:v>25268</c:v>
                </c:pt>
                <c:pt idx="9">
                  <c:v>25676</c:v>
                </c:pt>
                <c:pt idx="12">
                  <c:v>26617</c:v>
                </c:pt>
              </c:numCache>
            </c:numRef>
          </c:val>
          <c:extLst>
            <c:ext xmlns:c16="http://schemas.microsoft.com/office/drawing/2014/chart" uri="{C3380CC4-5D6E-409C-BE32-E72D297353CC}">
              <c16:uniqueId val="{00000008-D877-477F-A379-031A36DEE1F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35</c:v>
                </c:pt>
                <c:pt idx="3">
                  <c:v>30</c:v>
                </c:pt>
                <c:pt idx="6">
                  <c:v>26</c:v>
                </c:pt>
                <c:pt idx="9">
                  <c:v>21</c:v>
                </c:pt>
                <c:pt idx="12">
                  <c:v>16</c:v>
                </c:pt>
              </c:numCache>
            </c:numRef>
          </c:val>
          <c:extLst>
            <c:ext xmlns:c16="http://schemas.microsoft.com/office/drawing/2014/chart" uri="{C3380CC4-5D6E-409C-BE32-E72D297353CC}">
              <c16:uniqueId val="{00000009-D877-477F-A379-031A36DEE1F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89566</c:v>
                </c:pt>
                <c:pt idx="3">
                  <c:v>94605</c:v>
                </c:pt>
                <c:pt idx="6">
                  <c:v>100002</c:v>
                </c:pt>
                <c:pt idx="9">
                  <c:v>100050</c:v>
                </c:pt>
                <c:pt idx="12">
                  <c:v>98951</c:v>
                </c:pt>
              </c:numCache>
            </c:numRef>
          </c:val>
          <c:extLst>
            <c:ext xmlns:c16="http://schemas.microsoft.com/office/drawing/2014/chart" uri="{C3380CC4-5D6E-409C-BE32-E72D297353CC}">
              <c16:uniqueId val="{0000000A-D877-477F-A379-031A36DEE1F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7258</c:v>
                </c:pt>
                <c:pt idx="2">
                  <c:v>#N/A</c:v>
                </c:pt>
                <c:pt idx="3">
                  <c:v>#N/A</c:v>
                </c:pt>
                <c:pt idx="4">
                  <c:v>7716</c:v>
                </c:pt>
                <c:pt idx="5">
                  <c:v>#N/A</c:v>
                </c:pt>
                <c:pt idx="6">
                  <c:v>#N/A</c:v>
                </c:pt>
                <c:pt idx="7">
                  <c:v>5229</c:v>
                </c:pt>
                <c:pt idx="8">
                  <c:v>#N/A</c:v>
                </c:pt>
                <c:pt idx="9">
                  <c:v>#N/A</c:v>
                </c:pt>
                <c:pt idx="10">
                  <c:v>1445</c:v>
                </c:pt>
                <c:pt idx="11">
                  <c:v>#N/A</c:v>
                </c:pt>
                <c:pt idx="12">
                  <c:v>#N/A</c:v>
                </c:pt>
                <c:pt idx="13">
                  <c:v>0</c:v>
                </c:pt>
                <c:pt idx="14">
                  <c:v>#N/A</c:v>
                </c:pt>
              </c:numCache>
            </c:numRef>
          </c:val>
          <c:smooth val="0"/>
          <c:extLst>
            <c:ext xmlns:c16="http://schemas.microsoft.com/office/drawing/2014/chart" uri="{C3380CC4-5D6E-409C-BE32-E72D297353CC}">
              <c16:uniqueId val="{0000000B-D877-477F-A379-031A36DEE1F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6625</c:v>
                </c:pt>
                <c:pt idx="1">
                  <c:v>6626</c:v>
                </c:pt>
                <c:pt idx="2">
                  <c:v>7226</c:v>
                </c:pt>
              </c:numCache>
            </c:numRef>
          </c:val>
          <c:extLst>
            <c:ext xmlns:c16="http://schemas.microsoft.com/office/drawing/2014/chart" uri="{C3380CC4-5D6E-409C-BE32-E72D297353CC}">
              <c16:uniqueId val="{00000000-B626-4E64-B3B8-8769A28914A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4466</c:v>
                </c:pt>
                <c:pt idx="1">
                  <c:v>5675</c:v>
                </c:pt>
                <c:pt idx="2">
                  <c:v>7108</c:v>
                </c:pt>
              </c:numCache>
            </c:numRef>
          </c:val>
          <c:extLst>
            <c:ext xmlns:c16="http://schemas.microsoft.com/office/drawing/2014/chart" uri="{C3380CC4-5D6E-409C-BE32-E72D297353CC}">
              <c16:uniqueId val="{00000001-B626-4E64-B3B8-8769A28914A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10572</c:v>
                </c:pt>
                <c:pt idx="1">
                  <c:v>11081</c:v>
                </c:pt>
                <c:pt idx="2">
                  <c:v>12207</c:v>
                </c:pt>
              </c:numCache>
            </c:numRef>
          </c:val>
          <c:extLst>
            <c:ext xmlns:c16="http://schemas.microsoft.com/office/drawing/2014/chart" uri="{C3380CC4-5D6E-409C-BE32-E72D297353CC}">
              <c16:uniqueId val="{00000002-B626-4E64-B3B8-8769A28914A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{30C4E755-013F-4D13-A3F1-3109F5C8C825}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CC5-4509-915B-3B45F3785C3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{E47398DA-A1A7-4F02-B51B-3156AD8C3A07}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CC5-4509-915B-3B45F3785C3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{08A5C92D-A0BB-45BE-A37F-86FC9DA4B5A4}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CC5-4509-915B-3B45F3785C3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{BBBC2F65-B19D-400F-9193-47CD6B888174}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CC5-4509-915B-3B45F3785C3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{A9DBD204-21E3-484B-8730-C36ECE98B690}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CC5-4509-915B-3B45F3785C3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{4C924590-B99E-44B7-B1D2-E7346CECEB22}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CC5-4509-915B-3B45F3785C3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{C698B081-300F-49A5-BB04-A7B35313560E}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CC5-4509-915B-3B45F3785C3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{DAACD9AB-7AB9-40C4-9807-B091EBA66726}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CC5-4509-915B-3B45F3785C3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{181FB293-F5BD-462A-A073-74F1AD4335B3}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CC5-4509-915B-3B45F3785C3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c:v>
                </c:pt>
                <c:pt idx="8">
                  <c:v>64.5</c:v>
                </c:pt>
                <c:pt idx="16">
                  <c:v>64.8</c:v>
                </c:pt>
                <c:pt idx="24">
                  <c:v>66.099999999999994</c:v>
                </c:pt>
                <c:pt idx="32">
                  <c:v>67.400000000000006</c:v>
                </c:pt>
              </c:numCache>
            </c:numRef>
          </c:xVal>
          <c:yVal>
            <c:numRef>
              <c:f>公会計指標分析・財政指標組合せ分析表!$BP$51:$DC$51</c:f>
              <c:numCache>
                <c:formatCode>#,##0.0;"▲ "#,##0.0</c:formatCode>
                <c:ptCount val="40"/>
                <c:pt idx="0">
                  <c:v>14.3</c:v>
                </c:pt>
                <c:pt idx="8">
                  <c:v>14.7</c:v>
                </c:pt>
                <c:pt idx="16">
                  <c:v>9.5</c:v>
                </c:pt>
                <c:pt idx="24">
                  <c:v>2.7</c:v>
                </c:pt>
              </c:numCache>
            </c:numRef>
          </c:yVal>
          <c:smooth val="0"/>
          <c:extLst>
            <c:ext xmlns:c16="http://schemas.microsoft.com/office/drawing/2014/chart" uri="{C3380CC4-5D6E-409C-BE32-E72D297353CC}">
              <c16:uniqueId val="{00000009-1CC5-4509-915B-3B45F3785C3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{A4956985-3BD5-4931-9504-3BCBDAC80266}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CC5-4509-915B-3B45F3785C3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{D94ABAC6-CFE3-4A74-8095-09F6E9EC75BA}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CC5-4509-915B-3B45F3785C3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{B4D7429A-D37A-4CAE-A766-1198AAABD412}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CC5-4509-915B-3B45F3785C3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{BCFB4B6E-91DB-47B1-A9A5-F6A4D2D04A66}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CC5-4509-915B-3B45F3785C3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{8AB3AA13-F78F-4F24-9E45-04630A5FA84B}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CC5-4509-915B-3B45F3785C3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{7A2F9589-B7BD-4345-9B1A-BE78BA9C9A4C}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CC5-4509-915B-3B45F3785C3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{88C3F807-9FD7-486B-A9F1-95126CC83FA0}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CC5-4509-915B-3B45F3785C3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{F826F323-75BA-46C7-A74A-3563DD83946A}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CC5-4509-915B-3B45F3785C3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{BC013CEE-0C04-4168-BF2A-783844E1A83E}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CC5-4509-915B-3B45F3785C3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1CC5-4509-915B-3B45F3785C3B}"/>
            </c:ext>
          </c:extLst>
        </c:ser>
        <c:dLbls>
          <c:showLegendKey val="0"/>
          <c:showVal val="1"/>
          <c:showCatName val="0"/>
          <c:showSerName val="0"/>
          <c:showPercent val="0"/>
          <c:showBubbleSize val="0"/>
        </c:dLbls>
        <c:axId val="46179840"/>
        <c:axId val="46181760"/>
      </c:scatterChart>
      <c:valAx>
        <c:axId val="46179840"/>
        <c:scaling>
          <c:orientation val="maxMin"/>
          <c:max val="67"/>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7842225392624586E-2"/>
                  <c:y val="-7.8220907222172328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{3EECC64F-381E-4350-B2BF-2068BEAB2272}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E11-478C-9BE6-FA0F39F554F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{40B757BA-9A54-4708-A258-C1ABDBE8B2FC}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11-478C-9BE6-FA0F39F554F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{7F1FB86A-AD69-4401-86C8-6FDA7817D18D}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11-478C-9BE6-FA0F39F554F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{48AF5956-1879-4BDB-8BF3-ACCC72897F4D}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11-478C-9BE6-FA0F39F554F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{860A37BE-6ACB-4DFC-A9B7-1DC8153CC555}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11-478C-9BE6-FA0F39F554FE}"/>
                </c:ext>
              </c:extLst>
            </c:dLbl>
            <c:dLbl>
              <c:idx val="8"/>
              <c:layout>
                <c:manualLayout>
                  <c:x val="-2.5298460057526718E-2"/>
                  <c:y val="-4.6612386953415567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{CC91D34C-8D05-4713-8844-20D97DD7C746}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E11-478C-9BE6-FA0F39F554F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{3680C762-8596-4141-A8FA-3C558B323DC3}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E11-478C-9BE6-FA0F39F554F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{1503F131-E750-4110-8A53-5B700A9A8706}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E11-478C-9BE6-FA0F39F554F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{67F7909B-07FA-439F-948C-05BCF5D753A3}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E11-478C-9BE6-FA0F39F554F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1.1000000000000001</c:v>
                </c:pt>
                <c:pt idx="16">
                  <c:v>1.4</c:v>
                </c:pt>
                <c:pt idx="24">
                  <c:v>2.2999999999999998</c:v>
                </c:pt>
                <c:pt idx="32">
                  <c:v>3.5</c:v>
                </c:pt>
              </c:numCache>
            </c:numRef>
          </c:xVal>
          <c:yVal>
            <c:numRef>
              <c:f>公会計指標分析・財政指標組合せ分析表!$BP$73:$DC$73</c:f>
              <c:numCache>
                <c:formatCode>#,##0.0;"▲ "#,##0.0</c:formatCode>
                <c:ptCount val="40"/>
                <c:pt idx="0">
                  <c:v>14.3</c:v>
                </c:pt>
                <c:pt idx="8">
                  <c:v>14.7</c:v>
                </c:pt>
                <c:pt idx="16">
                  <c:v>9.5</c:v>
                </c:pt>
                <c:pt idx="24">
                  <c:v>2.7</c:v>
                </c:pt>
              </c:numCache>
            </c:numRef>
          </c:yVal>
          <c:smooth val="0"/>
          <c:extLst>
            <c:ext xmlns:c16="http://schemas.microsoft.com/office/drawing/2014/chart" uri="{C3380CC4-5D6E-409C-BE32-E72D297353CC}">
              <c16:uniqueId val="{00000009-BE11-478C-9BE6-FA0F39F554F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{A0EF7259-1358-4A3D-9636-B6F9386FF796}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E11-478C-9BE6-FA0F39F554F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{91105BEF-EAD4-4993-985E-3783520011B7}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11-478C-9BE6-FA0F39F554F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{278C993E-5AA1-4E6F-A671-B58FBCCF8965}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11-478C-9BE6-FA0F39F554F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{1560931B-B09E-42B7-AE8C-315FDB58F039}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11-478C-9BE6-FA0F39F554F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{4AC307C9-1C86-4EE8-8D78-BEBE3C6D2E34}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11-478C-9BE6-FA0F39F554F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{99CF8500-716B-44C6-B7CE-3260C30568C3}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E11-478C-9BE6-FA0F39F554F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{47351078-979C-4218-AEE6-CAA5B554A27C}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E11-478C-9BE6-FA0F39F554FE}"/>
                </c:ext>
              </c:extLst>
            </c:dLbl>
            <c:dLbl>
              <c:idx val="24"/>
              <c:layout>
                <c:manualLayout>
                  <c:x val="0"/>
                  <c:y val="1.035031683525038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{21D1E5E3-A551-4A48-92B5-0C9F663324D3}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E11-478C-9BE6-FA0F39F554FE}"/>
                </c:ext>
              </c:extLst>
            </c:dLbl>
            <c:dLbl>
              <c:idx val="32"/>
              <c:layout>
                <c:manualLayout>
                  <c:x val="0"/>
                  <c:y val="-1.03499743476810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{48D3CB99-5926-4A29-A349-EAB86C5FD33C}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E11-478C-9BE6-FA0F39F554F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BE11-478C-9BE6-FA0F39F554FE}"/>
            </c:ext>
          </c:extLst>
        </c:ser>
        <c:dLbls>
          <c:showLegendKey val="0"/>
          <c:showVal val="1"/>
          <c:showCatName val="0"/>
          <c:showSerName val="0"/>
          <c:showPercent val="0"/>
          <c:showBubbleSize val="0"/>
        </c:dLbls>
        <c:axId val="84219776"/>
        <c:axId val="84234240"/>
      </c:scatterChart>
      <c:valAx>
        <c:axId val="84219776"/>
        <c:scaling>
          <c:orientation val="maxMin"/>
          <c:max val="6"/>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学校教育施設整備事業債等の元利償還金が</a:t>
          </a:r>
          <a:r>
            <a:rPr kumimoji="1" lang="en-US" altLang="ja-JP" sz="1200">
              <a:latin typeface="ＭＳ ゴシック" pitchFamily="49" charset="-128"/>
              <a:ea typeface="ＭＳ ゴシック" pitchFamily="49" charset="-128"/>
            </a:rPr>
            <a:t>5.4</a:t>
          </a:r>
          <a:r>
            <a:rPr kumimoji="1" lang="ja-JP" altLang="en-US" sz="1200">
              <a:latin typeface="ＭＳ ゴシック" pitchFamily="49" charset="-128"/>
              <a:ea typeface="ＭＳ ゴシック" pitchFamily="49" charset="-128"/>
            </a:rPr>
            <a:t>億円増加したこと等により、実質公債費比率の分子は前年度比</a:t>
          </a:r>
          <a:r>
            <a:rPr kumimoji="1" lang="en-US" altLang="ja-JP" sz="1200">
              <a:latin typeface="ＭＳ ゴシック" pitchFamily="49" charset="-128"/>
              <a:ea typeface="ＭＳ ゴシック" pitchFamily="49" charset="-128"/>
            </a:rPr>
            <a:t>6.5</a:t>
          </a:r>
          <a:r>
            <a:rPr kumimoji="1" lang="ja-JP" altLang="en-US" sz="1200">
              <a:latin typeface="ＭＳ ゴシック" pitchFamily="49" charset="-128"/>
              <a:ea typeface="ＭＳ ゴシック" pitchFamily="49" charset="-128"/>
            </a:rPr>
            <a:t>億円増加した。</a:t>
          </a:r>
        </a:p>
        <a:p>
          <a:r>
            <a:rPr kumimoji="1" lang="ja-JP" altLang="en-US" sz="1200">
              <a:latin typeface="ＭＳ ゴシック" pitchFamily="49" charset="-128"/>
              <a:ea typeface="ＭＳ ゴシック" pitchFamily="49" charset="-128"/>
            </a:rPr>
            <a:t>　今後も、財政措置の手厚い市債の活用を原則とするなど、実質的な財政負担の軽減を図っていく。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地方債残高が前年度比で</a:t>
          </a:r>
          <a:r>
            <a:rPr kumimoji="1" lang="en-US" altLang="ja-JP" sz="1200">
              <a:latin typeface="ＭＳ ゴシック" pitchFamily="49" charset="-128"/>
              <a:ea typeface="ＭＳ ゴシック" pitchFamily="49" charset="-128"/>
            </a:rPr>
            <a:t>1.1</a:t>
          </a:r>
          <a:r>
            <a:rPr kumimoji="1" lang="ja-JP" altLang="en-US" sz="1200">
              <a:latin typeface="ＭＳ ゴシック" pitchFamily="49" charset="-128"/>
              <a:ea typeface="ＭＳ ゴシック" pitchFamily="49" charset="-128"/>
            </a:rPr>
            <a:t>％減少した一方で、基金残高の増加や都市計画税等の充当可能財源が増加したため、将来負担比率の分子は</a:t>
          </a:r>
          <a:r>
            <a:rPr kumimoji="1" lang="en-US" altLang="ja-JP" sz="1200">
              <a:latin typeface="ＭＳ ゴシック" pitchFamily="49" charset="-128"/>
              <a:ea typeface="ＭＳ ゴシック" pitchFamily="49" charset="-128"/>
            </a:rPr>
            <a:t>43</a:t>
          </a:r>
          <a:r>
            <a:rPr kumimoji="1" lang="ja-JP" altLang="en-US" sz="1200">
              <a:latin typeface="ＭＳ ゴシック" pitchFamily="49" charset="-128"/>
              <a:ea typeface="ＭＳ ゴシック" pitchFamily="49" charset="-128"/>
            </a:rPr>
            <a:t>億円減少している。</a:t>
          </a:r>
        </a:p>
        <a:p>
          <a:r>
            <a:rPr kumimoji="1" lang="ja-JP" altLang="en-US" sz="1200">
              <a:latin typeface="ＭＳ ゴシック" pitchFamily="49" charset="-128"/>
              <a:ea typeface="ＭＳ ゴシック" pitchFamily="49" charset="-128"/>
            </a:rPr>
            <a:t>　今後は、市債の適正な運用を図り、健全な財政運営に努める。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福島県福島市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環境衛生施設や庁舎整備に対して基金を活用する一方、資産売却や寄附金歳入等により積立て原資も増加した。加えて、財政調整基金や減債基金への積み立てを行ったことから、基金全体としては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今後も、公共施設の整備や、多様化・複雑化する行政ニーズに対応するための新たな財政需要の発生が見込まれることから、引き続き基金の有効活用を図っていく。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庁舎整備基金：庁舎の増改築等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公共施設建設基金：公共施設の建設等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環境基金：環境の保全・美化、廃棄物の減量化事業、環境関連施設の整備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復興基金：東日本大震災からの復興のための事業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長寿福祉基金：高齢者の保健福祉の増進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庁舎整備基金：市民センター整備事業のため取り崩したことによる減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公共施設建設基金：市有財産の売払収入等を積み立てたことによる増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環境基金：衛生処理場や焼却工場等の整備・改修等のため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億円を取り崩した一方で、資源物売払収入の一部及び売電収入、前年度繰越金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復興基金：ふるさと寄附金のうち、「東日本大震災からの復興」を使途指定した寄附相当額を積み立てたことによる増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各基金の設置目的に応じ、弾力的な運用を図っていく。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億円繰り入れを行った一方、前年度繰越金から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事務事業の効率化、定員管理と給与の適正化、民間委託や指定管理者制度の活用等により、財政調整基金に依存しない健全な財政運営に努めつつ、標準財政規模の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％を目安に、各年度における前年度繰越金等の状況を踏まえて積み立てを行っていく。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年度は繰り入れを行わず、前年度繰越金や原子力損害賠償金から約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年度は繰り入れを行わなかったが、今後も福島駅東口再開発事業や（仮称）市民センター整備事業等の起債充当事業が続くことから、将来の公債費負担に備え計画的な運用を図っていく。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DC832FC-6CDA-40CC-B525-B9AF5008FA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0790E95-26D9-4FE7-821B-398588954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FA0CFC36-A606-4012-BC65-B61F4904885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C6A082DB-2D53-42A6-9CDC-A646B5608A9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A5BC99BA-75D3-4E06-B1D5-7760FC457EB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FE943DE6-50E9-4668-8FCE-B1C62BB2BD8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438F27C9-5B55-4FE3-B7E0-B4A94589AD9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455416FE-5F1C-44AA-BAF0-F63EEE6B278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76126E9D-3DEA-4DBD-ADDA-115AA387F23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849E0377-FC78-4D82-98FA-CC41761C9CB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35477AE7-D4F3-4FA8-8E34-8944C89012D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F84B212D-8624-49F4-9BEB-6A8ABDAEE06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91C4A39B-AED5-430A-A8DC-AF8C56A6EC3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1FC016B6-DB9D-4FD7-9104-3089F6FDE70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267,924
265,612
767.72
133,240,654
127,783,451
2,986,022
61,540,207
99,017,393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FC8409A1-63C7-4809-9CF4-99682729929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4FC042A0-CAD5-492D-9A0E-223D757667A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C751FE60-0A32-4F63-BA82-A269A7B93BD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4182DCB8-A80E-4800-8ACC-6FF2AE980EA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3ACDCFC6-2BA6-4F8A-A665-AC76D44B999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757AF258-1EDF-4B80-8C80-330D7794453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98F52B9D-76FC-4A5C-887B-59FE9CAC425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F746EEC9-3703-4D31-99B6-F13619E0165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8B8C2801-A9D0-4162-853A-CEA7D541CA6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212520DF-68C6-4A94-9AB5-1A47D7B5BD9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B4F58EA4-22EF-46ED-B2CD-C41E7DCFBB9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6C9E156F-1804-4432-96CF-9D94D5D5451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586F28A9-C52F-4A45-B438-68CE32190A3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2DE236FC-6E96-47F1-A2F4-66EEF573A06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7C1CD53D-871A-4204-94D7-767842E3D7F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4E3EC4EC-0C99-4DD7-8EC1-F55DCFAD85A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30E08137-16E1-4DA0-A421-09C8EA2A3E0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B3DC738B-5AC0-44C1-927C-9A72045BF48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6DE0FE86-BEF0-4681-B449-848E0299EB4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3D82E8A6-F727-4E21-96F1-9D6569DA799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53A969DD-AF2E-41E1-860D-15D829CE55D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59102FFD-A98D-4D98-994F-82AB5201C007}"/>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2A50E727-579C-4C8A-85B3-6E166C131ED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D3DB96BC-DB3F-49CC-8A3A-9CD0267A71A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39923019-7377-4D4B-A494-2D2AE4CD196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16434001-F96F-4E4C-9285-D853698C250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1E2B3EBC-A094-4D92-932A-DCAAF6A1729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264871FC-82C0-4524-A939-ECCDE9E8127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F259AFB8-9971-4EF9-9044-CEB024FD0D9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256A39B0-E2B6-4F79-83AE-5EAA013CBBF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E2B6829A-5F55-4A1A-97FB-D70BE9BFF78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6739E2CD-8A2F-4D7E-8653-7EC1F4A5C02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305C8EEF-69C5-4386-A92E-D2313AB38A3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B81D38DA-18D2-4516-9EB4-A58499C829D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7387EAF0-85CF-4652-9678-1803D799F24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BIZ UDゴシック" panose="020B0400000000000000" pitchFamily="49" charset="-128"/>
              <a:ea typeface="BIZ UDゴシック" panose="020B0400000000000000" pitchFamily="49" charset="-128"/>
            </a:rPr>
            <a:t>令和５年度は、特別支援学校や複数の学校における屋内運動場、清水支所の整備などにより資産額は増加した。しかし同時に、減価償却累計額の増加がそれを上回り、有形固定資産減価償却率は前年度比</a:t>
          </a:r>
          <a:r>
            <a:rPr kumimoji="1" lang="en-US" altLang="ja-JP" sz="1100">
              <a:latin typeface="BIZ UDゴシック" panose="020B0400000000000000" pitchFamily="49" charset="-128"/>
              <a:ea typeface="BIZ UDゴシック" panose="020B0400000000000000" pitchFamily="49" charset="-128"/>
            </a:rPr>
            <a:t>1.3</a:t>
          </a:r>
          <a:r>
            <a:rPr kumimoji="1" lang="ja-JP" altLang="en-US" sz="1100">
              <a:latin typeface="BIZ UDゴシック" panose="020B0400000000000000" pitchFamily="49" charset="-128"/>
              <a:ea typeface="BIZ UDゴシック" panose="020B0400000000000000" pitchFamily="49" charset="-128"/>
            </a:rPr>
            <a:t>％上昇した。これは類似団体平均を上回っており、本市施設の老朽化が進行していることを示している。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FF858B39-9713-4C4D-9FDF-08BC6D68CB2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6EBA241D-ED7C-4072-9CEE-67F5BE64164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6881BCF2-B3DE-47BB-8293-CD71C7E7945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51A7E15B-9C73-4DF7-BDC0-2B2581C8A40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64E436D9-0C28-480F-AD2A-BB76184A6F34}"/>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5F7C471C-F001-4BE4-9B3B-CAE9CC6946B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AA39C62C-88BC-47D7-9390-ACFF73B85D4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EE5FE9D7-3C3F-4FD7-BF7E-ADD82A5B497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A64C539C-6148-4B3F-98C6-0121AA3799CB}"/>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A27A44A0-07CE-4ECA-A802-2113D2C282C5}"/>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ECD55861-9890-4260-84D0-6BB8A15A2D1C}"/>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62798184-7FA8-4E91-A1A1-42CC27A5C33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62DD2317-4060-4052-9C9D-28CF3397E388}"/>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FCD605E2-C952-454A-B47F-1074030881D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9E4D8FD4-D8BB-4980-8889-D9FF0FA7DBD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84D2A28B-4049-4404-9915-A873C2E19AC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7" name="直線コネクタ 66">
          <a:extLst>
            <a:ext uri="{FF2B5EF4-FFF2-40B4-BE49-F238E27FC236}">
              <a16:creationId xmlns:a16="http://schemas.microsoft.com/office/drawing/2014/main" id="{5E8BCC8D-6799-47F5-A2E5-7040995582D6}"/>
            </a:ext>
          </a:extLst>
        </xdr:cNvPr>
        <xdr:cNvCxnSpPr/>
      </xdr:nvCxnSpPr>
      <xdr:spPr>
        <a:xfrm flipV="1">
          <a:off x="4760595" y="540639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8" name="有形固定資産減価償却率最小値テキスト">
          <a:extLst>
            <a:ext uri="{FF2B5EF4-FFF2-40B4-BE49-F238E27FC236}">
              <a16:creationId xmlns:a16="http://schemas.microsoft.com/office/drawing/2014/main" id="{9F277B8E-CC46-434A-8368-D5464CD35723}"/>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9" name="直線コネクタ 68">
          <a:extLst>
            <a:ext uri="{FF2B5EF4-FFF2-40B4-BE49-F238E27FC236}">
              <a16:creationId xmlns:a16="http://schemas.microsoft.com/office/drawing/2014/main" id="{63B06A80-6B97-4DAA-8B4A-1B569E117C08}"/>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0" name="有形固定資産減価償却率最大値テキスト">
          <a:extLst>
            <a:ext uri="{FF2B5EF4-FFF2-40B4-BE49-F238E27FC236}">
              <a16:creationId xmlns:a16="http://schemas.microsoft.com/office/drawing/2014/main" id="{ABF0FC55-4C34-4F71-A198-74B8244ED769}"/>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1" name="直線コネクタ 70">
          <a:extLst>
            <a:ext uri="{FF2B5EF4-FFF2-40B4-BE49-F238E27FC236}">
              <a16:creationId xmlns:a16="http://schemas.microsoft.com/office/drawing/2014/main" id="{733D19C1-7393-41F9-A478-E60D65C42E89}"/>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126805</xdr:rowOff>
    </xdr:from>
    <xdr:ext cx="405111" cy="259045"/>
    <xdr:sp macro="" textlink="">
      <xdr:nvSpPr>
        <xdr:cNvPr id="72" name="有形固定資産減価償却率平均値テキスト">
          <a:extLst>
            <a:ext uri="{FF2B5EF4-FFF2-40B4-BE49-F238E27FC236}">
              <a16:creationId xmlns:a16="http://schemas.microsoft.com/office/drawing/2014/main" id="{4B067B3B-8D3D-485C-A3F3-B6E71E013765}"/>
            </a:ext>
          </a:extLst>
        </xdr:cNvPr>
        <xdr:cNvSpPr txBox="1"/>
      </xdr:nvSpPr>
      <xdr:spPr>
        <a:xfrm>
          <a:off x="4813300" y="6041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3" name="フローチャート: 判断 72">
          <a:extLst>
            <a:ext uri="{FF2B5EF4-FFF2-40B4-BE49-F238E27FC236}">
              <a16:creationId xmlns:a16="http://schemas.microsoft.com/office/drawing/2014/main" id="{BF604B9B-0631-41D6-8E3D-50C5C1ABA3BC}"/>
            </a:ext>
          </a:extLst>
        </xdr:cNvPr>
        <xdr:cNvSpPr/>
      </xdr:nvSpPr>
      <xdr:spPr>
        <a:xfrm>
          <a:off x="47117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4" name="フローチャート: 判断 73">
          <a:extLst>
            <a:ext uri="{FF2B5EF4-FFF2-40B4-BE49-F238E27FC236}">
              <a16:creationId xmlns:a16="http://schemas.microsoft.com/office/drawing/2014/main" id="{914A4240-F7C3-4D11-B1DD-A6544835E20C}"/>
            </a:ext>
          </a:extLst>
        </xdr:cNvPr>
        <xdr:cNvSpPr/>
      </xdr:nvSpPr>
      <xdr:spPr>
        <a:xfrm>
          <a:off x="4000500" y="615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5" name="フローチャート: 判断 74">
          <a:extLst>
            <a:ext uri="{FF2B5EF4-FFF2-40B4-BE49-F238E27FC236}">
              <a16:creationId xmlns:a16="http://schemas.microsoft.com/office/drawing/2014/main" id="{3CDEB0BC-466D-4480-92AA-FE207CC28F9A}"/>
            </a:ext>
          </a:extLst>
        </xdr:cNvPr>
        <xdr:cNvSpPr/>
      </xdr:nvSpPr>
      <xdr:spPr>
        <a:xfrm>
          <a:off x="3238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6" name="フローチャート: 判断 75">
          <a:extLst>
            <a:ext uri="{FF2B5EF4-FFF2-40B4-BE49-F238E27FC236}">
              <a16:creationId xmlns:a16="http://schemas.microsoft.com/office/drawing/2014/main" id="{EC89935D-F6BE-409C-9660-6BC47F00DC71}"/>
            </a:ext>
          </a:extLst>
        </xdr:cNvPr>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7" name="フローチャート: 判断 76">
          <a:extLst>
            <a:ext uri="{FF2B5EF4-FFF2-40B4-BE49-F238E27FC236}">
              <a16:creationId xmlns:a16="http://schemas.microsoft.com/office/drawing/2014/main" id="{A259D598-0672-4E43-99EB-F760A77C2A6B}"/>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48EBB17-68C0-4809-BDB0-BCA05FB5D2F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47D5945-C9F6-45CB-9BC7-15D14BC5B9D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9FB52F1-1722-4A54-A7F0-9614FFD92FB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FB0CFC95-83BD-4353-803A-730361F3BF1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3D1DA9AA-49EB-4571-BD0F-DA4FCC02A38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161502</xdr:rowOff>
    </xdr:from>
    <xdr:to>
      <xdr:col>23</xdr:col>
      <xdr:colOff>136525</xdr:colOff>
      <xdr:row>32</xdr:row>
      <xdr:rowOff>91652</xdr:rowOff>
    </xdr:to>
    <xdr:sp macro="" textlink="">
      <xdr:nvSpPr>
        <xdr:cNvPr id="83" name="楕円 82">
          <a:extLst>
            <a:ext uri="{FF2B5EF4-FFF2-40B4-BE49-F238E27FC236}">
              <a16:creationId xmlns:a16="http://schemas.microsoft.com/office/drawing/2014/main" id="{5EA315F9-C9EB-4834-9289-F0A4FC307CDF}"/>
            </a:ext>
          </a:extLst>
        </xdr:cNvPr>
        <xdr:cNvSpPr/>
      </xdr:nvSpPr>
      <xdr:spPr>
        <a:xfrm>
          <a:off x="4711700" y="624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139929</xdr:rowOff>
    </xdr:from>
    <xdr:ext cx="405111" cy="259045"/>
    <xdr:sp macro="" textlink="">
      <xdr:nvSpPr>
        <xdr:cNvPr id="84" name="有形固定資産減価償却率該当値テキスト">
          <a:extLst>
            <a:ext uri="{FF2B5EF4-FFF2-40B4-BE49-F238E27FC236}">
              <a16:creationId xmlns:a16="http://schemas.microsoft.com/office/drawing/2014/main" id="{21923607-A8E2-4F12-9686-53ED5C81AF10}"/>
            </a:ext>
          </a:extLst>
        </xdr:cNvPr>
        <xdr:cNvSpPr txBox="1"/>
      </xdr:nvSpPr>
      <xdr:spPr>
        <a:xfrm>
          <a:off x="4813300" y="6226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114723</xdr:rowOff>
    </xdr:from>
    <xdr:to>
      <xdr:col>19</xdr:col>
      <xdr:colOff>187325</xdr:colOff>
      <xdr:row>32</xdr:row>
      <xdr:rowOff>44873</xdr:rowOff>
    </xdr:to>
    <xdr:sp macro="" textlink="">
      <xdr:nvSpPr>
        <xdr:cNvPr id="85" name="楕円 84">
          <a:extLst>
            <a:ext uri="{FF2B5EF4-FFF2-40B4-BE49-F238E27FC236}">
              <a16:creationId xmlns:a16="http://schemas.microsoft.com/office/drawing/2014/main" id="{D321BA9D-33F1-438F-AD21-77A27A1CC91E}"/>
            </a:ext>
          </a:extLst>
        </xdr:cNvPr>
        <xdr:cNvSpPr/>
      </xdr:nvSpPr>
      <xdr:spPr>
        <a:xfrm>
          <a:off x="4000500" y="6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165523</xdr:rowOff>
    </xdr:from>
    <xdr:to>
      <xdr:col>23</xdr:col>
      <xdr:colOff>85725</xdr:colOff>
      <xdr:row>32</xdr:row>
      <xdr:rowOff>40852</xdr:rowOff>
    </xdr:to>
    <xdr:cxnSp macro="">
      <xdr:nvCxnSpPr>
        <xdr:cNvPr id="86" name="直線コネクタ 85">
          <a:extLst>
            <a:ext uri="{FF2B5EF4-FFF2-40B4-BE49-F238E27FC236}">
              <a16:creationId xmlns:a16="http://schemas.microsoft.com/office/drawing/2014/main" id="{5602691F-163C-406B-86DC-368110B35894}"/>
            </a:ext>
          </a:extLst>
        </xdr:cNvPr>
        <xdr:cNvCxnSpPr/>
      </xdr:nvCxnSpPr>
      <xdr:spPr>
        <a:xfrm>
          <a:off x="4051300" y="6251998"/>
          <a:ext cx="7112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67945</xdr:rowOff>
    </xdr:from>
    <xdr:to>
      <xdr:col>15</xdr:col>
      <xdr:colOff>187325</xdr:colOff>
      <xdr:row>31</xdr:row>
      <xdr:rowOff>169545</xdr:rowOff>
    </xdr:to>
    <xdr:sp macro="" textlink="">
      <xdr:nvSpPr>
        <xdr:cNvPr id="87" name="楕円 86">
          <a:extLst>
            <a:ext uri="{FF2B5EF4-FFF2-40B4-BE49-F238E27FC236}">
              <a16:creationId xmlns:a16="http://schemas.microsoft.com/office/drawing/2014/main" id="{C28265B0-96F3-49B5-917E-DF3BF2A0BDA8}"/>
            </a:ext>
          </a:extLst>
        </xdr:cNvPr>
        <xdr:cNvSpPr/>
      </xdr:nvSpPr>
      <xdr:spPr>
        <a:xfrm>
          <a:off x="3238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118745</xdr:rowOff>
    </xdr:from>
    <xdr:to>
      <xdr:col>19</xdr:col>
      <xdr:colOff>136525</xdr:colOff>
      <xdr:row>31</xdr:row>
      <xdr:rowOff>165523</xdr:rowOff>
    </xdr:to>
    <xdr:cxnSp macro="">
      <xdr:nvCxnSpPr>
        <xdr:cNvPr id="88" name="直線コネクタ 87">
          <a:extLst>
            <a:ext uri="{FF2B5EF4-FFF2-40B4-BE49-F238E27FC236}">
              <a16:creationId xmlns:a16="http://schemas.microsoft.com/office/drawing/2014/main" id="{2B9FFE4B-CB85-4DE9-A1B3-52A7F2FDFEBF}"/>
            </a:ext>
          </a:extLst>
        </xdr:cNvPr>
        <xdr:cNvCxnSpPr/>
      </xdr:nvCxnSpPr>
      <xdr:spPr>
        <a:xfrm>
          <a:off x="3289300" y="6205220"/>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57150</xdr:rowOff>
    </xdr:from>
    <xdr:to>
      <xdr:col>11</xdr:col>
      <xdr:colOff>187325</xdr:colOff>
      <xdr:row>31</xdr:row>
      <xdr:rowOff>158750</xdr:rowOff>
    </xdr:to>
    <xdr:sp macro="" textlink="">
      <xdr:nvSpPr>
        <xdr:cNvPr id="89" name="楕円 88">
          <a:extLst>
            <a:ext uri="{FF2B5EF4-FFF2-40B4-BE49-F238E27FC236}">
              <a16:creationId xmlns:a16="http://schemas.microsoft.com/office/drawing/2014/main" id="{70F8C8D5-027B-4967-9771-4A29D8531493}"/>
            </a:ext>
          </a:extLst>
        </xdr:cNvPr>
        <xdr:cNvSpPr/>
      </xdr:nvSpPr>
      <xdr:spPr>
        <a:xfrm>
          <a:off x="24765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107950</xdr:rowOff>
    </xdr:from>
    <xdr:to>
      <xdr:col>15</xdr:col>
      <xdr:colOff>136525</xdr:colOff>
      <xdr:row>31</xdr:row>
      <xdr:rowOff>118745</xdr:rowOff>
    </xdr:to>
    <xdr:cxnSp macro="">
      <xdr:nvCxnSpPr>
        <xdr:cNvPr id="90" name="直線コネクタ 89">
          <a:extLst>
            <a:ext uri="{FF2B5EF4-FFF2-40B4-BE49-F238E27FC236}">
              <a16:creationId xmlns:a16="http://schemas.microsoft.com/office/drawing/2014/main" id="{DEF352C1-C895-40B9-AADC-242413CA1890}"/>
            </a:ext>
          </a:extLst>
        </xdr:cNvPr>
        <xdr:cNvCxnSpPr/>
      </xdr:nvCxnSpPr>
      <xdr:spPr>
        <a:xfrm>
          <a:off x="2527300" y="6194425"/>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3175</xdr:rowOff>
    </xdr:from>
    <xdr:to>
      <xdr:col>7</xdr:col>
      <xdr:colOff>187325</xdr:colOff>
      <xdr:row>31</xdr:row>
      <xdr:rowOff>104775</xdr:rowOff>
    </xdr:to>
    <xdr:sp macro="" textlink="">
      <xdr:nvSpPr>
        <xdr:cNvPr id="91" name="楕円 90">
          <a:extLst>
            <a:ext uri="{FF2B5EF4-FFF2-40B4-BE49-F238E27FC236}">
              <a16:creationId xmlns:a16="http://schemas.microsoft.com/office/drawing/2014/main" id="{82F61130-D950-4530-A6D5-06EA67905A91}"/>
            </a:ext>
          </a:extLst>
        </xdr:cNvPr>
        <xdr:cNvSpPr/>
      </xdr:nvSpPr>
      <xdr:spPr>
        <a:xfrm>
          <a:off x="1714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53975</xdr:rowOff>
    </xdr:from>
    <xdr:to>
      <xdr:col>11</xdr:col>
      <xdr:colOff>136525</xdr:colOff>
      <xdr:row>31</xdr:row>
      <xdr:rowOff>107950</xdr:rowOff>
    </xdr:to>
    <xdr:cxnSp macro="">
      <xdr:nvCxnSpPr>
        <xdr:cNvPr id="92" name="直線コネクタ 91">
          <a:extLst>
            <a:ext uri="{FF2B5EF4-FFF2-40B4-BE49-F238E27FC236}">
              <a16:creationId xmlns:a16="http://schemas.microsoft.com/office/drawing/2014/main" id="{8BA07B8B-C22C-43E7-A589-F502F3F33084}"/>
            </a:ext>
          </a:extLst>
        </xdr:cNvPr>
        <xdr:cNvCxnSpPr/>
      </xdr:nvCxnSpPr>
      <xdr:spPr>
        <a:xfrm>
          <a:off x="1765300" y="614045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18220</xdr:rowOff>
    </xdr:from>
    <xdr:ext cx="405111" cy="259045"/>
    <xdr:sp macro="" textlink="">
      <xdr:nvSpPr>
        <xdr:cNvPr id="93" name="n_1aveValue有形固定資産減価償却率">
          <a:extLst>
            <a:ext uri="{FF2B5EF4-FFF2-40B4-BE49-F238E27FC236}">
              <a16:creationId xmlns:a16="http://schemas.microsoft.com/office/drawing/2014/main" id="{42A6960D-8989-42B2-8703-15EFC6483DF7}"/>
            </a:ext>
          </a:extLst>
        </xdr:cNvPr>
        <xdr:cNvSpPr txBox="1"/>
      </xdr:nvSpPr>
      <xdr:spPr>
        <a:xfrm>
          <a:off x="3836044" y="5933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153687</xdr:rowOff>
    </xdr:from>
    <xdr:ext cx="405111" cy="259045"/>
    <xdr:sp macro="" textlink="">
      <xdr:nvSpPr>
        <xdr:cNvPr id="94" name="n_2aveValue有形固定資産減価償却率">
          <a:extLst>
            <a:ext uri="{FF2B5EF4-FFF2-40B4-BE49-F238E27FC236}">
              <a16:creationId xmlns:a16="http://schemas.microsoft.com/office/drawing/2014/main" id="{FD3D1678-1CBD-4F3D-B3A3-3F9F4938D08F}"/>
            </a:ext>
          </a:extLst>
        </xdr:cNvPr>
        <xdr:cNvSpPr txBox="1"/>
      </xdr:nvSpPr>
      <xdr:spPr>
        <a:xfrm>
          <a:off x="3086744" y="5897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5" name="n_3aveValue有形固定資産減価償却率">
          <a:extLst>
            <a:ext uri="{FF2B5EF4-FFF2-40B4-BE49-F238E27FC236}">
              <a16:creationId xmlns:a16="http://schemas.microsoft.com/office/drawing/2014/main" id="{40E79086-D73F-455D-8D3B-2C01F00484AE}"/>
            </a:ext>
          </a:extLst>
        </xdr:cNvPr>
        <xdr:cNvSpPr txBox="1"/>
      </xdr:nvSpPr>
      <xdr:spPr>
        <a:xfrm>
          <a:off x="2324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96" name="n_4aveValue有形固定資産減価償却率">
          <a:extLst>
            <a:ext uri="{FF2B5EF4-FFF2-40B4-BE49-F238E27FC236}">
              <a16:creationId xmlns:a16="http://schemas.microsoft.com/office/drawing/2014/main" id="{E9938A26-55E8-40AE-AEE1-C79C1A8EDA14}"/>
            </a:ext>
          </a:extLst>
        </xdr:cNvPr>
        <xdr:cNvSpPr txBox="1"/>
      </xdr:nvSpPr>
      <xdr:spPr>
        <a:xfrm>
          <a:off x="1562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36000</xdr:rowOff>
    </xdr:from>
    <xdr:ext cx="405111" cy="259045"/>
    <xdr:sp macro="" textlink="">
      <xdr:nvSpPr>
        <xdr:cNvPr id="97" name="n_1mainValue有形固定資産減価償却率">
          <a:extLst>
            <a:ext uri="{FF2B5EF4-FFF2-40B4-BE49-F238E27FC236}">
              <a16:creationId xmlns:a16="http://schemas.microsoft.com/office/drawing/2014/main" id="{89FE911D-952B-47DD-A8CA-F7C7FAEDB78F}"/>
            </a:ext>
          </a:extLst>
        </xdr:cNvPr>
        <xdr:cNvSpPr txBox="1"/>
      </xdr:nvSpPr>
      <xdr:spPr>
        <a:xfrm>
          <a:off x="3836044" y="629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160672</xdr:rowOff>
    </xdr:from>
    <xdr:ext cx="405111" cy="259045"/>
    <xdr:sp macro="" textlink="">
      <xdr:nvSpPr>
        <xdr:cNvPr id="98" name="n_2mainValue有形固定資産減価償却率">
          <a:extLst>
            <a:ext uri="{FF2B5EF4-FFF2-40B4-BE49-F238E27FC236}">
              <a16:creationId xmlns:a16="http://schemas.microsoft.com/office/drawing/2014/main" id="{E9CA5CD5-3755-4704-A722-7AD561B18956}"/>
            </a:ext>
          </a:extLst>
        </xdr:cNvPr>
        <xdr:cNvSpPr txBox="1"/>
      </xdr:nvSpPr>
      <xdr:spPr>
        <a:xfrm>
          <a:off x="3086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149877</xdr:rowOff>
    </xdr:from>
    <xdr:ext cx="405111" cy="259045"/>
    <xdr:sp macro="" textlink="">
      <xdr:nvSpPr>
        <xdr:cNvPr id="99" name="n_3mainValue有形固定資産減価償却率">
          <a:extLst>
            <a:ext uri="{FF2B5EF4-FFF2-40B4-BE49-F238E27FC236}">
              <a16:creationId xmlns:a16="http://schemas.microsoft.com/office/drawing/2014/main" id="{842DD2CC-A416-43F1-8382-132EFAD926B1}"/>
            </a:ext>
          </a:extLst>
        </xdr:cNvPr>
        <xdr:cNvSpPr txBox="1"/>
      </xdr:nvSpPr>
      <xdr:spPr>
        <a:xfrm>
          <a:off x="2324744" y="623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95902</xdr:rowOff>
    </xdr:from>
    <xdr:ext cx="405111" cy="259045"/>
    <xdr:sp macro="" textlink="">
      <xdr:nvSpPr>
        <xdr:cNvPr id="100" name="n_4mainValue有形固定資産減価償却率">
          <a:extLst>
            <a:ext uri="{FF2B5EF4-FFF2-40B4-BE49-F238E27FC236}">
              <a16:creationId xmlns:a16="http://schemas.microsoft.com/office/drawing/2014/main" id="{AF1CCDC5-7E24-45F4-BF9B-1C0298AA548E}"/>
            </a:ext>
          </a:extLst>
        </xdr:cNvPr>
        <xdr:cNvSpPr txBox="1"/>
      </xdr:nvSpPr>
      <xdr:spPr>
        <a:xfrm>
          <a:off x="1562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236CAD9C-6F41-4152-ADEB-310A2791682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EEBBACA3-4C70-4E73-8375-F51B3AC5052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813F8692-67FB-4602-8069-F8F56B8641A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FCF9030E-23C3-43FC-BF16-08B23572941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C254F32D-1EB7-4DCE-A34E-DF96A884830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EF245DE7-55B7-414F-BD54-EB2BF683F77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78CEEA88-F029-4E79-8FAE-BFCDFB29A9E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A1ADC95-ACAE-4D81-AA5B-FF1CD30A8C4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26BC6EA5-6934-46A8-81EC-BA4B40EBF1D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440A215E-274D-4872-BC3D-B9AE43677DF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90BDE9ED-31B1-4B1D-845E-1320B1D526A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38D43C-94DF-4993-A66F-7B53EB723FD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6A3A00F5-AA4A-4E6E-8206-9F7141E2931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BIZ UDゴシック" panose="020B0400000000000000" pitchFamily="49" charset="-128"/>
              <a:ea typeface="BIZ UDゴシック" panose="020B0400000000000000" pitchFamily="49" charset="-128"/>
            </a:rPr>
            <a:t>前年度から</a:t>
          </a:r>
          <a:r>
            <a:rPr kumimoji="1" lang="en-US" altLang="ja-JP" sz="1100">
              <a:solidFill>
                <a:schemeClr val="tx1"/>
              </a:solidFill>
              <a:latin typeface="BIZ UDゴシック" panose="020B0400000000000000" pitchFamily="49" charset="-128"/>
              <a:ea typeface="BIZ UDゴシック" panose="020B0400000000000000" pitchFamily="49" charset="-128"/>
            </a:rPr>
            <a:t>58.0</a:t>
          </a:r>
          <a:r>
            <a:rPr kumimoji="1" lang="ja-JP" altLang="en-US" sz="1100">
              <a:solidFill>
                <a:schemeClr val="tx1"/>
              </a:solidFill>
              <a:latin typeface="BIZ UDゴシック" panose="020B0400000000000000" pitchFamily="49" charset="-128"/>
              <a:ea typeface="BIZ UDゴシック" panose="020B0400000000000000" pitchFamily="49" charset="-128"/>
            </a:rPr>
            <a:t>％減少した。これは、将来負担額は前年度と同程度であったものの、充当可能財源が増加したことにより、債務償還比率の分子が減少したことによるものである。</a:t>
          </a:r>
        </a:p>
        <a:p>
          <a:r>
            <a:rPr kumimoji="1" lang="ja-JP" altLang="en-US" sz="1100">
              <a:latin typeface="BIZ UDゴシック" panose="020B0400000000000000" pitchFamily="49" charset="-128"/>
              <a:ea typeface="BIZ UDゴシック" panose="020B0400000000000000" pitchFamily="49" charset="-128"/>
            </a:rPr>
            <a:t>債務償還比率は、類似団体平均と比較して低くなっているものの、今後は消防本部・福島消防署の建設や福島駅東口地区市街地再開発事業等の大型事業を控え、地方債残高の増大による将来負担額の増加に伴い、債務償還比率も上昇することが見込まれ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F79F5030-AE71-48C9-8ED0-79517242159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716325FB-C1E9-4A3F-8367-60FEA532E8E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65BCFAD1-AC0A-4E57-B849-AFB83169D79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879BA446-EB6B-4429-A3DD-F90DDA984E8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336FC24F-D308-4801-AB25-887DBB5AE62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ECD24F90-A6E6-460B-8D26-E6907953788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4DF07B51-C400-4D4C-9804-0F5AB068DEA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705C067D-88E9-46BE-918B-0367A5143E6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33C50D37-25BC-4016-84D6-F324B3B46B2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4AC29906-DEC1-4F49-88D2-5DD1B61ED9F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BF01122E-0BD6-4907-83D3-D0D7E983E98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C6732689-1828-4D32-ABC3-73745E6F85B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DC946C86-BB19-4F1A-BAFB-1A3C4B682B12}"/>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BFB4047F-8B27-4532-8959-63EFA2E419A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B25FA975-1FF4-46E4-88D0-7F5FA371F29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9" name="直線コネクタ 128">
          <a:extLst>
            <a:ext uri="{FF2B5EF4-FFF2-40B4-BE49-F238E27FC236}">
              <a16:creationId xmlns:a16="http://schemas.microsoft.com/office/drawing/2014/main" id="{7DBF5F0A-DBD0-4B63-A445-02F38A258E91}"/>
            </a:ext>
          </a:extLst>
        </xdr:cNvPr>
        <xdr:cNvCxnSpPr/>
      </xdr:nvCxnSpPr>
      <xdr:spPr>
        <a:xfrm flipV="1">
          <a:off x="14793595" y="5312833"/>
          <a:ext cx="1269" cy="144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30" name="債務償還比率最小値テキスト">
          <a:extLst>
            <a:ext uri="{FF2B5EF4-FFF2-40B4-BE49-F238E27FC236}">
              <a16:creationId xmlns:a16="http://schemas.microsoft.com/office/drawing/2014/main" id="{FA094BBE-BF6D-4521-9B8F-875309B051F2}"/>
            </a:ext>
          </a:extLst>
        </xdr:cNvPr>
        <xdr:cNvSpPr txBox="1"/>
      </xdr:nvSpPr>
      <xdr:spPr>
        <a:xfrm>
          <a:off x="14846300" y="67573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31" name="直線コネクタ 130">
          <a:extLst>
            <a:ext uri="{FF2B5EF4-FFF2-40B4-BE49-F238E27FC236}">
              <a16:creationId xmlns:a16="http://schemas.microsoft.com/office/drawing/2014/main" id="{826E1F68-A447-4464-A338-0FDECC427B11}"/>
            </a:ext>
          </a:extLst>
        </xdr:cNvPr>
        <xdr:cNvCxnSpPr/>
      </xdr:nvCxnSpPr>
      <xdr:spPr>
        <a:xfrm>
          <a:off x="14706600" y="675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2B71D783-43F0-4363-B305-4BBD1F53A7B6}"/>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ED1463E8-68A3-447F-A52C-0064D059BC28}"/>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13916</xdr:rowOff>
    </xdr:from>
    <xdr:ext cx="469744" cy="259045"/>
    <xdr:sp macro="" textlink="">
      <xdr:nvSpPr>
        <xdr:cNvPr id="134" name="債務償還比率平均値テキスト">
          <a:extLst>
            <a:ext uri="{FF2B5EF4-FFF2-40B4-BE49-F238E27FC236}">
              <a16:creationId xmlns:a16="http://schemas.microsoft.com/office/drawing/2014/main" id="{8B08D7C1-C4B7-4EA4-A312-6B30B747443D}"/>
            </a:ext>
          </a:extLst>
        </xdr:cNvPr>
        <xdr:cNvSpPr txBox="1"/>
      </xdr:nvSpPr>
      <xdr:spPr>
        <a:xfrm>
          <a:off x="14846300" y="5928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5" name="フローチャート: 判断 134">
          <a:extLst>
            <a:ext uri="{FF2B5EF4-FFF2-40B4-BE49-F238E27FC236}">
              <a16:creationId xmlns:a16="http://schemas.microsoft.com/office/drawing/2014/main" id="{332422E3-F104-4B2C-AEBA-B28A2FE7AC01}"/>
            </a:ext>
          </a:extLst>
        </xdr:cNvPr>
        <xdr:cNvSpPr/>
      </xdr:nvSpPr>
      <xdr:spPr>
        <a:xfrm>
          <a:off x="14744700" y="59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6" name="フローチャート: 判断 135">
          <a:extLst>
            <a:ext uri="{FF2B5EF4-FFF2-40B4-BE49-F238E27FC236}">
              <a16:creationId xmlns:a16="http://schemas.microsoft.com/office/drawing/2014/main" id="{0978C818-F682-4D93-8671-B6872DC3043F}"/>
            </a:ext>
          </a:extLst>
        </xdr:cNvPr>
        <xdr:cNvSpPr/>
      </xdr:nvSpPr>
      <xdr:spPr>
        <a:xfrm>
          <a:off x="140335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7" name="フローチャート: 判断 136">
          <a:extLst>
            <a:ext uri="{FF2B5EF4-FFF2-40B4-BE49-F238E27FC236}">
              <a16:creationId xmlns:a16="http://schemas.microsoft.com/office/drawing/2014/main" id="{A71D9A90-FCED-4F86-AB47-5879140BF7B5}"/>
            </a:ext>
          </a:extLst>
        </xdr:cNvPr>
        <xdr:cNvSpPr/>
      </xdr:nvSpPr>
      <xdr:spPr>
        <a:xfrm>
          <a:off x="13271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8" name="フローチャート: 判断 137">
          <a:extLst>
            <a:ext uri="{FF2B5EF4-FFF2-40B4-BE49-F238E27FC236}">
              <a16:creationId xmlns:a16="http://schemas.microsoft.com/office/drawing/2014/main" id="{BDFD3446-12C7-4B60-804A-DF796261DF46}"/>
            </a:ext>
          </a:extLst>
        </xdr:cNvPr>
        <xdr:cNvSpPr/>
      </xdr:nvSpPr>
      <xdr:spPr>
        <a:xfrm>
          <a:off x="12509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9" name="フローチャート: 判断 138">
          <a:extLst>
            <a:ext uri="{FF2B5EF4-FFF2-40B4-BE49-F238E27FC236}">
              <a16:creationId xmlns:a16="http://schemas.microsoft.com/office/drawing/2014/main" id="{D61003D2-CA8B-4905-8BE8-AE1E7C9F8B62}"/>
            </a:ext>
          </a:extLst>
        </xdr:cNvPr>
        <xdr:cNvSpPr/>
      </xdr:nvSpPr>
      <xdr:spPr>
        <a:xfrm>
          <a:off x="11747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40C3161-4550-4EE2-9E25-B7F67AB9E6D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BB9245B-A403-46F5-B781-B6FDABE5FBA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6EA99CB-7575-4D62-91FA-9952EDB3712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E5180CE-7DC0-48C8-A782-04AD23795AA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D867EEB-FA83-45C4-80B4-4A09C9D376F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127776</xdr:rowOff>
    </xdr:from>
    <xdr:to>
      <xdr:col>76</xdr:col>
      <xdr:colOff>73025</xdr:colOff>
      <xdr:row>30</xdr:row>
      <xdr:rowOff>57926</xdr:rowOff>
    </xdr:to>
    <xdr:sp macro="" textlink="">
      <xdr:nvSpPr>
        <xdr:cNvPr id="145" name="楕円 144">
          <a:extLst>
            <a:ext uri="{FF2B5EF4-FFF2-40B4-BE49-F238E27FC236}">
              <a16:creationId xmlns:a16="http://schemas.microsoft.com/office/drawing/2014/main" id="{332EDE91-8C5F-4DD4-97D5-E33B9F7B860D}"/>
            </a:ext>
          </a:extLst>
        </xdr:cNvPr>
        <xdr:cNvSpPr/>
      </xdr:nvSpPr>
      <xdr:spPr>
        <a:xfrm>
          <a:off x="14744700" y="587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150653</xdr:rowOff>
    </xdr:from>
    <xdr:ext cx="469744" cy="259045"/>
    <xdr:sp macro="" textlink="">
      <xdr:nvSpPr>
        <xdr:cNvPr id="146" name="債務償還比率該当値テキスト">
          <a:extLst>
            <a:ext uri="{FF2B5EF4-FFF2-40B4-BE49-F238E27FC236}">
              <a16:creationId xmlns:a16="http://schemas.microsoft.com/office/drawing/2014/main" id="{F866F1BB-3154-4EB8-9496-9B018E960A10}"/>
            </a:ext>
          </a:extLst>
        </xdr:cNvPr>
        <xdr:cNvSpPr txBox="1"/>
      </xdr:nvSpPr>
      <xdr:spPr>
        <a:xfrm>
          <a:off x="14846300" y="572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25894</xdr:rowOff>
    </xdr:from>
    <xdr:to>
      <xdr:col>72</xdr:col>
      <xdr:colOff>123825</xdr:colOff>
      <xdr:row>30</xdr:row>
      <xdr:rowOff>127494</xdr:rowOff>
    </xdr:to>
    <xdr:sp macro="" textlink="">
      <xdr:nvSpPr>
        <xdr:cNvPr id="147" name="楕円 146">
          <a:extLst>
            <a:ext uri="{FF2B5EF4-FFF2-40B4-BE49-F238E27FC236}">
              <a16:creationId xmlns:a16="http://schemas.microsoft.com/office/drawing/2014/main" id="{84B979C3-5B82-4747-BFDC-EFD66081B4C2}"/>
            </a:ext>
          </a:extLst>
        </xdr:cNvPr>
        <xdr:cNvSpPr/>
      </xdr:nvSpPr>
      <xdr:spPr>
        <a:xfrm>
          <a:off x="14033500" y="594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7126</xdr:rowOff>
    </xdr:from>
    <xdr:to>
      <xdr:col>76</xdr:col>
      <xdr:colOff>22225</xdr:colOff>
      <xdr:row>30</xdr:row>
      <xdr:rowOff>76694</xdr:rowOff>
    </xdr:to>
    <xdr:cxnSp macro="">
      <xdr:nvCxnSpPr>
        <xdr:cNvPr id="148" name="直線コネクタ 147">
          <a:extLst>
            <a:ext uri="{FF2B5EF4-FFF2-40B4-BE49-F238E27FC236}">
              <a16:creationId xmlns:a16="http://schemas.microsoft.com/office/drawing/2014/main" id="{4A534ECE-2382-423B-AEA9-7A468D393D9A}"/>
            </a:ext>
          </a:extLst>
        </xdr:cNvPr>
        <xdr:cNvCxnSpPr/>
      </xdr:nvCxnSpPr>
      <xdr:spPr>
        <a:xfrm flipV="1">
          <a:off x="14084300" y="5922151"/>
          <a:ext cx="711200" cy="6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62526</xdr:rowOff>
    </xdr:from>
    <xdr:to>
      <xdr:col>68</xdr:col>
      <xdr:colOff>123825</xdr:colOff>
      <xdr:row>29</xdr:row>
      <xdr:rowOff>164126</xdr:rowOff>
    </xdr:to>
    <xdr:sp macro="" textlink="">
      <xdr:nvSpPr>
        <xdr:cNvPr id="149" name="楕円 148">
          <a:extLst>
            <a:ext uri="{FF2B5EF4-FFF2-40B4-BE49-F238E27FC236}">
              <a16:creationId xmlns:a16="http://schemas.microsoft.com/office/drawing/2014/main" id="{C17C67EB-42CD-40A3-B42B-D0C15D9C74DE}"/>
            </a:ext>
          </a:extLst>
        </xdr:cNvPr>
        <xdr:cNvSpPr/>
      </xdr:nvSpPr>
      <xdr:spPr>
        <a:xfrm>
          <a:off x="13271500" y="580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113326</xdr:rowOff>
    </xdr:from>
    <xdr:to>
      <xdr:col>72</xdr:col>
      <xdr:colOff>73025</xdr:colOff>
      <xdr:row>30</xdr:row>
      <xdr:rowOff>76694</xdr:rowOff>
    </xdr:to>
    <xdr:cxnSp macro="">
      <xdr:nvCxnSpPr>
        <xdr:cNvPr id="150" name="直線コネクタ 149">
          <a:extLst>
            <a:ext uri="{FF2B5EF4-FFF2-40B4-BE49-F238E27FC236}">
              <a16:creationId xmlns:a16="http://schemas.microsoft.com/office/drawing/2014/main" id="{B1870611-036A-4EF6-8F90-E10B2E3BE027}"/>
            </a:ext>
          </a:extLst>
        </xdr:cNvPr>
        <xdr:cNvCxnSpPr/>
      </xdr:nvCxnSpPr>
      <xdr:spPr>
        <a:xfrm>
          <a:off x="13322300" y="5856901"/>
          <a:ext cx="762000" cy="13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64516</xdr:rowOff>
    </xdr:from>
    <xdr:to>
      <xdr:col>64</xdr:col>
      <xdr:colOff>123825</xdr:colOff>
      <xdr:row>30</xdr:row>
      <xdr:rowOff>166116</xdr:rowOff>
    </xdr:to>
    <xdr:sp macro="" textlink="">
      <xdr:nvSpPr>
        <xdr:cNvPr id="151" name="楕円 150">
          <a:extLst>
            <a:ext uri="{FF2B5EF4-FFF2-40B4-BE49-F238E27FC236}">
              <a16:creationId xmlns:a16="http://schemas.microsoft.com/office/drawing/2014/main" id="{5A78E8E6-631C-41E5-A099-62E702720ECB}"/>
            </a:ext>
          </a:extLst>
        </xdr:cNvPr>
        <xdr:cNvSpPr/>
      </xdr:nvSpPr>
      <xdr:spPr>
        <a:xfrm>
          <a:off x="12509500" y="597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113326</xdr:rowOff>
    </xdr:from>
    <xdr:to>
      <xdr:col>68</xdr:col>
      <xdr:colOff>73025</xdr:colOff>
      <xdr:row>30</xdr:row>
      <xdr:rowOff>115316</xdr:rowOff>
    </xdr:to>
    <xdr:cxnSp macro="">
      <xdr:nvCxnSpPr>
        <xdr:cNvPr id="152" name="直線コネクタ 151">
          <a:extLst>
            <a:ext uri="{FF2B5EF4-FFF2-40B4-BE49-F238E27FC236}">
              <a16:creationId xmlns:a16="http://schemas.microsoft.com/office/drawing/2014/main" id="{715A7423-1284-47F2-865B-139ED36B4C0E}"/>
            </a:ext>
          </a:extLst>
        </xdr:cNvPr>
        <xdr:cNvCxnSpPr/>
      </xdr:nvCxnSpPr>
      <xdr:spPr>
        <a:xfrm flipV="1">
          <a:off x="12560300" y="5856901"/>
          <a:ext cx="762000" cy="17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38128</xdr:rowOff>
    </xdr:from>
    <xdr:to>
      <xdr:col>60</xdr:col>
      <xdr:colOff>123825</xdr:colOff>
      <xdr:row>30</xdr:row>
      <xdr:rowOff>139728</xdr:rowOff>
    </xdr:to>
    <xdr:sp macro="" textlink="">
      <xdr:nvSpPr>
        <xdr:cNvPr id="153" name="楕円 152">
          <a:extLst>
            <a:ext uri="{FF2B5EF4-FFF2-40B4-BE49-F238E27FC236}">
              <a16:creationId xmlns:a16="http://schemas.microsoft.com/office/drawing/2014/main" id="{62E4ACDF-1603-493E-97D9-E244DBE234AA}"/>
            </a:ext>
          </a:extLst>
        </xdr:cNvPr>
        <xdr:cNvSpPr/>
      </xdr:nvSpPr>
      <xdr:spPr>
        <a:xfrm>
          <a:off x="11747500" y="595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88928</xdr:rowOff>
    </xdr:from>
    <xdr:to>
      <xdr:col>64</xdr:col>
      <xdr:colOff>73025</xdr:colOff>
      <xdr:row>30</xdr:row>
      <xdr:rowOff>115316</xdr:rowOff>
    </xdr:to>
    <xdr:cxnSp macro="">
      <xdr:nvCxnSpPr>
        <xdr:cNvPr id="154" name="直線コネクタ 153">
          <a:extLst>
            <a:ext uri="{FF2B5EF4-FFF2-40B4-BE49-F238E27FC236}">
              <a16:creationId xmlns:a16="http://schemas.microsoft.com/office/drawing/2014/main" id="{1DA2B7DA-6759-432F-B2BC-4EDA067657BE}"/>
            </a:ext>
          </a:extLst>
        </xdr:cNvPr>
        <xdr:cNvCxnSpPr/>
      </xdr:nvCxnSpPr>
      <xdr:spPr>
        <a:xfrm>
          <a:off x="11798300" y="6003953"/>
          <a:ext cx="762000" cy="2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121380</xdr:rowOff>
    </xdr:from>
    <xdr:ext cx="469744" cy="259045"/>
    <xdr:sp macro="" textlink="">
      <xdr:nvSpPr>
        <xdr:cNvPr id="155" name="n_1aveValue債務償還比率">
          <a:extLst>
            <a:ext uri="{FF2B5EF4-FFF2-40B4-BE49-F238E27FC236}">
              <a16:creationId xmlns:a16="http://schemas.microsoft.com/office/drawing/2014/main" id="{8036998C-4ACA-4388-BB7A-7336BA9BDAC7}"/>
            </a:ext>
          </a:extLst>
        </xdr:cNvPr>
        <xdr:cNvSpPr txBox="1"/>
      </xdr:nvSpPr>
      <xdr:spPr>
        <a:xfrm>
          <a:off x="13836727" y="603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46534</xdr:rowOff>
    </xdr:from>
    <xdr:ext cx="469744" cy="259045"/>
    <xdr:sp macro="" textlink="">
      <xdr:nvSpPr>
        <xdr:cNvPr id="156" name="n_2aveValue債務償還比率">
          <a:extLst>
            <a:ext uri="{FF2B5EF4-FFF2-40B4-BE49-F238E27FC236}">
              <a16:creationId xmlns:a16="http://schemas.microsoft.com/office/drawing/2014/main" id="{CA574D02-5FF9-4577-9CBF-70F48689AADD}"/>
            </a:ext>
          </a:extLst>
        </xdr:cNvPr>
        <xdr:cNvSpPr txBox="1"/>
      </xdr:nvSpPr>
      <xdr:spPr>
        <a:xfrm>
          <a:off x="13087427" y="596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57040</xdr:rowOff>
    </xdr:from>
    <xdr:ext cx="469744" cy="259045"/>
    <xdr:sp macro="" textlink="">
      <xdr:nvSpPr>
        <xdr:cNvPr id="157" name="n_3aveValue債務償還比率">
          <a:extLst>
            <a:ext uri="{FF2B5EF4-FFF2-40B4-BE49-F238E27FC236}">
              <a16:creationId xmlns:a16="http://schemas.microsoft.com/office/drawing/2014/main" id="{81959273-D06C-41C8-9CFD-6BB00455DF47}"/>
            </a:ext>
          </a:extLst>
        </xdr:cNvPr>
        <xdr:cNvSpPr txBox="1"/>
      </xdr:nvSpPr>
      <xdr:spPr>
        <a:xfrm>
          <a:off x="12325427"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64117</xdr:rowOff>
    </xdr:from>
    <xdr:ext cx="469744" cy="259045"/>
    <xdr:sp macro="" textlink="">
      <xdr:nvSpPr>
        <xdr:cNvPr id="158" name="n_4aveValue債務償還比率">
          <a:extLst>
            <a:ext uri="{FF2B5EF4-FFF2-40B4-BE49-F238E27FC236}">
              <a16:creationId xmlns:a16="http://schemas.microsoft.com/office/drawing/2014/main" id="{9B0BEB54-731C-455F-A7BC-16D75FE37B3C}"/>
            </a:ext>
          </a:extLst>
        </xdr:cNvPr>
        <xdr:cNvSpPr txBox="1"/>
      </xdr:nvSpPr>
      <xdr:spPr>
        <a:xfrm>
          <a:off x="11563427" y="61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144021</xdr:rowOff>
    </xdr:from>
    <xdr:ext cx="469744" cy="259045"/>
    <xdr:sp macro="" textlink="">
      <xdr:nvSpPr>
        <xdr:cNvPr id="159" name="n_1mainValue債務償還比率">
          <a:extLst>
            <a:ext uri="{FF2B5EF4-FFF2-40B4-BE49-F238E27FC236}">
              <a16:creationId xmlns:a16="http://schemas.microsoft.com/office/drawing/2014/main" id="{11A31F1E-BA8F-40CC-BE3D-7EF3E3A9016B}"/>
            </a:ext>
          </a:extLst>
        </xdr:cNvPr>
        <xdr:cNvSpPr txBox="1"/>
      </xdr:nvSpPr>
      <xdr:spPr>
        <a:xfrm>
          <a:off x="13836727" y="571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9203</xdr:rowOff>
    </xdr:from>
    <xdr:ext cx="469744" cy="259045"/>
    <xdr:sp macro="" textlink="">
      <xdr:nvSpPr>
        <xdr:cNvPr id="160" name="n_2mainValue債務償還比率">
          <a:extLst>
            <a:ext uri="{FF2B5EF4-FFF2-40B4-BE49-F238E27FC236}">
              <a16:creationId xmlns:a16="http://schemas.microsoft.com/office/drawing/2014/main" id="{AC977313-0DB7-4145-B87B-945AFFA5ADF5}"/>
            </a:ext>
          </a:extLst>
        </xdr:cNvPr>
        <xdr:cNvSpPr txBox="1"/>
      </xdr:nvSpPr>
      <xdr:spPr>
        <a:xfrm>
          <a:off x="13087427" y="558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11193</xdr:rowOff>
    </xdr:from>
    <xdr:ext cx="469744" cy="259045"/>
    <xdr:sp macro="" textlink="">
      <xdr:nvSpPr>
        <xdr:cNvPr id="161" name="n_3mainValue債務償還比率">
          <a:extLst>
            <a:ext uri="{FF2B5EF4-FFF2-40B4-BE49-F238E27FC236}">
              <a16:creationId xmlns:a16="http://schemas.microsoft.com/office/drawing/2014/main" id="{6527EC68-C995-4D14-8A3F-D70AB2F8D91E}"/>
            </a:ext>
          </a:extLst>
        </xdr:cNvPr>
        <xdr:cNvSpPr txBox="1"/>
      </xdr:nvSpPr>
      <xdr:spPr>
        <a:xfrm>
          <a:off x="12325427" y="575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156255</xdr:rowOff>
    </xdr:from>
    <xdr:ext cx="469744" cy="259045"/>
    <xdr:sp macro="" textlink="">
      <xdr:nvSpPr>
        <xdr:cNvPr id="162" name="n_4mainValue債務償還比率">
          <a:extLst>
            <a:ext uri="{FF2B5EF4-FFF2-40B4-BE49-F238E27FC236}">
              <a16:creationId xmlns:a16="http://schemas.microsoft.com/office/drawing/2014/main" id="{33AC8395-295A-4F8C-B126-8A33483475BC}"/>
            </a:ext>
          </a:extLst>
        </xdr:cNvPr>
        <xdr:cNvSpPr txBox="1"/>
      </xdr:nvSpPr>
      <xdr:spPr>
        <a:xfrm>
          <a:off x="11563427" y="572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2B68C7E0-2ECE-44B4-A620-749B394246A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B8395E33-8FAB-4859-BD95-DED52506FAF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5212D2DC-1DF6-4870-BC5F-63EB77E9850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BBA5FEEB-277E-4DEF-BD4D-709C5DD3F4D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687F661D-5983-4645-B6F5-2B95E229E5E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1EBABBD8-A0C8-4FA1-BC90-E5DDD4D2C50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6E0AF73-7598-4AD5-AD66-4F1EA328652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BCC561F-22AB-486B-ADA0-10F7FC65FFF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719BA19-2639-4C23-8E4D-42E2F7B27C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FBD2317-F27E-43EE-8923-6D7FA2A2F15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CF12A12-14A1-478F-ABC2-FC73206A386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BE5D936-6006-41AB-B574-20D348FC0A8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9C5CEE9-3005-494D-9E58-7067E5B3917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44629F7-D5C2-4DDC-B736-1DDD6F02D08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153E0B6-C836-41A5-91F8-4F69309F114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F5E49A0-12BA-4445-A72A-BF093331142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267,924
265,612
767.72
133,240,654
127,783,451
2,986,022
61,540,207
99,017,393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7AECA71-11FE-48DE-BCF9-9510EBC9063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E7F35D4-21E0-4C7A-B6F9-ECBE0EF5B3D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EE9A398-7C65-4F49-AFB0-6E200D478B1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5B279C9-7858-46D6-B549-0CA059AADBF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868DA36-637C-4B5C-8A05-F05443CB4E2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7793E49-C7D3-47F6-A81F-A487E123190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406270E-33DB-4FF9-93A0-6528A6038AD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9477439-BE7C-42C4-B587-79663081A36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1DD8463-D7F7-43A5-95AD-4A40A65F063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540DB18-EF31-4DAB-9963-D3CE853D658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751B74F-94C0-4315-842D-29C87097A8D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D8EE287-B55C-4421-A95A-407F7F1544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8973919-B815-4B2F-B295-97CE44CCE0C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248CBFF-9889-4496-995D-5A44A334E47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B37DD6F-3CE2-4306-A7E0-FEE26A6F711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331DFCF-AD00-477F-A12D-02D5A8F318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2252423-AD2F-4E0E-AAD9-E4BF0AB71A9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8AC192A-3167-43AF-A1AB-083D47165F3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9FF7AB0-9611-4CE0-8D9C-F92D5296B23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0ED9C76-1754-4186-9C24-524C723207C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9C5D990-CC1A-42A7-9582-8C427C0CA41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4BD215A-72E0-4076-8255-5D44592FF5D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1449ADA-4403-4304-B90F-306DCC0AFB7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EF902E1-7B17-4566-A748-D488EF80C1D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E66632F-9AE6-4E5A-8FA5-B311995A6A9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74CFF9F-C504-47F1-9AFF-6975CA64A63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7768EAE-F77E-460A-A7A7-2C0A42A9684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9C96730-FD68-4AE8-86E9-47C11576860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1A0FF04-EE5E-481B-8D13-0BD18D645DD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FB05C2D-1DC6-49E0-81DD-D1012C020AD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4BAFE5F-15E8-4F27-A861-285CF45AEA2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8B59DAF-FD4A-4DBC-A9E4-B36B57BD615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74E5999-0F7F-40CA-812E-3A371B2DE243}"/>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D3E8BB8-D11F-4056-8D3A-4D55E2F4E41F}"/>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478B97D-C7A0-42EE-91C2-FBB5C8EE7F9E}"/>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6E40BEB-29A6-4DA9-A404-333074DC7EF9}"/>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01EC5D1-18E2-4CD7-A5E7-EDCBD5C3E435}"/>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93A242F-48EB-481F-9D56-A57F8685DFEC}"/>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AE8F189-E7B4-4D7F-90D5-8C3224EF57C7}"/>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59EF6E3-7D77-469F-A1BE-944A0A29C22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23EF2EE-9DDD-46BE-9E32-AD63448A875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5C15EB85-9325-4CE3-AD30-0709E5B73BCA}"/>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0F49BD9-1B00-4B13-A63D-674AA2F36C9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75B68B49-D049-4F6E-96EB-EA599EFAE83B}"/>
            </a:ext>
          </a:extLst>
        </xdr:cNvPr>
        <xdr:cNvCxnSpPr/>
      </xdr:nvCxnSpPr>
      <xdr:spPr>
        <a:xfrm flipV="1">
          <a:off x="4634865" y="579577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8A9F6B4C-6B78-46D7-9F6E-20BF3A4F0FE6}"/>
            </a:ext>
          </a:extLst>
        </xdr:cNvPr>
        <xdr:cNvSpPr txBox="1"/>
      </xdr:nvSpPr>
      <xdr:spPr>
        <a:xfrm>
          <a:off x="4673600" y="711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172E7A74-82B8-41D6-B4C5-DE9BA63D4E2B}"/>
            </a:ext>
          </a:extLst>
        </xdr:cNvPr>
        <xdr:cNvCxnSpPr/>
      </xdr:nvCxnSpPr>
      <xdr:spPr>
        <a:xfrm>
          <a:off x="4546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C10296B7-0ECE-4FA4-A5DD-03FD53CB12F7}"/>
            </a:ext>
          </a:extLst>
        </xdr:cNvPr>
        <xdr:cNvSpPr txBox="1"/>
      </xdr:nvSpPr>
      <xdr:spPr>
        <a:xfrm>
          <a:off x="46736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71833FF5-2CE0-4448-8AE7-8B39CF8149BF}"/>
            </a:ext>
          </a:extLst>
        </xdr:cNvPr>
        <xdr:cNvCxnSpPr/>
      </xdr:nvCxnSpPr>
      <xdr:spPr>
        <a:xfrm>
          <a:off x="4546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D8054190-3606-442D-BDD4-663ECB3285E6}"/>
            </a:ext>
          </a:extLst>
        </xdr:cNvPr>
        <xdr:cNvSpPr txBox="1"/>
      </xdr:nvSpPr>
      <xdr:spPr>
        <a:xfrm>
          <a:off x="4673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73F7BCD2-A287-4FD0-8978-15E2391D8FF6}"/>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D7B06DD6-8DED-4977-81B0-9C04F48F1374}"/>
            </a:ext>
          </a:extLst>
        </xdr:cNvPr>
        <xdr:cNvSpPr/>
      </xdr:nvSpPr>
      <xdr:spPr>
        <a:xfrm>
          <a:off x="3746500" y="63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C2D378AA-F7D8-4DEE-AA48-D008F666573F}"/>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CB1B5586-7572-4889-9C06-EA9B095B1C5A}"/>
            </a:ext>
          </a:extLst>
        </xdr:cNvPr>
        <xdr:cNvSpPr/>
      </xdr:nvSpPr>
      <xdr:spPr>
        <a:xfrm>
          <a:off x="1968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D6D8877B-0551-40EC-AC48-C91F7C06316A}"/>
            </a:ext>
          </a:extLst>
        </xdr:cNvPr>
        <xdr:cNvSpPr/>
      </xdr:nvSpPr>
      <xdr:spPr>
        <a:xfrm>
          <a:off x="1079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DE4BC9F-7E27-4DE9-9771-3CEEB43594A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213219E-8606-4BD8-AF91-76BE91FFA29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C506DE5-EBED-49C6-8C25-E6341545BA3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19C00A2-F94E-49D7-8F0D-6CAB070FF67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210B57C-B256-4799-B3FD-BFCD52E36FE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43688</xdr:rowOff>
    </xdr:from>
    <xdr:to>
      <xdr:col>24</xdr:col>
      <xdr:colOff>114300</xdr:colOff>
      <xdr:row>37</xdr:row>
      <xdr:rowOff>145288</xdr:rowOff>
    </xdr:to>
    <xdr:sp macro="" textlink="">
      <xdr:nvSpPr>
        <xdr:cNvPr id="71" name="楕円 70">
          <a:extLst>
            <a:ext uri="{FF2B5EF4-FFF2-40B4-BE49-F238E27FC236}">
              <a16:creationId xmlns:a16="http://schemas.microsoft.com/office/drawing/2014/main" id="{DC896994-1784-44C7-9DA8-50F0080B25F0}"/>
            </a:ext>
          </a:extLst>
        </xdr:cNvPr>
        <xdr:cNvSpPr/>
      </xdr:nvSpPr>
      <xdr:spPr>
        <a:xfrm>
          <a:off x="4584700" y="63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66565</xdr:rowOff>
    </xdr:from>
    <xdr:ext cx="405111" cy="259045"/>
    <xdr:sp macro="" textlink="">
      <xdr:nvSpPr>
        <xdr:cNvPr id="72" name="【道路】&#10;有形固定資産減価償却率該当値テキスト">
          <a:extLst>
            <a:ext uri="{FF2B5EF4-FFF2-40B4-BE49-F238E27FC236}">
              <a16:creationId xmlns:a16="http://schemas.microsoft.com/office/drawing/2014/main" id="{98370C26-D307-47DD-8EAA-15958E259F37}"/>
            </a:ext>
          </a:extLst>
        </xdr:cNvPr>
        <xdr:cNvSpPr txBox="1"/>
      </xdr:nvSpPr>
      <xdr:spPr>
        <a:xfrm>
          <a:off x="4673600" y="6238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xdr:rowOff>
    </xdr:from>
    <xdr:to>
      <xdr:col>20</xdr:col>
      <xdr:colOff>38100</xdr:colOff>
      <xdr:row>37</xdr:row>
      <xdr:rowOff>101854</xdr:rowOff>
    </xdr:to>
    <xdr:sp macro="" textlink="">
      <xdr:nvSpPr>
        <xdr:cNvPr id="73" name="楕円 72">
          <a:extLst>
            <a:ext uri="{FF2B5EF4-FFF2-40B4-BE49-F238E27FC236}">
              <a16:creationId xmlns:a16="http://schemas.microsoft.com/office/drawing/2014/main" id="{92E84453-4C78-415C-B490-05AED8E2A492}"/>
            </a:ext>
          </a:extLst>
        </xdr:cNvPr>
        <xdr:cNvSpPr/>
      </xdr:nvSpPr>
      <xdr:spPr>
        <a:xfrm>
          <a:off x="3746500" y="634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51054</xdr:rowOff>
    </xdr:from>
    <xdr:to>
      <xdr:col>24</xdr:col>
      <xdr:colOff>63500</xdr:colOff>
      <xdr:row>37</xdr:row>
      <xdr:rowOff>94488</xdr:rowOff>
    </xdr:to>
    <xdr:cxnSp macro="">
      <xdr:nvCxnSpPr>
        <xdr:cNvPr id="74" name="直線コネクタ 73">
          <a:extLst>
            <a:ext uri="{FF2B5EF4-FFF2-40B4-BE49-F238E27FC236}">
              <a16:creationId xmlns:a16="http://schemas.microsoft.com/office/drawing/2014/main" id="{717B1ACF-CAAB-455A-96F3-755EE7E5A422}"/>
            </a:ext>
          </a:extLst>
        </xdr:cNvPr>
        <xdr:cNvCxnSpPr/>
      </xdr:nvCxnSpPr>
      <xdr:spPr>
        <a:xfrm>
          <a:off x="3797300" y="639470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135128</xdr:rowOff>
    </xdr:from>
    <xdr:to>
      <xdr:col>15</xdr:col>
      <xdr:colOff>101600</xdr:colOff>
      <xdr:row>37</xdr:row>
      <xdr:rowOff>65278</xdr:rowOff>
    </xdr:to>
    <xdr:sp macro="" textlink="">
      <xdr:nvSpPr>
        <xdr:cNvPr id="75" name="楕円 74">
          <a:extLst>
            <a:ext uri="{FF2B5EF4-FFF2-40B4-BE49-F238E27FC236}">
              <a16:creationId xmlns:a16="http://schemas.microsoft.com/office/drawing/2014/main" id="{798319C4-499C-49B3-8A20-086B1D623E12}"/>
            </a:ext>
          </a:extLst>
        </xdr:cNvPr>
        <xdr:cNvSpPr/>
      </xdr:nvSpPr>
      <xdr:spPr>
        <a:xfrm>
          <a:off x="28575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14478</xdr:rowOff>
    </xdr:from>
    <xdr:to>
      <xdr:col>19</xdr:col>
      <xdr:colOff>177800</xdr:colOff>
      <xdr:row>37</xdr:row>
      <xdr:rowOff>51054</xdr:rowOff>
    </xdr:to>
    <xdr:cxnSp macro="">
      <xdr:nvCxnSpPr>
        <xdr:cNvPr id="76" name="直線コネクタ 75">
          <a:extLst>
            <a:ext uri="{FF2B5EF4-FFF2-40B4-BE49-F238E27FC236}">
              <a16:creationId xmlns:a16="http://schemas.microsoft.com/office/drawing/2014/main" id="{E20A3467-863B-4DCC-BCE7-F22A04190FFF}"/>
            </a:ext>
          </a:extLst>
        </xdr:cNvPr>
        <xdr:cNvCxnSpPr/>
      </xdr:nvCxnSpPr>
      <xdr:spPr>
        <a:xfrm>
          <a:off x="2908300" y="63581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103124</xdr:rowOff>
    </xdr:from>
    <xdr:to>
      <xdr:col>10</xdr:col>
      <xdr:colOff>165100</xdr:colOff>
      <xdr:row>37</xdr:row>
      <xdr:rowOff>33274</xdr:rowOff>
    </xdr:to>
    <xdr:sp macro="" textlink="">
      <xdr:nvSpPr>
        <xdr:cNvPr id="77" name="楕円 76">
          <a:extLst>
            <a:ext uri="{FF2B5EF4-FFF2-40B4-BE49-F238E27FC236}">
              <a16:creationId xmlns:a16="http://schemas.microsoft.com/office/drawing/2014/main" id="{7DA235BD-07B8-43E8-AFFC-73A021447F6D}"/>
            </a:ext>
          </a:extLst>
        </xdr:cNvPr>
        <xdr:cNvSpPr/>
      </xdr:nvSpPr>
      <xdr:spPr>
        <a:xfrm>
          <a:off x="1968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153924</xdr:rowOff>
    </xdr:from>
    <xdr:to>
      <xdr:col>15</xdr:col>
      <xdr:colOff>50800</xdr:colOff>
      <xdr:row>37</xdr:row>
      <xdr:rowOff>14478</xdr:rowOff>
    </xdr:to>
    <xdr:cxnSp macro="">
      <xdr:nvCxnSpPr>
        <xdr:cNvPr id="78" name="直線コネクタ 77">
          <a:extLst>
            <a:ext uri="{FF2B5EF4-FFF2-40B4-BE49-F238E27FC236}">
              <a16:creationId xmlns:a16="http://schemas.microsoft.com/office/drawing/2014/main" id="{DF4D624D-6396-4971-9200-E377110BAC0D}"/>
            </a:ext>
          </a:extLst>
        </xdr:cNvPr>
        <xdr:cNvCxnSpPr/>
      </xdr:nvCxnSpPr>
      <xdr:spPr>
        <a:xfrm>
          <a:off x="2019300" y="63261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57404</xdr:rowOff>
    </xdr:from>
    <xdr:to>
      <xdr:col>6</xdr:col>
      <xdr:colOff>38100</xdr:colOff>
      <xdr:row>36</xdr:row>
      <xdr:rowOff>159004</xdr:rowOff>
    </xdr:to>
    <xdr:sp macro="" textlink="">
      <xdr:nvSpPr>
        <xdr:cNvPr id="79" name="楕円 78">
          <a:extLst>
            <a:ext uri="{FF2B5EF4-FFF2-40B4-BE49-F238E27FC236}">
              <a16:creationId xmlns:a16="http://schemas.microsoft.com/office/drawing/2014/main" id="{1EBB0365-FD63-4C23-BCD4-F4629DC302AB}"/>
            </a:ext>
          </a:extLst>
        </xdr:cNvPr>
        <xdr:cNvSpPr/>
      </xdr:nvSpPr>
      <xdr:spPr>
        <a:xfrm>
          <a:off x="1079500" y="62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108204</xdr:rowOff>
    </xdr:from>
    <xdr:to>
      <xdr:col>10</xdr:col>
      <xdr:colOff>114300</xdr:colOff>
      <xdr:row>36</xdr:row>
      <xdr:rowOff>153924</xdr:rowOff>
    </xdr:to>
    <xdr:cxnSp macro="">
      <xdr:nvCxnSpPr>
        <xdr:cNvPr id="80" name="直線コネクタ 79">
          <a:extLst>
            <a:ext uri="{FF2B5EF4-FFF2-40B4-BE49-F238E27FC236}">
              <a16:creationId xmlns:a16="http://schemas.microsoft.com/office/drawing/2014/main" id="{487EDB31-84ED-4950-8F4A-108A71A48F11}"/>
            </a:ext>
          </a:extLst>
        </xdr:cNvPr>
        <xdr:cNvCxnSpPr/>
      </xdr:nvCxnSpPr>
      <xdr:spPr>
        <a:xfrm>
          <a:off x="1130300" y="62804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115841</xdr:rowOff>
    </xdr:from>
    <xdr:ext cx="405111" cy="259045"/>
    <xdr:sp macro="" textlink="">
      <xdr:nvSpPr>
        <xdr:cNvPr id="81" name="n_1aveValue【道路】&#10;有形固定資産減価償却率">
          <a:extLst>
            <a:ext uri="{FF2B5EF4-FFF2-40B4-BE49-F238E27FC236}">
              <a16:creationId xmlns:a16="http://schemas.microsoft.com/office/drawing/2014/main" id="{8F1AEC82-75F7-410B-B13F-0D1235A9F343}"/>
            </a:ext>
          </a:extLst>
        </xdr:cNvPr>
        <xdr:cNvSpPr txBox="1"/>
      </xdr:nvSpPr>
      <xdr:spPr>
        <a:xfrm>
          <a:off x="3582044" y="64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69F5A5F0-A66F-412B-88F7-980C4B586A5F}"/>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3" name="n_3aveValue【道路】&#10;有形固定資産減価償却率">
          <a:extLst>
            <a:ext uri="{FF2B5EF4-FFF2-40B4-BE49-F238E27FC236}">
              <a16:creationId xmlns:a16="http://schemas.microsoft.com/office/drawing/2014/main" id="{84EC28C9-EB8D-487F-9034-9CF97087C35C}"/>
            </a:ext>
          </a:extLst>
        </xdr:cNvPr>
        <xdr:cNvSpPr txBox="1"/>
      </xdr:nvSpPr>
      <xdr:spPr>
        <a:xfrm>
          <a:off x="1816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19829</xdr:rowOff>
    </xdr:from>
    <xdr:ext cx="405111" cy="259045"/>
    <xdr:sp macro="" textlink="">
      <xdr:nvSpPr>
        <xdr:cNvPr id="84" name="n_4aveValue【道路】&#10;有形固定資産減価償却率">
          <a:extLst>
            <a:ext uri="{FF2B5EF4-FFF2-40B4-BE49-F238E27FC236}">
              <a16:creationId xmlns:a16="http://schemas.microsoft.com/office/drawing/2014/main" id="{8A95A476-0171-413C-8034-346BF01E3A1E}"/>
            </a:ext>
          </a:extLst>
        </xdr:cNvPr>
        <xdr:cNvSpPr txBox="1"/>
      </xdr:nvSpPr>
      <xdr:spPr>
        <a:xfrm>
          <a:off x="927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118381</xdr:rowOff>
    </xdr:from>
    <xdr:ext cx="405111" cy="259045"/>
    <xdr:sp macro="" textlink="">
      <xdr:nvSpPr>
        <xdr:cNvPr id="85" name="n_1mainValue【道路】&#10;有形固定資産減価償却率">
          <a:extLst>
            <a:ext uri="{FF2B5EF4-FFF2-40B4-BE49-F238E27FC236}">
              <a16:creationId xmlns:a16="http://schemas.microsoft.com/office/drawing/2014/main" id="{2EE77AC3-7657-4AFC-B2DB-2CE2CCF36D97}"/>
            </a:ext>
          </a:extLst>
        </xdr:cNvPr>
        <xdr:cNvSpPr txBox="1"/>
      </xdr:nvSpPr>
      <xdr:spPr>
        <a:xfrm>
          <a:off x="3582044" y="611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81805</xdr:rowOff>
    </xdr:from>
    <xdr:ext cx="405111" cy="259045"/>
    <xdr:sp macro="" textlink="">
      <xdr:nvSpPr>
        <xdr:cNvPr id="86" name="n_2mainValue【道路】&#10;有形固定資産減価償却率">
          <a:extLst>
            <a:ext uri="{FF2B5EF4-FFF2-40B4-BE49-F238E27FC236}">
              <a16:creationId xmlns:a16="http://schemas.microsoft.com/office/drawing/2014/main" id="{2673CB39-F7EB-498B-A464-96F02F8C0376}"/>
            </a:ext>
          </a:extLst>
        </xdr:cNvPr>
        <xdr:cNvSpPr txBox="1"/>
      </xdr:nvSpPr>
      <xdr:spPr>
        <a:xfrm>
          <a:off x="2705744"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49801</xdr:rowOff>
    </xdr:from>
    <xdr:ext cx="405111" cy="259045"/>
    <xdr:sp macro="" textlink="">
      <xdr:nvSpPr>
        <xdr:cNvPr id="87" name="n_3mainValue【道路】&#10;有形固定資産減価償却率">
          <a:extLst>
            <a:ext uri="{FF2B5EF4-FFF2-40B4-BE49-F238E27FC236}">
              <a16:creationId xmlns:a16="http://schemas.microsoft.com/office/drawing/2014/main" id="{F751A1B0-A52D-4633-BB04-627B03BE2522}"/>
            </a:ext>
          </a:extLst>
        </xdr:cNvPr>
        <xdr:cNvSpPr txBox="1"/>
      </xdr:nvSpPr>
      <xdr:spPr>
        <a:xfrm>
          <a:off x="1816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4081</xdr:rowOff>
    </xdr:from>
    <xdr:ext cx="405111" cy="259045"/>
    <xdr:sp macro="" textlink="">
      <xdr:nvSpPr>
        <xdr:cNvPr id="88" name="n_4mainValue【道路】&#10;有形固定資産減価償却率">
          <a:extLst>
            <a:ext uri="{FF2B5EF4-FFF2-40B4-BE49-F238E27FC236}">
              <a16:creationId xmlns:a16="http://schemas.microsoft.com/office/drawing/2014/main" id="{71B9DBE6-A52B-4C9D-B0A6-D668BF98A4C2}"/>
            </a:ext>
          </a:extLst>
        </xdr:cNvPr>
        <xdr:cNvSpPr txBox="1"/>
      </xdr:nvSpPr>
      <xdr:spPr>
        <a:xfrm>
          <a:off x="927744" y="600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4AB417C-8549-4A5A-8233-BF83C9CD5C6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B236559-68F8-4274-83BF-2958B68E0AA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B4357FF-9D2C-4D3D-B85D-5011C13948E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674AFAF-17CE-4C37-B89B-B7F0AB51868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A120DFE-7B86-45EE-9FB3-8FBC2F1295F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29F7C14-D9CB-450C-B512-13F18CC6872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88485EE-9213-4594-98BE-02EECA846A2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90DEB89-ED2C-44C2-8984-A8A2B2B5EE1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37BF8A7-661F-4EC0-B57F-7E7D1FCACAE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67FE457-2369-4FF7-BD1F-F7D41C534A2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EE3309E7-00A2-497B-B1B0-6DD9DF3767A7}"/>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CB773DCF-402E-449E-A3A2-BE56DA18084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F28A239A-08A3-4228-981E-88507BF1C94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B08B78A4-F1B0-4CF6-8A84-DEAAD5E53CB2}"/>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F470394E-8777-4125-B385-22EF2422134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CA83E7CB-E718-44E6-836B-DE43CC7F73BD}"/>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44B3A3EE-1653-4860-BA9A-6148BCE1A913}"/>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AC6503F7-5C8F-4DBA-8003-0D3ED65F9886}"/>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79E40CFB-EC08-46D3-9319-A99E6ECDBFE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1840271E-2521-4513-8F65-692F58717668}"/>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3755D45D-EC89-4BF3-9B6E-51C60DB3EE0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E88E6D86-7ED0-4D87-8AF4-53E5CB8E3A6F}"/>
            </a:ext>
          </a:extLst>
        </xdr:cNvPr>
        <xdr:cNvCxnSpPr/>
      </xdr:nvCxnSpPr>
      <xdr:spPr>
        <a:xfrm flipV="1">
          <a:off x="10476865" y="571274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427E6341-BF29-46E1-91D4-18C046CC3EC8}"/>
            </a:ext>
          </a:extLst>
        </xdr:cNvPr>
        <xdr:cNvSpPr txBox="1"/>
      </xdr:nvSpPr>
      <xdr:spPr>
        <a:xfrm>
          <a:off x="1051560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42340591-1A97-4919-9460-7794C1B2E3F2}"/>
            </a:ext>
          </a:extLst>
        </xdr:cNvPr>
        <xdr:cNvCxnSpPr/>
      </xdr:nvCxnSpPr>
      <xdr:spPr>
        <a:xfrm>
          <a:off x="10388600" y="710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8A663077-351C-4E3F-A699-86B839848CF5}"/>
            </a:ext>
          </a:extLst>
        </xdr:cNvPr>
        <xdr:cNvSpPr txBox="1"/>
      </xdr:nvSpPr>
      <xdr:spPr>
        <a:xfrm>
          <a:off x="1051560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8F92AA00-43AB-4B90-A88A-FE28009FAD9B}"/>
            </a:ext>
          </a:extLst>
        </xdr:cNvPr>
        <xdr:cNvCxnSpPr/>
      </xdr:nvCxnSpPr>
      <xdr:spPr>
        <a:xfrm>
          <a:off x="10388600" y="57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34276</xdr:rowOff>
    </xdr:from>
    <xdr:ext cx="469744" cy="259045"/>
    <xdr:sp macro="" textlink="">
      <xdr:nvSpPr>
        <xdr:cNvPr id="115" name="【道路】&#10;一人当たり延長平均値テキスト">
          <a:extLst>
            <a:ext uri="{FF2B5EF4-FFF2-40B4-BE49-F238E27FC236}">
              <a16:creationId xmlns:a16="http://schemas.microsoft.com/office/drawing/2014/main" id="{E7316949-D139-4910-83AD-EC28FDD67376}"/>
            </a:ext>
          </a:extLst>
        </xdr:cNvPr>
        <xdr:cNvSpPr txBox="1"/>
      </xdr:nvSpPr>
      <xdr:spPr>
        <a:xfrm>
          <a:off x="10515600" y="6549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393838A9-7C0F-4783-ADF8-50810D6A0694}"/>
            </a:ext>
          </a:extLst>
        </xdr:cNvPr>
        <xdr:cNvSpPr/>
      </xdr:nvSpPr>
      <xdr:spPr>
        <a:xfrm>
          <a:off x="10426700" y="657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F51C3929-D11A-4AE7-A218-3C589D9D75AF}"/>
            </a:ext>
          </a:extLst>
        </xdr:cNvPr>
        <xdr:cNvSpPr/>
      </xdr:nvSpPr>
      <xdr:spPr>
        <a:xfrm>
          <a:off x="9588500" y="658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65BA914C-AC7F-49AB-8A39-4C8B1376D386}"/>
            </a:ext>
          </a:extLst>
        </xdr:cNvPr>
        <xdr:cNvSpPr/>
      </xdr:nvSpPr>
      <xdr:spPr>
        <a:xfrm>
          <a:off x="8699500" y="65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FB3DACE0-75BE-410F-A7B9-8E7A3EF82D1E}"/>
            </a:ext>
          </a:extLst>
        </xdr:cNvPr>
        <xdr:cNvSpPr/>
      </xdr:nvSpPr>
      <xdr:spPr>
        <a:xfrm>
          <a:off x="7810500" y="659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3D77CD35-3962-4B9E-8FB6-3699E8D58D31}"/>
            </a:ext>
          </a:extLst>
        </xdr:cNvPr>
        <xdr:cNvSpPr/>
      </xdr:nvSpPr>
      <xdr:spPr>
        <a:xfrm>
          <a:off x="6921500" y="658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390E9792-0570-4096-BE69-5448A744C34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1279C919-7274-4E1C-9ACE-D7D04187D19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2762F80-A65B-4143-BEA3-9DCE56E5D28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4B4CB2B-34FE-4AA2-901A-C41480F6E75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62C7D3A-DC75-43F7-AA5E-8A21BBC36CF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137597</xdr:rowOff>
    </xdr:from>
    <xdr:to>
      <xdr:col>55</xdr:col>
      <xdr:colOff>50800</xdr:colOff>
      <xdr:row>35</xdr:row>
      <xdr:rowOff>67747</xdr:rowOff>
    </xdr:to>
    <xdr:sp macro="" textlink="">
      <xdr:nvSpPr>
        <xdr:cNvPr id="126" name="楕円 125">
          <a:extLst>
            <a:ext uri="{FF2B5EF4-FFF2-40B4-BE49-F238E27FC236}">
              <a16:creationId xmlns:a16="http://schemas.microsoft.com/office/drawing/2014/main" id="{7745648E-2786-4133-820E-922F1B20975D}"/>
            </a:ext>
          </a:extLst>
        </xdr:cNvPr>
        <xdr:cNvSpPr/>
      </xdr:nvSpPr>
      <xdr:spPr>
        <a:xfrm>
          <a:off x="10426700" y="596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160474</xdr:rowOff>
    </xdr:from>
    <xdr:ext cx="534377" cy="259045"/>
    <xdr:sp macro="" textlink="">
      <xdr:nvSpPr>
        <xdr:cNvPr id="127" name="【道路】&#10;一人当たり延長該当値テキスト">
          <a:extLst>
            <a:ext uri="{FF2B5EF4-FFF2-40B4-BE49-F238E27FC236}">
              <a16:creationId xmlns:a16="http://schemas.microsoft.com/office/drawing/2014/main" id="{1D43CDFB-A69C-43D1-B148-09078E2845C2}"/>
            </a:ext>
          </a:extLst>
        </xdr:cNvPr>
        <xdr:cNvSpPr txBox="1"/>
      </xdr:nvSpPr>
      <xdr:spPr>
        <a:xfrm>
          <a:off x="10515600" y="581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149301</xdr:rowOff>
    </xdr:from>
    <xdr:to>
      <xdr:col>50</xdr:col>
      <xdr:colOff>165100</xdr:colOff>
      <xdr:row>35</xdr:row>
      <xdr:rowOff>79451</xdr:rowOff>
    </xdr:to>
    <xdr:sp macro="" textlink="">
      <xdr:nvSpPr>
        <xdr:cNvPr id="128" name="楕円 127">
          <a:extLst>
            <a:ext uri="{FF2B5EF4-FFF2-40B4-BE49-F238E27FC236}">
              <a16:creationId xmlns:a16="http://schemas.microsoft.com/office/drawing/2014/main" id="{9AA8B80A-E6CE-4949-8F37-94D40C636C79}"/>
            </a:ext>
          </a:extLst>
        </xdr:cNvPr>
        <xdr:cNvSpPr/>
      </xdr:nvSpPr>
      <xdr:spPr>
        <a:xfrm>
          <a:off x="9588500" y="597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16947</xdr:rowOff>
    </xdr:from>
    <xdr:to>
      <xdr:col>55</xdr:col>
      <xdr:colOff>0</xdr:colOff>
      <xdr:row>35</xdr:row>
      <xdr:rowOff>28651</xdr:rowOff>
    </xdr:to>
    <xdr:cxnSp macro="">
      <xdr:nvCxnSpPr>
        <xdr:cNvPr id="129" name="直線コネクタ 128">
          <a:extLst>
            <a:ext uri="{FF2B5EF4-FFF2-40B4-BE49-F238E27FC236}">
              <a16:creationId xmlns:a16="http://schemas.microsoft.com/office/drawing/2014/main" id="{0A7C670C-CC93-4916-AA56-435BF74A0D10}"/>
            </a:ext>
          </a:extLst>
        </xdr:cNvPr>
        <xdr:cNvCxnSpPr/>
      </xdr:nvCxnSpPr>
      <xdr:spPr>
        <a:xfrm flipV="1">
          <a:off x="9639300" y="6017697"/>
          <a:ext cx="838200" cy="1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159634</xdr:rowOff>
    </xdr:from>
    <xdr:to>
      <xdr:col>46</xdr:col>
      <xdr:colOff>38100</xdr:colOff>
      <xdr:row>35</xdr:row>
      <xdr:rowOff>89784</xdr:rowOff>
    </xdr:to>
    <xdr:sp macro="" textlink="">
      <xdr:nvSpPr>
        <xdr:cNvPr id="130" name="楕円 129">
          <a:extLst>
            <a:ext uri="{FF2B5EF4-FFF2-40B4-BE49-F238E27FC236}">
              <a16:creationId xmlns:a16="http://schemas.microsoft.com/office/drawing/2014/main" id="{82F81855-8E96-458A-897F-5FFA6D16191F}"/>
            </a:ext>
          </a:extLst>
        </xdr:cNvPr>
        <xdr:cNvSpPr/>
      </xdr:nvSpPr>
      <xdr:spPr>
        <a:xfrm>
          <a:off x="8699500" y="598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28651</xdr:rowOff>
    </xdr:from>
    <xdr:to>
      <xdr:col>50</xdr:col>
      <xdr:colOff>114300</xdr:colOff>
      <xdr:row>35</xdr:row>
      <xdr:rowOff>38984</xdr:rowOff>
    </xdr:to>
    <xdr:cxnSp macro="">
      <xdr:nvCxnSpPr>
        <xdr:cNvPr id="131" name="直線コネクタ 130">
          <a:extLst>
            <a:ext uri="{FF2B5EF4-FFF2-40B4-BE49-F238E27FC236}">
              <a16:creationId xmlns:a16="http://schemas.microsoft.com/office/drawing/2014/main" id="{487D8AD2-F060-448D-9F51-37B5AAC8E7CA}"/>
            </a:ext>
          </a:extLst>
        </xdr:cNvPr>
        <xdr:cNvCxnSpPr/>
      </xdr:nvCxnSpPr>
      <xdr:spPr>
        <a:xfrm flipV="1">
          <a:off x="8750300" y="6029401"/>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169418</xdr:rowOff>
    </xdr:from>
    <xdr:to>
      <xdr:col>41</xdr:col>
      <xdr:colOff>101600</xdr:colOff>
      <xdr:row>35</xdr:row>
      <xdr:rowOff>99568</xdr:rowOff>
    </xdr:to>
    <xdr:sp macro="" textlink="">
      <xdr:nvSpPr>
        <xdr:cNvPr id="132" name="楕円 131">
          <a:extLst>
            <a:ext uri="{FF2B5EF4-FFF2-40B4-BE49-F238E27FC236}">
              <a16:creationId xmlns:a16="http://schemas.microsoft.com/office/drawing/2014/main" id="{2DDB8811-61A4-4BFB-B920-4FD4E9B16362}"/>
            </a:ext>
          </a:extLst>
        </xdr:cNvPr>
        <xdr:cNvSpPr/>
      </xdr:nvSpPr>
      <xdr:spPr>
        <a:xfrm>
          <a:off x="7810500" y="599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38984</xdr:rowOff>
    </xdr:from>
    <xdr:to>
      <xdr:col>45</xdr:col>
      <xdr:colOff>177800</xdr:colOff>
      <xdr:row>35</xdr:row>
      <xdr:rowOff>48768</xdr:rowOff>
    </xdr:to>
    <xdr:cxnSp macro="">
      <xdr:nvCxnSpPr>
        <xdr:cNvPr id="133" name="直線コネクタ 132">
          <a:extLst>
            <a:ext uri="{FF2B5EF4-FFF2-40B4-BE49-F238E27FC236}">
              <a16:creationId xmlns:a16="http://schemas.microsoft.com/office/drawing/2014/main" id="{4ABC34CF-7D1B-4C86-85C2-0CA889C0447D}"/>
            </a:ext>
          </a:extLst>
        </xdr:cNvPr>
        <xdr:cNvCxnSpPr/>
      </xdr:nvCxnSpPr>
      <xdr:spPr>
        <a:xfrm flipV="1">
          <a:off x="7861300" y="6039734"/>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6015</xdr:rowOff>
    </xdr:from>
    <xdr:to>
      <xdr:col>36</xdr:col>
      <xdr:colOff>165100</xdr:colOff>
      <xdr:row>35</xdr:row>
      <xdr:rowOff>107615</xdr:rowOff>
    </xdr:to>
    <xdr:sp macro="" textlink="">
      <xdr:nvSpPr>
        <xdr:cNvPr id="134" name="楕円 133">
          <a:extLst>
            <a:ext uri="{FF2B5EF4-FFF2-40B4-BE49-F238E27FC236}">
              <a16:creationId xmlns:a16="http://schemas.microsoft.com/office/drawing/2014/main" id="{5BA0F95E-4DE1-4125-BDBD-84DB75378548}"/>
            </a:ext>
          </a:extLst>
        </xdr:cNvPr>
        <xdr:cNvSpPr/>
      </xdr:nvSpPr>
      <xdr:spPr>
        <a:xfrm>
          <a:off x="6921500" y="600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48768</xdr:rowOff>
    </xdr:from>
    <xdr:to>
      <xdr:col>41</xdr:col>
      <xdr:colOff>50800</xdr:colOff>
      <xdr:row>35</xdr:row>
      <xdr:rowOff>56815</xdr:rowOff>
    </xdr:to>
    <xdr:cxnSp macro="">
      <xdr:nvCxnSpPr>
        <xdr:cNvPr id="135" name="直線コネクタ 134">
          <a:extLst>
            <a:ext uri="{FF2B5EF4-FFF2-40B4-BE49-F238E27FC236}">
              <a16:creationId xmlns:a16="http://schemas.microsoft.com/office/drawing/2014/main" id="{7FD9F067-50CD-4D81-87AB-5A59C35688F6}"/>
            </a:ext>
          </a:extLst>
        </xdr:cNvPr>
        <xdr:cNvCxnSpPr/>
      </xdr:nvCxnSpPr>
      <xdr:spPr>
        <a:xfrm flipV="1">
          <a:off x="6972300" y="6049518"/>
          <a:ext cx="889000"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158361</xdr:rowOff>
    </xdr:from>
    <xdr:ext cx="469744" cy="259045"/>
    <xdr:sp macro="" textlink="">
      <xdr:nvSpPr>
        <xdr:cNvPr id="136" name="n_1aveValue【道路】&#10;一人当たり延長">
          <a:extLst>
            <a:ext uri="{FF2B5EF4-FFF2-40B4-BE49-F238E27FC236}">
              <a16:creationId xmlns:a16="http://schemas.microsoft.com/office/drawing/2014/main" id="{E3C2A96D-4849-415E-BBD8-267624064418}"/>
            </a:ext>
          </a:extLst>
        </xdr:cNvPr>
        <xdr:cNvSpPr txBox="1"/>
      </xdr:nvSpPr>
      <xdr:spPr>
        <a:xfrm>
          <a:off x="9391727" y="66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161012</xdr:rowOff>
    </xdr:from>
    <xdr:ext cx="469744" cy="259045"/>
    <xdr:sp macro="" textlink="">
      <xdr:nvSpPr>
        <xdr:cNvPr id="137" name="n_2aveValue【道路】&#10;一人当たり延長">
          <a:extLst>
            <a:ext uri="{FF2B5EF4-FFF2-40B4-BE49-F238E27FC236}">
              <a16:creationId xmlns:a16="http://schemas.microsoft.com/office/drawing/2014/main" id="{74F45E6B-B9CF-47E0-A7E9-B0BE1D54920F}"/>
            </a:ext>
          </a:extLst>
        </xdr:cNvPr>
        <xdr:cNvSpPr txBox="1"/>
      </xdr:nvSpPr>
      <xdr:spPr>
        <a:xfrm>
          <a:off x="8515427" y="667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169059</xdr:rowOff>
    </xdr:from>
    <xdr:ext cx="469744" cy="259045"/>
    <xdr:sp macro="" textlink="">
      <xdr:nvSpPr>
        <xdr:cNvPr id="138" name="n_3aveValue【道路】&#10;一人当たり延長">
          <a:extLst>
            <a:ext uri="{FF2B5EF4-FFF2-40B4-BE49-F238E27FC236}">
              <a16:creationId xmlns:a16="http://schemas.microsoft.com/office/drawing/2014/main" id="{B5E797B7-6EA6-4BDE-82BE-7F29C149ED69}"/>
            </a:ext>
          </a:extLst>
        </xdr:cNvPr>
        <xdr:cNvSpPr txBox="1"/>
      </xdr:nvSpPr>
      <xdr:spPr>
        <a:xfrm>
          <a:off x="7626427" y="668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164213</xdr:rowOff>
    </xdr:from>
    <xdr:ext cx="469744" cy="259045"/>
    <xdr:sp macro="" textlink="">
      <xdr:nvSpPr>
        <xdr:cNvPr id="139" name="n_4aveValue【道路】&#10;一人当たり延長">
          <a:extLst>
            <a:ext uri="{FF2B5EF4-FFF2-40B4-BE49-F238E27FC236}">
              <a16:creationId xmlns:a16="http://schemas.microsoft.com/office/drawing/2014/main" id="{3754AC0F-6223-48D1-83CB-5D8FCA12A7E7}"/>
            </a:ext>
          </a:extLst>
        </xdr:cNvPr>
        <xdr:cNvSpPr txBox="1"/>
      </xdr:nvSpPr>
      <xdr:spPr>
        <a:xfrm>
          <a:off x="6737427" y="667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95978</xdr:rowOff>
    </xdr:from>
    <xdr:ext cx="534377" cy="259045"/>
    <xdr:sp macro="" textlink="">
      <xdr:nvSpPr>
        <xdr:cNvPr id="140" name="n_1mainValue【道路】&#10;一人当たり延長">
          <a:extLst>
            <a:ext uri="{FF2B5EF4-FFF2-40B4-BE49-F238E27FC236}">
              <a16:creationId xmlns:a16="http://schemas.microsoft.com/office/drawing/2014/main" id="{E563B1C5-9415-4236-AE3C-2122897663B2}"/>
            </a:ext>
          </a:extLst>
        </xdr:cNvPr>
        <xdr:cNvSpPr txBox="1"/>
      </xdr:nvSpPr>
      <xdr:spPr>
        <a:xfrm>
          <a:off x="9359411" y="575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106311</xdr:rowOff>
    </xdr:from>
    <xdr:ext cx="534377" cy="259045"/>
    <xdr:sp macro="" textlink="">
      <xdr:nvSpPr>
        <xdr:cNvPr id="141" name="n_2mainValue【道路】&#10;一人当たり延長">
          <a:extLst>
            <a:ext uri="{FF2B5EF4-FFF2-40B4-BE49-F238E27FC236}">
              <a16:creationId xmlns:a16="http://schemas.microsoft.com/office/drawing/2014/main" id="{09106B39-6EE0-48C8-8B78-E5F81E3571B6}"/>
            </a:ext>
          </a:extLst>
        </xdr:cNvPr>
        <xdr:cNvSpPr txBox="1"/>
      </xdr:nvSpPr>
      <xdr:spPr>
        <a:xfrm>
          <a:off x="8483111" y="576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116095</xdr:rowOff>
    </xdr:from>
    <xdr:ext cx="534377" cy="259045"/>
    <xdr:sp macro="" textlink="">
      <xdr:nvSpPr>
        <xdr:cNvPr id="142" name="n_3mainValue【道路】&#10;一人当たり延長">
          <a:extLst>
            <a:ext uri="{FF2B5EF4-FFF2-40B4-BE49-F238E27FC236}">
              <a16:creationId xmlns:a16="http://schemas.microsoft.com/office/drawing/2014/main" id="{942D232F-7106-476E-92E5-EF6C93076447}"/>
            </a:ext>
          </a:extLst>
        </xdr:cNvPr>
        <xdr:cNvSpPr txBox="1"/>
      </xdr:nvSpPr>
      <xdr:spPr>
        <a:xfrm>
          <a:off x="7594111" y="577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124142</xdr:rowOff>
    </xdr:from>
    <xdr:ext cx="534377" cy="259045"/>
    <xdr:sp macro="" textlink="">
      <xdr:nvSpPr>
        <xdr:cNvPr id="143" name="n_4mainValue【道路】&#10;一人当たり延長">
          <a:extLst>
            <a:ext uri="{FF2B5EF4-FFF2-40B4-BE49-F238E27FC236}">
              <a16:creationId xmlns:a16="http://schemas.microsoft.com/office/drawing/2014/main" id="{57EA4B56-3364-4429-9C91-66EFBE3E578C}"/>
            </a:ext>
          </a:extLst>
        </xdr:cNvPr>
        <xdr:cNvSpPr txBox="1"/>
      </xdr:nvSpPr>
      <xdr:spPr>
        <a:xfrm>
          <a:off x="6705111" y="578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B7E624E5-9500-4191-B2D5-5CDC71C725B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EDC077EE-B07B-4AE9-90E7-6EC340D0F2C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71C1D3CA-3832-4704-BEA3-C107FE0DF63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E054A801-32BF-4B74-A490-1E1C1F8557D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5D6BCCF3-BA20-45FC-85EE-CAFADD482C1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EDAEA797-038D-49A7-9ED8-F9E8606A03D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2C6D6A3E-E4A4-4FC5-BAF3-C0A0DCCD237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1EF0988B-B406-442E-A020-3047ABC7EC1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8E6BA841-8E11-4617-82DA-075100C8613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65BDD45A-1A7C-4DCB-AF2C-7C30283A191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22EF9D7C-6978-42D8-98A1-EA88AE92375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F61D1892-B122-4F8E-8B61-CF0DB412C6F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A8EFFCDB-2D57-40DD-B2EB-12C715FD804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DE65923D-913A-448C-B30E-FD2E4E00EBA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D02572F0-284A-40F9-9275-C2CE050C527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E37D42D0-6F0A-4B79-8C73-1E24F533EE7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834A6A85-2D1F-4588-9158-F5C46EEB648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AC1E1E3D-B294-418F-B8AB-D5AA2683F9E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15E769F8-CB3D-4A1A-9124-85FC704884B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1C45CCF2-2AA2-4E7A-95CB-73B1281D496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384319A0-5DA7-43B3-98B2-B6DF33D5DDB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4C8E34C5-BEC7-4041-BDAD-0260C2E44F9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1D1944DB-0907-4F0B-8941-4561D7298FE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1240CBB9-7AC6-4219-A394-362B5F6E15B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AF4A67B9-4E9C-4775-8B0D-BF25156592E9}"/>
            </a:ext>
          </a:extLst>
        </xdr:cNvPr>
        <xdr:cNvCxnSpPr/>
      </xdr:nvCxnSpPr>
      <xdr:spPr>
        <a:xfrm flipV="1">
          <a:off x="4634865" y="948118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D4B57AE4-72EE-4EA9-854A-E2EFBC9CEEC1}"/>
            </a:ext>
          </a:extLst>
        </xdr:cNvPr>
        <xdr:cNvSpPr txBox="1"/>
      </xdr:nvSpPr>
      <xdr:spPr>
        <a:xfrm>
          <a:off x="4673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E5ECE41A-1114-484E-BA72-09DC9AA67657}"/>
            </a:ext>
          </a:extLst>
        </xdr:cNvPr>
        <xdr:cNvCxnSpPr/>
      </xdr:nvCxnSpPr>
      <xdr:spPr>
        <a:xfrm>
          <a:off x="4546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9D7C023C-64E3-48A4-B41B-E5441CD14200}"/>
            </a:ext>
          </a:extLst>
        </xdr:cNvPr>
        <xdr:cNvSpPr txBox="1"/>
      </xdr:nvSpPr>
      <xdr:spPr>
        <a:xfrm>
          <a:off x="4673600"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CEF609C2-3ACA-4857-AA13-CD66630C0088}"/>
            </a:ext>
          </a:extLst>
        </xdr:cNvPr>
        <xdr:cNvCxnSpPr/>
      </xdr:nvCxnSpPr>
      <xdr:spPr>
        <a:xfrm>
          <a:off x="4546600" y="948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98E11266-C420-47CB-9B1B-4A832D8CAA42}"/>
            </a:ext>
          </a:extLst>
        </xdr:cNvPr>
        <xdr:cNvSpPr txBox="1"/>
      </xdr:nvSpPr>
      <xdr:spPr>
        <a:xfrm>
          <a:off x="4673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E20DA6D2-2723-46CA-B397-8BF4F4F5F90F}"/>
            </a:ext>
          </a:extLst>
        </xdr:cNvPr>
        <xdr:cNvSpPr/>
      </xdr:nvSpPr>
      <xdr:spPr>
        <a:xfrm>
          <a:off x="4584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952CEC53-AE1F-4C60-9FDB-252EAA340154}"/>
            </a:ext>
          </a:extLst>
        </xdr:cNvPr>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91B32725-0D1C-46BA-9EB9-70122EEBD86E}"/>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F163B860-08FF-45B5-9DBD-0217F23EFE1B}"/>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DF12DB89-B564-468B-A82D-81B85C653E5C}"/>
            </a:ext>
          </a:extLst>
        </xdr:cNvPr>
        <xdr:cNvSpPr/>
      </xdr:nvSpPr>
      <xdr:spPr>
        <a:xfrm>
          <a:off x="1079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19B4E5C7-38A9-47D0-856A-4A7B15E8C84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BD5C8DD-2637-44E2-8ED3-8EB208A0406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620E6D0-48A7-4527-919A-DE4C2AE741D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98F80B8-7C71-43BC-956B-556385A0CA1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491C4C3-679B-4701-AEBD-1F6D04F6FB7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118745</xdr:rowOff>
    </xdr:from>
    <xdr:to>
      <xdr:col>24</xdr:col>
      <xdr:colOff>114300</xdr:colOff>
      <xdr:row>60</xdr:row>
      <xdr:rowOff>48895</xdr:rowOff>
    </xdr:to>
    <xdr:sp macro="" textlink="">
      <xdr:nvSpPr>
        <xdr:cNvPr id="184" name="楕円 183">
          <a:extLst>
            <a:ext uri="{FF2B5EF4-FFF2-40B4-BE49-F238E27FC236}">
              <a16:creationId xmlns:a16="http://schemas.microsoft.com/office/drawing/2014/main" id="{43B3B707-253B-475C-B182-DB1D0B56811E}"/>
            </a:ext>
          </a:extLst>
        </xdr:cNvPr>
        <xdr:cNvSpPr/>
      </xdr:nvSpPr>
      <xdr:spPr>
        <a:xfrm>
          <a:off x="45847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141622</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81995077-2666-4F5E-9995-79EDBF7DDE2D}"/>
            </a:ext>
          </a:extLst>
        </xdr:cNvPr>
        <xdr:cNvSpPr txBox="1"/>
      </xdr:nvSpPr>
      <xdr:spPr>
        <a:xfrm>
          <a:off x="4673600"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97790</xdr:rowOff>
    </xdr:from>
    <xdr:to>
      <xdr:col>20</xdr:col>
      <xdr:colOff>38100</xdr:colOff>
      <xdr:row>60</xdr:row>
      <xdr:rowOff>27940</xdr:rowOff>
    </xdr:to>
    <xdr:sp macro="" textlink="">
      <xdr:nvSpPr>
        <xdr:cNvPr id="186" name="楕円 185">
          <a:extLst>
            <a:ext uri="{FF2B5EF4-FFF2-40B4-BE49-F238E27FC236}">
              <a16:creationId xmlns:a16="http://schemas.microsoft.com/office/drawing/2014/main" id="{84962164-E811-4306-B9C7-7A82FDC7F40F}"/>
            </a:ext>
          </a:extLst>
        </xdr:cNvPr>
        <xdr:cNvSpPr/>
      </xdr:nvSpPr>
      <xdr:spPr>
        <a:xfrm>
          <a:off x="3746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148590</xdr:rowOff>
    </xdr:from>
    <xdr:to>
      <xdr:col>24</xdr:col>
      <xdr:colOff>63500</xdr:colOff>
      <xdr:row>59</xdr:row>
      <xdr:rowOff>169545</xdr:rowOff>
    </xdr:to>
    <xdr:cxnSp macro="">
      <xdr:nvCxnSpPr>
        <xdr:cNvPr id="187" name="直線コネクタ 186">
          <a:extLst>
            <a:ext uri="{FF2B5EF4-FFF2-40B4-BE49-F238E27FC236}">
              <a16:creationId xmlns:a16="http://schemas.microsoft.com/office/drawing/2014/main" id="{DC0DAA6C-6CF3-4DBA-811C-238D8C4769DF}"/>
            </a:ext>
          </a:extLst>
        </xdr:cNvPr>
        <xdr:cNvCxnSpPr/>
      </xdr:nvCxnSpPr>
      <xdr:spPr>
        <a:xfrm>
          <a:off x="3797300" y="1026414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92075</xdr:rowOff>
    </xdr:from>
    <xdr:to>
      <xdr:col>15</xdr:col>
      <xdr:colOff>101600</xdr:colOff>
      <xdr:row>60</xdr:row>
      <xdr:rowOff>22225</xdr:rowOff>
    </xdr:to>
    <xdr:sp macro="" textlink="">
      <xdr:nvSpPr>
        <xdr:cNvPr id="188" name="楕円 187">
          <a:extLst>
            <a:ext uri="{FF2B5EF4-FFF2-40B4-BE49-F238E27FC236}">
              <a16:creationId xmlns:a16="http://schemas.microsoft.com/office/drawing/2014/main" id="{7931E99C-56D3-4859-977F-86234EF65354}"/>
            </a:ext>
          </a:extLst>
        </xdr:cNvPr>
        <xdr:cNvSpPr/>
      </xdr:nvSpPr>
      <xdr:spPr>
        <a:xfrm>
          <a:off x="2857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142875</xdr:rowOff>
    </xdr:from>
    <xdr:to>
      <xdr:col>19</xdr:col>
      <xdr:colOff>177800</xdr:colOff>
      <xdr:row>59</xdr:row>
      <xdr:rowOff>148590</xdr:rowOff>
    </xdr:to>
    <xdr:cxnSp macro="">
      <xdr:nvCxnSpPr>
        <xdr:cNvPr id="189" name="直線コネクタ 188">
          <a:extLst>
            <a:ext uri="{FF2B5EF4-FFF2-40B4-BE49-F238E27FC236}">
              <a16:creationId xmlns:a16="http://schemas.microsoft.com/office/drawing/2014/main" id="{0A5C826B-9722-44CA-81EE-828AA4FE329B}"/>
            </a:ext>
          </a:extLst>
        </xdr:cNvPr>
        <xdr:cNvCxnSpPr/>
      </xdr:nvCxnSpPr>
      <xdr:spPr>
        <a:xfrm>
          <a:off x="2908300" y="102584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113030</xdr:rowOff>
    </xdr:from>
    <xdr:to>
      <xdr:col>10</xdr:col>
      <xdr:colOff>165100</xdr:colOff>
      <xdr:row>60</xdr:row>
      <xdr:rowOff>43180</xdr:rowOff>
    </xdr:to>
    <xdr:sp macro="" textlink="">
      <xdr:nvSpPr>
        <xdr:cNvPr id="190" name="楕円 189">
          <a:extLst>
            <a:ext uri="{FF2B5EF4-FFF2-40B4-BE49-F238E27FC236}">
              <a16:creationId xmlns:a16="http://schemas.microsoft.com/office/drawing/2014/main" id="{04475407-B9A5-423E-BC84-52CD2332CC88}"/>
            </a:ext>
          </a:extLst>
        </xdr:cNvPr>
        <xdr:cNvSpPr/>
      </xdr:nvSpPr>
      <xdr:spPr>
        <a:xfrm>
          <a:off x="1968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142875</xdr:rowOff>
    </xdr:from>
    <xdr:to>
      <xdr:col>15</xdr:col>
      <xdr:colOff>50800</xdr:colOff>
      <xdr:row>59</xdr:row>
      <xdr:rowOff>163830</xdr:rowOff>
    </xdr:to>
    <xdr:cxnSp macro="">
      <xdr:nvCxnSpPr>
        <xdr:cNvPr id="191" name="直線コネクタ 190">
          <a:extLst>
            <a:ext uri="{FF2B5EF4-FFF2-40B4-BE49-F238E27FC236}">
              <a16:creationId xmlns:a16="http://schemas.microsoft.com/office/drawing/2014/main" id="{13B5E959-9CA4-4A49-8D42-EAA293FD5190}"/>
            </a:ext>
          </a:extLst>
        </xdr:cNvPr>
        <xdr:cNvCxnSpPr/>
      </xdr:nvCxnSpPr>
      <xdr:spPr>
        <a:xfrm flipV="1">
          <a:off x="2019300" y="102584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82550</xdr:rowOff>
    </xdr:from>
    <xdr:to>
      <xdr:col>6</xdr:col>
      <xdr:colOff>38100</xdr:colOff>
      <xdr:row>60</xdr:row>
      <xdr:rowOff>12700</xdr:rowOff>
    </xdr:to>
    <xdr:sp macro="" textlink="">
      <xdr:nvSpPr>
        <xdr:cNvPr id="192" name="楕円 191">
          <a:extLst>
            <a:ext uri="{FF2B5EF4-FFF2-40B4-BE49-F238E27FC236}">
              <a16:creationId xmlns:a16="http://schemas.microsoft.com/office/drawing/2014/main" id="{3FD2FF10-7C2A-46C5-86CE-F5A2F605AD4D}"/>
            </a:ext>
          </a:extLst>
        </xdr:cNvPr>
        <xdr:cNvSpPr/>
      </xdr:nvSpPr>
      <xdr:spPr>
        <a:xfrm>
          <a:off x="1079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133350</xdr:rowOff>
    </xdr:from>
    <xdr:to>
      <xdr:col>10</xdr:col>
      <xdr:colOff>114300</xdr:colOff>
      <xdr:row>59</xdr:row>
      <xdr:rowOff>163830</xdr:rowOff>
    </xdr:to>
    <xdr:cxnSp macro="">
      <xdr:nvCxnSpPr>
        <xdr:cNvPr id="193" name="直線コネクタ 192">
          <a:extLst>
            <a:ext uri="{FF2B5EF4-FFF2-40B4-BE49-F238E27FC236}">
              <a16:creationId xmlns:a16="http://schemas.microsoft.com/office/drawing/2014/main" id="{91A85F84-1B54-4728-A0A1-E4CE1B748069}"/>
            </a:ext>
          </a:extLst>
        </xdr:cNvPr>
        <xdr:cNvCxnSpPr/>
      </xdr:nvCxnSpPr>
      <xdr:spPr>
        <a:xfrm>
          <a:off x="1130300" y="10248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83837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E98184DE-177B-47CA-B300-2BB0A193B88C}"/>
            </a:ext>
          </a:extLst>
        </xdr:cNvPr>
        <xdr:cNvSpPr txBox="1"/>
      </xdr:nvSpPr>
      <xdr:spPr>
        <a:xfrm>
          <a:off x="3582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F5D432EE-3CAF-4FEA-ACE3-1A53678650EE}"/>
            </a:ext>
          </a:extLst>
        </xdr:cNvPr>
        <xdr:cNvSpPr txBox="1"/>
      </xdr:nvSpPr>
      <xdr:spPr>
        <a:xfrm>
          <a:off x="2705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C3C5DF6C-1110-482C-9FC9-AA9F915B946D}"/>
            </a:ext>
          </a:extLst>
        </xdr:cNvPr>
        <xdr:cNvSpPr txBox="1"/>
      </xdr:nvSpPr>
      <xdr:spPr>
        <a:xfrm>
          <a:off x="1816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20972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78C4540B-44B1-4FD8-973E-F72F7EAEEF8C}"/>
            </a:ext>
          </a:extLst>
        </xdr:cNvPr>
        <xdr:cNvSpPr txBox="1"/>
      </xdr:nvSpPr>
      <xdr:spPr>
        <a:xfrm>
          <a:off x="927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44467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B1139CD6-FB79-4148-8E6B-D57D8DD2F584}"/>
            </a:ext>
          </a:extLst>
        </xdr:cNvPr>
        <xdr:cNvSpPr txBox="1"/>
      </xdr:nvSpPr>
      <xdr:spPr>
        <a:xfrm>
          <a:off x="3582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38752</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D85E3805-A551-4C75-9E14-F8DB75EEB3D7}"/>
            </a:ext>
          </a:extLst>
        </xdr:cNvPr>
        <xdr:cNvSpPr txBox="1"/>
      </xdr:nvSpPr>
      <xdr:spPr>
        <a:xfrm>
          <a:off x="2705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59707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93DA5031-30DE-421C-9D36-39A075AF129B}"/>
            </a:ext>
          </a:extLst>
        </xdr:cNvPr>
        <xdr:cNvSpPr txBox="1"/>
      </xdr:nvSpPr>
      <xdr:spPr>
        <a:xfrm>
          <a:off x="1816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29227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6BFF24DB-1BE5-4C1D-91C6-7EFF66090544}"/>
            </a:ext>
          </a:extLst>
        </xdr:cNvPr>
        <xdr:cNvSpPr txBox="1"/>
      </xdr:nvSpPr>
      <xdr:spPr>
        <a:xfrm>
          <a:off x="927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BD92A4E7-2D15-45DF-B878-ACE000D8301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5BF2BC33-9483-4FAB-AEDD-319F5796554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4BEC5D51-CBC7-40D3-BA2C-42869E32E92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404C44BA-2C39-44EF-AECF-2A368A7666B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CE408466-F56F-4A7C-860E-722C45ED867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B73CD30E-2C53-40BC-942E-A6D775FCF89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D6FD1676-F6DE-42DD-8C10-D523FB7D8CA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FEEC1C2A-374A-4D4C-8975-891A2A5EFAC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2578FC56-88FD-4101-AB97-0C1C68233A9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96B15A9E-6045-44FB-BA97-7576FCEBB5E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D1F2F342-932F-4BAA-B6DC-0AD0372B4D1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D2DF69AE-5C0A-4F2D-8B73-6E763152F6C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C9CFB273-D2BA-450C-B14A-DACDECAC5DF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329F2C5E-D4BF-47FD-B381-5E31E1D9468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1C0521E2-C141-49AE-92F3-A7DEE716060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C402EBD3-6825-46FD-A570-D21E97E6A4EE}"/>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EB57E9C6-9615-42EF-93B1-AA4F6DA5672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14403B32-687D-4532-8EE4-3BE86C8CFC65}"/>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B6F5795D-364B-4637-88BA-270D04B903D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388FCC17-BD26-4C54-B61B-7BEDE6DD1D8B}"/>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7643B81C-C741-4C87-AD9E-13BB29D8FDD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80C8B684-49C8-4753-A6CB-CD843F45BE88}"/>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91FF68BA-607F-4FE4-B8E2-6256B7727B2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57246DD2-52EB-48B5-AFEA-38355E9BA3C5}"/>
            </a:ext>
          </a:extLst>
        </xdr:cNvPr>
        <xdr:cNvCxnSpPr/>
      </xdr:nvCxnSpPr>
      <xdr:spPr>
        <a:xfrm flipV="1">
          <a:off x="10476865" y="9622220"/>
          <a:ext cx="0" cy="1421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C93A63CF-A0F9-4233-A890-D56068290BE0}"/>
            </a:ext>
          </a:extLst>
        </xdr:cNvPr>
        <xdr:cNvSpPr txBox="1"/>
      </xdr:nvSpPr>
      <xdr:spPr>
        <a:xfrm>
          <a:off x="1051560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6C46CB5C-D9D7-4CD6-B292-A9D19B13A85C}"/>
            </a:ext>
          </a:extLst>
        </xdr:cNvPr>
        <xdr:cNvCxnSpPr/>
      </xdr:nvCxnSpPr>
      <xdr:spPr>
        <a:xfrm>
          <a:off x="10388600" y="1104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7A07A215-2D70-497E-A7AB-B4F80FD79B85}"/>
            </a:ext>
          </a:extLst>
        </xdr:cNvPr>
        <xdr:cNvSpPr txBox="1"/>
      </xdr:nvSpPr>
      <xdr:spPr>
        <a:xfrm>
          <a:off x="10515600" y="93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74A61711-49D6-4EA3-857E-00BD96155E09}"/>
            </a:ext>
          </a:extLst>
        </xdr:cNvPr>
        <xdr:cNvCxnSpPr/>
      </xdr:nvCxnSpPr>
      <xdr:spPr>
        <a:xfrm>
          <a:off x="10388600" y="962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156B56B1-50D7-4AD6-BB9F-42E8275496E3}"/>
            </a:ext>
          </a:extLst>
        </xdr:cNvPr>
        <xdr:cNvSpPr txBox="1"/>
      </xdr:nvSpPr>
      <xdr:spPr>
        <a:xfrm>
          <a:off x="10515600" y="10598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C640B635-0B67-46DB-B159-CB552F85D43B}"/>
            </a:ext>
          </a:extLst>
        </xdr:cNvPr>
        <xdr:cNvSpPr/>
      </xdr:nvSpPr>
      <xdr:spPr>
        <a:xfrm>
          <a:off x="10426700" y="1061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39D872F9-A8D6-43A7-89BA-6E28E3AC6CE1}"/>
            </a:ext>
          </a:extLst>
        </xdr:cNvPr>
        <xdr:cNvSpPr/>
      </xdr:nvSpPr>
      <xdr:spPr>
        <a:xfrm>
          <a:off x="9588500" y="106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CE08129D-B0D2-430E-B54B-37FDFEB36EBE}"/>
            </a:ext>
          </a:extLst>
        </xdr:cNvPr>
        <xdr:cNvSpPr/>
      </xdr:nvSpPr>
      <xdr:spPr>
        <a:xfrm>
          <a:off x="8699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A03C79A2-A3EA-4802-B685-EE4FB3A568A5}"/>
            </a:ext>
          </a:extLst>
        </xdr:cNvPr>
        <xdr:cNvSpPr/>
      </xdr:nvSpPr>
      <xdr:spPr>
        <a:xfrm>
          <a:off x="7810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E310314B-88A4-4DBB-8EF8-5980D29D9632}"/>
            </a:ext>
          </a:extLst>
        </xdr:cNvPr>
        <xdr:cNvSpPr/>
      </xdr:nvSpPr>
      <xdr:spPr>
        <a:xfrm>
          <a:off x="6921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B8045B42-1708-4409-B974-8A5D36C504A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763B7A7A-80BC-4326-9018-D718270877D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F644BC06-5508-4D20-878B-BFEBD4AC79B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DD8E752-11D8-445A-B298-B0BA3A2DF92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15C1D57-147C-48A7-B34C-EE65634EBA1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119359</xdr:rowOff>
    </xdr:from>
    <xdr:to>
      <xdr:col>55</xdr:col>
      <xdr:colOff>50800</xdr:colOff>
      <xdr:row>60</xdr:row>
      <xdr:rowOff>49509</xdr:rowOff>
    </xdr:to>
    <xdr:sp macro="" textlink="">
      <xdr:nvSpPr>
        <xdr:cNvPr id="241" name="楕円 240">
          <a:extLst>
            <a:ext uri="{FF2B5EF4-FFF2-40B4-BE49-F238E27FC236}">
              <a16:creationId xmlns:a16="http://schemas.microsoft.com/office/drawing/2014/main" id="{A7C922EF-6170-4AF4-8A5D-4E1DA29DF77F}"/>
            </a:ext>
          </a:extLst>
        </xdr:cNvPr>
        <xdr:cNvSpPr/>
      </xdr:nvSpPr>
      <xdr:spPr>
        <a:xfrm>
          <a:off x="10426700" y="1023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142236</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46A033FD-A707-4393-99EB-C81B41A87B42}"/>
            </a:ext>
          </a:extLst>
        </xdr:cNvPr>
        <xdr:cNvSpPr txBox="1"/>
      </xdr:nvSpPr>
      <xdr:spPr>
        <a:xfrm>
          <a:off x="10515600" y="1008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135033</xdr:rowOff>
    </xdr:from>
    <xdr:to>
      <xdr:col>50</xdr:col>
      <xdr:colOff>165100</xdr:colOff>
      <xdr:row>60</xdr:row>
      <xdr:rowOff>65183</xdr:rowOff>
    </xdr:to>
    <xdr:sp macro="" textlink="">
      <xdr:nvSpPr>
        <xdr:cNvPr id="243" name="楕円 242">
          <a:extLst>
            <a:ext uri="{FF2B5EF4-FFF2-40B4-BE49-F238E27FC236}">
              <a16:creationId xmlns:a16="http://schemas.microsoft.com/office/drawing/2014/main" id="{F2F43DB9-4503-4424-8A4D-BA0CC62657AE}"/>
            </a:ext>
          </a:extLst>
        </xdr:cNvPr>
        <xdr:cNvSpPr/>
      </xdr:nvSpPr>
      <xdr:spPr>
        <a:xfrm>
          <a:off x="9588500" y="1025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170159</xdr:rowOff>
    </xdr:from>
    <xdr:to>
      <xdr:col>55</xdr:col>
      <xdr:colOff>0</xdr:colOff>
      <xdr:row>60</xdr:row>
      <xdr:rowOff>14383</xdr:rowOff>
    </xdr:to>
    <xdr:cxnSp macro="">
      <xdr:nvCxnSpPr>
        <xdr:cNvPr id="244" name="直線コネクタ 243">
          <a:extLst>
            <a:ext uri="{FF2B5EF4-FFF2-40B4-BE49-F238E27FC236}">
              <a16:creationId xmlns:a16="http://schemas.microsoft.com/office/drawing/2014/main" id="{5635A5B8-C9EC-44F7-B963-F7F31A1018DC}"/>
            </a:ext>
          </a:extLst>
        </xdr:cNvPr>
        <xdr:cNvCxnSpPr/>
      </xdr:nvCxnSpPr>
      <xdr:spPr>
        <a:xfrm flipV="1">
          <a:off x="9639300" y="10285709"/>
          <a:ext cx="838200" cy="1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159920</xdr:rowOff>
    </xdr:from>
    <xdr:to>
      <xdr:col>46</xdr:col>
      <xdr:colOff>38100</xdr:colOff>
      <xdr:row>60</xdr:row>
      <xdr:rowOff>90070</xdr:rowOff>
    </xdr:to>
    <xdr:sp macro="" textlink="">
      <xdr:nvSpPr>
        <xdr:cNvPr id="245" name="楕円 244">
          <a:extLst>
            <a:ext uri="{FF2B5EF4-FFF2-40B4-BE49-F238E27FC236}">
              <a16:creationId xmlns:a16="http://schemas.microsoft.com/office/drawing/2014/main" id="{F6F1F96A-11BE-4C54-9ED9-3F56AE1954E1}"/>
            </a:ext>
          </a:extLst>
        </xdr:cNvPr>
        <xdr:cNvSpPr/>
      </xdr:nvSpPr>
      <xdr:spPr>
        <a:xfrm>
          <a:off x="8699500" y="1027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14383</xdr:rowOff>
    </xdr:from>
    <xdr:to>
      <xdr:col>50</xdr:col>
      <xdr:colOff>114300</xdr:colOff>
      <xdr:row>60</xdr:row>
      <xdr:rowOff>39270</xdr:rowOff>
    </xdr:to>
    <xdr:cxnSp macro="">
      <xdr:nvCxnSpPr>
        <xdr:cNvPr id="246" name="直線コネクタ 245">
          <a:extLst>
            <a:ext uri="{FF2B5EF4-FFF2-40B4-BE49-F238E27FC236}">
              <a16:creationId xmlns:a16="http://schemas.microsoft.com/office/drawing/2014/main" id="{510447E6-BE2C-49D8-97AA-79A81B97D2A9}"/>
            </a:ext>
          </a:extLst>
        </xdr:cNvPr>
        <xdr:cNvCxnSpPr/>
      </xdr:nvCxnSpPr>
      <xdr:spPr>
        <a:xfrm flipV="1">
          <a:off x="8750300" y="10301383"/>
          <a:ext cx="889000" cy="2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30380</xdr:rowOff>
    </xdr:from>
    <xdr:to>
      <xdr:col>41</xdr:col>
      <xdr:colOff>101600</xdr:colOff>
      <xdr:row>60</xdr:row>
      <xdr:rowOff>131980</xdr:rowOff>
    </xdr:to>
    <xdr:sp macro="" textlink="">
      <xdr:nvSpPr>
        <xdr:cNvPr id="247" name="楕円 246">
          <a:extLst>
            <a:ext uri="{FF2B5EF4-FFF2-40B4-BE49-F238E27FC236}">
              <a16:creationId xmlns:a16="http://schemas.microsoft.com/office/drawing/2014/main" id="{DD718B73-402F-4191-AE4B-FBEBEB5FC356}"/>
            </a:ext>
          </a:extLst>
        </xdr:cNvPr>
        <xdr:cNvSpPr/>
      </xdr:nvSpPr>
      <xdr:spPr>
        <a:xfrm>
          <a:off x="7810500" y="103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39270</xdr:rowOff>
    </xdr:from>
    <xdr:to>
      <xdr:col>45</xdr:col>
      <xdr:colOff>177800</xdr:colOff>
      <xdr:row>60</xdr:row>
      <xdr:rowOff>81180</xdr:rowOff>
    </xdr:to>
    <xdr:cxnSp macro="">
      <xdr:nvCxnSpPr>
        <xdr:cNvPr id="248" name="直線コネクタ 247">
          <a:extLst>
            <a:ext uri="{FF2B5EF4-FFF2-40B4-BE49-F238E27FC236}">
              <a16:creationId xmlns:a16="http://schemas.microsoft.com/office/drawing/2014/main" id="{EF307755-5DBC-44C6-966F-73A8FB8022EE}"/>
            </a:ext>
          </a:extLst>
        </xdr:cNvPr>
        <xdr:cNvCxnSpPr/>
      </xdr:nvCxnSpPr>
      <xdr:spPr>
        <a:xfrm flipV="1">
          <a:off x="7861300" y="103262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34034</xdr:rowOff>
    </xdr:from>
    <xdr:to>
      <xdr:col>36</xdr:col>
      <xdr:colOff>165100</xdr:colOff>
      <xdr:row>60</xdr:row>
      <xdr:rowOff>135634</xdr:rowOff>
    </xdr:to>
    <xdr:sp macro="" textlink="">
      <xdr:nvSpPr>
        <xdr:cNvPr id="249" name="楕円 248">
          <a:extLst>
            <a:ext uri="{FF2B5EF4-FFF2-40B4-BE49-F238E27FC236}">
              <a16:creationId xmlns:a16="http://schemas.microsoft.com/office/drawing/2014/main" id="{08C37B75-D811-40A9-9F85-BC95809CEC44}"/>
            </a:ext>
          </a:extLst>
        </xdr:cNvPr>
        <xdr:cNvSpPr/>
      </xdr:nvSpPr>
      <xdr:spPr>
        <a:xfrm>
          <a:off x="6921500" y="1032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81180</xdr:rowOff>
    </xdr:from>
    <xdr:to>
      <xdr:col>41</xdr:col>
      <xdr:colOff>50800</xdr:colOff>
      <xdr:row>60</xdr:row>
      <xdr:rowOff>84834</xdr:rowOff>
    </xdr:to>
    <xdr:cxnSp macro="">
      <xdr:nvCxnSpPr>
        <xdr:cNvPr id="250" name="直線コネクタ 249">
          <a:extLst>
            <a:ext uri="{FF2B5EF4-FFF2-40B4-BE49-F238E27FC236}">
              <a16:creationId xmlns:a16="http://schemas.microsoft.com/office/drawing/2014/main" id="{CF9533C5-EC1A-4712-9150-067FA62F36BA}"/>
            </a:ext>
          </a:extLst>
        </xdr:cNvPr>
        <xdr:cNvCxnSpPr/>
      </xdr:nvCxnSpPr>
      <xdr:spPr>
        <a:xfrm flipV="1">
          <a:off x="6972300" y="10368180"/>
          <a:ext cx="889000" cy="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86930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CF995E75-15F7-411A-9685-F30FD6825B53}"/>
            </a:ext>
          </a:extLst>
        </xdr:cNvPr>
        <xdr:cNvSpPr txBox="1"/>
      </xdr:nvSpPr>
      <xdr:spPr>
        <a:xfrm>
          <a:off x="9359411" y="1071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90706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7E067F63-92B2-4152-9802-F3E69834613B}"/>
            </a:ext>
          </a:extLst>
        </xdr:cNvPr>
        <xdr:cNvSpPr txBox="1"/>
      </xdr:nvSpPr>
      <xdr:spPr>
        <a:xfrm>
          <a:off x="8483111" y="1072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97557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B6DDA001-A416-4D6D-B4DA-2C6E192CE01E}"/>
            </a:ext>
          </a:extLst>
        </xdr:cNvPr>
        <xdr:cNvSpPr txBox="1"/>
      </xdr:nvSpPr>
      <xdr:spPr>
        <a:xfrm>
          <a:off x="7594111" y="107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89880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8F31ADD4-C04B-481C-B1A4-39AB03999B8D}"/>
            </a:ext>
          </a:extLst>
        </xdr:cNvPr>
        <xdr:cNvSpPr txBox="1"/>
      </xdr:nvSpPr>
      <xdr:spPr>
        <a:xfrm>
          <a:off x="67051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81710</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3BD67675-C54E-4054-AFA3-E9B3C11329B2}"/>
            </a:ext>
          </a:extLst>
        </xdr:cNvPr>
        <xdr:cNvSpPr txBox="1"/>
      </xdr:nvSpPr>
      <xdr:spPr>
        <a:xfrm>
          <a:off x="9327095" y="1002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106597</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7B8E2F7C-2189-42AA-937E-2F018A5DFC70}"/>
            </a:ext>
          </a:extLst>
        </xdr:cNvPr>
        <xdr:cNvSpPr txBox="1"/>
      </xdr:nvSpPr>
      <xdr:spPr>
        <a:xfrm>
          <a:off x="8450795" y="10050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148507</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998C194F-1E02-42BC-A6C7-1AF3EA4C879E}"/>
            </a:ext>
          </a:extLst>
        </xdr:cNvPr>
        <xdr:cNvSpPr txBox="1"/>
      </xdr:nvSpPr>
      <xdr:spPr>
        <a:xfrm>
          <a:off x="7561795" y="1009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152161</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46F958B1-2A0E-4283-BE7E-E8FD9874877B}"/>
            </a:ext>
          </a:extLst>
        </xdr:cNvPr>
        <xdr:cNvSpPr txBox="1"/>
      </xdr:nvSpPr>
      <xdr:spPr>
        <a:xfrm>
          <a:off x="6672795" y="1009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E420007C-D270-4020-B43F-F4B061E83A2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E17D7B37-65C8-479D-9CA3-1824C12B02C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B426D6B4-61C5-467D-8141-A323FA78FC3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C011924C-EF75-4EFD-8671-928967B400E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2409334A-DA05-4A83-AC2A-0108EC39FA1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A60966CC-87DF-4306-A2E6-6F701F639BC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7AC3CF64-3EC5-46ED-86C5-D0A97E629A1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FC131AC7-3683-4F42-A87C-9BB77EC706A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3689ED84-41C5-4FEB-8520-7BED378AC98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2D77D0CA-F9F7-4EE5-B936-B0C4826F0B8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C4EF40D0-F1D9-48D0-8FB9-FAB7E25865F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9B852DBF-07CF-4A36-B576-3BB44C34944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51A1EBD4-7165-40BC-AC34-45D44722A33D}"/>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C032460B-2E1E-4FC4-BE63-ABB7D4B2A42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485EE9E2-A210-4DFE-B39E-BA3C33E35D0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A3736F2A-8EDD-45CB-AE48-67E67EC5B76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4B9BE65D-15AC-4F97-9ABD-2465E795E0B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5634CAFA-3C34-410C-B29A-CE88E7D905D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1E68594E-AEEF-4977-A5DA-25FFFE30B39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1DE07827-AEE0-4ABE-B64A-BFCAB10F03B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539D0780-0741-430C-8F27-FF564159DC2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216CEB73-9186-49E9-B000-81E70A6724F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253E4517-C570-4325-9372-17541A354AF2}"/>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437E1615-E2D7-47B4-87A7-37E4AC529B9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5759B66A-DD7A-4154-9E4F-F93BECE49B2E}"/>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93A3008D-9A25-4F8A-A371-1F9459A6349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7D102FD3-0BC0-438E-B6F7-A7E5CA36BB8C}"/>
            </a:ext>
          </a:extLst>
        </xdr:cNvPr>
        <xdr:cNvCxnSpPr/>
      </xdr:nvCxnSpPr>
      <xdr:spPr>
        <a:xfrm flipV="1">
          <a:off x="4634865" y="13329557"/>
          <a:ext cx="0" cy="13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285D4905-1C40-478A-8F74-F2E7F55AA1C6}"/>
            </a:ext>
          </a:extLst>
        </xdr:cNvPr>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A410EF2B-E864-4616-8DF4-F85E3201588E}"/>
            </a:ext>
          </a:extLst>
        </xdr:cNvPr>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1AAAFE19-C73B-40EF-A2BF-133A98273208}"/>
            </a:ext>
          </a:extLst>
        </xdr:cNvPr>
        <xdr:cNvSpPr txBox="1"/>
      </xdr:nvSpPr>
      <xdr:spPr>
        <a:xfrm>
          <a:off x="4673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E5515FBA-BE62-43E8-A642-C12856424B3A}"/>
            </a:ext>
          </a:extLst>
        </xdr:cNvPr>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134275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2BAA794F-5EFE-443F-92D3-BDAC3049FB53}"/>
            </a:ext>
          </a:extLst>
        </xdr:cNvPr>
        <xdr:cNvSpPr txBox="1"/>
      </xdr:nvSpPr>
      <xdr:spPr>
        <a:xfrm>
          <a:off x="4673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EB0E1573-E218-42CB-9AAD-B9B6C026EF1B}"/>
            </a:ext>
          </a:extLst>
        </xdr:cNvPr>
        <xdr:cNvSpPr/>
      </xdr:nvSpPr>
      <xdr:spPr>
        <a:xfrm>
          <a:off x="4584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1DC9C5F6-6658-4057-961B-4EFFF24BF8AB}"/>
            </a:ext>
          </a:extLst>
        </xdr:cNvPr>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1D769C7A-7D60-4044-93E0-028C59DB4BD1}"/>
            </a:ext>
          </a:extLst>
        </xdr:cNvPr>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A9E41214-5DB0-4A93-8486-A0563C3BF1FC}"/>
            </a:ext>
          </a:extLst>
        </xdr:cNvPr>
        <xdr:cNvSpPr/>
      </xdr:nvSpPr>
      <xdr:spPr>
        <a:xfrm>
          <a:off x="1968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2A01E9FA-73C1-47FC-95E8-4FF6078223F6}"/>
            </a:ext>
          </a:extLst>
        </xdr:cNvPr>
        <xdr:cNvSpPr/>
      </xdr:nvSpPr>
      <xdr:spPr>
        <a:xfrm>
          <a:off x="1079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5E8D11D-C914-4AD9-9684-F7A6D203370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BFC2C80-C546-42FC-B824-F31683D47C1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BA192D4-C316-437D-BB3F-F5BB9D9A1B1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19BB083-80A3-4B52-A3D9-0F337F30344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58C20C6-2FD8-43B2-9E84-14B85BE73AD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82006</xdr:rowOff>
    </xdr:from>
    <xdr:to>
      <xdr:col>24</xdr:col>
      <xdr:colOff>114300</xdr:colOff>
      <xdr:row>85</xdr:row>
      <xdr:rowOff>12156</xdr:rowOff>
    </xdr:to>
    <xdr:sp macro="" textlink="">
      <xdr:nvSpPr>
        <xdr:cNvPr id="301" name="楕円 300">
          <a:extLst>
            <a:ext uri="{FF2B5EF4-FFF2-40B4-BE49-F238E27FC236}">
              <a16:creationId xmlns:a16="http://schemas.microsoft.com/office/drawing/2014/main" id="{7284470F-1801-4AC1-ADD8-559E5B592D93}"/>
            </a:ext>
          </a:extLst>
        </xdr:cNvPr>
        <xdr:cNvSpPr/>
      </xdr:nvSpPr>
      <xdr:spPr>
        <a:xfrm>
          <a:off x="45847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60433</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C67F549B-C527-4FCA-8A4F-50B8D63A24F8}"/>
            </a:ext>
          </a:extLst>
        </xdr:cNvPr>
        <xdr:cNvSpPr txBox="1"/>
      </xdr:nvSpPr>
      <xdr:spPr>
        <a:xfrm>
          <a:off x="4673600" y="1446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55880</xdr:rowOff>
    </xdr:from>
    <xdr:to>
      <xdr:col>20</xdr:col>
      <xdr:colOff>38100</xdr:colOff>
      <xdr:row>84</xdr:row>
      <xdr:rowOff>157480</xdr:rowOff>
    </xdr:to>
    <xdr:sp macro="" textlink="">
      <xdr:nvSpPr>
        <xdr:cNvPr id="303" name="楕円 302">
          <a:extLst>
            <a:ext uri="{FF2B5EF4-FFF2-40B4-BE49-F238E27FC236}">
              <a16:creationId xmlns:a16="http://schemas.microsoft.com/office/drawing/2014/main" id="{B27DDF62-7D5D-4A13-851D-BC2786982A5B}"/>
            </a:ext>
          </a:extLst>
        </xdr:cNvPr>
        <xdr:cNvSpPr/>
      </xdr:nvSpPr>
      <xdr:spPr>
        <a:xfrm>
          <a:off x="3746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106680</xdr:rowOff>
    </xdr:from>
    <xdr:to>
      <xdr:col>24</xdr:col>
      <xdr:colOff>63500</xdr:colOff>
      <xdr:row>84</xdr:row>
      <xdr:rowOff>132806</xdr:rowOff>
    </xdr:to>
    <xdr:cxnSp macro="">
      <xdr:nvCxnSpPr>
        <xdr:cNvPr id="304" name="直線コネクタ 303">
          <a:extLst>
            <a:ext uri="{FF2B5EF4-FFF2-40B4-BE49-F238E27FC236}">
              <a16:creationId xmlns:a16="http://schemas.microsoft.com/office/drawing/2014/main" id="{425FE0BF-01B2-4247-A3E8-E713B17C8796}"/>
            </a:ext>
          </a:extLst>
        </xdr:cNvPr>
        <xdr:cNvCxnSpPr/>
      </xdr:nvCxnSpPr>
      <xdr:spPr>
        <a:xfrm>
          <a:off x="3797300" y="1450848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42818</xdr:rowOff>
    </xdr:from>
    <xdr:to>
      <xdr:col>15</xdr:col>
      <xdr:colOff>101600</xdr:colOff>
      <xdr:row>84</xdr:row>
      <xdr:rowOff>144418</xdr:rowOff>
    </xdr:to>
    <xdr:sp macro="" textlink="">
      <xdr:nvSpPr>
        <xdr:cNvPr id="305" name="楕円 304">
          <a:extLst>
            <a:ext uri="{FF2B5EF4-FFF2-40B4-BE49-F238E27FC236}">
              <a16:creationId xmlns:a16="http://schemas.microsoft.com/office/drawing/2014/main" id="{DAD2FDD6-8E59-423A-8E31-26F1F794463B}"/>
            </a:ext>
          </a:extLst>
        </xdr:cNvPr>
        <xdr:cNvSpPr/>
      </xdr:nvSpPr>
      <xdr:spPr>
        <a:xfrm>
          <a:off x="2857500" y="144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93618</xdr:rowOff>
    </xdr:from>
    <xdr:to>
      <xdr:col>19</xdr:col>
      <xdr:colOff>177800</xdr:colOff>
      <xdr:row>84</xdr:row>
      <xdr:rowOff>106680</xdr:rowOff>
    </xdr:to>
    <xdr:cxnSp macro="">
      <xdr:nvCxnSpPr>
        <xdr:cNvPr id="306" name="直線コネクタ 305">
          <a:extLst>
            <a:ext uri="{FF2B5EF4-FFF2-40B4-BE49-F238E27FC236}">
              <a16:creationId xmlns:a16="http://schemas.microsoft.com/office/drawing/2014/main" id="{0C9C752A-E60E-4E39-AF09-C429EC1258D8}"/>
            </a:ext>
          </a:extLst>
        </xdr:cNvPr>
        <xdr:cNvCxnSpPr/>
      </xdr:nvCxnSpPr>
      <xdr:spPr>
        <a:xfrm>
          <a:off x="2908300" y="14495418"/>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42818</xdr:rowOff>
    </xdr:from>
    <xdr:to>
      <xdr:col>10</xdr:col>
      <xdr:colOff>165100</xdr:colOff>
      <xdr:row>84</xdr:row>
      <xdr:rowOff>144418</xdr:rowOff>
    </xdr:to>
    <xdr:sp macro="" textlink="">
      <xdr:nvSpPr>
        <xdr:cNvPr id="307" name="楕円 306">
          <a:extLst>
            <a:ext uri="{FF2B5EF4-FFF2-40B4-BE49-F238E27FC236}">
              <a16:creationId xmlns:a16="http://schemas.microsoft.com/office/drawing/2014/main" id="{7F2A96EC-FD14-4706-B917-38208F07B559}"/>
            </a:ext>
          </a:extLst>
        </xdr:cNvPr>
        <xdr:cNvSpPr/>
      </xdr:nvSpPr>
      <xdr:spPr>
        <a:xfrm>
          <a:off x="1968500" y="144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93618</xdr:rowOff>
    </xdr:from>
    <xdr:to>
      <xdr:col>15</xdr:col>
      <xdr:colOff>50800</xdr:colOff>
      <xdr:row>84</xdr:row>
      <xdr:rowOff>93618</xdr:rowOff>
    </xdr:to>
    <xdr:cxnSp macro="">
      <xdr:nvCxnSpPr>
        <xdr:cNvPr id="308" name="直線コネクタ 307">
          <a:extLst>
            <a:ext uri="{FF2B5EF4-FFF2-40B4-BE49-F238E27FC236}">
              <a16:creationId xmlns:a16="http://schemas.microsoft.com/office/drawing/2014/main" id="{1C44CE9C-C6AD-423A-8F5E-A634EBD899DD}"/>
            </a:ext>
          </a:extLst>
        </xdr:cNvPr>
        <xdr:cNvCxnSpPr/>
      </xdr:nvCxnSpPr>
      <xdr:spPr>
        <a:xfrm>
          <a:off x="2019300" y="144954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49349</xdr:rowOff>
    </xdr:from>
    <xdr:to>
      <xdr:col>6</xdr:col>
      <xdr:colOff>38100</xdr:colOff>
      <xdr:row>84</xdr:row>
      <xdr:rowOff>150949</xdr:rowOff>
    </xdr:to>
    <xdr:sp macro="" textlink="">
      <xdr:nvSpPr>
        <xdr:cNvPr id="309" name="楕円 308">
          <a:extLst>
            <a:ext uri="{FF2B5EF4-FFF2-40B4-BE49-F238E27FC236}">
              <a16:creationId xmlns:a16="http://schemas.microsoft.com/office/drawing/2014/main" id="{F9714962-613F-4D1C-95C5-BB9A75C1FABF}"/>
            </a:ext>
          </a:extLst>
        </xdr:cNvPr>
        <xdr:cNvSpPr/>
      </xdr:nvSpPr>
      <xdr:spPr>
        <a:xfrm>
          <a:off x="10795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93618</xdr:rowOff>
    </xdr:from>
    <xdr:to>
      <xdr:col>10</xdr:col>
      <xdr:colOff>114300</xdr:colOff>
      <xdr:row>84</xdr:row>
      <xdr:rowOff>100149</xdr:rowOff>
    </xdr:to>
    <xdr:cxnSp macro="">
      <xdr:nvCxnSpPr>
        <xdr:cNvPr id="310" name="直線コネクタ 309">
          <a:extLst>
            <a:ext uri="{FF2B5EF4-FFF2-40B4-BE49-F238E27FC236}">
              <a16:creationId xmlns:a16="http://schemas.microsoft.com/office/drawing/2014/main" id="{F559ACF3-1B2E-4647-8B81-1EE2956C144B}"/>
            </a:ext>
          </a:extLst>
        </xdr:cNvPr>
        <xdr:cNvCxnSpPr/>
      </xdr:nvCxnSpPr>
      <xdr:spPr>
        <a:xfrm flipV="1">
          <a:off x="1130300" y="1449541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1" name="n_1aveValue【公営住宅】&#10;有形固定資産減価償却率">
          <a:extLst>
            <a:ext uri="{FF2B5EF4-FFF2-40B4-BE49-F238E27FC236}">
              <a16:creationId xmlns:a16="http://schemas.microsoft.com/office/drawing/2014/main" id="{D25DC87B-8E6E-4A00-988B-2E014D4B44E9}"/>
            </a:ext>
          </a:extLst>
        </xdr:cNvPr>
        <xdr:cNvSpPr txBox="1"/>
      </xdr:nvSpPr>
      <xdr:spPr>
        <a:xfrm>
          <a:off x="3582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12" name="n_2aveValue【公営住宅】&#10;有形固定資産減価償却率">
          <a:extLst>
            <a:ext uri="{FF2B5EF4-FFF2-40B4-BE49-F238E27FC236}">
              <a16:creationId xmlns:a16="http://schemas.microsoft.com/office/drawing/2014/main" id="{B5AF163D-A996-4589-9CB1-468BCAE27221}"/>
            </a:ext>
          </a:extLst>
        </xdr:cNvPr>
        <xdr:cNvSpPr txBox="1"/>
      </xdr:nvSpPr>
      <xdr:spPr>
        <a:xfrm>
          <a:off x="2705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313" name="n_3aveValue【公営住宅】&#10;有形固定資産減価償却率">
          <a:extLst>
            <a:ext uri="{FF2B5EF4-FFF2-40B4-BE49-F238E27FC236}">
              <a16:creationId xmlns:a16="http://schemas.microsoft.com/office/drawing/2014/main" id="{906608C8-57E4-43C0-9102-7CE8E544FE79}"/>
            </a:ext>
          </a:extLst>
        </xdr:cNvPr>
        <xdr:cNvSpPr txBox="1"/>
      </xdr:nvSpPr>
      <xdr:spPr>
        <a:xfrm>
          <a:off x="1816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14" name="n_4aveValue【公営住宅】&#10;有形固定資産減価償却率">
          <a:extLst>
            <a:ext uri="{FF2B5EF4-FFF2-40B4-BE49-F238E27FC236}">
              <a16:creationId xmlns:a16="http://schemas.microsoft.com/office/drawing/2014/main" id="{84558792-0C63-4C8B-B62B-FA6DA26983D8}"/>
            </a:ext>
          </a:extLst>
        </xdr:cNvPr>
        <xdr:cNvSpPr txBox="1"/>
      </xdr:nvSpPr>
      <xdr:spPr>
        <a:xfrm>
          <a:off x="927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148607</xdr:rowOff>
    </xdr:from>
    <xdr:ext cx="405111" cy="259045"/>
    <xdr:sp macro="" textlink="">
      <xdr:nvSpPr>
        <xdr:cNvPr id="315" name="n_1mainValue【公営住宅】&#10;有形固定資産減価償却率">
          <a:extLst>
            <a:ext uri="{FF2B5EF4-FFF2-40B4-BE49-F238E27FC236}">
              <a16:creationId xmlns:a16="http://schemas.microsoft.com/office/drawing/2014/main" id="{7FE83BAE-B4EB-48F4-A815-EB3CBE823717}"/>
            </a:ext>
          </a:extLst>
        </xdr:cNvPr>
        <xdr:cNvSpPr txBox="1"/>
      </xdr:nvSpPr>
      <xdr:spPr>
        <a:xfrm>
          <a:off x="35820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135545</xdr:rowOff>
    </xdr:from>
    <xdr:ext cx="405111" cy="259045"/>
    <xdr:sp macro="" textlink="">
      <xdr:nvSpPr>
        <xdr:cNvPr id="316" name="n_2mainValue【公営住宅】&#10;有形固定資産減価償却率">
          <a:extLst>
            <a:ext uri="{FF2B5EF4-FFF2-40B4-BE49-F238E27FC236}">
              <a16:creationId xmlns:a16="http://schemas.microsoft.com/office/drawing/2014/main" id="{E463FCE4-84E0-43F1-9ED8-20204846729C}"/>
            </a:ext>
          </a:extLst>
        </xdr:cNvPr>
        <xdr:cNvSpPr txBox="1"/>
      </xdr:nvSpPr>
      <xdr:spPr>
        <a:xfrm>
          <a:off x="2705744" y="1453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135545</xdr:rowOff>
    </xdr:from>
    <xdr:ext cx="405111" cy="259045"/>
    <xdr:sp macro="" textlink="">
      <xdr:nvSpPr>
        <xdr:cNvPr id="317" name="n_3mainValue【公営住宅】&#10;有形固定資産減価償却率">
          <a:extLst>
            <a:ext uri="{FF2B5EF4-FFF2-40B4-BE49-F238E27FC236}">
              <a16:creationId xmlns:a16="http://schemas.microsoft.com/office/drawing/2014/main" id="{521876AF-FD70-4A52-8B3B-6CE1D5D111A6}"/>
            </a:ext>
          </a:extLst>
        </xdr:cNvPr>
        <xdr:cNvSpPr txBox="1"/>
      </xdr:nvSpPr>
      <xdr:spPr>
        <a:xfrm>
          <a:off x="1816744" y="1453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142076</xdr:rowOff>
    </xdr:from>
    <xdr:ext cx="405111" cy="259045"/>
    <xdr:sp macro="" textlink="">
      <xdr:nvSpPr>
        <xdr:cNvPr id="318" name="n_4mainValue【公営住宅】&#10;有形固定資産減価償却率">
          <a:extLst>
            <a:ext uri="{FF2B5EF4-FFF2-40B4-BE49-F238E27FC236}">
              <a16:creationId xmlns:a16="http://schemas.microsoft.com/office/drawing/2014/main" id="{5883EA4C-22D7-4196-950F-6AE92B1E023C}"/>
            </a:ext>
          </a:extLst>
        </xdr:cNvPr>
        <xdr:cNvSpPr txBox="1"/>
      </xdr:nvSpPr>
      <xdr:spPr>
        <a:xfrm>
          <a:off x="927744"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477E4E6A-1952-49FB-9431-5EB496A7B0C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DFFC4625-3160-4199-806E-86D02A5D9FA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72DE5474-5AFE-4074-8698-F785422E6B2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3BB6BC35-0ED3-4AB7-A364-C4DC4BE1A36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30C39508-E65A-4B30-9BCE-3F50EDF51A9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AAFB9172-E5CB-47E7-81B4-9DAC151AD18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0CFD360E-2829-44EF-80D5-52AEF05C3FA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91ED737B-BB27-4733-B05C-030D8AD0076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FEBA3561-062B-4E1A-B95A-5E2015E713E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0BF0B30A-7711-443D-B9F6-12923F3CB0B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C4B56D4F-9F98-45DE-A5B1-0A9DA120FF2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9FAD0AF4-6CF2-4F6D-B180-35B9804505C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9D715D86-2B2C-4E74-A6FB-74928FF9217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FD4899BA-0F63-4B0E-86F1-483B0FE320E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952BD4DE-D6AD-4BA9-8647-CCC644FEEF0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2DBEE5C5-3B0A-4FBA-8DEE-BA25E14756F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873369F2-1E05-4A19-B2D9-AEFED4BB8F7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EE16FD1C-C0CD-4158-A8A7-00696E990F7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38F2134D-C9D0-4A13-A1D6-875608F991A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19423101-49C2-4ED8-A148-E98A804B3C9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9B48DCD3-6F10-4454-8F26-4B2D26AEF81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7DE7F4BF-C311-4D85-B4BB-C36C7BBB411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59F9C5BB-A122-4FE0-8E50-F03AC9BDDCB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F0DA1708-4985-4397-AE12-2F46361C26AA}"/>
            </a:ext>
          </a:extLst>
        </xdr:cNvPr>
        <xdr:cNvCxnSpPr/>
      </xdr:nvCxnSpPr>
      <xdr:spPr>
        <a:xfrm flipV="1">
          <a:off x="10476865" y="1347597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2B49A961-961E-4623-8C3C-74C6FC3D13AD}"/>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D67DA3E1-F667-4DF7-8E5F-B94B98B128E6}"/>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8DB381CE-70B8-48DA-8CA8-A3B7269D38F8}"/>
            </a:ext>
          </a:extLst>
        </xdr:cNvPr>
        <xdr:cNvSpPr txBox="1"/>
      </xdr:nvSpPr>
      <xdr:spPr>
        <a:xfrm>
          <a:off x="10515600"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0A982A3A-F7E9-4FB3-85CF-235D148493DD}"/>
            </a:ext>
          </a:extLst>
        </xdr:cNvPr>
        <xdr:cNvCxnSpPr/>
      </xdr:nvCxnSpPr>
      <xdr:spPr>
        <a:xfrm>
          <a:off x="10388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37355</xdr:rowOff>
    </xdr:from>
    <xdr:ext cx="469744" cy="259045"/>
    <xdr:sp macro="" textlink="">
      <xdr:nvSpPr>
        <xdr:cNvPr id="347" name="【公営住宅】&#10;一人当たり面積平均値テキスト">
          <a:extLst>
            <a:ext uri="{FF2B5EF4-FFF2-40B4-BE49-F238E27FC236}">
              <a16:creationId xmlns:a16="http://schemas.microsoft.com/office/drawing/2014/main" id="{9A62C2A4-4C2D-483A-B886-ED55780DE960}"/>
            </a:ext>
          </a:extLst>
        </xdr:cNvPr>
        <xdr:cNvSpPr txBox="1"/>
      </xdr:nvSpPr>
      <xdr:spPr>
        <a:xfrm>
          <a:off x="10515600" y="14267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7F0E9D3D-829B-4C6C-A614-8DD693D4E45A}"/>
            </a:ext>
          </a:extLst>
        </xdr:cNvPr>
        <xdr:cNvSpPr/>
      </xdr:nvSpPr>
      <xdr:spPr>
        <a:xfrm>
          <a:off x="10426700" y="142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065BDDD7-4168-43AA-8299-C3A2658A72BA}"/>
            </a:ext>
          </a:extLst>
        </xdr:cNvPr>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6EF3DCBF-B203-4B91-8FB0-3710923A46C0}"/>
            </a:ext>
          </a:extLst>
        </xdr:cNvPr>
        <xdr:cNvSpPr/>
      </xdr:nvSpPr>
      <xdr:spPr>
        <a:xfrm>
          <a:off x="8699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0ACEF069-997B-4256-9BA6-D6E2305C3AC8}"/>
            </a:ext>
          </a:extLst>
        </xdr:cNvPr>
        <xdr:cNvSpPr/>
      </xdr:nvSpPr>
      <xdr:spPr>
        <a:xfrm>
          <a:off x="781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A26EE05F-9F99-49C5-8327-8A4605C70898}"/>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82E22F3-2455-4CE8-8323-0388E90B409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4DCFE22-8BCC-4881-A208-6ABFCA3921F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60539AB-43BC-42B2-9459-9C90681DD06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10469E8-B3C9-476B-97D5-B1BC3B20E7A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C39ADD2-FBCB-48E0-96AD-5126B6BDF84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63500</xdr:rowOff>
    </xdr:from>
    <xdr:to>
      <xdr:col>55</xdr:col>
      <xdr:colOff>50800</xdr:colOff>
      <xdr:row>82</xdr:row>
      <xdr:rowOff>165100</xdr:rowOff>
    </xdr:to>
    <xdr:sp macro="" textlink="">
      <xdr:nvSpPr>
        <xdr:cNvPr id="358" name="楕円 357">
          <a:extLst>
            <a:ext uri="{FF2B5EF4-FFF2-40B4-BE49-F238E27FC236}">
              <a16:creationId xmlns:a16="http://schemas.microsoft.com/office/drawing/2014/main" id="{B4F47A31-F3F5-4782-81BC-C421B32800A5}"/>
            </a:ext>
          </a:extLst>
        </xdr:cNvPr>
        <xdr:cNvSpPr/>
      </xdr:nvSpPr>
      <xdr:spPr>
        <a:xfrm>
          <a:off x="10426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86377</xdr:rowOff>
    </xdr:from>
    <xdr:ext cx="469744" cy="259045"/>
    <xdr:sp macro="" textlink="">
      <xdr:nvSpPr>
        <xdr:cNvPr id="359" name="【公営住宅】&#10;一人当たり面積該当値テキスト">
          <a:extLst>
            <a:ext uri="{FF2B5EF4-FFF2-40B4-BE49-F238E27FC236}">
              <a16:creationId xmlns:a16="http://schemas.microsoft.com/office/drawing/2014/main" id="{578E0A54-864A-4CC2-A5F6-4FFFD5622F25}"/>
            </a:ext>
          </a:extLst>
        </xdr:cNvPr>
        <xdr:cNvSpPr txBox="1"/>
      </xdr:nvSpPr>
      <xdr:spPr>
        <a:xfrm>
          <a:off x="10515600"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69596</xdr:rowOff>
    </xdr:from>
    <xdr:to>
      <xdr:col>50</xdr:col>
      <xdr:colOff>165100</xdr:colOff>
      <xdr:row>82</xdr:row>
      <xdr:rowOff>171196</xdr:rowOff>
    </xdr:to>
    <xdr:sp macro="" textlink="">
      <xdr:nvSpPr>
        <xdr:cNvPr id="360" name="楕円 359">
          <a:extLst>
            <a:ext uri="{FF2B5EF4-FFF2-40B4-BE49-F238E27FC236}">
              <a16:creationId xmlns:a16="http://schemas.microsoft.com/office/drawing/2014/main" id="{2FBF1708-0B90-462F-841B-762FAC032606}"/>
            </a:ext>
          </a:extLst>
        </xdr:cNvPr>
        <xdr:cNvSpPr/>
      </xdr:nvSpPr>
      <xdr:spPr>
        <a:xfrm>
          <a:off x="9588500" y="1412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114300</xdr:rowOff>
    </xdr:from>
    <xdr:to>
      <xdr:col>55</xdr:col>
      <xdr:colOff>0</xdr:colOff>
      <xdr:row>82</xdr:row>
      <xdr:rowOff>120396</xdr:rowOff>
    </xdr:to>
    <xdr:cxnSp macro="">
      <xdr:nvCxnSpPr>
        <xdr:cNvPr id="361" name="直線コネクタ 360">
          <a:extLst>
            <a:ext uri="{FF2B5EF4-FFF2-40B4-BE49-F238E27FC236}">
              <a16:creationId xmlns:a16="http://schemas.microsoft.com/office/drawing/2014/main" id="{0A6A2F88-9495-4CE8-B51C-33075DC5691E}"/>
            </a:ext>
          </a:extLst>
        </xdr:cNvPr>
        <xdr:cNvCxnSpPr/>
      </xdr:nvCxnSpPr>
      <xdr:spPr>
        <a:xfrm flipV="1">
          <a:off x="9639300" y="14173200"/>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74168</xdr:rowOff>
    </xdr:from>
    <xdr:to>
      <xdr:col>46</xdr:col>
      <xdr:colOff>38100</xdr:colOff>
      <xdr:row>83</xdr:row>
      <xdr:rowOff>4318</xdr:rowOff>
    </xdr:to>
    <xdr:sp macro="" textlink="">
      <xdr:nvSpPr>
        <xdr:cNvPr id="362" name="楕円 361">
          <a:extLst>
            <a:ext uri="{FF2B5EF4-FFF2-40B4-BE49-F238E27FC236}">
              <a16:creationId xmlns:a16="http://schemas.microsoft.com/office/drawing/2014/main" id="{CC350CA0-A958-4BBD-A9DA-B87DB28D2319}"/>
            </a:ext>
          </a:extLst>
        </xdr:cNvPr>
        <xdr:cNvSpPr/>
      </xdr:nvSpPr>
      <xdr:spPr>
        <a:xfrm>
          <a:off x="86995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120396</xdr:rowOff>
    </xdr:from>
    <xdr:to>
      <xdr:col>50</xdr:col>
      <xdr:colOff>114300</xdr:colOff>
      <xdr:row>82</xdr:row>
      <xdr:rowOff>124968</xdr:rowOff>
    </xdr:to>
    <xdr:cxnSp macro="">
      <xdr:nvCxnSpPr>
        <xdr:cNvPr id="363" name="直線コネクタ 362">
          <a:extLst>
            <a:ext uri="{FF2B5EF4-FFF2-40B4-BE49-F238E27FC236}">
              <a16:creationId xmlns:a16="http://schemas.microsoft.com/office/drawing/2014/main" id="{FF85A531-372C-4227-BC42-0C689E2A1098}"/>
            </a:ext>
          </a:extLst>
        </xdr:cNvPr>
        <xdr:cNvCxnSpPr/>
      </xdr:nvCxnSpPr>
      <xdr:spPr>
        <a:xfrm flipV="1">
          <a:off x="8750300" y="141792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68835</xdr:rowOff>
    </xdr:from>
    <xdr:to>
      <xdr:col>41</xdr:col>
      <xdr:colOff>101600</xdr:colOff>
      <xdr:row>82</xdr:row>
      <xdr:rowOff>170435</xdr:rowOff>
    </xdr:to>
    <xdr:sp macro="" textlink="">
      <xdr:nvSpPr>
        <xdr:cNvPr id="364" name="楕円 363">
          <a:extLst>
            <a:ext uri="{FF2B5EF4-FFF2-40B4-BE49-F238E27FC236}">
              <a16:creationId xmlns:a16="http://schemas.microsoft.com/office/drawing/2014/main" id="{8210A4FB-A792-477F-B00A-ED610913EAF3}"/>
            </a:ext>
          </a:extLst>
        </xdr:cNvPr>
        <xdr:cNvSpPr/>
      </xdr:nvSpPr>
      <xdr:spPr>
        <a:xfrm>
          <a:off x="7810500" y="1412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119635</xdr:rowOff>
    </xdr:from>
    <xdr:to>
      <xdr:col>45</xdr:col>
      <xdr:colOff>177800</xdr:colOff>
      <xdr:row>82</xdr:row>
      <xdr:rowOff>124968</xdr:rowOff>
    </xdr:to>
    <xdr:cxnSp macro="">
      <xdr:nvCxnSpPr>
        <xdr:cNvPr id="365" name="直線コネクタ 364">
          <a:extLst>
            <a:ext uri="{FF2B5EF4-FFF2-40B4-BE49-F238E27FC236}">
              <a16:creationId xmlns:a16="http://schemas.microsoft.com/office/drawing/2014/main" id="{3132B2C7-51C6-4EC7-85BE-8C61020B25B2}"/>
            </a:ext>
          </a:extLst>
        </xdr:cNvPr>
        <xdr:cNvCxnSpPr/>
      </xdr:nvCxnSpPr>
      <xdr:spPr>
        <a:xfrm>
          <a:off x="7861300" y="14178535"/>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71120</xdr:rowOff>
    </xdr:from>
    <xdr:to>
      <xdr:col>36</xdr:col>
      <xdr:colOff>165100</xdr:colOff>
      <xdr:row>83</xdr:row>
      <xdr:rowOff>1270</xdr:rowOff>
    </xdr:to>
    <xdr:sp macro="" textlink="">
      <xdr:nvSpPr>
        <xdr:cNvPr id="366" name="楕円 365">
          <a:extLst>
            <a:ext uri="{FF2B5EF4-FFF2-40B4-BE49-F238E27FC236}">
              <a16:creationId xmlns:a16="http://schemas.microsoft.com/office/drawing/2014/main" id="{3C896E9D-DD80-4C11-B722-47D7BC41B6CF}"/>
            </a:ext>
          </a:extLst>
        </xdr:cNvPr>
        <xdr:cNvSpPr/>
      </xdr:nvSpPr>
      <xdr:spPr>
        <a:xfrm>
          <a:off x="6921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119635</xdr:rowOff>
    </xdr:from>
    <xdr:to>
      <xdr:col>41</xdr:col>
      <xdr:colOff>50800</xdr:colOff>
      <xdr:row>82</xdr:row>
      <xdr:rowOff>121920</xdr:rowOff>
    </xdr:to>
    <xdr:cxnSp macro="">
      <xdr:nvCxnSpPr>
        <xdr:cNvPr id="367" name="直線コネクタ 366">
          <a:extLst>
            <a:ext uri="{FF2B5EF4-FFF2-40B4-BE49-F238E27FC236}">
              <a16:creationId xmlns:a16="http://schemas.microsoft.com/office/drawing/2014/main" id="{2659C478-2FB7-4110-B4C0-AF3652575A42}"/>
            </a:ext>
          </a:extLst>
        </xdr:cNvPr>
        <xdr:cNvCxnSpPr/>
      </xdr:nvCxnSpPr>
      <xdr:spPr>
        <a:xfrm flipV="1">
          <a:off x="6972300" y="1417853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68" name="n_1aveValue【公営住宅】&#10;一人当たり面積">
          <a:extLst>
            <a:ext uri="{FF2B5EF4-FFF2-40B4-BE49-F238E27FC236}">
              <a16:creationId xmlns:a16="http://schemas.microsoft.com/office/drawing/2014/main" id="{FEE0EC33-3E36-4637-B5E7-2159D8105DAF}"/>
            </a:ext>
          </a:extLst>
        </xdr:cNvPr>
        <xdr:cNvSpPr txBox="1"/>
      </xdr:nvSpPr>
      <xdr:spPr>
        <a:xfrm>
          <a:off x="93917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155464</xdr:rowOff>
    </xdr:from>
    <xdr:ext cx="469744" cy="259045"/>
    <xdr:sp macro="" textlink="">
      <xdr:nvSpPr>
        <xdr:cNvPr id="369" name="n_2aveValue【公営住宅】&#10;一人当たり面積">
          <a:extLst>
            <a:ext uri="{FF2B5EF4-FFF2-40B4-BE49-F238E27FC236}">
              <a16:creationId xmlns:a16="http://schemas.microsoft.com/office/drawing/2014/main" id="{CC2C0A1D-E12F-4878-B38D-3B1000FBB011}"/>
            </a:ext>
          </a:extLst>
        </xdr:cNvPr>
        <xdr:cNvSpPr txBox="1"/>
      </xdr:nvSpPr>
      <xdr:spPr>
        <a:xfrm>
          <a:off x="8515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152416</xdr:rowOff>
    </xdr:from>
    <xdr:ext cx="469744" cy="259045"/>
    <xdr:sp macro="" textlink="">
      <xdr:nvSpPr>
        <xdr:cNvPr id="370" name="n_3aveValue【公営住宅】&#10;一人当たり面積">
          <a:extLst>
            <a:ext uri="{FF2B5EF4-FFF2-40B4-BE49-F238E27FC236}">
              <a16:creationId xmlns:a16="http://schemas.microsoft.com/office/drawing/2014/main" id="{2F4395F0-DEE3-41BE-93B9-758541B74A74}"/>
            </a:ext>
          </a:extLst>
        </xdr:cNvPr>
        <xdr:cNvSpPr txBox="1"/>
      </xdr:nvSpPr>
      <xdr:spPr>
        <a:xfrm>
          <a:off x="76264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1" name="n_4aveValue【公営住宅】&#10;一人当たり面積">
          <a:extLst>
            <a:ext uri="{FF2B5EF4-FFF2-40B4-BE49-F238E27FC236}">
              <a16:creationId xmlns:a16="http://schemas.microsoft.com/office/drawing/2014/main" id="{9894F7EE-03BE-4F42-AB27-BB202BDBAC3C}"/>
            </a:ext>
          </a:extLst>
        </xdr:cNvPr>
        <xdr:cNvSpPr txBox="1"/>
      </xdr:nvSpPr>
      <xdr:spPr>
        <a:xfrm>
          <a:off x="6737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16273</xdr:rowOff>
    </xdr:from>
    <xdr:ext cx="469744" cy="259045"/>
    <xdr:sp macro="" textlink="">
      <xdr:nvSpPr>
        <xdr:cNvPr id="372" name="n_1mainValue【公営住宅】&#10;一人当たり面積">
          <a:extLst>
            <a:ext uri="{FF2B5EF4-FFF2-40B4-BE49-F238E27FC236}">
              <a16:creationId xmlns:a16="http://schemas.microsoft.com/office/drawing/2014/main" id="{B68D53C2-C1B8-49E7-8696-E34ACA1C22ED}"/>
            </a:ext>
          </a:extLst>
        </xdr:cNvPr>
        <xdr:cNvSpPr txBox="1"/>
      </xdr:nvSpPr>
      <xdr:spPr>
        <a:xfrm>
          <a:off x="9391727" y="1390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20845</xdr:rowOff>
    </xdr:from>
    <xdr:ext cx="469744" cy="259045"/>
    <xdr:sp macro="" textlink="">
      <xdr:nvSpPr>
        <xdr:cNvPr id="373" name="n_2mainValue【公営住宅】&#10;一人当たり面積">
          <a:extLst>
            <a:ext uri="{FF2B5EF4-FFF2-40B4-BE49-F238E27FC236}">
              <a16:creationId xmlns:a16="http://schemas.microsoft.com/office/drawing/2014/main" id="{385A734C-610D-4C4D-99BF-0FD86A508E74}"/>
            </a:ext>
          </a:extLst>
        </xdr:cNvPr>
        <xdr:cNvSpPr txBox="1"/>
      </xdr:nvSpPr>
      <xdr:spPr>
        <a:xfrm>
          <a:off x="8515427" y="139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15512</xdr:rowOff>
    </xdr:from>
    <xdr:ext cx="469744" cy="259045"/>
    <xdr:sp macro="" textlink="">
      <xdr:nvSpPr>
        <xdr:cNvPr id="374" name="n_3mainValue【公営住宅】&#10;一人当たり面積">
          <a:extLst>
            <a:ext uri="{FF2B5EF4-FFF2-40B4-BE49-F238E27FC236}">
              <a16:creationId xmlns:a16="http://schemas.microsoft.com/office/drawing/2014/main" id="{40A040A2-17C6-4438-964F-CCCEF248202E}"/>
            </a:ext>
          </a:extLst>
        </xdr:cNvPr>
        <xdr:cNvSpPr txBox="1"/>
      </xdr:nvSpPr>
      <xdr:spPr>
        <a:xfrm>
          <a:off x="7626427" y="1390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17797</xdr:rowOff>
    </xdr:from>
    <xdr:ext cx="469744" cy="259045"/>
    <xdr:sp macro="" textlink="">
      <xdr:nvSpPr>
        <xdr:cNvPr id="375" name="n_4mainValue【公営住宅】&#10;一人当たり面積">
          <a:extLst>
            <a:ext uri="{FF2B5EF4-FFF2-40B4-BE49-F238E27FC236}">
              <a16:creationId xmlns:a16="http://schemas.microsoft.com/office/drawing/2014/main" id="{981D7B71-38EC-4CAD-84A8-843B9C16CB5C}"/>
            </a:ext>
          </a:extLst>
        </xdr:cNvPr>
        <xdr:cNvSpPr txBox="1"/>
      </xdr:nvSpPr>
      <xdr:spPr>
        <a:xfrm>
          <a:off x="6737427" y="1390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34EA8721-042E-48EA-B941-183AC392D9E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D20CD00E-0BBB-43D2-B223-D575084A8BB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CCE2501-24AF-43B8-99E8-17BE957A96A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50F0A0FA-2A10-4EF6-8602-28FAA01E946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5CFD255A-A9FC-4DB2-B44A-663F62C949B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5BDB6AA7-D5F5-49AC-B7D1-B701A1BA36C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5A4EAAC-84F7-4341-88FC-C40DDFC3EA7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BFA8B47A-776E-4017-A74F-966022F156D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8DA78F8E-59A7-4C4A-B8C5-D926C955411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BAFD7A7C-1543-41BD-93A3-ADE6522539C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60558C9C-0B7C-4F54-91F8-80598E572AC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B3A055C1-A085-42ED-A674-858B4C089F6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10EE51C3-7476-41AC-A0C8-73733BF6D91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84EF48B9-D931-498A-982C-DDF1E94B64F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72BC7E87-39D4-42CD-9F75-B884E0A4CC0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FADA2C9C-0050-44AA-98CE-3FCFD081041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267F3765-F1EF-4437-A35F-C8A7A1F5A7F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11AD68B6-2BFD-4ECF-B12C-7ED69533347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33478D0A-B6D2-4404-8574-45725986877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BEBC5F4F-6D37-4574-A27B-A85BAACA2A4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5A6FA78D-6C01-401A-9CE1-5646A3FAD6F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2C3E270C-2676-49EB-886E-1EA54812773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8A919834-01B0-4656-B521-A9B5E22C4DF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C489E885-E306-4165-B521-F559A141028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D26C171F-B64F-4382-89FF-297B1BE9976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25C38587-631F-49EF-A630-839FF4D2B95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02D312E5-53DA-4CA7-BF22-822AC82D044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D0045CF2-0314-4A8F-A1FA-A24D0FCD045E}"/>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4" name="テキスト ボックス 403">
          <a:extLst>
            <a:ext uri="{FF2B5EF4-FFF2-40B4-BE49-F238E27FC236}">
              <a16:creationId xmlns:a16="http://schemas.microsoft.com/office/drawing/2014/main" id="{8C4227CB-E4AF-41EB-9CEF-5F1C886D9622}"/>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8D4BC8D3-F2B8-4C52-815F-D4666417983D}"/>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a:extLst>
            <a:ext uri="{FF2B5EF4-FFF2-40B4-BE49-F238E27FC236}">
              <a16:creationId xmlns:a16="http://schemas.microsoft.com/office/drawing/2014/main" id="{6A199A0C-B438-4E82-A346-4272CC44BFCD}"/>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0E414E7C-260A-49AA-BBDD-8FFD4396BA25}"/>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a:extLst>
            <a:ext uri="{FF2B5EF4-FFF2-40B4-BE49-F238E27FC236}">
              <a16:creationId xmlns:a16="http://schemas.microsoft.com/office/drawing/2014/main" id="{D54AF421-F084-4055-A366-F7E187725CAF}"/>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E3054A43-3772-4664-A3DB-2596B938A269}"/>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a:extLst>
            <a:ext uri="{FF2B5EF4-FFF2-40B4-BE49-F238E27FC236}">
              <a16:creationId xmlns:a16="http://schemas.microsoft.com/office/drawing/2014/main" id="{35839813-5A84-4343-9990-61E53C3180CF}"/>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63A5F92C-C70C-404F-85ED-1A297DCFEA9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a:extLst>
            <a:ext uri="{FF2B5EF4-FFF2-40B4-BE49-F238E27FC236}">
              <a16:creationId xmlns:a16="http://schemas.microsoft.com/office/drawing/2014/main" id="{BCDB6FDB-DAD7-418E-8B5E-DCF900022E6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40F2D4F-9890-47E3-873C-0426AE57AE7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414" name="直線コネクタ 413">
          <a:extLst>
            <a:ext uri="{FF2B5EF4-FFF2-40B4-BE49-F238E27FC236}">
              <a16:creationId xmlns:a16="http://schemas.microsoft.com/office/drawing/2014/main" id="{3BB319D8-1CDB-4CF1-89CF-0F7BEB816D43}"/>
            </a:ext>
          </a:extLst>
        </xdr:cNvPr>
        <xdr:cNvCxnSpPr/>
      </xdr:nvCxnSpPr>
      <xdr:spPr>
        <a:xfrm flipV="1">
          <a:off x="16318864" y="5706618"/>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7C94DB3A-13D3-41E7-B816-110B2DB18F2B}"/>
            </a:ext>
          </a:extLst>
        </xdr:cNvPr>
        <xdr:cNvSpPr txBox="1"/>
      </xdr:nvSpPr>
      <xdr:spPr>
        <a:xfrm>
          <a:off x="16357600" y="692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416" name="直線コネクタ 415">
          <a:extLst>
            <a:ext uri="{FF2B5EF4-FFF2-40B4-BE49-F238E27FC236}">
              <a16:creationId xmlns:a16="http://schemas.microsoft.com/office/drawing/2014/main" id="{7E5F3F77-D491-4ECA-80CC-A148C0F0257F}"/>
            </a:ext>
          </a:extLst>
        </xdr:cNvPr>
        <xdr:cNvCxnSpPr/>
      </xdr:nvCxnSpPr>
      <xdr:spPr>
        <a:xfrm>
          <a:off x="16230600" y="692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9B8DD152-B704-452B-AAF1-EB3807CF2F5A}"/>
            </a:ext>
          </a:extLst>
        </xdr:cNvPr>
        <xdr:cNvSpPr txBox="1"/>
      </xdr:nvSpPr>
      <xdr:spPr>
        <a:xfrm>
          <a:off x="16357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18" name="直線コネクタ 417">
          <a:extLst>
            <a:ext uri="{FF2B5EF4-FFF2-40B4-BE49-F238E27FC236}">
              <a16:creationId xmlns:a16="http://schemas.microsoft.com/office/drawing/2014/main" id="{557E36F4-9A54-4F52-B05D-A980CF34BAD9}"/>
            </a:ext>
          </a:extLst>
        </xdr:cNvPr>
        <xdr:cNvCxnSpPr/>
      </xdr:nvCxnSpPr>
      <xdr:spPr>
        <a:xfrm>
          <a:off x="16230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105427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30F2CA3F-E1F1-49B8-893C-D1013CF85710}"/>
            </a:ext>
          </a:extLst>
        </xdr:cNvPr>
        <xdr:cNvSpPr txBox="1"/>
      </xdr:nvSpPr>
      <xdr:spPr>
        <a:xfrm>
          <a:off x="16357600"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20" name="フローチャート: 判断 419">
          <a:extLst>
            <a:ext uri="{FF2B5EF4-FFF2-40B4-BE49-F238E27FC236}">
              <a16:creationId xmlns:a16="http://schemas.microsoft.com/office/drawing/2014/main" id="{E78A4C20-C51E-4139-B050-C0156F5FCCF0}"/>
            </a:ext>
          </a:extLst>
        </xdr:cNvPr>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21" name="フローチャート: 判断 420">
          <a:extLst>
            <a:ext uri="{FF2B5EF4-FFF2-40B4-BE49-F238E27FC236}">
              <a16:creationId xmlns:a16="http://schemas.microsoft.com/office/drawing/2014/main" id="{CA095C7A-D26D-4244-B81A-6F0DA600174B}"/>
            </a:ext>
          </a:extLst>
        </xdr:cNvPr>
        <xdr:cNvSpPr/>
      </xdr:nvSpPr>
      <xdr:spPr>
        <a:xfrm>
          <a:off x="15430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422" name="フローチャート: 判断 421">
          <a:extLst>
            <a:ext uri="{FF2B5EF4-FFF2-40B4-BE49-F238E27FC236}">
              <a16:creationId xmlns:a16="http://schemas.microsoft.com/office/drawing/2014/main" id="{71A766F7-AD91-49FC-9E62-DF6B960413E4}"/>
            </a:ext>
          </a:extLst>
        </xdr:cNvPr>
        <xdr:cNvSpPr/>
      </xdr:nvSpPr>
      <xdr:spPr>
        <a:xfrm>
          <a:off x="14541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423" name="フローチャート: 判断 422">
          <a:extLst>
            <a:ext uri="{FF2B5EF4-FFF2-40B4-BE49-F238E27FC236}">
              <a16:creationId xmlns:a16="http://schemas.microsoft.com/office/drawing/2014/main" id="{3335F147-3C4E-4E8D-B587-29219976649E}"/>
            </a:ext>
          </a:extLst>
        </xdr:cNvPr>
        <xdr:cNvSpPr/>
      </xdr:nvSpPr>
      <xdr:spPr>
        <a:xfrm>
          <a:off x="136525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424" name="フローチャート: 判断 423">
          <a:extLst>
            <a:ext uri="{FF2B5EF4-FFF2-40B4-BE49-F238E27FC236}">
              <a16:creationId xmlns:a16="http://schemas.microsoft.com/office/drawing/2014/main" id="{4CDE1771-BBC3-474B-9EAE-1DF7C99E45DE}"/>
            </a:ext>
          </a:extLst>
        </xdr:cNvPr>
        <xdr:cNvSpPr/>
      </xdr:nvSpPr>
      <xdr:spPr>
        <a:xfrm>
          <a:off x="12763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3EAE16B6-4B8F-444A-B412-61392C75CFC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356FAA3E-0F0A-4813-9416-D4A21A9F5A6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2C03DB6D-045D-4A5A-BEB0-E3BD00FD839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B2A13222-FA70-4952-9067-EDC750D33BC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77CA92C7-0989-4019-8AF8-5699B601F1A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80264</xdr:rowOff>
    </xdr:from>
    <xdr:to>
      <xdr:col>85</xdr:col>
      <xdr:colOff>177800</xdr:colOff>
      <xdr:row>40</xdr:row>
      <xdr:rowOff>10414</xdr:rowOff>
    </xdr:to>
    <xdr:sp macro="" textlink="">
      <xdr:nvSpPr>
        <xdr:cNvPr id="430" name="楕円 429">
          <a:extLst>
            <a:ext uri="{FF2B5EF4-FFF2-40B4-BE49-F238E27FC236}">
              <a16:creationId xmlns:a16="http://schemas.microsoft.com/office/drawing/2014/main" id="{62029C35-0483-4803-8534-D11CEDB60800}"/>
            </a:ext>
          </a:extLst>
        </xdr:cNvPr>
        <xdr:cNvSpPr/>
      </xdr:nvSpPr>
      <xdr:spPr>
        <a:xfrm>
          <a:off x="16268700" y="676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166641</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8FB76B8C-BAD8-4236-B07A-B94DFDBD635A}"/>
            </a:ext>
          </a:extLst>
        </xdr:cNvPr>
        <xdr:cNvSpPr txBox="1"/>
      </xdr:nvSpPr>
      <xdr:spPr>
        <a:xfrm>
          <a:off x="16357600" y="668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57404</xdr:rowOff>
    </xdr:from>
    <xdr:to>
      <xdr:col>81</xdr:col>
      <xdr:colOff>101600</xdr:colOff>
      <xdr:row>39</xdr:row>
      <xdr:rowOff>159004</xdr:rowOff>
    </xdr:to>
    <xdr:sp macro="" textlink="">
      <xdr:nvSpPr>
        <xdr:cNvPr id="432" name="楕円 431">
          <a:extLst>
            <a:ext uri="{FF2B5EF4-FFF2-40B4-BE49-F238E27FC236}">
              <a16:creationId xmlns:a16="http://schemas.microsoft.com/office/drawing/2014/main" id="{58522EF3-7219-47BF-96F2-999D233EFC13}"/>
            </a:ext>
          </a:extLst>
        </xdr:cNvPr>
        <xdr:cNvSpPr/>
      </xdr:nvSpPr>
      <xdr:spPr>
        <a:xfrm>
          <a:off x="154305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108204</xdr:rowOff>
    </xdr:from>
    <xdr:to>
      <xdr:col>85</xdr:col>
      <xdr:colOff>127000</xdr:colOff>
      <xdr:row>39</xdr:row>
      <xdr:rowOff>131064</xdr:rowOff>
    </xdr:to>
    <xdr:cxnSp macro="">
      <xdr:nvCxnSpPr>
        <xdr:cNvPr id="433" name="直線コネクタ 432">
          <a:extLst>
            <a:ext uri="{FF2B5EF4-FFF2-40B4-BE49-F238E27FC236}">
              <a16:creationId xmlns:a16="http://schemas.microsoft.com/office/drawing/2014/main" id="{E0EFF5EA-8459-4FFD-893F-1246046B4911}"/>
            </a:ext>
          </a:extLst>
        </xdr:cNvPr>
        <xdr:cNvCxnSpPr/>
      </xdr:nvCxnSpPr>
      <xdr:spPr>
        <a:xfrm>
          <a:off x="15481300" y="679475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34544</xdr:rowOff>
    </xdr:from>
    <xdr:to>
      <xdr:col>76</xdr:col>
      <xdr:colOff>165100</xdr:colOff>
      <xdr:row>39</xdr:row>
      <xdr:rowOff>136144</xdr:rowOff>
    </xdr:to>
    <xdr:sp macro="" textlink="">
      <xdr:nvSpPr>
        <xdr:cNvPr id="434" name="楕円 433">
          <a:extLst>
            <a:ext uri="{FF2B5EF4-FFF2-40B4-BE49-F238E27FC236}">
              <a16:creationId xmlns:a16="http://schemas.microsoft.com/office/drawing/2014/main" id="{8A356777-BD6F-4D65-87F4-16B2E5F1D88C}"/>
            </a:ext>
          </a:extLst>
        </xdr:cNvPr>
        <xdr:cNvSpPr/>
      </xdr:nvSpPr>
      <xdr:spPr>
        <a:xfrm>
          <a:off x="14541500" y="67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85344</xdr:rowOff>
    </xdr:from>
    <xdr:to>
      <xdr:col>81</xdr:col>
      <xdr:colOff>50800</xdr:colOff>
      <xdr:row>39</xdr:row>
      <xdr:rowOff>108204</xdr:rowOff>
    </xdr:to>
    <xdr:cxnSp macro="">
      <xdr:nvCxnSpPr>
        <xdr:cNvPr id="435" name="直線コネクタ 434">
          <a:extLst>
            <a:ext uri="{FF2B5EF4-FFF2-40B4-BE49-F238E27FC236}">
              <a16:creationId xmlns:a16="http://schemas.microsoft.com/office/drawing/2014/main" id="{3F9181ED-DEBF-40DF-AC25-462A1AF18726}"/>
            </a:ext>
          </a:extLst>
        </xdr:cNvPr>
        <xdr:cNvCxnSpPr/>
      </xdr:nvCxnSpPr>
      <xdr:spPr>
        <a:xfrm>
          <a:off x="14592300" y="67718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18542</xdr:rowOff>
    </xdr:from>
    <xdr:to>
      <xdr:col>72</xdr:col>
      <xdr:colOff>38100</xdr:colOff>
      <xdr:row>39</xdr:row>
      <xdr:rowOff>120142</xdr:rowOff>
    </xdr:to>
    <xdr:sp macro="" textlink="">
      <xdr:nvSpPr>
        <xdr:cNvPr id="436" name="楕円 435">
          <a:extLst>
            <a:ext uri="{FF2B5EF4-FFF2-40B4-BE49-F238E27FC236}">
              <a16:creationId xmlns:a16="http://schemas.microsoft.com/office/drawing/2014/main" id="{CB137D29-BF7A-4364-BA43-3D55D16266A7}"/>
            </a:ext>
          </a:extLst>
        </xdr:cNvPr>
        <xdr:cNvSpPr/>
      </xdr:nvSpPr>
      <xdr:spPr>
        <a:xfrm>
          <a:off x="13652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69342</xdr:rowOff>
    </xdr:from>
    <xdr:to>
      <xdr:col>76</xdr:col>
      <xdr:colOff>114300</xdr:colOff>
      <xdr:row>39</xdr:row>
      <xdr:rowOff>85344</xdr:rowOff>
    </xdr:to>
    <xdr:cxnSp macro="">
      <xdr:nvCxnSpPr>
        <xdr:cNvPr id="437" name="直線コネクタ 436">
          <a:extLst>
            <a:ext uri="{FF2B5EF4-FFF2-40B4-BE49-F238E27FC236}">
              <a16:creationId xmlns:a16="http://schemas.microsoft.com/office/drawing/2014/main" id="{A48AB979-7888-4D99-8C7B-C82033791BAE}"/>
            </a:ext>
          </a:extLst>
        </xdr:cNvPr>
        <xdr:cNvCxnSpPr/>
      </xdr:nvCxnSpPr>
      <xdr:spPr>
        <a:xfrm>
          <a:off x="13703300" y="675589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77978</xdr:rowOff>
    </xdr:from>
    <xdr:to>
      <xdr:col>67</xdr:col>
      <xdr:colOff>101600</xdr:colOff>
      <xdr:row>40</xdr:row>
      <xdr:rowOff>8128</xdr:rowOff>
    </xdr:to>
    <xdr:sp macro="" textlink="">
      <xdr:nvSpPr>
        <xdr:cNvPr id="438" name="楕円 437">
          <a:extLst>
            <a:ext uri="{FF2B5EF4-FFF2-40B4-BE49-F238E27FC236}">
              <a16:creationId xmlns:a16="http://schemas.microsoft.com/office/drawing/2014/main" id="{2F1DD573-94A2-46F2-B043-A302684A1888}"/>
            </a:ext>
          </a:extLst>
        </xdr:cNvPr>
        <xdr:cNvSpPr/>
      </xdr:nvSpPr>
      <xdr:spPr>
        <a:xfrm>
          <a:off x="12763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69342</xdr:rowOff>
    </xdr:from>
    <xdr:to>
      <xdr:col>71</xdr:col>
      <xdr:colOff>177800</xdr:colOff>
      <xdr:row>39</xdr:row>
      <xdr:rowOff>128778</xdr:rowOff>
    </xdr:to>
    <xdr:cxnSp macro="">
      <xdr:nvCxnSpPr>
        <xdr:cNvPr id="439" name="直線コネクタ 438">
          <a:extLst>
            <a:ext uri="{FF2B5EF4-FFF2-40B4-BE49-F238E27FC236}">
              <a16:creationId xmlns:a16="http://schemas.microsoft.com/office/drawing/2014/main" id="{FD788220-B6E0-4816-A1AE-2F6CE0988DCD}"/>
            </a:ext>
          </a:extLst>
        </xdr:cNvPr>
        <xdr:cNvCxnSpPr/>
      </xdr:nvCxnSpPr>
      <xdr:spPr>
        <a:xfrm flipV="1">
          <a:off x="12814300" y="67558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53E1DACC-E02D-4489-9C04-3237E94826CD}"/>
            </a:ext>
          </a:extLst>
        </xdr:cNvPr>
        <xdr:cNvSpPr txBox="1"/>
      </xdr:nvSpPr>
      <xdr:spPr>
        <a:xfrm>
          <a:off x="15266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85E6BF8A-6CEC-445A-B288-2934A59C792A}"/>
            </a:ext>
          </a:extLst>
        </xdr:cNvPr>
        <xdr:cNvSpPr txBox="1"/>
      </xdr:nvSpPr>
      <xdr:spPr>
        <a:xfrm>
          <a:off x="14389744" y="595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118A7350-D377-4098-A0E8-39DDB8B75E4A}"/>
            </a:ext>
          </a:extLst>
        </xdr:cNvPr>
        <xdr:cNvSpPr txBox="1"/>
      </xdr:nvSpPr>
      <xdr:spPr>
        <a:xfrm>
          <a:off x="135007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803E1A5A-88AB-4AE4-900C-60DA10CB5F89}"/>
            </a:ext>
          </a:extLst>
        </xdr:cNvPr>
        <xdr:cNvSpPr txBox="1"/>
      </xdr:nvSpPr>
      <xdr:spPr>
        <a:xfrm>
          <a:off x="12611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150131</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708E29CD-9A35-43B7-87C4-20B4E83B5152}"/>
            </a:ext>
          </a:extLst>
        </xdr:cNvPr>
        <xdr:cNvSpPr txBox="1"/>
      </xdr:nvSpPr>
      <xdr:spPr>
        <a:xfrm>
          <a:off x="15266044" y="683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127271</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2CEC7A3D-5A7D-48DB-8FBC-5875122C1B19}"/>
            </a:ext>
          </a:extLst>
        </xdr:cNvPr>
        <xdr:cNvSpPr txBox="1"/>
      </xdr:nvSpPr>
      <xdr:spPr>
        <a:xfrm>
          <a:off x="14389744" y="681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111269</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3C099C4D-0CF2-454F-9B51-125807FDED8D}"/>
            </a:ext>
          </a:extLst>
        </xdr:cNvPr>
        <xdr:cNvSpPr txBox="1"/>
      </xdr:nvSpPr>
      <xdr:spPr>
        <a:xfrm>
          <a:off x="13500744" y="679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170705</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7B0BC556-5B7B-452A-9306-0D600BF488F3}"/>
            </a:ext>
          </a:extLst>
        </xdr:cNvPr>
        <xdr:cNvSpPr txBox="1"/>
      </xdr:nvSpPr>
      <xdr:spPr>
        <a:xfrm>
          <a:off x="12611744" y="685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DDE20535-689C-4FE7-BBC8-48A7F575DA3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41FE5E73-BA61-4056-B0E1-92CF934CC03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1B234C8F-AD5F-4A24-85EC-53F5F8E3137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A942EDDB-935E-4FA5-8293-AB61C161700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27245E88-B5E5-4512-8C18-42422B17C28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3883B485-D3E8-4CD3-9F84-33D2D04441E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F8BCD5DF-588E-48CE-911B-269A1F08973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53DAF66C-528E-4C4B-9297-C261D3E1322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5E848FC8-83BE-4328-8BA0-8A3C5CF486D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66EA2206-83AE-422D-9BBE-341AAE51BCF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89611961-6BE5-4608-8B40-54986882D3B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EB3A8BA7-FB56-4AE9-96A7-93BAC61E4BE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A891ACE8-8E3A-4153-9E1D-F9143E94745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5EFD483A-89AB-44FE-84FA-B8ADD521FD4E}"/>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0CB840D6-CE99-4527-9AA0-22CF4601D95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3B3CC297-E6F4-44A3-8898-7AA031B54AB5}"/>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82B71F1B-C012-4803-B8F5-39502E08625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4FB74D3E-3DD9-417D-BBEA-8C3C153DC8D9}"/>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D2995D01-C937-4FBF-AED3-639DC21647E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4E6FB45A-AF0C-499E-A827-75B7736FBC5E}"/>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628B1CB6-DBAE-4E54-B8AE-837FD97F0DA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ED930321-5F42-4AEF-9011-6A1121FFF4A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393D86CB-5400-4E02-BE71-E7909F61B94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CFD5F982-E09A-4138-A140-BCEB0E97852D}"/>
            </a:ext>
          </a:extLst>
        </xdr:cNvPr>
        <xdr:cNvCxnSpPr/>
      </xdr:nvCxnSpPr>
      <xdr:spPr>
        <a:xfrm flipV="1">
          <a:off x="22160864" y="57378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DB884268-2B67-4937-BD79-633D6C702C5E}"/>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3E3F6037-0FB9-453F-AB5C-4081114E7D4E}"/>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EDBFC226-0AB8-4BA5-BFBE-5A5C488BFBB1}"/>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5" name="直線コネクタ 474">
          <a:extLst>
            <a:ext uri="{FF2B5EF4-FFF2-40B4-BE49-F238E27FC236}">
              <a16:creationId xmlns:a16="http://schemas.microsoft.com/office/drawing/2014/main" id="{7E8A448F-6DE9-4042-AFD1-D3184FF54DF7}"/>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E23B027A-1913-409E-BE3D-3DF8718ECAE8}"/>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77" name="フローチャート: 判断 476">
          <a:extLst>
            <a:ext uri="{FF2B5EF4-FFF2-40B4-BE49-F238E27FC236}">
              <a16:creationId xmlns:a16="http://schemas.microsoft.com/office/drawing/2014/main" id="{71E6B542-54F7-4C77-B924-BDB0607E3E06}"/>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78" name="フローチャート: 判断 477">
          <a:extLst>
            <a:ext uri="{FF2B5EF4-FFF2-40B4-BE49-F238E27FC236}">
              <a16:creationId xmlns:a16="http://schemas.microsoft.com/office/drawing/2014/main" id="{E77505E3-C334-4DA0-85D6-BB2CCB7E5614}"/>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79" name="フローチャート: 判断 478">
          <a:extLst>
            <a:ext uri="{FF2B5EF4-FFF2-40B4-BE49-F238E27FC236}">
              <a16:creationId xmlns:a16="http://schemas.microsoft.com/office/drawing/2014/main" id="{3D02D868-11CF-4FB2-BB40-761E88C4366C}"/>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80" name="フローチャート: 判断 479">
          <a:extLst>
            <a:ext uri="{FF2B5EF4-FFF2-40B4-BE49-F238E27FC236}">
              <a16:creationId xmlns:a16="http://schemas.microsoft.com/office/drawing/2014/main" id="{06F3D642-D1BB-44A7-80D8-F47088B77873}"/>
            </a:ext>
          </a:extLst>
        </xdr:cNvPr>
        <xdr:cNvSpPr/>
      </xdr:nvSpPr>
      <xdr:spPr>
        <a:xfrm>
          <a:off x="19494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1" name="フローチャート: 判断 480">
          <a:extLst>
            <a:ext uri="{FF2B5EF4-FFF2-40B4-BE49-F238E27FC236}">
              <a16:creationId xmlns:a16="http://schemas.microsoft.com/office/drawing/2014/main" id="{E126731D-E662-4DE6-92E1-1730F0C05641}"/>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E7AE068A-A351-48C9-A06C-FB1A6545087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88FF5497-DB85-48FE-9BDE-D3A0312A147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66B01583-2E45-4816-B796-E88BC4258BF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71034FF-1F90-4AB9-90B4-024D62C26B3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42F7EF1C-2A6D-4D1B-A553-4357E0A9AFB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487" name="楕円 486">
          <a:extLst>
            <a:ext uri="{FF2B5EF4-FFF2-40B4-BE49-F238E27FC236}">
              <a16:creationId xmlns:a16="http://schemas.microsoft.com/office/drawing/2014/main" id="{1764A3CA-2700-492A-8015-3E86FF2BE06C}"/>
            </a:ext>
          </a:extLst>
        </xdr:cNvPr>
        <xdr:cNvSpPr/>
      </xdr:nvSpPr>
      <xdr:spPr>
        <a:xfrm>
          <a:off x="221107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53357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F93F88F7-790E-436F-8474-E1DE868299EC}"/>
            </a:ext>
          </a:extLst>
        </xdr:cNvPr>
        <xdr:cNvSpPr txBox="1"/>
      </xdr:nvSpPr>
      <xdr:spPr>
        <a:xfrm>
          <a:off x="22199600"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74930</xdr:rowOff>
    </xdr:from>
    <xdr:to>
      <xdr:col>112</xdr:col>
      <xdr:colOff>38100</xdr:colOff>
      <xdr:row>40</xdr:row>
      <xdr:rowOff>5080</xdr:rowOff>
    </xdr:to>
    <xdr:sp macro="" textlink="">
      <xdr:nvSpPr>
        <xdr:cNvPr id="489" name="楕円 488">
          <a:extLst>
            <a:ext uri="{FF2B5EF4-FFF2-40B4-BE49-F238E27FC236}">
              <a16:creationId xmlns:a16="http://schemas.microsoft.com/office/drawing/2014/main" id="{C0FA2D99-948D-4251-BEC6-1F8A9EB8199B}"/>
            </a:ext>
          </a:extLst>
        </xdr:cNvPr>
        <xdr:cNvSpPr/>
      </xdr:nvSpPr>
      <xdr:spPr>
        <a:xfrm>
          <a:off x="21272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125730</xdr:rowOff>
    </xdr:from>
    <xdr:to>
      <xdr:col>116</xdr:col>
      <xdr:colOff>63500</xdr:colOff>
      <xdr:row>39</xdr:row>
      <xdr:rowOff>125730</xdr:rowOff>
    </xdr:to>
    <xdr:cxnSp macro="">
      <xdr:nvCxnSpPr>
        <xdr:cNvPr id="490" name="直線コネクタ 489">
          <a:extLst>
            <a:ext uri="{FF2B5EF4-FFF2-40B4-BE49-F238E27FC236}">
              <a16:creationId xmlns:a16="http://schemas.microsoft.com/office/drawing/2014/main" id="{0568B038-5EDA-46B4-BB4B-FC0D9E0AEB4A}"/>
            </a:ext>
          </a:extLst>
        </xdr:cNvPr>
        <xdr:cNvCxnSpPr/>
      </xdr:nvCxnSpPr>
      <xdr:spPr>
        <a:xfrm>
          <a:off x="21323300" y="6812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82550</xdr:rowOff>
    </xdr:from>
    <xdr:to>
      <xdr:col>107</xdr:col>
      <xdr:colOff>101600</xdr:colOff>
      <xdr:row>40</xdr:row>
      <xdr:rowOff>12700</xdr:rowOff>
    </xdr:to>
    <xdr:sp macro="" textlink="">
      <xdr:nvSpPr>
        <xdr:cNvPr id="491" name="楕円 490">
          <a:extLst>
            <a:ext uri="{FF2B5EF4-FFF2-40B4-BE49-F238E27FC236}">
              <a16:creationId xmlns:a16="http://schemas.microsoft.com/office/drawing/2014/main" id="{C77C3EB3-6D8A-4F89-ACC5-4662C17BE353}"/>
            </a:ext>
          </a:extLst>
        </xdr:cNvPr>
        <xdr:cNvSpPr/>
      </xdr:nvSpPr>
      <xdr:spPr>
        <a:xfrm>
          <a:off x="20383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125730</xdr:rowOff>
    </xdr:from>
    <xdr:to>
      <xdr:col>111</xdr:col>
      <xdr:colOff>177800</xdr:colOff>
      <xdr:row>39</xdr:row>
      <xdr:rowOff>133350</xdr:rowOff>
    </xdr:to>
    <xdr:cxnSp macro="">
      <xdr:nvCxnSpPr>
        <xdr:cNvPr id="492" name="直線コネクタ 491">
          <a:extLst>
            <a:ext uri="{FF2B5EF4-FFF2-40B4-BE49-F238E27FC236}">
              <a16:creationId xmlns:a16="http://schemas.microsoft.com/office/drawing/2014/main" id="{1866D4DD-BFE4-4BA1-8390-4E809966703C}"/>
            </a:ext>
          </a:extLst>
        </xdr:cNvPr>
        <xdr:cNvCxnSpPr/>
      </xdr:nvCxnSpPr>
      <xdr:spPr>
        <a:xfrm flipV="1">
          <a:off x="20434300" y="6812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82550</xdr:rowOff>
    </xdr:from>
    <xdr:to>
      <xdr:col>102</xdr:col>
      <xdr:colOff>165100</xdr:colOff>
      <xdr:row>40</xdr:row>
      <xdr:rowOff>12700</xdr:rowOff>
    </xdr:to>
    <xdr:sp macro="" textlink="">
      <xdr:nvSpPr>
        <xdr:cNvPr id="493" name="楕円 492">
          <a:extLst>
            <a:ext uri="{FF2B5EF4-FFF2-40B4-BE49-F238E27FC236}">
              <a16:creationId xmlns:a16="http://schemas.microsoft.com/office/drawing/2014/main" id="{0A9DAE3C-3AE1-42EE-99AD-CE0120FF2417}"/>
            </a:ext>
          </a:extLst>
        </xdr:cNvPr>
        <xdr:cNvSpPr/>
      </xdr:nvSpPr>
      <xdr:spPr>
        <a:xfrm>
          <a:off x="19494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133350</xdr:rowOff>
    </xdr:from>
    <xdr:to>
      <xdr:col>107</xdr:col>
      <xdr:colOff>50800</xdr:colOff>
      <xdr:row>39</xdr:row>
      <xdr:rowOff>133350</xdr:rowOff>
    </xdr:to>
    <xdr:cxnSp macro="">
      <xdr:nvCxnSpPr>
        <xdr:cNvPr id="494" name="直線コネクタ 493">
          <a:extLst>
            <a:ext uri="{FF2B5EF4-FFF2-40B4-BE49-F238E27FC236}">
              <a16:creationId xmlns:a16="http://schemas.microsoft.com/office/drawing/2014/main" id="{43AA0CAD-FE72-4EAC-8EDF-1DEDB3B7B6DE}"/>
            </a:ext>
          </a:extLst>
        </xdr:cNvPr>
        <xdr:cNvCxnSpPr/>
      </xdr:nvCxnSpPr>
      <xdr:spPr>
        <a:xfrm>
          <a:off x="19545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59690</xdr:rowOff>
    </xdr:from>
    <xdr:to>
      <xdr:col>98</xdr:col>
      <xdr:colOff>38100</xdr:colOff>
      <xdr:row>39</xdr:row>
      <xdr:rowOff>161290</xdr:rowOff>
    </xdr:to>
    <xdr:sp macro="" textlink="">
      <xdr:nvSpPr>
        <xdr:cNvPr id="495" name="楕円 494">
          <a:extLst>
            <a:ext uri="{FF2B5EF4-FFF2-40B4-BE49-F238E27FC236}">
              <a16:creationId xmlns:a16="http://schemas.microsoft.com/office/drawing/2014/main" id="{2013E401-E345-49F2-911A-BDAB97E93554}"/>
            </a:ext>
          </a:extLst>
        </xdr:cNvPr>
        <xdr:cNvSpPr/>
      </xdr:nvSpPr>
      <xdr:spPr>
        <a:xfrm>
          <a:off x="18605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110490</xdr:rowOff>
    </xdr:from>
    <xdr:to>
      <xdr:col>102</xdr:col>
      <xdr:colOff>114300</xdr:colOff>
      <xdr:row>39</xdr:row>
      <xdr:rowOff>133350</xdr:rowOff>
    </xdr:to>
    <xdr:cxnSp macro="">
      <xdr:nvCxnSpPr>
        <xdr:cNvPr id="496" name="直線コネクタ 495">
          <a:extLst>
            <a:ext uri="{FF2B5EF4-FFF2-40B4-BE49-F238E27FC236}">
              <a16:creationId xmlns:a16="http://schemas.microsoft.com/office/drawing/2014/main" id="{2483DF99-8642-4E51-A82C-531675F1B1FB}"/>
            </a:ext>
          </a:extLst>
        </xdr:cNvPr>
        <xdr:cNvCxnSpPr/>
      </xdr:nvCxnSpPr>
      <xdr:spPr>
        <a:xfrm>
          <a:off x="18656300" y="6797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30A17433-9D39-4D56-BFB1-CCB6AD42B60B}"/>
            </a:ext>
          </a:extLst>
        </xdr:cNvPr>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1D1054CC-C0DC-4A54-9AE4-07983EF53982}"/>
            </a:ext>
          </a:extLst>
        </xdr:cNvPr>
        <xdr:cNvSpPr txBox="1"/>
      </xdr:nvSpPr>
      <xdr:spPr>
        <a:xfrm>
          <a:off x="20199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F031767C-AE72-4CD1-9D5A-2270ED519308}"/>
            </a:ext>
          </a:extLst>
        </xdr:cNvPr>
        <xdr:cNvSpPr txBox="1"/>
      </xdr:nvSpPr>
      <xdr:spPr>
        <a:xfrm>
          <a:off x="19310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EAC07901-23BD-4D10-9A9C-A7C2F3C273A6}"/>
            </a:ext>
          </a:extLst>
        </xdr:cNvPr>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167657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25038B09-295F-4C0E-AD06-ED5E4E9F1341}"/>
            </a:ext>
          </a:extLst>
        </xdr:cNvPr>
        <xdr:cNvSpPr txBox="1"/>
      </xdr:nvSpPr>
      <xdr:spPr>
        <a:xfrm>
          <a:off x="210757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3827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A923D8F6-B4D4-40B0-B96C-73C19F8AE5A1}"/>
            </a:ext>
          </a:extLst>
        </xdr:cNvPr>
        <xdr:cNvSpPr txBox="1"/>
      </xdr:nvSpPr>
      <xdr:spPr>
        <a:xfrm>
          <a:off x="20199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3827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126597D5-6D0F-4A1D-8830-F9AD4D274138}"/>
            </a:ext>
          </a:extLst>
        </xdr:cNvPr>
        <xdr:cNvSpPr txBox="1"/>
      </xdr:nvSpPr>
      <xdr:spPr>
        <a:xfrm>
          <a:off x="19310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152417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9767AD54-D696-4F3E-9F7D-5D9362E4B67F}"/>
            </a:ext>
          </a:extLst>
        </xdr:cNvPr>
        <xdr:cNvSpPr txBox="1"/>
      </xdr:nvSpPr>
      <xdr:spPr>
        <a:xfrm>
          <a:off x="18421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BBFE1241-B86F-4F52-AD66-3FDF2404A71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A34C04E3-2DEA-4AA4-8B71-0E5E79D597D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9DA3692B-EFF6-4BF5-A5C3-EB95C2F9C09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755E8E0D-E02A-4E1C-A10B-43C3C1D1102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AF2E03AE-C370-4E48-957B-5AEC2C8639B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A97A684D-2793-4013-8025-7D85A49BDD5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1E57E6E2-CDD1-4D57-81C8-AE157F1D0BA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0802F65B-B95E-4112-B657-DCFD33294CB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37DE3609-AA0E-4C01-9110-94AAFC4565F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FFD0C61A-81B9-4569-A848-11CBDD088F6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DE85DEAE-1572-41C6-B407-B5D92F931DD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CA4A9BC0-D2CF-452D-8328-BC8CAD1CB9A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5574662E-DB39-46C6-B9FF-6C707C044BA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FBB7CDFD-8261-49D8-8D13-C06DBDE3637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66AE6516-6528-4501-B696-A7EFCB13E2C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5986DFFD-B6AB-4302-BC84-2CDCBAD020D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8EBB5C29-42C6-4C3D-9399-8D712B874D8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AA6465E0-AADB-46E3-B23F-D34DC0A414B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3C175AF2-E885-45DF-AE5B-B061AE60CB2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471FC557-E34A-4C0D-9736-49BDFABA501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6B2F3F24-B7AE-4367-A00C-2E8F780BF68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2A7FC575-07BF-49DC-998B-7D5E143C701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A9E65E12-54A8-4127-A347-4FF76F7789A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7A656E86-9F28-4556-B177-4D1BD36E879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29" name="直線コネクタ 528">
          <a:extLst>
            <a:ext uri="{FF2B5EF4-FFF2-40B4-BE49-F238E27FC236}">
              <a16:creationId xmlns:a16="http://schemas.microsoft.com/office/drawing/2014/main" id="{47DEE9ED-5D6E-4A41-9C2F-AEC8CE358E73}"/>
            </a:ext>
          </a:extLst>
        </xdr:cNvPr>
        <xdr:cNvCxnSpPr/>
      </xdr:nvCxnSpPr>
      <xdr:spPr>
        <a:xfrm flipV="1">
          <a:off x="16318864" y="974979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506EC893-7C79-42AB-9E96-FC2861ACC6A9}"/>
            </a:ext>
          </a:extLst>
        </xdr:cNvPr>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1" name="直線コネクタ 530">
          <a:extLst>
            <a:ext uri="{FF2B5EF4-FFF2-40B4-BE49-F238E27FC236}">
              <a16:creationId xmlns:a16="http://schemas.microsoft.com/office/drawing/2014/main" id="{B25B4EBB-4A83-47E6-A5E8-4A8BC7CAF743}"/>
            </a:ext>
          </a:extLst>
        </xdr:cNvPr>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7982419A-DACA-4986-8B58-CAD1761D83B3}"/>
            </a:ext>
          </a:extLst>
        </xdr:cNvPr>
        <xdr:cNvSpPr txBox="1"/>
      </xdr:nvSpPr>
      <xdr:spPr>
        <a:xfrm>
          <a:off x="16357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3" name="直線コネクタ 532">
          <a:extLst>
            <a:ext uri="{FF2B5EF4-FFF2-40B4-BE49-F238E27FC236}">
              <a16:creationId xmlns:a16="http://schemas.microsoft.com/office/drawing/2014/main" id="{BD7C48E4-7E4C-4B55-9C54-3F67203BF8BE}"/>
            </a:ext>
          </a:extLst>
        </xdr:cNvPr>
        <xdr:cNvCxnSpPr/>
      </xdr:nvCxnSpPr>
      <xdr:spPr>
        <a:xfrm>
          <a:off x="16230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124477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B5E5AFE2-161B-4F14-AE14-24493D868E14}"/>
            </a:ext>
          </a:extLst>
        </xdr:cNvPr>
        <xdr:cNvSpPr txBox="1"/>
      </xdr:nvSpPr>
      <xdr:spPr>
        <a:xfrm>
          <a:off x="16357600" y="1024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5" name="フローチャート: 判断 534">
          <a:extLst>
            <a:ext uri="{FF2B5EF4-FFF2-40B4-BE49-F238E27FC236}">
              <a16:creationId xmlns:a16="http://schemas.microsoft.com/office/drawing/2014/main" id="{2E91F8AB-B63B-4166-9020-FC71B7E16ADC}"/>
            </a:ext>
          </a:extLst>
        </xdr:cNvPr>
        <xdr:cNvSpPr/>
      </xdr:nvSpPr>
      <xdr:spPr>
        <a:xfrm>
          <a:off x="16268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6" name="フローチャート: 判断 535">
          <a:extLst>
            <a:ext uri="{FF2B5EF4-FFF2-40B4-BE49-F238E27FC236}">
              <a16:creationId xmlns:a16="http://schemas.microsoft.com/office/drawing/2014/main" id="{9DE3A7A7-6CCF-428D-A506-9B092DAE0D5F}"/>
            </a:ext>
          </a:extLst>
        </xdr:cNvPr>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37" name="フローチャート: 判断 536">
          <a:extLst>
            <a:ext uri="{FF2B5EF4-FFF2-40B4-BE49-F238E27FC236}">
              <a16:creationId xmlns:a16="http://schemas.microsoft.com/office/drawing/2014/main" id="{7A78A973-3DB0-4650-B9A1-7A3C55E44A4B}"/>
            </a:ext>
          </a:extLst>
        </xdr:cNvPr>
        <xdr:cNvSpPr/>
      </xdr:nvSpPr>
      <xdr:spPr>
        <a:xfrm>
          <a:off x="14541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8" name="フローチャート: 判断 537">
          <a:extLst>
            <a:ext uri="{FF2B5EF4-FFF2-40B4-BE49-F238E27FC236}">
              <a16:creationId xmlns:a16="http://schemas.microsoft.com/office/drawing/2014/main" id="{110D601F-6DE3-447E-BBA1-47BF2E5EB28D}"/>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39" name="フローチャート: 判断 538">
          <a:extLst>
            <a:ext uri="{FF2B5EF4-FFF2-40B4-BE49-F238E27FC236}">
              <a16:creationId xmlns:a16="http://schemas.microsoft.com/office/drawing/2014/main" id="{53B61041-B763-454F-83FE-8793E34834BA}"/>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1DB34C3F-0C3F-4A93-B5CE-1440DA6273F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46E05E3D-2C66-4307-934D-0FF13743163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8DB7920A-2711-4B72-82BC-ACC748DD2CB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C933CB03-FFA9-4CD9-ABD2-16420A23770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B27798CD-CD3E-49C8-8955-5BAACD6E38A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15875</xdr:rowOff>
    </xdr:from>
    <xdr:to>
      <xdr:col>85</xdr:col>
      <xdr:colOff>177800</xdr:colOff>
      <xdr:row>61</xdr:row>
      <xdr:rowOff>117475</xdr:rowOff>
    </xdr:to>
    <xdr:sp macro="" textlink="">
      <xdr:nvSpPr>
        <xdr:cNvPr id="545" name="楕円 544">
          <a:extLst>
            <a:ext uri="{FF2B5EF4-FFF2-40B4-BE49-F238E27FC236}">
              <a16:creationId xmlns:a16="http://schemas.microsoft.com/office/drawing/2014/main" id="{7C1FC140-8CC6-41E9-B663-47DAD5C6A04A}"/>
            </a:ext>
          </a:extLst>
        </xdr:cNvPr>
        <xdr:cNvSpPr/>
      </xdr:nvSpPr>
      <xdr:spPr>
        <a:xfrm>
          <a:off x="162687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165752</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2E061D0B-CA81-4D82-963C-9EA156BF89A1}"/>
            </a:ext>
          </a:extLst>
        </xdr:cNvPr>
        <xdr:cNvSpPr txBox="1"/>
      </xdr:nvSpPr>
      <xdr:spPr>
        <a:xfrm>
          <a:off x="16357600"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27305</xdr:rowOff>
    </xdr:from>
    <xdr:to>
      <xdr:col>81</xdr:col>
      <xdr:colOff>101600</xdr:colOff>
      <xdr:row>61</xdr:row>
      <xdr:rowOff>128905</xdr:rowOff>
    </xdr:to>
    <xdr:sp macro="" textlink="">
      <xdr:nvSpPr>
        <xdr:cNvPr id="547" name="楕円 546">
          <a:extLst>
            <a:ext uri="{FF2B5EF4-FFF2-40B4-BE49-F238E27FC236}">
              <a16:creationId xmlns:a16="http://schemas.microsoft.com/office/drawing/2014/main" id="{C7F6ED5D-CAE7-406D-9924-60387E02E811}"/>
            </a:ext>
          </a:extLst>
        </xdr:cNvPr>
        <xdr:cNvSpPr/>
      </xdr:nvSpPr>
      <xdr:spPr>
        <a:xfrm>
          <a:off x="15430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66675</xdr:rowOff>
    </xdr:from>
    <xdr:to>
      <xdr:col>85</xdr:col>
      <xdr:colOff>127000</xdr:colOff>
      <xdr:row>61</xdr:row>
      <xdr:rowOff>78105</xdr:rowOff>
    </xdr:to>
    <xdr:cxnSp macro="">
      <xdr:nvCxnSpPr>
        <xdr:cNvPr id="548" name="直線コネクタ 547">
          <a:extLst>
            <a:ext uri="{FF2B5EF4-FFF2-40B4-BE49-F238E27FC236}">
              <a16:creationId xmlns:a16="http://schemas.microsoft.com/office/drawing/2014/main" id="{118061B3-84FC-4CE6-A459-CD97697AABB1}"/>
            </a:ext>
          </a:extLst>
        </xdr:cNvPr>
        <xdr:cNvCxnSpPr/>
      </xdr:nvCxnSpPr>
      <xdr:spPr>
        <a:xfrm flipV="1">
          <a:off x="15481300" y="105251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12065</xdr:rowOff>
    </xdr:from>
    <xdr:to>
      <xdr:col>76</xdr:col>
      <xdr:colOff>165100</xdr:colOff>
      <xdr:row>61</xdr:row>
      <xdr:rowOff>113665</xdr:rowOff>
    </xdr:to>
    <xdr:sp macro="" textlink="">
      <xdr:nvSpPr>
        <xdr:cNvPr id="549" name="楕円 548">
          <a:extLst>
            <a:ext uri="{FF2B5EF4-FFF2-40B4-BE49-F238E27FC236}">
              <a16:creationId xmlns:a16="http://schemas.microsoft.com/office/drawing/2014/main" id="{C8291B3A-FD6E-4AA9-B43C-1E7619CD8B48}"/>
            </a:ext>
          </a:extLst>
        </xdr:cNvPr>
        <xdr:cNvSpPr/>
      </xdr:nvSpPr>
      <xdr:spPr>
        <a:xfrm>
          <a:off x="14541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62865</xdr:rowOff>
    </xdr:from>
    <xdr:to>
      <xdr:col>81</xdr:col>
      <xdr:colOff>50800</xdr:colOff>
      <xdr:row>61</xdr:row>
      <xdr:rowOff>78105</xdr:rowOff>
    </xdr:to>
    <xdr:cxnSp macro="">
      <xdr:nvCxnSpPr>
        <xdr:cNvPr id="550" name="直線コネクタ 549">
          <a:extLst>
            <a:ext uri="{FF2B5EF4-FFF2-40B4-BE49-F238E27FC236}">
              <a16:creationId xmlns:a16="http://schemas.microsoft.com/office/drawing/2014/main" id="{1C5484D0-0338-4B64-B8C5-52A860B88F4F}"/>
            </a:ext>
          </a:extLst>
        </xdr:cNvPr>
        <xdr:cNvCxnSpPr/>
      </xdr:nvCxnSpPr>
      <xdr:spPr>
        <a:xfrm>
          <a:off x="14592300" y="1052131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36830</xdr:rowOff>
    </xdr:from>
    <xdr:to>
      <xdr:col>72</xdr:col>
      <xdr:colOff>38100</xdr:colOff>
      <xdr:row>61</xdr:row>
      <xdr:rowOff>138430</xdr:rowOff>
    </xdr:to>
    <xdr:sp macro="" textlink="">
      <xdr:nvSpPr>
        <xdr:cNvPr id="551" name="楕円 550">
          <a:extLst>
            <a:ext uri="{FF2B5EF4-FFF2-40B4-BE49-F238E27FC236}">
              <a16:creationId xmlns:a16="http://schemas.microsoft.com/office/drawing/2014/main" id="{14D0D877-3BE5-4F19-B91B-AC78864D9554}"/>
            </a:ext>
          </a:extLst>
        </xdr:cNvPr>
        <xdr:cNvSpPr/>
      </xdr:nvSpPr>
      <xdr:spPr>
        <a:xfrm>
          <a:off x="13652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62865</xdr:rowOff>
    </xdr:from>
    <xdr:to>
      <xdr:col>76</xdr:col>
      <xdr:colOff>114300</xdr:colOff>
      <xdr:row>61</xdr:row>
      <xdr:rowOff>87630</xdr:rowOff>
    </xdr:to>
    <xdr:cxnSp macro="">
      <xdr:nvCxnSpPr>
        <xdr:cNvPr id="552" name="直線コネクタ 551">
          <a:extLst>
            <a:ext uri="{FF2B5EF4-FFF2-40B4-BE49-F238E27FC236}">
              <a16:creationId xmlns:a16="http://schemas.microsoft.com/office/drawing/2014/main" id="{91EF35D2-ADDF-41D6-9135-5D2C86763F0D}"/>
            </a:ext>
          </a:extLst>
        </xdr:cNvPr>
        <xdr:cNvCxnSpPr/>
      </xdr:nvCxnSpPr>
      <xdr:spPr>
        <a:xfrm flipV="1">
          <a:off x="13703300" y="1052131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17780</xdr:rowOff>
    </xdr:from>
    <xdr:to>
      <xdr:col>67</xdr:col>
      <xdr:colOff>101600</xdr:colOff>
      <xdr:row>61</xdr:row>
      <xdr:rowOff>119380</xdr:rowOff>
    </xdr:to>
    <xdr:sp macro="" textlink="">
      <xdr:nvSpPr>
        <xdr:cNvPr id="553" name="楕円 552">
          <a:extLst>
            <a:ext uri="{FF2B5EF4-FFF2-40B4-BE49-F238E27FC236}">
              <a16:creationId xmlns:a16="http://schemas.microsoft.com/office/drawing/2014/main" id="{C288A21D-E2D0-4156-8043-EEC9E97874E0}"/>
            </a:ext>
          </a:extLst>
        </xdr:cNvPr>
        <xdr:cNvSpPr/>
      </xdr:nvSpPr>
      <xdr:spPr>
        <a:xfrm>
          <a:off x="12763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68580</xdr:rowOff>
    </xdr:from>
    <xdr:to>
      <xdr:col>71</xdr:col>
      <xdr:colOff>177800</xdr:colOff>
      <xdr:row>61</xdr:row>
      <xdr:rowOff>87630</xdr:rowOff>
    </xdr:to>
    <xdr:cxnSp macro="">
      <xdr:nvCxnSpPr>
        <xdr:cNvPr id="554" name="直線コネクタ 553">
          <a:extLst>
            <a:ext uri="{FF2B5EF4-FFF2-40B4-BE49-F238E27FC236}">
              <a16:creationId xmlns:a16="http://schemas.microsoft.com/office/drawing/2014/main" id="{0A30A27C-70D1-4ACC-85EC-B8B546EA0A8E}"/>
            </a:ext>
          </a:extLst>
        </xdr:cNvPr>
        <xdr:cNvCxnSpPr/>
      </xdr:nvCxnSpPr>
      <xdr:spPr>
        <a:xfrm>
          <a:off x="12814300" y="105270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34942</xdr:rowOff>
    </xdr:from>
    <xdr:ext cx="405111" cy="259045"/>
    <xdr:sp macro="" textlink="">
      <xdr:nvSpPr>
        <xdr:cNvPr id="555" name="n_1aveValue【学校施設】&#10;有形固定資産減価償却率">
          <a:extLst>
            <a:ext uri="{FF2B5EF4-FFF2-40B4-BE49-F238E27FC236}">
              <a16:creationId xmlns:a16="http://schemas.microsoft.com/office/drawing/2014/main" id="{CFE5C426-6F42-4B37-89A9-5FDA136DD56C}"/>
            </a:ext>
          </a:extLst>
        </xdr:cNvPr>
        <xdr:cNvSpPr txBox="1"/>
      </xdr:nvSpPr>
      <xdr:spPr>
        <a:xfrm>
          <a:off x="15266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556" name="n_2aveValue【学校施設】&#10;有形固定資産減価償却率">
          <a:extLst>
            <a:ext uri="{FF2B5EF4-FFF2-40B4-BE49-F238E27FC236}">
              <a16:creationId xmlns:a16="http://schemas.microsoft.com/office/drawing/2014/main" id="{385AF039-9F7E-4D59-8782-60BFEBFF1520}"/>
            </a:ext>
          </a:extLst>
        </xdr:cNvPr>
        <xdr:cNvSpPr txBox="1"/>
      </xdr:nvSpPr>
      <xdr:spPr>
        <a:xfrm>
          <a:off x="14389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557" name="n_3aveValue【学校施設】&#10;有形固定資産減価償却率">
          <a:extLst>
            <a:ext uri="{FF2B5EF4-FFF2-40B4-BE49-F238E27FC236}">
              <a16:creationId xmlns:a16="http://schemas.microsoft.com/office/drawing/2014/main" id="{0D7991D0-B0AC-47FC-AD2F-69CD5AEC5FD1}"/>
            </a:ext>
          </a:extLst>
        </xdr:cNvPr>
        <xdr:cNvSpPr txBox="1"/>
      </xdr:nvSpPr>
      <xdr:spPr>
        <a:xfrm>
          <a:off x="13500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58" name="n_4aveValue【学校施設】&#10;有形固定資産減価償却率">
          <a:extLst>
            <a:ext uri="{FF2B5EF4-FFF2-40B4-BE49-F238E27FC236}">
              <a16:creationId xmlns:a16="http://schemas.microsoft.com/office/drawing/2014/main" id="{2B554A51-6709-45E0-905F-F12BBF7196FB}"/>
            </a:ext>
          </a:extLst>
        </xdr:cNvPr>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120032</xdr:rowOff>
    </xdr:from>
    <xdr:ext cx="405111" cy="259045"/>
    <xdr:sp macro="" textlink="">
      <xdr:nvSpPr>
        <xdr:cNvPr id="559" name="n_1mainValue【学校施設】&#10;有形固定資産減価償却率">
          <a:extLst>
            <a:ext uri="{FF2B5EF4-FFF2-40B4-BE49-F238E27FC236}">
              <a16:creationId xmlns:a16="http://schemas.microsoft.com/office/drawing/2014/main" id="{AAE9B9F9-86B5-4F52-8448-021CBBDE6D5D}"/>
            </a:ext>
          </a:extLst>
        </xdr:cNvPr>
        <xdr:cNvSpPr txBox="1"/>
      </xdr:nvSpPr>
      <xdr:spPr>
        <a:xfrm>
          <a:off x="15266044"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104792</xdr:rowOff>
    </xdr:from>
    <xdr:ext cx="405111" cy="259045"/>
    <xdr:sp macro="" textlink="">
      <xdr:nvSpPr>
        <xdr:cNvPr id="560" name="n_2mainValue【学校施設】&#10;有形固定資産減価償却率">
          <a:extLst>
            <a:ext uri="{FF2B5EF4-FFF2-40B4-BE49-F238E27FC236}">
              <a16:creationId xmlns:a16="http://schemas.microsoft.com/office/drawing/2014/main" id="{EC9FF841-E4E2-4277-A15F-A30D979EA128}"/>
            </a:ext>
          </a:extLst>
        </xdr:cNvPr>
        <xdr:cNvSpPr txBox="1"/>
      </xdr:nvSpPr>
      <xdr:spPr>
        <a:xfrm>
          <a:off x="143897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129557</xdr:rowOff>
    </xdr:from>
    <xdr:ext cx="405111" cy="259045"/>
    <xdr:sp macro="" textlink="">
      <xdr:nvSpPr>
        <xdr:cNvPr id="561" name="n_3mainValue【学校施設】&#10;有形固定資産減価償却率">
          <a:extLst>
            <a:ext uri="{FF2B5EF4-FFF2-40B4-BE49-F238E27FC236}">
              <a16:creationId xmlns:a16="http://schemas.microsoft.com/office/drawing/2014/main" id="{81E0A6BA-3F96-4E1D-A62D-16BF8D1BCC9A}"/>
            </a:ext>
          </a:extLst>
        </xdr:cNvPr>
        <xdr:cNvSpPr txBox="1"/>
      </xdr:nvSpPr>
      <xdr:spPr>
        <a:xfrm>
          <a:off x="135007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110507</xdr:rowOff>
    </xdr:from>
    <xdr:ext cx="405111" cy="259045"/>
    <xdr:sp macro="" textlink="">
      <xdr:nvSpPr>
        <xdr:cNvPr id="562" name="n_4mainValue【学校施設】&#10;有形固定資産減価償却率">
          <a:extLst>
            <a:ext uri="{FF2B5EF4-FFF2-40B4-BE49-F238E27FC236}">
              <a16:creationId xmlns:a16="http://schemas.microsoft.com/office/drawing/2014/main" id="{FC696FC3-F429-4427-BD8C-0F808A8F7396}"/>
            </a:ext>
          </a:extLst>
        </xdr:cNvPr>
        <xdr:cNvSpPr txBox="1"/>
      </xdr:nvSpPr>
      <xdr:spPr>
        <a:xfrm>
          <a:off x="12611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F99A5631-EAEB-40AB-AFB6-E80763AEC41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C8C1E007-4BCB-4D4B-BC1A-89AB0AB2A3C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97B8CFBB-CB3C-4EEA-840C-629F82AF547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C53C57C0-52F9-42A4-8340-A8BE06B5E0A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FA30F8B9-AA9B-48F0-A0BA-AA0944F116C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963762C7-A433-4824-8115-983552DA711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189A464E-0695-4FE2-B52E-2638F3CCAA1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E156D5FB-82F6-4731-AA7F-31B2764D529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4B897C70-69B8-4E6B-A959-EB38D624BC8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CE551831-56EB-4B7C-A697-6BB2DBB4CAB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540A7EB5-6F4D-42B2-B812-5A4040631ED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a:extLst>
            <a:ext uri="{FF2B5EF4-FFF2-40B4-BE49-F238E27FC236}">
              <a16:creationId xmlns:a16="http://schemas.microsoft.com/office/drawing/2014/main" id="{EB7D26F7-DAFE-44DE-8230-BF259363215A}"/>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5" name="テキスト ボックス 574">
          <a:extLst>
            <a:ext uri="{FF2B5EF4-FFF2-40B4-BE49-F238E27FC236}">
              <a16:creationId xmlns:a16="http://schemas.microsoft.com/office/drawing/2014/main" id="{0E5B2C74-4C46-42EC-B448-DB17F3E21290}"/>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a:extLst>
            <a:ext uri="{FF2B5EF4-FFF2-40B4-BE49-F238E27FC236}">
              <a16:creationId xmlns:a16="http://schemas.microsoft.com/office/drawing/2014/main" id="{D8DF0EEA-1D24-40B3-8CC2-A87700B40448}"/>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a:extLst>
            <a:ext uri="{FF2B5EF4-FFF2-40B4-BE49-F238E27FC236}">
              <a16:creationId xmlns:a16="http://schemas.microsoft.com/office/drawing/2014/main" id="{F3B0BA0F-A619-42CE-8827-7DA4A1EC2E63}"/>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a:extLst>
            <a:ext uri="{FF2B5EF4-FFF2-40B4-BE49-F238E27FC236}">
              <a16:creationId xmlns:a16="http://schemas.microsoft.com/office/drawing/2014/main" id="{0689AF5F-9D26-40B6-998A-167410E4F17D}"/>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9" name="テキスト ボックス 578">
          <a:extLst>
            <a:ext uri="{FF2B5EF4-FFF2-40B4-BE49-F238E27FC236}">
              <a16:creationId xmlns:a16="http://schemas.microsoft.com/office/drawing/2014/main" id="{53E49827-36AD-432B-B3AE-D4FD04325C56}"/>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07187134-C7D9-490F-B407-B762C6462BB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CB23B9E7-6132-408F-9B81-965FA1A12ED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a:extLst>
            <a:ext uri="{FF2B5EF4-FFF2-40B4-BE49-F238E27FC236}">
              <a16:creationId xmlns:a16="http://schemas.microsoft.com/office/drawing/2014/main" id="{2E30FD7F-2F43-4C60-ACD9-53DBF6C7470B}"/>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3" name="テキスト ボックス 582">
          <a:extLst>
            <a:ext uri="{FF2B5EF4-FFF2-40B4-BE49-F238E27FC236}">
              <a16:creationId xmlns:a16="http://schemas.microsoft.com/office/drawing/2014/main" id="{C5274101-1DBC-41F3-92F1-AC9F02B14DD8}"/>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a:extLst>
            <a:ext uri="{FF2B5EF4-FFF2-40B4-BE49-F238E27FC236}">
              <a16:creationId xmlns:a16="http://schemas.microsoft.com/office/drawing/2014/main" id="{D45ECE6B-B65F-45E8-9C60-E32CD43EA914}"/>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5" name="テキスト ボックス 584">
          <a:extLst>
            <a:ext uri="{FF2B5EF4-FFF2-40B4-BE49-F238E27FC236}">
              <a16:creationId xmlns:a16="http://schemas.microsoft.com/office/drawing/2014/main" id="{30D42155-CEBB-4F2C-9E38-AD7807AFAFAC}"/>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a:extLst>
            <a:ext uri="{FF2B5EF4-FFF2-40B4-BE49-F238E27FC236}">
              <a16:creationId xmlns:a16="http://schemas.microsoft.com/office/drawing/2014/main" id="{BB8577C9-7257-4E2E-AA3D-344651E52B84}"/>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7" name="テキスト ボックス 586">
          <a:extLst>
            <a:ext uri="{FF2B5EF4-FFF2-40B4-BE49-F238E27FC236}">
              <a16:creationId xmlns:a16="http://schemas.microsoft.com/office/drawing/2014/main" id="{E3A3FA91-1999-4CC5-8C1C-E3F83EF5A8A5}"/>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474AA9DE-D528-4285-BC41-CC9756BE927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D25B7600-0AA5-4BE3-9525-820BD230B0D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8BAD8C66-36E6-4DEE-BDC5-17A26D83B10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91" name="直線コネクタ 590">
          <a:extLst>
            <a:ext uri="{FF2B5EF4-FFF2-40B4-BE49-F238E27FC236}">
              <a16:creationId xmlns:a16="http://schemas.microsoft.com/office/drawing/2014/main" id="{25BA88EC-4233-4D1F-9326-4B7E04BE5C54}"/>
            </a:ext>
          </a:extLst>
        </xdr:cNvPr>
        <xdr:cNvCxnSpPr/>
      </xdr:nvCxnSpPr>
      <xdr:spPr>
        <a:xfrm flipV="1">
          <a:off x="22160864" y="9605487"/>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92" name="【学校施設】&#10;一人当たり面積最小値テキスト">
          <a:extLst>
            <a:ext uri="{FF2B5EF4-FFF2-40B4-BE49-F238E27FC236}">
              <a16:creationId xmlns:a16="http://schemas.microsoft.com/office/drawing/2014/main" id="{B74502D7-A138-4D15-9EE8-EF9441CF6F17}"/>
            </a:ext>
          </a:extLst>
        </xdr:cNvPr>
        <xdr:cNvSpPr txBox="1"/>
      </xdr:nvSpPr>
      <xdr:spPr>
        <a:xfrm>
          <a:off x="22199600" y="1096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93" name="直線コネクタ 592">
          <a:extLst>
            <a:ext uri="{FF2B5EF4-FFF2-40B4-BE49-F238E27FC236}">
              <a16:creationId xmlns:a16="http://schemas.microsoft.com/office/drawing/2014/main" id="{7E2205C5-BF6A-4561-BC7B-686CA1D128D6}"/>
            </a:ext>
          </a:extLst>
        </xdr:cNvPr>
        <xdr:cNvCxnSpPr/>
      </xdr:nvCxnSpPr>
      <xdr:spPr>
        <a:xfrm>
          <a:off x="22072600" y="1095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4" name="【学校施設】&#10;一人当たり面積最大値テキスト">
          <a:extLst>
            <a:ext uri="{FF2B5EF4-FFF2-40B4-BE49-F238E27FC236}">
              <a16:creationId xmlns:a16="http://schemas.microsoft.com/office/drawing/2014/main" id="{DB5C6ADB-6449-4F75-A93D-A203AE81FDE9}"/>
            </a:ext>
          </a:extLst>
        </xdr:cNvPr>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5" name="直線コネクタ 594">
          <a:extLst>
            <a:ext uri="{FF2B5EF4-FFF2-40B4-BE49-F238E27FC236}">
              <a16:creationId xmlns:a16="http://schemas.microsoft.com/office/drawing/2014/main" id="{3EEDB5B8-5EDE-439C-A97B-2A9B4F2D4105}"/>
            </a:ext>
          </a:extLst>
        </xdr:cNvPr>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3351</xdr:rowOff>
    </xdr:from>
    <xdr:ext cx="469744" cy="259045"/>
    <xdr:sp macro="" textlink="">
      <xdr:nvSpPr>
        <xdr:cNvPr id="596" name="【学校施設】&#10;一人当たり面積平均値テキスト">
          <a:extLst>
            <a:ext uri="{FF2B5EF4-FFF2-40B4-BE49-F238E27FC236}">
              <a16:creationId xmlns:a16="http://schemas.microsoft.com/office/drawing/2014/main" id="{8E557303-7301-4546-B063-00EF6984C54A}"/>
            </a:ext>
          </a:extLst>
        </xdr:cNvPr>
        <xdr:cNvSpPr txBox="1"/>
      </xdr:nvSpPr>
      <xdr:spPr>
        <a:xfrm>
          <a:off x="22199600" y="10290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97" name="フローチャート: 判断 596">
          <a:extLst>
            <a:ext uri="{FF2B5EF4-FFF2-40B4-BE49-F238E27FC236}">
              <a16:creationId xmlns:a16="http://schemas.microsoft.com/office/drawing/2014/main" id="{BA418F2F-F26C-41AC-9A75-F55EB22050A7}"/>
            </a:ext>
          </a:extLst>
        </xdr:cNvPr>
        <xdr:cNvSpPr/>
      </xdr:nvSpPr>
      <xdr:spPr>
        <a:xfrm>
          <a:off x="221107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598" name="フローチャート: 判断 597">
          <a:extLst>
            <a:ext uri="{FF2B5EF4-FFF2-40B4-BE49-F238E27FC236}">
              <a16:creationId xmlns:a16="http://schemas.microsoft.com/office/drawing/2014/main" id="{78B1F1BB-B5E2-4080-B0CE-D49DB4EE76E0}"/>
            </a:ext>
          </a:extLst>
        </xdr:cNvPr>
        <xdr:cNvSpPr/>
      </xdr:nvSpPr>
      <xdr:spPr>
        <a:xfrm>
          <a:off x="21272500" y="10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599" name="フローチャート: 判断 598">
          <a:extLst>
            <a:ext uri="{FF2B5EF4-FFF2-40B4-BE49-F238E27FC236}">
              <a16:creationId xmlns:a16="http://schemas.microsoft.com/office/drawing/2014/main" id="{F8F1DE17-0B27-4C6D-BB08-E8EEECFC2C31}"/>
            </a:ext>
          </a:extLst>
        </xdr:cNvPr>
        <xdr:cNvSpPr/>
      </xdr:nvSpPr>
      <xdr:spPr>
        <a:xfrm>
          <a:off x="20383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600" name="フローチャート: 判断 599">
          <a:extLst>
            <a:ext uri="{FF2B5EF4-FFF2-40B4-BE49-F238E27FC236}">
              <a16:creationId xmlns:a16="http://schemas.microsoft.com/office/drawing/2014/main" id="{4CD0C9E4-A7F0-4AED-8E58-FE29FBE59B40}"/>
            </a:ext>
          </a:extLst>
        </xdr:cNvPr>
        <xdr:cNvSpPr/>
      </xdr:nvSpPr>
      <xdr:spPr>
        <a:xfrm>
          <a:off x="19494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601" name="フローチャート: 判断 600">
          <a:extLst>
            <a:ext uri="{FF2B5EF4-FFF2-40B4-BE49-F238E27FC236}">
              <a16:creationId xmlns:a16="http://schemas.microsoft.com/office/drawing/2014/main" id="{1B137EE2-A3D0-4071-9765-A1D355243829}"/>
            </a:ext>
          </a:extLst>
        </xdr:cNvPr>
        <xdr:cNvSpPr/>
      </xdr:nvSpPr>
      <xdr:spPr>
        <a:xfrm>
          <a:off x="18605500" y="103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3482FBA9-78DB-41B4-A0ED-7D7D6DF5EC7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C0A1DCD4-FB54-42EB-984F-37DA11C50BB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FFAFAA4-6F62-4D0B-8E38-6D2C5078BDD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459202E-8A64-491D-8CF9-4547E41F711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609BD1FA-76EF-4BD4-BE7D-55471266DD0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164941</xdr:rowOff>
    </xdr:from>
    <xdr:to>
      <xdr:col>116</xdr:col>
      <xdr:colOff>114300</xdr:colOff>
      <xdr:row>60</xdr:row>
      <xdr:rowOff>95091</xdr:rowOff>
    </xdr:to>
    <xdr:sp macro="" textlink="">
      <xdr:nvSpPr>
        <xdr:cNvPr id="607" name="楕円 606">
          <a:extLst>
            <a:ext uri="{FF2B5EF4-FFF2-40B4-BE49-F238E27FC236}">
              <a16:creationId xmlns:a16="http://schemas.microsoft.com/office/drawing/2014/main" id="{C6B99764-51CD-4C45-A7EF-5D42929DC6A4}"/>
            </a:ext>
          </a:extLst>
        </xdr:cNvPr>
        <xdr:cNvSpPr/>
      </xdr:nvSpPr>
      <xdr:spPr>
        <a:xfrm>
          <a:off x="22110700" y="1028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16368</xdr:rowOff>
    </xdr:from>
    <xdr:ext cx="469744" cy="259045"/>
    <xdr:sp macro="" textlink="">
      <xdr:nvSpPr>
        <xdr:cNvPr id="608" name="【学校施設】&#10;一人当たり面積該当値テキスト">
          <a:extLst>
            <a:ext uri="{FF2B5EF4-FFF2-40B4-BE49-F238E27FC236}">
              <a16:creationId xmlns:a16="http://schemas.microsoft.com/office/drawing/2014/main" id="{E88EE728-02FC-496B-90E1-C27C4FB84066}"/>
            </a:ext>
          </a:extLst>
        </xdr:cNvPr>
        <xdr:cNvSpPr txBox="1"/>
      </xdr:nvSpPr>
      <xdr:spPr>
        <a:xfrm>
          <a:off x="22199600" y="1013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167799</xdr:rowOff>
    </xdr:from>
    <xdr:to>
      <xdr:col>112</xdr:col>
      <xdr:colOff>38100</xdr:colOff>
      <xdr:row>60</xdr:row>
      <xdr:rowOff>97949</xdr:rowOff>
    </xdr:to>
    <xdr:sp macro="" textlink="">
      <xdr:nvSpPr>
        <xdr:cNvPr id="609" name="楕円 608">
          <a:extLst>
            <a:ext uri="{FF2B5EF4-FFF2-40B4-BE49-F238E27FC236}">
              <a16:creationId xmlns:a16="http://schemas.microsoft.com/office/drawing/2014/main" id="{AA33C5CB-D6EA-4772-877F-6AC261BE7DF4}"/>
            </a:ext>
          </a:extLst>
        </xdr:cNvPr>
        <xdr:cNvSpPr/>
      </xdr:nvSpPr>
      <xdr:spPr>
        <a:xfrm>
          <a:off x="21272500" y="1028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44291</xdr:rowOff>
    </xdr:from>
    <xdr:to>
      <xdr:col>116</xdr:col>
      <xdr:colOff>63500</xdr:colOff>
      <xdr:row>60</xdr:row>
      <xdr:rowOff>47149</xdr:rowOff>
    </xdr:to>
    <xdr:cxnSp macro="">
      <xdr:nvCxnSpPr>
        <xdr:cNvPr id="610" name="直線コネクタ 609">
          <a:extLst>
            <a:ext uri="{FF2B5EF4-FFF2-40B4-BE49-F238E27FC236}">
              <a16:creationId xmlns:a16="http://schemas.microsoft.com/office/drawing/2014/main" id="{58DD734B-71ED-4E0B-A1B4-7AA6F66D87FC}"/>
            </a:ext>
          </a:extLst>
        </xdr:cNvPr>
        <xdr:cNvCxnSpPr/>
      </xdr:nvCxnSpPr>
      <xdr:spPr>
        <a:xfrm flipV="1">
          <a:off x="21323300" y="10331291"/>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22066</xdr:rowOff>
    </xdr:from>
    <xdr:to>
      <xdr:col>107</xdr:col>
      <xdr:colOff>101600</xdr:colOff>
      <xdr:row>60</xdr:row>
      <xdr:rowOff>123666</xdr:rowOff>
    </xdr:to>
    <xdr:sp macro="" textlink="">
      <xdr:nvSpPr>
        <xdr:cNvPr id="611" name="楕円 610">
          <a:extLst>
            <a:ext uri="{FF2B5EF4-FFF2-40B4-BE49-F238E27FC236}">
              <a16:creationId xmlns:a16="http://schemas.microsoft.com/office/drawing/2014/main" id="{88497BB6-9009-42CE-A28A-CDE1508BE308}"/>
            </a:ext>
          </a:extLst>
        </xdr:cNvPr>
        <xdr:cNvSpPr/>
      </xdr:nvSpPr>
      <xdr:spPr>
        <a:xfrm>
          <a:off x="20383500" y="1030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47149</xdr:rowOff>
    </xdr:from>
    <xdr:to>
      <xdr:col>111</xdr:col>
      <xdr:colOff>177800</xdr:colOff>
      <xdr:row>60</xdr:row>
      <xdr:rowOff>72866</xdr:rowOff>
    </xdr:to>
    <xdr:cxnSp macro="">
      <xdr:nvCxnSpPr>
        <xdr:cNvPr id="612" name="直線コネクタ 611">
          <a:extLst>
            <a:ext uri="{FF2B5EF4-FFF2-40B4-BE49-F238E27FC236}">
              <a16:creationId xmlns:a16="http://schemas.microsoft.com/office/drawing/2014/main" id="{1CB5D3EF-12C2-4428-81E0-0A43816F4DA6}"/>
            </a:ext>
          </a:extLst>
        </xdr:cNvPr>
        <xdr:cNvCxnSpPr/>
      </xdr:nvCxnSpPr>
      <xdr:spPr>
        <a:xfrm flipV="1">
          <a:off x="20434300" y="10334149"/>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40640</xdr:rowOff>
    </xdr:from>
    <xdr:to>
      <xdr:col>102</xdr:col>
      <xdr:colOff>165100</xdr:colOff>
      <xdr:row>60</xdr:row>
      <xdr:rowOff>142240</xdr:rowOff>
    </xdr:to>
    <xdr:sp macro="" textlink="">
      <xdr:nvSpPr>
        <xdr:cNvPr id="613" name="楕円 612">
          <a:extLst>
            <a:ext uri="{FF2B5EF4-FFF2-40B4-BE49-F238E27FC236}">
              <a16:creationId xmlns:a16="http://schemas.microsoft.com/office/drawing/2014/main" id="{2E292EBB-1229-474D-B94C-CB64E34BE5D3}"/>
            </a:ext>
          </a:extLst>
        </xdr:cNvPr>
        <xdr:cNvSpPr/>
      </xdr:nvSpPr>
      <xdr:spPr>
        <a:xfrm>
          <a:off x="19494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72866</xdr:rowOff>
    </xdr:from>
    <xdr:to>
      <xdr:col>107</xdr:col>
      <xdr:colOff>50800</xdr:colOff>
      <xdr:row>60</xdr:row>
      <xdr:rowOff>91440</xdr:rowOff>
    </xdr:to>
    <xdr:cxnSp macro="">
      <xdr:nvCxnSpPr>
        <xdr:cNvPr id="614" name="直線コネクタ 613">
          <a:extLst>
            <a:ext uri="{FF2B5EF4-FFF2-40B4-BE49-F238E27FC236}">
              <a16:creationId xmlns:a16="http://schemas.microsoft.com/office/drawing/2014/main" id="{3F38C9B6-7982-4876-98C5-ECAEBE126ECC}"/>
            </a:ext>
          </a:extLst>
        </xdr:cNvPr>
        <xdr:cNvCxnSpPr/>
      </xdr:nvCxnSpPr>
      <xdr:spPr>
        <a:xfrm flipV="1">
          <a:off x="19545300" y="10359866"/>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50641</xdr:rowOff>
    </xdr:from>
    <xdr:to>
      <xdr:col>98</xdr:col>
      <xdr:colOff>38100</xdr:colOff>
      <xdr:row>60</xdr:row>
      <xdr:rowOff>152241</xdr:rowOff>
    </xdr:to>
    <xdr:sp macro="" textlink="">
      <xdr:nvSpPr>
        <xdr:cNvPr id="615" name="楕円 614">
          <a:extLst>
            <a:ext uri="{FF2B5EF4-FFF2-40B4-BE49-F238E27FC236}">
              <a16:creationId xmlns:a16="http://schemas.microsoft.com/office/drawing/2014/main" id="{829D168E-62D4-4729-AD92-74F3BA584302}"/>
            </a:ext>
          </a:extLst>
        </xdr:cNvPr>
        <xdr:cNvSpPr/>
      </xdr:nvSpPr>
      <xdr:spPr>
        <a:xfrm>
          <a:off x="18605500" y="1033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91440</xdr:rowOff>
    </xdr:from>
    <xdr:to>
      <xdr:col>102</xdr:col>
      <xdr:colOff>114300</xdr:colOff>
      <xdr:row>60</xdr:row>
      <xdr:rowOff>101441</xdr:rowOff>
    </xdr:to>
    <xdr:cxnSp macro="">
      <xdr:nvCxnSpPr>
        <xdr:cNvPr id="616" name="直線コネクタ 615">
          <a:extLst>
            <a:ext uri="{FF2B5EF4-FFF2-40B4-BE49-F238E27FC236}">
              <a16:creationId xmlns:a16="http://schemas.microsoft.com/office/drawing/2014/main" id="{9CBB8459-AC88-4433-B5DC-AF62BBC14014}"/>
            </a:ext>
          </a:extLst>
        </xdr:cNvPr>
        <xdr:cNvCxnSpPr/>
      </xdr:nvCxnSpPr>
      <xdr:spPr>
        <a:xfrm flipV="1">
          <a:off x="18656300" y="10378440"/>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129081</xdr:rowOff>
    </xdr:from>
    <xdr:ext cx="469744" cy="259045"/>
    <xdr:sp macro="" textlink="">
      <xdr:nvSpPr>
        <xdr:cNvPr id="617" name="n_1aveValue【学校施設】&#10;一人当たり面積">
          <a:extLst>
            <a:ext uri="{FF2B5EF4-FFF2-40B4-BE49-F238E27FC236}">
              <a16:creationId xmlns:a16="http://schemas.microsoft.com/office/drawing/2014/main" id="{BC6F8657-CD0F-44FE-87AD-8F395CED7D62}"/>
            </a:ext>
          </a:extLst>
        </xdr:cNvPr>
        <xdr:cNvSpPr txBox="1"/>
      </xdr:nvSpPr>
      <xdr:spPr>
        <a:xfrm>
          <a:off x="21075727" y="1041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147655</xdr:rowOff>
    </xdr:from>
    <xdr:ext cx="469744" cy="259045"/>
    <xdr:sp macro="" textlink="">
      <xdr:nvSpPr>
        <xdr:cNvPr id="618" name="n_2aveValue【学校施設】&#10;一人当たり面積">
          <a:extLst>
            <a:ext uri="{FF2B5EF4-FFF2-40B4-BE49-F238E27FC236}">
              <a16:creationId xmlns:a16="http://schemas.microsoft.com/office/drawing/2014/main" id="{F1AE7130-E6DE-4FE2-856E-AC52FBB69D19}"/>
            </a:ext>
          </a:extLst>
        </xdr:cNvPr>
        <xdr:cNvSpPr txBox="1"/>
      </xdr:nvSpPr>
      <xdr:spPr>
        <a:xfrm>
          <a:off x="20199427" y="1043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160514</xdr:rowOff>
    </xdr:from>
    <xdr:ext cx="469744" cy="259045"/>
    <xdr:sp macro="" textlink="">
      <xdr:nvSpPr>
        <xdr:cNvPr id="619" name="n_3aveValue【学校施設】&#10;一人当たり面積">
          <a:extLst>
            <a:ext uri="{FF2B5EF4-FFF2-40B4-BE49-F238E27FC236}">
              <a16:creationId xmlns:a16="http://schemas.microsoft.com/office/drawing/2014/main" id="{153E38AA-52A8-4A2A-9C51-902770085512}"/>
            </a:ext>
          </a:extLst>
        </xdr:cNvPr>
        <xdr:cNvSpPr txBox="1"/>
      </xdr:nvSpPr>
      <xdr:spPr>
        <a:xfrm>
          <a:off x="19310427" y="1044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154798</xdr:rowOff>
    </xdr:from>
    <xdr:ext cx="469744" cy="259045"/>
    <xdr:sp macro="" textlink="">
      <xdr:nvSpPr>
        <xdr:cNvPr id="620" name="n_4aveValue【学校施設】&#10;一人当たり面積">
          <a:extLst>
            <a:ext uri="{FF2B5EF4-FFF2-40B4-BE49-F238E27FC236}">
              <a16:creationId xmlns:a16="http://schemas.microsoft.com/office/drawing/2014/main" id="{952FA1F0-FC7F-42FC-9E53-DE3EB54CD380}"/>
            </a:ext>
          </a:extLst>
        </xdr:cNvPr>
        <xdr:cNvSpPr txBox="1"/>
      </xdr:nvSpPr>
      <xdr:spPr>
        <a:xfrm>
          <a:off x="18421427" y="1044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114476</xdr:rowOff>
    </xdr:from>
    <xdr:ext cx="469744" cy="259045"/>
    <xdr:sp macro="" textlink="">
      <xdr:nvSpPr>
        <xdr:cNvPr id="621" name="n_1mainValue【学校施設】&#10;一人当たり面積">
          <a:extLst>
            <a:ext uri="{FF2B5EF4-FFF2-40B4-BE49-F238E27FC236}">
              <a16:creationId xmlns:a16="http://schemas.microsoft.com/office/drawing/2014/main" id="{9F3CB3C3-7008-4E61-BC65-87D7478C6F6F}"/>
            </a:ext>
          </a:extLst>
        </xdr:cNvPr>
        <xdr:cNvSpPr txBox="1"/>
      </xdr:nvSpPr>
      <xdr:spPr>
        <a:xfrm>
          <a:off x="21075727" y="10058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140193</xdr:rowOff>
    </xdr:from>
    <xdr:ext cx="469744" cy="259045"/>
    <xdr:sp macro="" textlink="">
      <xdr:nvSpPr>
        <xdr:cNvPr id="622" name="n_2mainValue【学校施設】&#10;一人当たり面積">
          <a:extLst>
            <a:ext uri="{FF2B5EF4-FFF2-40B4-BE49-F238E27FC236}">
              <a16:creationId xmlns:a16="http://schemas.microsoft.com/office/drawing/2014/main" id="{3451F7E0-CD3B-4BBE-9109-640FACF2D7D9}"/>
            </a:ext>
          </a:extLst>
        </xdr:cNvPr>
        <xdr:cNvSpPr txBox="1"/>
      </xdr:nvSpPr>
      <xdr:spPr>
        <a:xfrm>
          <a:off x="20199427" y="1008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158767</xdr:rowOff>
    </xdr:from>
    <xdr:ext cx="469744" cy="259045"/>
    <xdr:sp macro="" textlink="">
      <xdr:nvSpPr>
        <xdr:cNvPr id="623" name="n_3mainValue【学校施設】&#10;一人当たり面積">
          <a:extLst>
            <a:ext uri="{FF2B5EF4-FFF2-40B4-BE49-F238E27FC236}">
              <a16:creationId xmlns:a16="http://schemas.microsoft.com/office/drawing/2014/main" id="{7474D8C4-1F4B-47A9-9C43-CDA7EB0DDC21}"/>
            </a:ext>
          </a:extLst>
        </xdr:cNvPr>
        <xdr:cNvSpPr txBox="1"/>
      </xdr:nvSpPr>
      <xdr:spPr>
        <a:xfrm>
          <a:off x="193104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168768</xdr:rowOff>
    </xdr:from>
    <xdr:ext cx="469744" cy="259045"/>
    <xdr:sp macro="" textlink="">
      <xdr:nvSpPr>
        <xdr:cNvPr id="624" name="n_4mainValue【学校施設】&#10;一人当たり面積">
          <a:extLst>
            <a:ext uri="{FF2B5EF4-FFF2-40B4-BE49-F238E27FC236}">
              <a16:creationId xmlns:a16="http://schemas.microsoft.com/office/drawing/2014/main" id="{B6AF98C7-9AF2-4D9B-8FD0-50C486EA36C8}"/>
            </a:ext>
          </a:extLst>
        </xdr:cNvPr>
        <xdr:cNvSpPr txBox="1"/>
      </xdr:nvSpPr>
      <xdr:spPr>
        <a:xfrm>
          <a:off x="18421427" y="1011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810EEE32-A04F-4541-BA47-5F6EE356D84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B8C2E04F-7051-44FB-A5E1-59A5088DFEA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8847F9AE-7C4F-4D0D-ADE7-97D50150CB7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EB1B993F-C3DC-463F-9E34-AB418A11508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BB9C4976-823D-40C4-AB4A-6736A695D01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89E03B60-35C4-4D2A-BB8C-6C756B87CE5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228DE785-2517-4A14-A10A-CF93F6F87AB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55187315-F963-4CBB-927B-A7F27FCD04D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5081EAB8-53FA-4616-B669-DE1B6097957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CE83771C-3153-4F76-97AD-1613ACCE7CA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D09CC58-73F0-42DE-A50E-17472A4D223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5EA6F72E-AA94-4743-B61D-25E2EF119FF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9D64E60A-06BF-45F8-8036-8DED432EBCE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B7E10F28-5479-4B34-854D-F73741CF5C5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81AEBB2B-094D-4D4D-8B76-9E856659B76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EF1085FD-C4A7-4676-96E7-0A9947CC2C0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B0A17BE6-DEA2-4DF3-A0B3-67CE44B3C36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D294E75F-42ED-47E8-98CA-6C44EB9AB14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06ED6118-575B-44AF-AE20-88AEA5D42B0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C9D92C90-22EE-4946-82CB-FEADA1370DA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D59EC4B1-53B9-4215-AACC-D80234B9962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D5770821-B45C-47A8-AA72-8964632C165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7B282438-A6C0-422A-A56D-B5500EE2B23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5B050DB0-806C-40B0-ACD2-854EB5D7397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2BE5B8EB-A0B8-4CB7-AF85-341BFF3E874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53C5C1A9-1080-4F81-8269-4E1A65173BDB}"/>
            </a:ext>
          </a:extLst>
        </xdr:cNvPr>
        <xdr:cNvCxnSpPr/>
      </xdr:nvCxnSpPr>
      <xdr:spPr>
        <a:xfrm flipV="1">
          <a:off x="16318864" y="1349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2F16F692-E33F-4B81-A624-E1C3A6C6FC4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14D62E5F-D921-414D-9BBF-528B9C2CDC8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53" name="【児童館】&#10;有形固定資産減価償却率最大値テキスト">
          <a:extLst>
            <a:ext uri="{FF2B5EF4-FFF2-40B4-BE49-F238E27FC236}">
              <a16:creationId xmlns:a16="http://schemas.microsoft.com/office/drawing/2014/main" id="{E881289E-874C-4952-BDEA-3C6559E00F96}"/>
            </a:ext>
          </a:extLst>
        </xdr:cNvPr>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54" name="直線コネクタ 653">
          <a:extLst>
            <a:ext uri="{FF2B5EF4-FFF2-40B4-BE49-F238E27FC236}">
              <a16:creationId xmlns:a16="http://schemas.microsoft.com/office/drawing/2014/main" id="{7E12B137-99FC-4A62-A9E2-358DD2B98BF6}"/>
            </a:ext>
          </a:extLst>
        </xdr:cNvPr>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655" name="【児童館】&#10;有形固定資産減価償却率平均値テキスト">
          <a:extLst>
            <a:ext uri="{FF2B5EF4-FFF2-40B4-BE49-F238E27FC236}">
              <a16:creationId xmlns:a16="http://schemas.microsoft.com/office/drawing/2014/main" id="{E84F669D-9508-42EB-9840-D8211C28B8BA}"/>
            </a:ext>
          </a:extLst>
        </xdr:cNvPr>
        <xdr:cNvSpPr txBox="1"/>
      </xdr:nvSpPr>
      <xdr:spPr>
        <a:xfrm>
          <a:off x="16357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656" name="フローチャート: 判断 655">
          <a:extLst>
            <a:ext uri="{FF2B5EF4-FFF2-40B4-BE49-F238E27FC236}">
              <a16:creationId xmlns:a16="http://schemas.microsoft.com/office/drawing/2014/main" id="{95D71AD7-4387-4AE5-9F09-8CABE4A705D6}"/>
            </a:ext>
          </a:extLst>
        </xdr:cNvPr>
        <xdr:cNvSpPr/>
      </xdr:nvSpPr>
      <xdr:spPr>
        <a:xfrm>
          <a:off x="16268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57" name="フローチャート: 判断 656">
          <a:extLst>
            <a:ext uri="{FF2B5EF4-FFF2-40B4-BE49-F238E27FC236}">
              <a16:creationId xmlns:a16="http://schemas.microsoft.com/office/drawing/2014/main" id="{DCC6FD39-4BB3-45E9-B836-24436D22FD68}"/>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58" name="フローチャート: 判断 657">
          <a:extLst>
            <a:ext uri="{FF2B5EF4-FFF2-40B4-BE49-F238E27FC236}">
              <a16:creationId xmlns:a16="http://schemas.microsoft.com/office/drawing/2014/main" id="{912FC462-B499-4D7E-9DA2-84CC0267AEAC}"/>
            </a:ext>
          </a:extLst>
        </xdr:cNvPr>
        <xdr:cNvSpPr/>
      </xdr:nvSpPr>
      <xdr:spPr>
        <a:xfrm>
          <a:off x="14541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59" name="フローチャート: 判断 658">
          <a:extLst>
            <a:ext uri="{FF2B5EF4-FFF2-40B4-BE49-F238E27FC236}">
              <a16:creationId xmlns:a16="http://schemas.microsoft.com/office/drawing/2014/main" id="{91714317-5F70-43BF-A2B6-CCEAEEE52A81}"/>
            </a:ext>
          </a:extLst>
        </xdr:cNvPr>
        <xdr:cNvSpPr/>
      </xdr:nvSpPr>
      <xdr:spPr>
        <a:xfrm>
          <a:off x="1365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660" name="フローチャート: 判断 659">
          <a:extLst>
            <a:ext uri="{FF2B5EF4-FFF2-40B4-BE49-F238E27FC236}">
              <a16:creationId xmlns:a16="http://schemas.microsoft.com/office/drawing/2014/main" id="{05D00489-02B3-463B-BD0C-74ED7C0A02AD}"/>
            </a:ext>
          </a:extLst>
        </xdr:cNvPr>
        <xdr:cNvSpPr/>
      </xdr:nvSpPr>
      <xdr:spPr>
        <a:xfrm>
          <a:off x="12763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57948808-164F-49F4-B205-F762F0D5F81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9AFEB525-0AB7-46E0-9123-A5761FA9A38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A69A26F-C8A1-4508-92CC-C1085ABB38C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D53FE783-E963-41B9-A758-0FC86469CAB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653689B1-0C18-462B-9EE6-452F0A821A9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150586</xdr:rowOff>
    </xdr:from>
    <xdr:to>
      <xdr:col>85</xdr:col>
      <xdr:colOff>177800</xdr:colOff>
      <xdr:row>84</xdr:row>
      <xdr:rowOff>80736</xdr:rowOff>
    </xdr:to>
    <xdr:sp macro="" textlink="">
      <xdr:nvSpPr>
        <xdr:cNvPr id="666" name="楕円 665">
          <a:extLst>
            <a:ext uri="{FF2B5EF4-FFF2-40B4-BE49-F238E27FC236}">
              <a16:creationId xmlns:a16="http://schemas.microsoft.com/office/drawing/2014/main" id="{1A23790C-22B3-4649-8A3E-FFA4059287DF}"/>
            </a:ext>
          </a:extLst>
        </xdr:cNvPr>
        <xdr:cNvSpPr/>
      </xdr:nvSpPr>
      <xdr:spPr>
        <a:xfrm>
          <a:off x="16268700" y="1438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129013</xdr:rowOff>
    </xdr:from>
    <xdr:ext cx="405111" cy="259045"/>
    <xdr:sp macro="" textlink="">
      <xdr:nvSpPr>
        <xdr:cNvPr id="667" name="【児童館】&#10;有形固定資産減価償却率該当値テキスト">
          <a:extLst>
            <a:ext uri="{FF2B5EF4-FFF2-40B4-BE49-F238E27FC236}">
              <a16:creationId xmlns:a16="http://schemas.microsoft.com/office/drawing/2014/main" id="{B4737DAA-3DCF-4E5A-A6ED-4745C9A366E2}"/>
            </a:ext>
          </a:extLst>
        </xdr:cNvPr>
        <xdr:cNvSpPr txBox="1"/>
      </xdr:nvSpPr>
      <xdr:spPr>
        <a:xfrm>
          <a:off x="16357600"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114663</xdr:rowOff>
    </xdr:from>
    <xdr:to>
      <xdr:col>81</xdr:col>
      <xdr:colOff>101600</xdr:colOff>
      <xdr:row>84</xdr:row>
      <xdr:rowOff>44813</xdr:rowOff>
    </xdr:to>
    <xdr:sp macro="" textlink="">
      <xdr:nvSpPr>
        <xdr:cNvPr id="668" name="楕円 667">
          <a:extLst>
            <a:ext uri="{FF2B5EF4-FFF2-40B4-BE49-F238E27FC236}">
              <a16:creationId xmlns:a16="http://schemas.microsoft.com/office/drawing/2014/main" id="{8FD30F2F-F893-49D0-9296-0B641321A718}"/>
            </a:ext>
          </a:extLst>
        </xdr:cNvPr>
        <xdr:cNvSpPr/>
      </xdr:nvSpPr>
      <xdr:spPr>
        <a:xfrm>
          <a:off x="15430500" y="143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165463</xdr:rowOff>
    </xdr:from>
    <xdr:to>
      <xdr:col>85</xdr:col>
      <xdr:colOff>127000</xdr:colOff>
      <xdr:row>84</xdr:row>
      <xdr:rowOff>29936</xdr:rowOff>
    </xdr:to>
    <xdr:cxnSp macro="">
      <xdr:nvCxnSpPr>
        <xdr:cNvPr id="669" name="直線コネクタ 668">
          <a:extLst>
            <a:ext uri="{FF2B5EF4-FFF2-40B4-BE49-F238E27FC236}">
              <a16:creationId xmlns:a16="http://schemas.microsoft.com/office/drawing/2014/main" id="{755850F3-03B1-4471-B953-0C2E2924125D}"/>
            </a:ext>
          </a:extLst>
        </xdr:cNvPr>
        <xdr:cNvCxnSpPr/>
      </xdr:nvCxnSpPr>
      <xdr:spPr>
        <a:xfrm>
          <a:off x="15481300" y="1439581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83638</xdr:rowOff>
    </xdr:from>
    <xdr:to>
      <xdr:col>76</xdr:col>
      <xdr:colOff>165100</xdr:colOff>
      <xdr:row>84</xdr:row>
      <xdr:rowOff>13788</xdr:rowOff>
    </xdr:to>
    <xdr:sp macro="" textlink="">
      <xdr:nvSpPr>
        <xdr:cNvPr id="670" name="楕円 669">
          <a:extLst>
            <a:ext uri="{FF2B5EF4-FFF2-40B4-BE49-F238E27FC236}">
              <a16:creationId xmlns:a16="http://schemas.microsoft.com/office/drawing/2014/main" id="{00735B14-0093-480F-82F9-76D7B3EF464B}"/>
            </a:ext>
          </a:extLst>
        </xdr:cNvPr>
        <xdr:cNvSpPr/>
      </xdr:nvSpPr>
      <xdr:spPr>
        <a:xfrm>
          <a:off x="14541500" y="143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134438</xdr:rowOff>
    </xdr:from>
    <xdr:to>
      <xdr:col>81</xdr:col>
      <xdr:colOff>50800</xdr:colOff>
      <xdr:row>83</xdr:row>
      <xdr:rowOff>165463</xdr:rowOff>
    </xdr:to>
    <xdr:cxnSp macro="">
      <xdr:nvCxnSpPr>
        <xdr:cNvPr id="671" name="直線コネクタ 670">
          <a:extLst>
            <a:ext uri="{FF2B5EF4-FFF2-40B4-BE49-F238E27FC236}">
              <a16:creationId xmlns:a16="http://schemas.microsoft.com/office/drawing/2014/main" id="{EB09BC90-88BD-4A09-9DAE-97C9FF3B646D}"/>
            </a:ext>
          </a:extLst>
        </xdr:cNvPr>
        <xdr:cNvCxnSpPr/>
      </xdr:nvCxnSpPr>
      <xdr:spPr>
        <a:xfrm>
          <a:off x="14592300" y="1436478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44450</xdr:rowOff>
    </xdr:from>
    <xdr:to>
      <xdr:col>72</xdr:col>
      <xdr:colOff>38100</xdr:colOff>
      <xdr:row>83</xdr:row>
      <xdr:rowOff>146050</xdr:rowOff>
    </xdr:to>
    <xdr:sp macro="" textlink="">
      <xdr:nvSpPr>
        <xdr:cNvPr id="672" name="楕円 671">
          <a:extLst>
            <a:ext uri="{FF2B5EF4-FFF2-40B4-BE49-F238E27FC236}">
              <a16:creationId xmlns:a16="http://schemas.microsoft.com/office/drawing/2014/main" id="{5561C08C-84A7-4870-AFAE-551689FEC32D}"/>
            </a:ext>
          </a:extLst>
        </xdr:cNvPr>
        <xdr:cNvSpPr/>
      </xdr:nvSpPr>
      <xdr:spPr>
        <a:xfrm>
          <a:off x="1365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95250</xdr:rowOff>
    </xdr:from>
    <xdr:to>
      <xdr:col>76</xdr:col>
      <xdr:colOff>114300</xdr:colOff>
      <xdr:row>83</xdr:row>
      <xdr:rowOff>134438</xdr:rowOff>
    </xdr:to>
    <xdr:cxnSp macro="">
      <xdr:nvCxnSpPr>
        <xdr:cNvPr id="673" name="直線コネクタ 672">
          <a:extLst>
            <a:ext uri="{FF2B5EF4-FFF2-40B4-BE49-F238E27FC236}">
              <a16:creationId xmlns:a16="http://schemas.microsoft.com/office/drawing/2014/main" id="{F1030CB5-1987-456F-9EF1-C9DBB0A568C0}"/>
            </a:ext>
          </a:extLst>
        </xdr:cNvPr>
        <xdr:cNvCxnSpPr/>
      </xdr:nvCxnSpPr>
      <xdr:spPr>
        <a:xfrm>
          <a:off x="13703300" y="1432560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10161</xdr:rowOff>
    </xdr:from>
    <xdr:to>
      <xdr:col>67</xdr:col>
      <xdr:colOff>101600</xdr:colOff>
      <xdr:row>83</xdr:row>
      <xdr:rowOff>111761</xdr:rowOff>
    </xdr:to>
    <xdr:sp macro="" textlink="">
      <xdr:nvSpPr>
        <xdr:cNvPr id="674" name="楕円 673">
          <a:extLst>
            <a:ext uri="{FF2B5EF4-FFF2-40B4-BE49-F238E27FC236}">
              <a16:creationId xmlns:a16="http://schemas.microsoft.com/office/drawing/2014/main" id="{BF22B315-2B21-415D-A87A-8CDDF0EAE6AF}"/>
            </a:ext>
          </a:extLst>
        </xdr:cNvPr>
        <xdr:cNvSpPr/>
      </xdr:nvSpPr>
      <xdr:spPr>
        <a:xfrm>
          <a:off x="12763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60961</xdr:rowOff>
    </xdr:from>
    <xdr:to>
      <xdr:col>71</xdr:col>
      <xdr:colOff>177800</xdr:colOff>
      <xdr:row>83</xdr:row>
      <xdr:rowOff>95250</xdr:rowOff>
    </xdr:to>
    <xdr:cxnSp macro="">
      <xdr:nvCxnSpPr>
        <xdr:cNvPr id="675" name="直線コネクタ 674">
          <a:extLst>
            <a:ext uri="{FF2B5EF4-FFF2-40B4-BE49-F238E27FC236}">
              <a16:creationId xmlns:a16="http://schemas.microsoft.com/office/drawing/2014/main" id="{2CF0BC65-221D-4595-815B-83F74CB75B40}"/>
            </a:ext>
          </a:extLst>
        </xdr:cNvPr>
        <xdr:cNvCxnSpPr/>
      </xdr:nvCxnSpPr>
      <xdr:spPr>
        <a:xfrm>
          <a:off x="12814300" y="142913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676" name="n_1aveValue【児童館】&#10;有形固定資産減価償却率">
          <a:extLst>
            <a:ext uri="{FF2B5EF4-FFF2-40B4-BE49-F238E27FC236}">
              <a16:creationId xmlns:a16="http://schemas.microsoft.com/office/drawing/2014/main" id="{C88FC7A8-802B-4B3E-B6DF-438427221579}"/>
            </a:ext>
          </a:extLst>
        </xdr:cNvPr>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77" name="n_2aveValue【児童館】&#10;有形固定資産減価償却率">
          <a:extLst>
            <a:ext uri="{FF2B5EF4-FFF2-40B4-BE49-F238E27FC236}">
              <a16:creationId xmlns:a16="http://schemas.microsoft.com/office/drawing/2014/main" id="{E6F7B89E-8595-47A0-AC76-A943A315A96A}"/>
            </a:ext>
          </a:extLst>
        </xdr:cNvPr>
        <xdr:cNvSpPr txBox="1"/>
      </xdr:nvSpPr>
      <xdr:spPr>
        <a:xfrm>
          <a:off x="14389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678" name="n_3aveValue【児童館】&#10;有形固定資産減価償却率">
          <a:extLst>
            <a:ext uri="{FF2B5EF4-FFF2-40B4-BE49-F238E27FC236}">
              <a16:creationId xmlns:a16="http://schemas.microsoft.com/office/drawing/2014/main" id="{B2CAB426-CEDE-48E1-8FE0-843E1F3D2A19}"/>
            </a:ext>
          </a:extLst>
        </xdr:cNvPr>
        <xdr:cNvSpPr txBox="1"/>
      </xdr:nvSpPr>
      <xdr:spPr>
        <a:xfrm>
          <a:off x="13500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679" name="n_4aveValue【児童館】&#10;有形固定資産減価償却率">
          <a:extLst>
            <a:ext uri="{FF2B5EF4-FFF2-40B4-BE49-F238E27FC236}">
              <a16:creationId xmlns:a16="http://schemas.microsoft.com/office/drawing/2014/main" id="{499B5A95-4D22-4D26-A222-9E674A71B4AE}"/>
            </a:ext>
          </a:extLst>
        </xdr:cNvPr>
        <xdr:cNvSpPr txBox="1"/>
      </xdr:nvSpPr>
      <xdr:spPr>
        <a:xfrm>
          <a:off x="12611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35940</xdr:rowOff>
    </xdr:from>
    <xdr:ext cx="405111" cy="259045"/>
    <xdr:sp macro="" textlink="">
      <xdr:nvSpPr>
        <xdr:cNvPr id="680" name="n_1mainValue【児童館】&#10;有形固定資産減価償却率">
          <a:extLst>
            <a:ext uri="{FF2B5EF4-FFF2-40B4-BE49-F238E27FC236}">
              <a16:creationId xmlns:a16="http://schemas.microsoft.com/office/drawing/2014/main" id="{74F20FE8-C149-4851-A405-B381ED167101}"/>
            </a:ext>
          </a:extLst>
        </xdr:cNvPr>
        <xdr:cNvSpPr txBox="1"/>
      </xdr:nvSpPr>
      <xdr:spPr>
        <a:xfrm>
          <a:off x="15266044" y="1443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4915</xdr:rowOff>
    </xdr:from>
    <xdr:ext cx="405111" cy="259045"/>
    <xdr:sp macro="" textlink="">
      <xdr:nvSpPr>
        <xdr:cNvPr id="681" name="n_2mainValue【児童館】&#10;有形固定資産減価償却率">
          <a:extLst>
            <a:ext uri="{FF2B5EF4-FFF2-40B4-BE49-F238E27FC236}">
              <a16:creationId xmlns:a16="http://schemas.microsoft.com/office/drawing/2014/main" id="{DF9DD579-96D5-4A62-B9BE-096BC4E041FC}"/>
            </a:ext>
          </a:extLst>
        </xdr:cNvPr>
        <xdr:cNvSpPr txBox="1"/>
      </xdr:nvSpPr>
      <xdr:spPr>
        <a:xfrm>
          <a:off x="14389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137177</xdr:rowOff>
    </xdr:from>
    <xdr:ext cx="405111" cy="259045"/>
    <xdr:sp macro="" textlink="">
      <xdr:nvSpPr>
        <xdr:cNvPr id="682" name="n_3mainValue【児童館】&#10;有形固定資産減価償却率">
          <a:extLst>
            <a:ext uri="{FF2B5EF4-FFF2-40B4-BE49-F238E27FC236}">
              <a16:creationId xmlns:a16="http://schemas.microsoft.com/office/drawing/2014/main" id="{8CC20FA5-C88D-4151-8F4A-5ACC5CA7ED6E}"/>
            </a:ext>
          </a:extLst>
        </xdr:cNvPr>
        <xdr:cNvSpPr txBox="1"/>
      </xdr:nvSpPr>
      <xdr:spPr>
        <a:xfrm>
          <a:off x="13500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102888</xdr:rowOff>
    </xdr:from>
    <xdr:ext cx="405111" cy="259045"/>
    <xdr:sp macro="" textlink="">
      <xdr:nvSpPr>
        <xdr:cNvPr id="683" name="n_4mainValue【児童館】&#10;有形固定資産減価償却率">
          <a:extLst>
            <a:ext uri="{FF2B5EF4-FFF2-40B4-BE49-F238E27FC236}">
              <a16:creationId xmlns:a16="http://schemas.microsoft.com/office/drawing/2014/main" id="{8B32794C-D41C-4702-866E-7B5469F106E8}"/>
            </a:ext>
          </a:extLst>
        </xdr:cNvPr>
        <xdr:cNvSpPr txBox="1"/>
      </xdr:nvSpPr>
      <xdr:spPr>
        <a:xfrm>
          <a:off x="12611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8D7F6336-3F7C-4DD9-A3D1-AD8A7DF2276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4C057D80-10E3-4C3F-8133-50D6E83AE16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E98AEC2C-B1F7-41E6-BB93-F71E1D4B203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17635167-262B-4A84-8EB9-485BF413251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98C0671E-2C1D-42DA-9079-D7554B7327A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067DDEA-E188-453B-A214-09EF6E50A2C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BAD8E22D-2B8B-406C-9319-B8088228460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F942C5F9-64FB-4751-A2F2-7D370BFEFC3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6A3B273C-D925-4C8A-93BB-5534D30ACE1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F590ECA6-1596-4E31-B3A9-1B465456FD8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E92DCE81-BBD5-46E0-ABE2-20FD538352C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FB7C7D54-CA11-4F70-9BAA-7D9610473D3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1359FCDF-4DFD-4819-8D20-27AA4CC29C0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3C780CA1-5970-4140-B3DD-EFA6A93291E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1630097C-07A3-4703-A391-D267C8CBC41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CD3265D5-4B08-45FE-9B49-4673245BB9E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651DEFF8-EF2C-4232-AC3F-C7D66AFCC8B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46562C9A-CF93-468B-89CE-E716E14EF9D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B3656A9D-A6F8-42CB-A0FD-22FC155BD4A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D64D0E79-1889-4EAE-ADE4-98024A86003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CE4A690F-9A81-45F6-8956-CF955A4DAC8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705" name="直線コネクタ 704">
          <a:extLst>
            <a:ext uri="{FF2B5EF4-FFF2-40B4-BE49-F238E27FC236}">
              <a16:creationId xmlns:a16="http://schemas.microsoft.com/office/drawing/2014/main" id="{9A564FF7-D493-4998-BE83-81C6AC9A68EF}"/>
            </a:ext>
          </a:extLst>
        </xdr:cNvPr>
        <xdr:cNvCxnSpPr/>
      </xdr:nvCxnSpPr>
      <xdr:spPr>
        <a:xfrm flipV="1">
          <a:off x="22160864" y="133654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6" name="【児童館】&#10;一人当たり面積最小値テキスト">
          <a:extLst>
            <a:ext uri="{FF2B5EF4-FFF2-40B4-BE49-F238E27FC236}">
              <a16:creationId xmlns:a16="http://schemas.microsoft.com/office/drawing/2014/main" id="{8F7FFF9C-1E07-492B-A4F0-DDB42F062BBF}"/>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7" name="直線コネクタ 706">
          <a:extLst>
            <a:ext uri="{FF2B5EF4-FFF2-40B4-BE49-F238E27FC236}">
              <a16:creationId xmlns:a16="http://schemas.microsoft.com/office/drawing/2014/main" id="{3957BA09-1DA6-43A6-88B9-80A08F80E5D6}"/>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8" name="【児童館】&#10;一人当たり面積最大値テキスト">
          <a:extLst>
            <a:ext uri="{FF2B5EF4-FFF2-40B4-BE49-F238E27FC236}">
              <a16:creationId xmlns:a16="http://schemas.microsoft.com/office/drawing/2014/main" id="{EB753784-1199-4183-8AE8-4550668255A7}"/>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9" name="直線コネクタ 708">
          <a:extLst>
            <a:ext uri="{FF2B5EF4-FFF2-40B4-BE49-F238E27FC236}">
              <a16:creationId xmlns:a16="http://schemas.microsoft.com/office/drawing/2014/main" id="{83499EAD-1BD3-40A5-9AE8-CEAD14ED7763}"/>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710" name="【児童館】&#10;一人当たり面積平均値テキスト">
          <a:extLst>
            <a:ext uri="{FF2B5EF4-FFF2-40B4-BE49-F238E27FC236}">
              <a16:creationId xmlns:a16="http://schemas.microsoft.com/office/drawing/2014/main" id="{8C4D6135-0782-47B2-A679-646808873F6F}"/>
            </a:ext>
          </a:extLst>
        </xdr:cNvPr>
        <xdr:cNvSpPr txBox="1"/>
      </xdr:nvSpPr>
      <xdr:spPr>
        <a:xfrm>
          <a:off x="22199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1" name="フローチャート: 判断 710">
          <a:extLst>
            <a:ext uri="{FF2B5EF4-FFF2-40B4-BE49-F238E27FC236}">
              <a16:creationId xmlns:a16="http://schemas.microsoft.com/office/drawing/2014/main" id="{A711FCF2-F306-4A2F-A22E-2F931330C032}"/>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2" name="フローチャート: 判断 711">
          <a:extLst>
            <a:ext uri="{FF2B5EF4-FFF2-40B4-BE49-F238E27FC236}">
              <a16:creationId xmlns:a16="http://schemas.microsoft.com/office/drawing/2014/main" id="{A4613875-EE6B-4E16-BE51-999FCE7F98D2}"/>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3" name="フローチャート: 判断 712">
          <a:extLst>
            <a:ext uri="{FF2B5EF4-FFF2-40B4-BE49-F238E27FC236}">
              <a16:creationId xmlns:a16="http://schemas.microsoft.com/office/drawing/2014/main" id="{661D1B9B-DC9F-4811-95E5-B4485E389750}"/>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14" name="フローチャート: 判断 713">
          <a:extLst>
            <a:ext uri="{FF2B5EF4-FFF2-40B4-BE49-F238E27FC236}">
              <a16:creationId xmlns:a16="http://schemas.microsoft.com/office/drawing/2014/main" id="{ED05C951-A8A0-431E-BE2E-1C5FD1823D9B}"/>
            </a:ext>
          </a:extLst>
        </xdr:cNvPr>
        <xdr:cNvSpPr/>
      </xdr:nvSpPr>
      <xdr:spPr>
        <a:xfrm>
          <a:off x="19494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5" name="フローチャート: 判断 714">
          <a:extLst>
            <a:ext uri="{FF2B5EF4-FFF2-40B4-BE49-F238E27FC236}">
              <a16:creationId xmlns:a16="http://schemas.microsoft.com/office/drawing/2014/main" id="{28B5C1C4-BDD0-4902-B854-60FDD96E9ED5}"/>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7F3B0792-1574-41E7-8DCC-F5B6CDC7317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32AD6647-88BB-47DC-A948-95428BF52F2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B562C2D8-8D5D-4328-A33D-DEAD42EDA4A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CDF764D0-72C5-4983-8683-58DB4EB4BC6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D36ED25D-F081-47F5-84F5-3E622BB8238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21" name="楕円 720">
          <a:extLst>
            <a:ext uri="{FF2B5EF4-FFF2-40B4-BE49-F238E27FC236}">
              <a16:creationId xmlns:a16="http://schemas.microsoft.com/office/drawing/2014/main" id="{6BC67FA5-F197-4A24-8552-8D77DB9EB523}"/>
            </a:ext>
          </a:extLst>
        </xdr:cNvPr>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722" name="【児童館】&#10;一人当たり面積該当値テキスト">
          <a:extLst>
            <a:ext uri="{FF2B5EF4-FFF2-40B4-BE49-F238E27FC236}">
              <a16:creationId xmlns:a16="http://schemas.microsoft.com/office/drawing/2014/main" id="{86E9021C-9769-4AEE-A25E-50ADE4418310}"/>
            </a:ext>
          </a:extLst>
        </xdr:cNvPr>
        <xdr:cNvSpPr txBox="1"/>
      </xdr:nvSpPr>
      <xdr:spPr>
        <a:xfrm>
          <a:off x="221996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723" name="楕円 722">
          <a:extLst>
            <a:ext uri="{FF2B5EF4-FFF2-40B4-BE49-F238E27FC236}">
              <a16:creationId xmlns:a16="http://schemas.microsoft.com/office/drawing/2014/main" id="{A5811FAB-9C61-46AC-AFEB-F86C4CD4F2A6}"/>
            </a:ext>
          </a:extLst>
        </xdr:cNvPr>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72389</xdr:rowOff>
    </xdr:to>
    <xdr:cxnSp macro="">
      <xdr:nvCxnSpPr>
        <xdr:cNvPr id="724" name="直線コネクタ 723">
          <a:extLst>
            <a:ext uri="{FF2B5EF4-FFF2-40B4-BE49-F238E27FC236}">
              <a16:creationId xmlns:a16="http://schemas.microsoft.com/office/drawing/2014/main" id="{9A3D6F36-913C-44C4-9559-64C33E41A4A0}"/>
            </a:ext>
          </a:extLst>
        </xdr:cNvPr>
        <xdr:cNvCxnSpPr/>
      </xdr:nvCxnSpPr>
      <xdr:spPr>
        <a:xfrm>
          <a:off x="21323300" y="1464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725" name="楕円 724">
          <a:extLst>
            <a:ext uri="{FF2B5EF4-FFF2-40B4-BE49-F238E27FC236}">
              <a16:creationId xmlns:a16="http://schemas.microsoft.com/office/drawing/2014/main" id="{22D9A299-48AA-4211-8D39-15CF13FCC9C5}"/>
            </a:ext>
          </a:extLst>
        </xdr:cNvPr>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72389</xdr:rowOff>
    </xdr:to>
    <xdr:cxnSp macro="">
      <xdr:nvCxnSpPr>
        <xdr:cNvPr id="726" name="直線コネクタ 725">
          <a:extLst>
            <a:ext uri="{FF2B5EF4-FFF2-40B4-BE49-F238E27FC236}">
              <a16:creationId xmlns:a16="http://schemas.microsoft.com/office/drawing/2014/main" id="{B781301F-D67A-4B56-A6CA-AA36DE466B63}"/>
            </a:ext>
          </a:extLst>
        </xdr:cNvPr>
        <xdr:cNvCxnSpPr/>
      </xdr:nvCxnSpPr>
      <xdr:spPr>
        <a:xfrm>
          <a:off x="20434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727" name="楕円 726">
          <a:extLst>
            <a:ext uri="{FF2B5EF4-FFF2-40B4-BE49-F238E27FC236}">
              <a16:creationId xmlns:a16="http://schemas.microsoft.com/office/drawing/2014/main" id="{93978A77-F893-4948-93AA-3A6E43C74907}"/>
            </a:ext>
          </a:extLst>
        </xdr:cNvPr>
        <xdr:cNvSpPr/>
      </xdr:nvSpPr>
      <xdr:spPr>
        <a:xfrm>
          <a:off x="19494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72389</xdr:rowOff>
    </xdr:to>
    <xdr:cxnSp macro="">
      <xdr:nvCxnSpPr>
        <xdr:cNvPr id="728" name="直線コネクタ 727">
          <a:extLst>
            <a:ext uri="{FF2B5EF4-FFF2-40B4-BE49-F238E27FC236}">
              <a16:creationId xmlns:a16="http://schemas.microsoft.com/office/drawing/2014/main" id="{30A8090C-7435-41A9-A491-F8BFC7E5C47E}"/>
            </a:ext>
          </a:extLst>
        </xdr:cNvPr>
        <xdr:cNvCxnSpPr/>
      </xdr:nvCxnSpPr>
      <xdr:spPr>
        <a:xfrm>
          <a:off x="19545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29" name="楕円 728">
          <a:extLst>
            <a:ext uri="{FF2B5EF4-FFF2-40B4-BE49-F238E27FC236}">
              <a16:creationId xmlns:a16="http://schemas.microsoft.com/office/drawing/2014/main" id="{B8FDDA71-2114-4C61-ADE6-9034C4E5EA92}"/>
            </a:ext>
          </a:extLst>
        </xdr:cNvPr>
        <xdr:cNvSpPr/>
      </xdr:nvSpPr>
      <xdr:spPr>
        <a:xfrm>
          <a:off x="18605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72389</xdr:rowOff>
    </xdr:to>
    <xdr:cxnSp macro="">
      <xdr:nvCxnSpPr>
        <xdr:cNvPr id="730" name="直線コネクタ 729">
          <a:extLst>
            <a:ext uri="{FF2B5EF4-FFF2-40B4-BE49-F238E27FC236}">
              <a16:creationId xmlns:a16="http://schemas.microsoft.com/office/drawing/2014/main" id="{A62AAD09-470B-4F5D-8061-03C6A83CFA60}"/>
            </a:ext>
          </a:extLst>
        </xdr:cNvPr>
        <xdr:cNvCxnSpPr/>
      </xdr:nvCxnSpPr>
      <xdr:spPr>
        <a:xfrm>
          <a:off x="18656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31" name="n_1aveValue【児童館】&#10;一人当たり面積">
          <a:extLst>
            <a:ext uri="{FF2B5EF4-FFF2-40B4-BE49-F238E27FC236}">
              <a16:creationId xmlns:a16="http://schemas.microsoft.com/office/drawing/2014/main" id="{7590C0FB-639F-48C5-BEC6-F3B6D05BEDB0}"/>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732" name="n_2aveValue【児童館】&#10;一人当たり面積">
          <a:extLst>
            <a:ext uri="{FF2B5EF4-FFF2-40B4-BE49-F238E27FC236}">
              <a16:creationId xmlns:a16="http://schemas.microsoft.com/office/drawing/2014/main" id="{BEC43ADA-FD2F-40F0-88A9-3E553267ADB6}"/>
            </a:ext>
          </a:extLst>
        </xdr:cNvPr>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733" name="n_3aveValue【児童館】&#10;一人当たり面積">
          <a:extLst>
            <a:ext uri="{FF2B5EF4-FFF2-40B4-BE49-F238E27FC236}">
              <a16:creationId xmlns:a16="http://schemas.microsoft.com/office/drawing/2014/main" id="{B0DB002E-2685-4C4F-97A3-F2CA08D9EA82}"/>
            </a:ext>
          </a:extLst>
        </xdr:cNvPr>
        <xdr:cNvSpPr txBox="1"/>
      </xdr:nvSpPr>
      <xdr:spPr>
        <a:xfrm>
          <a:off x="19310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34" name="n_4aveValue【児童館】&#10;一人当たり面積">
          <a:extLst>
            <a:ext uri="{FF2B5EF4-FFF2-40B4-BE49-F238E27FC236}">
              <a16:creationId xmlns:a16="http://schemas.microsoft.com/office/drawing/2014/main" id="{554F74B6-2765-48CB-9F3A-1F229E9C6A61}"/>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735" name="n_1mainValue【児童館】&#10;一人当たり面積">
          <a:extLst>
            <a:ext uri="{FF2B5EF4-FFF2-40B4-BE49-F238E27FC236}">
              <a16:creationId xmlns:a16="http://schemas.microsoft.com/office/drawing/2014/main" id="{50D4D6B1-FA34-4781-A5E8-3F3252BB0500}"/>
            </a:ext>
          </a:extLst>
        </xdr:cNvPr>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736" name="n_2mainValue【児童館】&#10;一人当たり面積">
          <a:extLst>
            <a:ext uri="{FF2B5EF4-FFF2-40B4-BE49-F238E27FC236}">
              <a16:creationId xmlns:a16="http://schemas.microsoft.com/office/drawing/2014/main" id="{E70E1FB8-591C-4510-9409-67470E6B98E9}"/>
            </a:ext>
          </a:extLst>
        </xdr:cNvPr>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737" name="n_3mainValue【児童館】&#10;一人当たり面積">
          <a:extLst>
            <a:ext uri="{FF2B5EF4-FFF2-40B4-BE49-F238E27FC236}">
              <a16:creationId xmlns:a16="http://schemas.microsoft.com/office/drawing/2014/main" id="{30AB54DE-4227-41BD-BB0D-1AF7779D7F8C}"/>
            </a:ext>
          </a:extLst>
        </xdr:cNvPr>
        <xdr:cNvSpPr txBox="1"/>
      </xdr:nvSpPr>
      <xdr:spPr>
        <a:xfrm>
          <a:off x="19310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738" name="n_4mainValue【児童館】&#10;一人当たり面積">
          <a:extLst>
            <a:ext uri="{FF2B5EF4-FFF2-40B4-BE49-F238E27FC236}">
              <a16:creationId xmlns:a16="http://schemas.microsoft.com/office/drawing/2014/main" id="{68FA4769-993F-4451-A856-C6458CBF407C}"/>
            </a:ext>
          </a:extLst>
        </xdr:cNvPr>
        <xdr:cNvSpPr txBox="1"/>
      </xdr:nvSpPr>
      <xdr:spPr>
        <a:xfrm>
          <a:off x="18421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4383329F-7841-4060-AECB-8E428414556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E41A4E93-F097-4D97-88EE-E42C53445F4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D2F154E4-BF75-4CB4-B2E2-A2864FDD68F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AF281703-6C27-4BB7-A9B6-F54D3E6669B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430BE42D-BC66-4E32-9C67-CF26F61D9B5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19C3546C-930C-41E3-B7B8-926D2FD99A8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7CAF411B-05D5-49B8-9DD9-64E6593C7FF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C4ED9402-62D5-4B57-818A-F5E5CED1790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A4E59F21-B171-45DA-B0C7-07060FCE085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672E640B-B07D-4604-98C8-D4A26E73E8E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766FF8F6-86E4-4390-A2F4-ADF8DE53F93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a:extLst>
            <a:ext uri="{FF2B5EF4-FFF2-40B4-BE49-F238E27FC236}">
              <a16:creationId xmlns:a16="http://schemas.microsoft.com/office/drawing/2014/main" id="{18469576-22AB-4033-B542-17CC0D924B6A}"/>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1" name="テキスト ボックス 750">
          <a:extLst>
            <a:ext uri="{FF2B5EF4-FFF2-40B4-BE49-F238E27FC236}">
              <a16:creationId xmlns:a16="http://schemas.microsoft.com/office/drawing/2014/main" id="{2A8AB93E-8651-4988-A13B-EE81AF917724}"/>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a:extLst>
            <a:ext uri="{FF2B5EF4-FFF2-40B4-BE49-F238E27FC236}">
              <a16:creationId xmlns:a16="http://schemas.microsoft.com/office/drawing/2014/main" id="{5A784562-54ED-4C63-8C1B-9B4D1E2AE8C6}"/>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a:extLst>
            <a:ext uri="{FF2B5EF4-FFF2-40B4-BE49-F238E27FC236}">
              <a16:creationId xmlns:a16="http://schemas.microsoft.com/office/drawing/2014/main" id="{F489409D-0AFE-4B6C-BD5F-50F558C90E0C}"/>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a:extLst>
            <a:ext uri="{FF2B5EF4-FFF2-40B4-BE49-F238E27FC236}">
              <a16:creationId xmlns:a16="http://schemas.microsoft.com/office/drawing/2014/main" id="{71FDCD10-0ABC-4C67-8F9C-DD136322FD92}"/>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a:extLst>
            <a:ext uri="{FF2B5EF4-FFF2-40B4-BE49-F238E27FC236}">
              <a16:creationId xmlns:a16="http://schemas.microsoft.com/office/drawing/2014/main" id="{293D74A0-2892-4F85-B768-B8CDB0F1C8CA}"/>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a:extLst>
            <a:ext uri="{FF2B5EF4-FFF2-40B4-BE49-F238E27FC236}">
              <a16:creationId xmlns:a16="http://schemas.microsoft.com/office/drawing/2014/main" id="{289EE43D-0577-4EBD-ABAD-50BE0CD9456C}"/>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a:extLst>
            <a:ext uri="{FF2B5EF4-FFF2-40B4-BE49-F238E27FC236}">
              <a16:creationId xmlns:a16="http://schemas.microsoft.com/office/drawing/2014/main" id="{6E0DC9EB-312A-403B-8335-BA8787B1A845}"/>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B6959172-E6C4-48DD-AA66-00E5128810F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9" name="テキスト ボックス 758">
          <a:extLst>
            <a:ext uri="{FF2B5EF4-FFF2-40B4-BE49-F238E27FC236}">
              <a16:creationId xmlns:a16="http://schemas.microsoft.com/office/drawing/2014/main" id="{0A2EDF1E-4114-4C93-B907-61B1E2A05DAF}"/>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2F4C1D16-965E-481E-962F-9E3E1A0999C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761" name="直線コネクタ 760">
          <a:extLst>
            <a:ext uri="{FF2B5EF4-FFF2-40B4-BE49-F238E27FC236}">
              <a16:creationId xmlns:a16="http://schemas.microsoft.com/office/drawing/2014/main" id="{696904A9-17D4-41F9-A928-681764873A85}"/>
            </a:ext>
          </a:extLst>
        </xdr:cNvPr>
        <xdr:cNvCxnSpPr/>
      </xdr:nvCxnSpPr>
      <xdr:spPr>
        <a:xfrm flipV="1">
          <a:off x="16318864" y="17113758"/>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62" name="【公民館】&#10;有形固定資産減価償却率最小値テキスト">
          <a:extLst>
            <a:ext uri="{FF2B5EF4-FFF2-40B4-BE49-F238E27FC236}">
              <a16:creationId xmlns:a16="http://schemas.microsoft.com/office/drawing/2014/main" id="{F2481F94-F817-447F-AACE-1B668FBD46DF}"/>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63" name="直線コネクタ 762">
          <a:extLst>
            <a:ext uri="{FF2B5EF4-FFF2-40B4-BE49-F238E27FC236}">
              <a16:creationId xmlns:a16="http://schemas.microsoft.com/office/drawing/2014/main" id="{E6444F53-6089-4350-9D4B-8E721062D99B}"/>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764" name="【公民館】&#10;有形固定資産減価償却率最大値テキスト">
          <a:extLst>
            <a:ext uri="{FF2B5EF4-FFF2-40B4-BE49-F238E27FC236}">
              <a16:creationId xmlns:a16="http://schemas.microsoft.com/office/drawing/2014/main" id="{DF46A08C-9FBD-4AB7-84CE-F47D722901D2}"/>
            </a:ext>
          </a:extLst>
        </xdr:cNvPr>
        <xdr:cNvSpPr txBox="1"/>
      </xdr:nvSpPr>
      <xdr:spPr>
        <a:xfrm>
          <a:off x="16357600" y="1688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765" name="直線コネクタ 764">
          <a:extLst>
            <a:ext uri="{FF2B5EF4-FFF2-40B4-BE49-F238E27FC236}">
              <a16:creationId xmlns:a16="http://schemas.microsoft.com/office/drawing/2014/main" id="{C1EC9268-AB3A-4F0D-9CA8-0F96EBBEFFCB}"/>
            </a:ext>
          </a:extLst>
        </xdr:cNvPr>
        <xdr:cNvCxnSpPr/>
      </xdr:nvCxnSpPr>
      <xdr:spPr>
        <a:xfrm>
          <a:off x="16230600" y="1711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99840</xdr:rowOff>
    </xdr:from>
    <xdr:ext cx="405111" cy="259045"/>
    <xdr:sp macro="" textlink="">
      <xdr:nvSpPr>
        <xdr:cNvPr id="766" name="【公民館】&#10;有形固定資産減価償却率平均値テキスト">
          <a:extLst>
            <a:ext uri="{FF2B5EF4-FFF2-40B4-BE49-F238E27FC236}">
              <a16:creationId xmlns:a16="http://schemas.microsoft.com/office/drawing/2014/main" id="{06688A08-23D2-44F1-A8F4-781550F38A20}"/>
            </a:ext>
          </a:extLst>
        </xdr:cNvPr>
        <xdr:cNvSpPr txBox="1"/>
      </xdr:nvSpPr>
      <xdr:spPr>
        <a:xfrm>
          <a:off x="16357600" y="17587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767" name="フローチャート: 判断 766">
          <a:extLst>
            <a:ext uri="{FF2B5EF4-FFF2-40B4-BE49-F238E27FC236}">
              <a16:creationId xmlns:a16="http://schemas.microsoft.com/office/drawing/2014/main" id="{EB84BA53-989D-4B60-94E3-CEF1988421F1}"/>
            </a:ext>
          </a:extLst>
        </xdr:cNvPr>
        <xdr:cNvSpPr/>
      </xdr:nvSpPr>
      <xdr:spPr>
        <a:xfrm>
          <a:off x="162687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768" name="フローチャート: 判断 767">
          <a:extLst>
            <a:ext uri="{FF2B5EF4-FFF2-40B4-BE49-F238E27FC236}">
              <a16:creationId xmlns:a16="http://schemas.microsoft.com/office/drawing/2014/main" id="{5981C71C-F014-4219-A14B-58CD53DDA199}"/>
            </a:ext>
          </a:extLst>
        </xdr:cNvPr>
        <xdr:cNvSpPr/>
      </xdr:nvSpPr>
      <xdr:spPr>
        <a:xfrm>
          <a:off x="15430500" y="175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769" name="フローチャート: 判断 768">
          <a:extLst>
            <a:ext uri="{FF2B5EF4-FFF2-40B4-BE49-F238E27FC236}">
              <a16:creationId xmlns:a16="http://schemas.microsoft.com/office/drawing/2014/main" id="{040D9D07-DEBC-44EC-8C6E-B02A103E8371}"/>
            </a:ext>
          </a:extLst>
        </xdr:cNvPr>
        <xdr:cNvSpPr/>
      </xdr:nvSpPr>
      <xdr:spPr>
        <a:xfrm>
          <a:off x="14541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770" name="フローチャート: 判断 769">
          <a:extLst>
            <a:ext uri="{FF2B5EF4-FFF2-40B4-BE49-F238E27FC236}">
              <a16:creationId xmlns:a16="http://schemas.microsoft.com/office/drawing/2014/main" id="{939BDA82-B002-4F69-BC57-D6461DC644C2}"/>
            </a:ext>
          </a:extLst>
        </xdr:cNvPr>
        <xdr:cNvSpPr/>
      </xdr:nvSpPr>
      <xdr:spPr>
        <a:xfrm>
          <a:off x="136525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771" name="フローチャート: 判断 770">
          <a:extLst>
            <a:ext uri="{FF2B5EF4-FFF2-40B4-BE49-F238E27FC236}">
              <a16:creationId xmlns:a16="http://schemas.microsoft.com/office/drawing/2014/main" id="{4A12CAFB-8B9D-4F85-9D5E-9FE09F1F894D}"/>
            </a:ext>
          </a:extLst>
        </xdr:cNvPr>
        <xdr:cNvSpPr/>
      </xdr:nvSpPr>
      <xdr:spPr>
        <a:xfrm>
          <a:off x="12763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491D4CFA-4D0F-4D74-B8EA-EC2D39E65C8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91EE0523-1CAA-4A57-9BD8-CBA41DC5D0D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215F07A6-058A-412A-B788-4C5EBD03BBA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5EE8A5FA-BF96-4BAA-9212-20BD097884D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58A53D70-495D-48AD-A441-1DCBC4BE534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27687</xdr:rowOff>
    </xdr:from>
    <xdr:to>
      <xdr:col>85</xdr:col>
      <xdr:colOff>177800</xdr:colOff>
      <xdr:row>101</xdr:row>
      <xdr:rowOff>129287</xdr:rowOff>
    </xdr:to>
    <xdr:sp macro="" textlink="">
      <xdr:nvSpPr>
        <xdr:cNvPr id="777" name="楕円 776">
          <a:extLst>
            <a:ext uri="{FF2B5EF4-FFF2-40B4-BE49-F238E27FC236}">
              <a16:creationId xmlns:a16="http://schemas.microsoft.com/office/drawing/2014/main" id="{7E9533CA-2FC1-499E-8990-381CC07E3549}"/>
            </a:ext>
          </a:extLst>
        </xdr:cNvPr>
        <xdr:cNvSpPr/>
      </xdr:nvSpPr>
      <xdr:spPr>
        <a:xfrm>
          <a:off x="16268700" y="1734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50564</xdr:rowOff>
    </xdr:from>
    <xdr:ext cx="405111" cy="259045"/>
    <xdr:sp macro="" textlink="">
      <xdr:nvSpPr>
        <xdr:cNvPr id="778" name="【公民館】&#10;有形固定資産減価償却率該当値テキスト">
          <a:extLst>
            <a:ext uri="{FF2B5EF4-FFF2-40B4-BE49-F238E27FC236}">
              <a16:creationId xmlns:a16="http://schemas.microsoft.com/office/drawing/2014/main" id="{09D4AF3E-2CBA-4DA8-9C1F-8B17F5498F45}"/>
            </a:ext>
          </a:extLst>
        </xdr:cNvPr>
        <xdr:cNvSpPr txBox="1"/>
      </xdr:nvSpPr>
      <xdr:spPr>
        <a:xfrm>
          <a:off x="16357600" y="17195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155702</xdr:rowOff>
    </xdr:from>
    <xdr:to>
      <xdr:col>81</xdr:col>
      <xdr:colOff>101600</xdr:colOff>
      <xdr:row>101</xdr:row>
      <xdr:rowOff>85852</xdr:rowOff>
    </xdr:to>
    <xdr:sp macro="" textlink="">
      <xdr:nvSpPr>
        <xdr:cNvPr id="779" name="楕円 778">
          <a:extLst>
            <a:ext uri="{FF2B5EF4-FFF2-40B4-BE49-F238E27FC236}">
              <a16:creationId xmlns:a16="http://schemas.microsoft.com/office/drawing/2014/main" id="{0B141095-9E28-4C4D-83A0-BC57CA914B6E}"/>
            </a:ext>
          </a:extLst>
        </xdr:cNvPr>
        <xdr:cNvSpPr/>
      </xdr:nvSpPr>
      <xdr:spPr>
        <a:xfrm>
          <a:off x="15430500" y="1730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35052</xdr:rowOff>
    </xdr:from>
    <xdr:to>
      <xdr:col>85</xdr:col>
      <xdr:colOff>127000</xdr:colOff>
      <xdr:row>101</xdr:row>
      <xdr:rowOff>78487</xdr:rowOff>
    </xdr:to>
    <xdr:cxnSp macro="">
      <xdr:nvCxnSpPr>
        <xdr:cNvPr id="780" name="直線コネクタ 779">
          <a:extLst>
            <a:ext uri="{FF2B5EF4-FFF2-40B4-BE49-F238E27FC236}">
              <a16:creationId xmlns:a16="http://schemas.microsoft.com/office/drawing/2014/main" id="{8C2D99B6-5974-4185-A0C9-75EA14A95FF5}"/>
            </a:ext>
          </a:extLst>
        </xdr:cNvPr>
        <xdr:cNvCxnSpPr/>
      </xdr:nvCxnSpPr>
      <xdr:spPr>
        <a:xfrm>
          <a:off x="15481300" y="17351502"/>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103124</xdr:rowOff>
    </xdr:from>
    <xdr:to>
      <xdr:col>76</xdr:col>
      <xdr:colOff>165100</xdr:colOff>
      <xdr:row>102</xdr:row>
      <xdr:rowOff>33274</xdr:rowOff>
    </xdr:to>
    <xdr:sp macro="" textlink="">
      <xdr:nvSpPr>
        <xdr:cNvPr id="781" name="楕円 780">
          <a:extLst>
            <a:ext uri="{FF2B5EF4-FFF2-40B4-BE49-F238E27FC236}">
              <a16:creationId xmlns:a16="http://schemas.microsoft.com/office/drawing/2014/main" id="{EC4EAFF7-C37B-4CE1-8DDC-C1E2EE05B9AB}"/>
            </a:ext>
          </a:extLst>
        </xdr:cNvPr>
        <xdr:cNvSpPr/>
      </xdr:nvSpPr>
      <xdr:spPr>
        <a:xfrm>
          <a:off x="14541500" y="1741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35052</xdr:rowOff>
    </xdr:from>
    <xdr:to>
      <xdr:col>81</xdr:col>
      <xdr:colOff>50800</xdr:colOff>
      <xdr:row>101</xdr:row>
      <xdr:rowOff>153924</xdr:rowOff>
    </xdr:to>
    <xdr:cxnSp macro="">
      <xdr:nvCxnSpPr>
        <xdr:cNvPr id="782" name="直線コネクタ 781">
          <a:extLst>
            <a:ext uri="{FF2B5EF4-FFF2-40B4-BE49-F238E27FC236}">
              <a16:creationId xmlns:a16="http://schemas.microsoft.com/office/drawing/2014/main" id="{454BC688-1B45-40B6-A625-4CBFA276636F}"/>
            </a:ext>
          </a:extLst>
        </xdr:cNvPr>
        <xdr:cNvCxnSpPr/>
      </xdr:nvCxnSpPr>
      <xdr:spPr>
        <a:xfrm flipV="1">
          <a:off x="14592300" y="1735150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57404</xdr:rowOff>
    </xdr:from>
    <xdr:to>
      <xdr:col>72</xdr:col>
      <xdr:colOff>38100</xdr:colOff>
      <xdr:row>101</xdr:row>
      <xdr:rowOff>159004</xdr:rowOff>
    </xdr:to>
    <xdr:sp macro="" textlink="">
      <xdr:nvSpPr>
        <xdr:cNvPr id="783" name="楕円 782">
          <a:extLst>
            <a:ext uri="{FF2B5EF4-FFF2-40B4-BE49-F238E27FC236}">
              <a16:creationId xmlns:a16="http://schemas.microsoft.com/office/drawing/2014/main" id="{C4610199-9C2E-480A-9683-0E7DD5ED1330}"/>
            </a:ext>
          </a:extLst>
        </xdr:cNvPr>
        <xdr:cNvSpPr/>
      </xdr:nvSpPr>
      <xdr:spPr>
        <a:xfrm>
          <a:off x="13652500" y="1737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108204</xdr:rowOff>
    </xdr:from>
    <xdr:to>
      <xdr:col>76</xdr:col>
      <xdr:colOff>114300</xdr:colOff>
      <xdr:row>101</xdr:row>
      <xdr:rowOff>153924</xdr:rowOff>
    </xdr:to>
    <xdr:cxnSp macro="">
      <xdr:nvCxnSpPr>
        <xdr:cNvPr id="784" name="直線コネクタ 783">
          <a:extLst>
            <a:ext uri="{FF2B5EF4-FFF2-40B4-BE49-F238E27FC236}">
              <a16:creationId xmlns:a16="http://schemas.microsoft.com/office/drawing/2014/main" id="{C7D694E7-F8B9-4876-8F46-9BA5DBA43C8A}"/>
            </a:ext>
          </a:extLst>
        </xdr:cNvPr>
        <xdr:cNvCxnSpPr/>
      </xdr:nvCxnSpPr>
      <xdr:spPr>
        <a:xfrm>
          <a:off x="13703300" y="174246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4826</xdr:rowOff>
    </xdr:from>
    <xdr:to>
      <xdr:col>67</xdr:col>
      <xdr:colOff>101600</xdr:colOff>
      <xdr:row>102</xdr:row>
      <xdr:rowOff>106426</xdr:rowOff>
    </xdr:to>
    <xdr:sp macro="" textlink="">
      <xdr:nvSpPr>
        <xdr:cNvPr id="785" name="楕円 784">
          <a:extLst>
            <a:ext uri="{FF2B5EF4-FFF2-40B4-BE49-F238E27FC236}">
              <a16:creationId xmlns:a16="http://schemas.microsoft.com/office/drawing/2014/main" id="{B77B57E1-4C84-4C94-9EE1-27E511A3AE88}"/>
            </a:ext>
          </a:extLst>
        </xdr:cNvPr>
        <xdr:cNvSpPr/>
      </xdr:nvSpPr>
      <xdr:spPr>
        <a:xfrm>
          <a:off x="12763500" y="1749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108204</xdr:rowOff>
    </xdr:from>
    <xdr:to>
      <xdr:col>71</xdr:col>
      <xdr:colOff>177800</xdr:colOff>
      <xdr:row>102</xdr:row>
      <xdr:rowOff>55626</xdr:rowOff>
    </xdr:to>
    <xdr:cxnSp macro="">
      <xdr:nvCxnSpPr>
        <xdr:cNvPr id="786" name="直線コネクタ 785">
          <a:extLst>
            <a:ext uri="{FF2B5EF4-FFF2-40B4-BE49-F238E27FC236}">
              <a16:creationId xmlns:a16="http://schemas.microsoft.com/office/drawing/2014/main" id="{91564F5C-A1EC-408B-9ACC-7BE4DF64B56D}"/>
            </a:ext>
          </a:extLst>
        </xdr:cNvPr>
        <xdr:cNvCxnSpPr/>
      </xdr:nvCxnSpPr>
      <xdr:spPr>
        <a:xfrm flipV="1">
          <a:off x="12814300" y="1742465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12971</xdr:rowOff>
    </xdr:from>
    <xdr:ext cx="405111" cy="259045"/>
    <xdr:sp macro="" textlink="">
      <xdr:nvSpPr>
        <xdr:cNvPr id="787" name="n_1aveValue【公民館】&#10;有形固定資産減価償却率">
          <a:extLst>
            <a:ext uri="{FF2B5EF4-FFF2-40B4-BE49-F238E27FC236}">
              <a16:creationId xmlns:a16="http://schemas.microsoft.com/office/drawing/2014/main" id="{33BCDDB8-7A9D-425C-9C48-206C817755E5}"/>
            </a:ext>
          </a:extLst>
        </xdr:cNvPr>
        <xdr:cNvSpPr txBox="1"/>
      </xdr:nvSpPr>
      <xdr:spPr>
        <a:xfrm>
          <a:off x="15266044" y="1767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163847</xdr:rowOff>
    </xdr:from>
    <xdr:ext cx="405111" cy="259045"/>
    <xdr:sp macro="" textlink="">
      <xdr:nvSpPr>
        <xdr:cNvPr id="788" name="n_2aveValue【公民館】&#10;有形固定資産減価償却率">
          <a:extLst>
            <a:ext uri="{FF2B5EF4-FFF2-40B4-BE49-F238E27FC236}">
              <a16:creationId xmlns:a16="http://schemas.microsoft.com/office/drawing/2014/main" id="{1A5BFD96-9B1B-42A1-820D-75894A550BEF}"/>
            </a:ext>
          </a:extLst>
        </xdr:cNvPr>
        <xdr:cNvSpPr txBox="1"/>
      </xdr:nvSpPr>
      <xdr:spPr>
        <a:xfrm>
          <a:off x="14389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145559</xdr:rowOff>
    </xdr:from>
    <xdr:ext cx="405111" cy="259045"/>
    <xdr:sp macro="" textlink="">
      <xdr:nvSpPr>
        <xdr:cNvPr id="789" name="n_3aveValue【公民館】&#10;有形固定資産減価償却率">
          <a:extLst>
            <a:ext uri="{FF2B5EF4-FFF2-40B4-BE49-F238E27FC236}">
              <a16:creationId xmlns:a16="http://schemas.microsoft.com/office/drawing/2014/main" id="{FABA3F6B-1EE5-4EE8-8ECF-2A645E6F610A}"/>
            </a:ext>
          </a:extLst>
        </xdr:cNvPr>
        <xdr:cNvSpPr txBox="1"/>
      </xdr:nvSpPr>
      <xdr:spPr>
        <a:xfrm>
          <a:off x="13500744" y="1763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134129</xdr:rowOff>
    </xdr:from>
    <xdr:ext cx="405111" cy="259045"/>
    <xdr:sp macro="" textlink="">
      <xdr:nvSpPr>
        <xdr:cNvPr id="790" name="n_4aveValue【公民館】&#10;有形固定資産減価償却率">
          <a:extLst>
            <a:ext uri="{FF2B5EF4-FFF2-40B4-BE49-F238E27FC236}">
              <a16:creationId xmlns:a16="http://schemas.microsoft.com/office/drawing/2014/main" id="{D85C18CD-7A82-4DDC-96EA-2DB0DCC1F4AD}"/>
            </a:ext>
          </a:extLst>
        </xdr:cNvPr>
        <xdr:cNvSpPr txBox="1"/>
      </xdr:nvSpPr>
      <xdr:spPr>
        <a:xfrm>
          <a:off x="12611744" y="1762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102379</xdr:rowOff>
    </xdr:from>
    <xdr:ext cx="405111" cy="259045"/>
    <xdr:sp macro="" textlink="">
      <xdr:nvSpPr>
        <xdr:cNvPr id="791" name="n_1mainValue【公民館】&#10;有形固定資産減価償却率">
          <a:extLst>
            <a:ext uri="{FF2B5EF4-FFF2-40B4-BE49-F238E27FC236}">
              <a16:creationId xmlns:a16="http://schemas.microsoft.com/office/drawing/2014/main" id="{A2B1FC22-1B70-4CA4-BA4A-2EDFFDDB8589}"/>
            </a:ext>
          </a:extLst>
        </xdr:cNvPr>
        <xdr:cNvSpPr txBox="1"/>
      </xdr:nvSpPr>
      <xdr:spPr>
        <a:xfrm>
          <a:off x="15266044" y="1707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49801</xdr:rowOff>
    </xdr:from>
    <xdr:ext cx="405111" cy="259045"/>
    <xdr:sp macro="" textlink="">
      <xdr:nvSpPr>
        <xdr:cNvPr id="792" name="n_2mainValue【公民館】&#10;有形固定資産減価償却率">
          <a:extLst>
            <a:ext uri="{FF2B5EF4-FFF2-40B4-BE49-F238E27FC236}">
              <a16:creationId xmlns:a16="http://schemas.microsoft.com/office/drawing/2014/main" id="{D12F5903-65F4-43A1-8E15-B2C88B681E2F}"/>
            </a:ext>
          </a:extLst>
        </xdr:cNvPr>
        <xdr:cNvSpPr txBox="1"/>
      </xdr:nvSpPr>
      <xdr:spPr>
        <a:xfrm>
          <a:off x="14389744" y="1719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4081</xdr:rowOff>
    </xdr:from>
    <xdr:ext cx="405111" cy="259045"/>
    <xdr:sp macro="" textlink="">
      <xdr:nvSpPr>
        <xdr:cNvPr id="793" name="n_3mainValue【公民館】&#10;有形固定資産減価償却率">
          <a:extLst>
            <a:ext uri="{FF2B5EF4-FFF2-40B4-BE49-F238E27FC236}">
              <a16:creationId xmlns:a16="http://schemas.microsoft.com/office/drawing/2014/main" id="{7219EEAE-82AA-4A1C-8D78-02961F4A27DD}"/>
            </a:ext>
          </a:extLst>
        </xdr:cNvPr>
        <xdr:cNvSpPr txBox="1"/>
      </xdr:nvSpPr>
      <xdr:spPr>
        <a:xfrm>
          <a:off x="13500744" y="1714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122953</xdr:rowOff>
    </xdr:from>
    <xdr:ext cx="405111" cy="259045"/>
    <xdr:sp macro="" textlink="">
      <xdr:nvSpPr>
        <xdr:cNvPr id="794" name="n_4mainValue【公民館】&#10;有形固定資産減価償却率">
          <a:extLst>
            <a:ext uri="{FF2B5EF4-FFF2-40B4-BE49-F238E27FC236}">
              <a16:creationId xmlns:a16="http://schemas.microsoft.com/office/drawing/2014/main" id="{356D1F2F-C99B-4866-9BA2-EAD9AD79832A}"/>
            </a:ext>
          </a:extLst>
        </xdr:cNvPr>
        <xdr:cNvSpPr txBox="1"/>
      </xdr:nvSpPr>
      <xdr:spPr>
        <a:xfrm>
          <a:off x="12611744" y="1726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9E33DDC9-D3D6-476F-97E2-6598FBC8AEE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2E939BCE-BEE6-4F83-B6EF-3913AB2C6E8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ECE0D114-540E-47DF-B5C0-38585525DF9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5C413FEB-0C65-460E-8DC9-0B58D54DEBA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0B4646DF-2209-4B2C-81D8-DE370DACCC7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6B41D670-DDEE-47C8-938D-201AEA844CF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083141AB-736E-4BD4-9696-3B8F7017F84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42B807F0-816F-4BAD-9916-E0A11C8A606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8DBDEF5A-93D3-4AFD-9258-A2FC7B8EF97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499CC125-BE0E-4EF0-A2C9-C5EAFECE37B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F1906DDF-29DA-41D9-9C52-0EA378DBF4B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D66D3CFC-4C20-4B14-B336-BDFD5D181C5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E37719E6-F298-4496-9200-B4AA35EFDBB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B03B9EA2-2BF1-441D-95DE-D849211325D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D827D118-EFE4-4876-9AEB-BD7C18C0F22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E2245383-510E-4527-BBCD-80A88F93853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6FE701F4-35A0-49C8-B995-E7E35B70641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B585244C-FD87-4945-9AD0-113BAA1BEA3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0569CFA5-D7BA-45E6-9F29-8C154249F76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4341EDE1-86AE-4CCF-9C2D-522D04F4042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2AD4D32A-FCDC-46FC-ADBD-AF10C0E5873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1B07EFF0-1D55-495D-8976-549955EA7C2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0AFC2D78-1875-439F-BBAE-F9D30E09A86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818" name="直線コネクタ 817">
          <a:extLst>
            <a:ext uri="{FF2B5EF4-FFF2-40B4-BE49-F238E27FC236}">
              <a16:creationId xmlns:a16="http://schemas.microsoft.com/office/drawing/2014/main" id="{3D728813-2768-4CF6-9E5E-AC02CAADD466}"/>
            </a:ext>
          </a:extLst>
        </xdr:cNvPr>
        <xdr:cNvCxnSpPr/>
      </xdr:nvCxnSpPr>
      <xdr:spPr>
        <a:xfrm flipV="1">
          <a:off x="22160864" y="172135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19" name="【公民館】&#10;一人当たり面積最小値テキスト">
          <a:extLst>
            <a:ext uri="{FF2B5EF4-FFF2-40B4-BE49-F238E27FC236}">
              <a16:creationId xmlns:a16="http://schemas.microsoft.com/office/drawing/2014/main" id="{B00611A0-4D77-4FC9-8667-028D1B306B2E}"/>
            </a:ext>
          </a:extLst>
        </xdr:cNvPr>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20" name="直線コネクタ 819">
          <a:extLst>
            <a:ext uri="{FF2B5EF4-FFF2-40B4-BE49-F238E27FC236}">
              <a16:creationId xmlns:a16="http://schemas.microsoft.com/office/drawing/2014/main" id="{47801158-9117-4B41-B18F-AC99E61BF519}"/>
            </a:ext>
          </a:extLst>
        </xdr:cNvPr>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21" name="【公民館】&#10;一人当たり面積最大値テキスト">
          <a:extLst>
            <a:ext uri="{FF2B5EF4-FFF2-40B4-BE49-F238E27FC236}">
              <a16:creationId xmlns:a16="http://schemas.microsoft.com/office/drawing/2014/main" id="{65471B78-529F-4534-A584-31DEAB0F5BFC}"/>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2" name="直線コネクタ 821">
          <a:extLst>
            <a:ext uri="{FF2B5EF4-FFF2-40B4-BE49-F238E27FC236}">
              <a16:creationId xmlns:a16="http://schemas.microsoft.com/office/drawing/2014/main" id="{E18C5357-E38C-4DFC-BEBB-9335463A1BB7}"/>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823" name="【公民館】&#10;一人当たり面積平均値テキスト">
          <a:extLst>
            <a:ext uri="{FF2B5EF4-FFF2-40B4-BE49-F238E27FC236}">
              <a16:creationId xmlns:a16="http://schemas.microsoft.com/office/drawing/2014/main" id="{84847B92-FF3C-4D15-84E2-98983B7BEF5C}"/>
            </a:ext>
          </a:extLst>
        </xdr:cNvPr>
        <xdr:cNvSpPr txBox="1"/>
      </xdr:nvSpPr>
      <xdr:spPr>
        <a:xfrm>
          <a:off x="22199600" y="1806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24" name="フローチャート: 判断 823">
          <a:extLst>
            <a:ext uri="{FF2B5EF4-FFF2-40B4-BE49-F238E27FC236}">
              <a16:creationId xmlns:a16="http://schemas.microsoft.com/office/drawing/2014/main" id="{AB35128D-6D4B-4F03-BB73-5D41F0CFD151}"/>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25" name="フローチャート: 判断 824">
          <a:extLst>
            <a:ext uri="{FF2B5EF4-FFF2-40B4-BE49-F238E27FC236}">
              <a16:creationId xmlns:a16="http://schemas.microsoft.com/office/drawing/2014/main" id="{D67E6F54-BFB1-4388-8ABF-E998C9761B21}"/>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26" name="フローチャート: 判断 825">
          <a:extLst>
            <a:ext uri="{FF2B5EF4-FFF2-40B4-BE49-F238E27FC236}">
              <a16:creationId xmlns:a16="http://schemas.microsoft.com/office/drawing/2014/main" id="{2708E83D-72BF-4E2F-BDE1-C45D5A1757EC}"/>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27" name="フローチャート: 判断 826">
          <a:extLst>
            <a:ext uri="{FF2B5EF4-FFF2-40B4-BE49-F238E27FC236}">
              <a16:creationId xmlns:a16="http://schemas.microsoft.com/office/drawing/2014/main" id="{3E9690FC-D323-4E22-A2C2-269B5C916F2D}"/>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28" name="フローチャート: 判断 827">
          <a:extLst>
            <a:ext uri="{FF2B5EF4-FFF2-40B4-BE49-F238E27FC236}">
              <a16:creationId xmlns:a16="http://schemas.microsoft.com/office/drawing/2014/main" id="{75751CA3-424A-4205-B2C4-1D69A855F0E4}"/>
            </a:ext>
          </a:extLst>
        </xdr:cNvPr>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116C3D09-24B8-41D5-B4C2-6ACF138F6FC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2E9D564-4F43-47C4-A0AB-1880E9DC8F0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6FE0D833-F5D1-4B56-930F-F1F0A5EB3AF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A20806D1-2823-42E9-B71E-5A2AABFF074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5620037F-E79E-498B-B334-D6C236F8C75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135889</xdr:rowOff>
    </xdr:from>
    <xdr:to>
      <xdr:col>116</xdr:col>
      <xdr:colOff>114300</xdr:colOff>
      <xdr:row>104</xdr:row>
      <xdr:rowOff>66039</xdr:rowOff>
    </xdr:to>
    <xdr:sp macro="" textlink="">
      <xdr:nvSpPr>
        <xdr:cNvPr id="834" name="楕円 833">
          <a:extLst>
            <a:ext uri="{FF2B5EF4-FFF2-40B4-BE49-F238E27FC236}">
              <a16:creationId xmlns:a16="http://schemas.microsoft.com/office/drawing/2014/main" id="{44DE042F-47FC-4019-B561-8D66811DB903}"/>
            </a:ext>
          </a:extLst>
        </xdr:cNvPr>
        <xdr:cNvSpPr/>
      </xdr:nvSpPr>
      <xdr:spPr>
        <a:xfrm>
          <a:off x="221107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158766</xdr:rowOff>
    </xdr:from>
    <xdr:ext cx="469744" cy="259045"/>
    <xdr:sp macro="" textlink="">
      <xdr:nvSpPr>
        <xdr:cNvPr id="835" name="【公民館】&#10;一人当たり面積該当値テキスト">
          <a:extLst>
            <a:ext uri="{FF2B5EF4-FFF2-40B4-BE49-F238E27FC236}">
              <a16:creationId xmlns:a16="http://schemas.microsoft.com/office/drawing/2014/main" id="{2D150219-963A-4DD4-8F3D-B353A7463880}"/>
            </a:ext>
          </a:extLst>
        </xdr:cNvPr>
        <xdr:cNvSpPr txBox="1"/>
      </xdr:nvSpPr>
      <xdr:spPr>
        <a:xfrm>
          <a:off x="22199600" y="1764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2539</xdr:rowOff>
    </xdr:from>
    <xdr:to>
      <xdr:col>112</xdr:col>
      <xdr:colOff>38100</xdr:colOff>
      <xdr:row>104</xdr:row>
      <xdr:rowOff>104139</xdr:rowOff>
    </xdr:to>
    <xdr:sp macro="" textlink="">
      <xdr:nvSpPr>
        <xdr:cNvPr id="836" name="楕円 835">
          <a:extLst>
            <a:ext uri="{FF2B5EF4-FFF2-40B4-BE49-F238E27FC236}">
              <a16:creationId xmlns:a16="http://schemas.microsoft.com/office/drawing/2014/main" id="{07DFAE31-C532-4F77-BC1D-823EEEA5BCFE}"/>
            </a:ext>
          </a:extLst>
        </xdr:cNvPr>
        <xdr:cNvSpPr/>
      </xdr:nvSpPr>
      <xdr:spPr>
        <a:xfrm>
          <a:off x="21272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15239</xdr:rowOff>
    </xdr:from>
    <xdr:to>
      <xdr:col>116</xdr:col>
      <xdr:colOff>63500</xdr:colOff>
      <xdr:row>104</xdr:row>
      <xdr:rowOff>53339</xdr:rowOff>
    </xdr:to>
    <xdr:cxnSp macro="">
      <xdr:nvCxnSpPr>
        <xdr:cNvPr id="837" name="直線コネクタ 836">
          <a:extLst>
            <a:ext uri="{FF2B5EF4-FFF2-40B4-BE49-F238E27FC236}">
              <a16:creationId xmlns:a16="http://schemas.microsoft.com/office/drawing/2014/main" id="{CD58B84C-0B37-41FC-BDE7-03EBDCF25C07}"/>
            </a:ext>
          </a:extLst>
        </xdr:cNvPr>
        <xdr:cNvCxnSpPr/>
      </xdr:nvCxnSpPr>
      <xdr:spPr>
        <a:xfrm flipV="1">
          <a:off x="21323300" y="178460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48261</xdr:rowOff>
    </xdr:from>
    <xdr:to>
      <xdr:col>107</xdr:col>
      <xdr:colOff>101600</xdr:colOff>
      <xdr:row>104</xdr:row>
      <xdr:rowOff>149861</xdr:rowOff>
    </xdr:to>
    <xdr:sp macro="" textlink="">
      <xdr:nvSpPr>
        <xdr:cNvPr id="838" name="楕円 837">
          <a:extLst>
            <a:ext uri="{FF2B5EF4-FFF2-40B4-BE49-F238E27FC236}">
              <a16:creationId xmlns:a16="http://schemas.microsoft.com/office/drawing/2014/main" id="{0EDFAD5E-D67B-4CFE-9E04-18B7B431BB3F}"/>
            </a:ext>
          </a:extLst>
        </xdr:cNvPr>
        <xdr:cNvSpPr/>
      </xdr:nvSpPr>
      <xdr:spPr>
        <a:xfrm>
          <a:off x="20383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53339</xdr:rowOff>
    </xdr:from>
    <xdr:to>
      <xdr:col>111</xdr:col>
      <xdr:colOff>177800</xdr:colOff>
      <xdr:row>104</xdr:row>
      <xdr:rowOff>99061</xdr:rowOff>
    </xdr:to>
    <xdr:cxnSp macro="">
      <xdr:nvCxnSpPr>
        <xdr:cNvPr id="839" name="直線コネクタ 838">
          <a:extLst>
            <a:ext uri="{FF2B5EF4-FFF2-40B4-BE49-F238E27FC236}">
              <a16:creationId xmlns:a16="http://schemas.microsoft.com/office/drawing/2014/main" id="{BDD94A49-B376-4D9C-A4A5-4E1E1DADF467}"/>
            </a:ext>
          </a:extLst>
        </xdr:cNvPr>
        <xdr:cNvCxnSpPr/>
      </xdr:nvCxnSpPr>
      <xdr:spPr>
        <a:xfrm flipV="1">
          <a:off x="20434300" y="178841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55880</xdr:rowOff>
    </xdr:from>
    <xdr:to>
      <xdr:col>102</xdr:col>
      <xdr:colOff>165100</xdr:colOff>
      <xdr:row>104</xdr:row>
      <xdr:rowOff>157480</xdr:rowOff>
    </xdr:to>
    <xdr:sp macro="" textlink="">
      <xdr:nvSpPr>
        <xdr:cNvPr id="840" name="楕円 839">
          <a:extLst>
            <a:ext uri="{FF2B5EF4-FFF2-40B4-BE49-F238E27FC236}">
              <a16:creationId xmlns:a16="http://schemas.microsoft.com/office/drawing/2014/main" id="{47375808-DD45-4D22-B901-5C17B2B0E10B}"/>
            </a:ext>
          </a:extLst>
        </xdr:cNvPr>
        <xdr:cNvSpPr/>
      </xdr:nvSpPr>
      <xdr:spPr>
        <a:xfrm>
          <a:off x="19494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99061</xdr:rowOff>
    </xdr:from>
    <xdr:to>
      <xdr:col>107</xdr:col>
      <xdr:colOff>50800</xdr:colOff>
      <xdr:row>104</xdr:row>
      <xdr:rowOff>106680</xdr:rowOff>
    </xdr:to>
    <xdr:cxnSp macro="">
      <xdr:nvCxnSpPr>
        <xdr:cNvPr id="841" name="直線コネクタ 840">
          <a:extLst>
            <a:ext uri="{FF2B5EF4-FFF2-40B4-BE49-F238E27FC236}">
              <a16:creationId xmlns:a16="http://schemas.microsoft.com/office/drawing/2014/main" id="{3F68C7F9-28F8-4ECE-8109-46F90FE1BE14}"/>
            </a:ext>
          </a:extLst>
        </xdr:cNvPr>
        <xdr:cNvCxnSpPr/>
      </xdr:nvCxnSpPr>
      <xdr:spPr>
        <a:xfrm flipV="1">
          <a:off x="19545300" y="179298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78739</xdr:rowOff>
    </xdr:from>
    <xdr:to>
      <xdr:col>98</xdr:col>
      <xdr:colOff>38100</xdr:colOff>
      <xdr:row>105</xdr:row>
      <xdr:rowOff>8889</xdr:rowOff>
    </xdr:to>
    <xdr:sp macro="" textlink="">
      <xdr:nvSpPr>
        <xdr:cNvPr id="842" name="楕円 841">
          <a:extLst>
            <a:ext uri="{FF2B5EF4-FFF2-40B4-BE49-F238E27FC236}">
              <a16:creationId xmlns:a16="http://schemas.microsoft.com/office/drawing/2014/main" id="{A2D8A41E-95DD-48F8-81AD-0990086E8656}"/>
            </a:ext>
          </a:extLst>
        </xdr:cNvPr>
        <xdr:cNvSpPr/>
      </xdr:nvSpPr>
      <xdr:spPr>
        <a:xfrm>
          <a:off x="18605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106680</xdr:rowOff>
    </xdr:from>
    <xdr:to>
      <xdr:col>102</xdr:col>
      <xdr:colOff>114300</xdr:colOff>
      <xdr:row>104</xdr:row>
      <xdr:rowOff>129539</xdr:rowOff>
    </xdr:to>
    <xdr:cxnSp macro="">
      <xdr:nvCxnSpPr>
        <xdr:cNvPr id="843" name="直線コネクタ 842">
          <a:extLst>
            <a:ext uri="{FF2B5EF4-FFF2-40B4-BE49-F238E27FC236}">
              <a16:creationId xmlns:a16="http://schemas.microsoft.com/office/drawing/2014/main" id="{B22E074D-3E87-455D-937A-BFA2D27C4EE4}"/>
            </a:ext>
          </a:extLst>
        </xdr:cNvPr>
        <xdr:cNvCxnSpPr/>
      </xdr:nvCxnSpPr>
      <xdr:spPr>
        <a:xfrm flipV="1">
          <a:off x="18656300" y="179374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844" name="n_1aveValue【公民館】&#10;一人当たり面積">
          <a:extLst>
            <a:ext uri="{FF2B5EF4-FFF2-40B4-BE49-F238E27FC236}">
              <a16:creationId xmlns:a16="http://schemas.microsoft.com/office/drawing/2014/main" id="{2A58ED7B-86FD-454C-9871-299C5BBF5BDE}"/>
            </a:ext>
          </a:extLst>
        </xdr:cNvPr>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845" name="n_2aveValue【公民館】&#10;一人当たり面積">
          <a:extLst>
            <a:ext uri="{FF2B5EF4-FFF2-40B4-BE49-F238E27FC236}">
              <a16:creationId xmlns:a16="http://schemas.microsoft.com/office/drawing/2014/main" id="{2D62C3E4-5176-4384-A821-A9106C3E12C1}"/>
            </a:ext>
          </a:extLst>
        </xdr:cNvPr>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846" name="n_3aveValue【公民館】&#10;一人当たり面積">
          <a:extLst>
            <a:ext uri="{FF2B5EF4-FFF2-40B4-BE49-F238E27FC236}">
              <a16:creationId xmlns:a16="http://schemas.microsoft.com/office/drawing/2014/main" id="{AD2F6087-BD93-4628-9D92-37CF978D1AFD}"/>
            </a:ext>
          </a:extLst>
        </xdr:cNvPr>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847" name="n_4aveValue【公民館】&#10;一人当たり面積">
          <a:extLst>
            <a:ext uri="{FF2B5EF4-FFF2-40B4-BE49-F238E27FC236}">
              <a16:creationId xmlns:a16="http://schemas.microsoft.com/office/drawing/2014/main" id="{320068A6-85BC-473E-BDF4-82C9433BDD6A}"/>
            </a:ext>
          </a:extLst>
        </xdr:cNvPr>
        <xdr:cNvSpPr txBox="1"/>
      </xdr:nvSpPr>
      <xdr:spPr>
        <a:xfrm>
          <a:off x="18421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120666</xdr:rowOff>
    </xdr:from>
    <xdr:ext cx="469744" cy="259045"/>
    <xdr:sp macro="" textlink="">
      <xdr:nvSpPr>
        <xdr:cNvPr id="848" name="n_1mainValue【公民館】&#10;一人当たり面積">
          <a:extLst>
            <a:ext uri="{FF2B5EF4-FFF2-40B4-BE49-F238E27FC236}">
              <a16:creationId xmlns:a16="http://schemas.microsoft.com/office/drawing/2014/main" id="{0AC7BF4A-815F-4A4E-BB73-48FE0FCDB116}"/>
            </a:ext>
          </a:extLst>
        </xdr:cNvPr>
        <xdr:cNvSpPr txBox="1"/>
      </xdr:nvSpPr>
      <xdr:spPr>
        <a:xfrm>
          <a:off x="210757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166388</xdr:rowOff>
    </xdr:from>
    <xdr:ext cx="469744" cy="259045"/>
    <xdr:sp macro="" textlink="">
      <xdr:nvSpPr>
        <xdr:cNvPr id="849" name="n_2mainValue【公民館】&#10;一人当たり面積">
          <a:extLst>
            <a:ext uri="{FF2B5EF4-FFF2-40B4-BE49-F238E27FC236}">
              <a16:creationId xmlns:a16="http://schemas.microsoft.com/office/drawing/2014/main" id="{BFC4F6E6-06BF-4B0C-88EF-D00C96B71855}"/>
            </a:ext>
          </a:extLst>
        </xdr:cNvPr>
        <xdr:cNvSpPr txBox="1"/>
      </xdr:nvSpPr>
      <xdr:spPr>
        <a:xfrm>
          <a:off x="201994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2557</xdr:rowOff>
    </xdr:from>
    <xdr:ext cx="469744" cy="259045"/>
    <xdr:sp macro="" textlink="">
      <xdr:nvSpPr>
        <xdr:cNvPr id="850" name="n_3mainValue【公民館】&#10;一人当たり面積">
          <a:extLst>
            <a:ext uri="{FF2B5EF4-FFF2-40B4-BE49-F238E27FC236}">
              <a16:creationId xmlns:a16="http://schemas.microsoft.com/office/drawing/2014/main" id="{5D4A0C96-D5E9-48CB-91B8-5992C1CB719E}"/>
            </a:ext>
          </a:extLst>
        </xdr:cNvPr>
        <xdr:cNvSpPr txBox="1"/>
      </xdr:nvSpPr>
      <xdr:spPr>
        <a:xfrm>
          <a:off x="193104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25416</xdr:rowOff>
    </xdr:from>
    <xdr:ext cx="469744" cy="259045"/>
    <xdr:sp macro="" textlink="">
      <xdr:nvSpPr>
        <xdr:cNvPr id="851" name="n_4mainValue【公民館】&#10;一人当たり面積">
          <a:extLst>
            <a:ext uri="{FF2B5EF4-FFF2-40B4-BE49-F238E27FC236}">
              <a16:creationId xmlns:a16="http://schemas.microsoft.com/office/drawing/2014/main" id="{3C1C5917-7ADD-49CF-8CF9-838F28E52CB4}"/>
            </a:ext>
          </a:extLst>
        </xdr:cNvPr>
        <xdr:cNvSpPr txBox="1"/>
      </xdr:nvSpPr>
      <xdr:spPr>
        <a:xfrm>
          <a:off x="18421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6F13A0B1-F540-4737-B207-A52FD55C878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51FBA5CD-8160-4D09-8364-9BC4F770F8D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900E365B-697B-4C26-AB55-78B85383756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solidFill>
                <a:schemeClr val="tx1"/>
              </a:solidFill>
              <a:latin typeface="BIZ UDゴシック" panose="020B0400000000000000" pitchFamily="49" charset="-128"/>
              <a:ea typeface="BIZ UDゴシック" panose="020B0400000000000000" pitchFamily="49" charset="-128"/>
            </a:rPr>
            <a:t>【</a:t>
          </a:r>
          <a:r>
            <a:rPr kumimoji="1" lang="ja-JP" altLang="en-US" sz="1200">
              <a:solidFill>
                <a:schemeClr val="tx1"/>
              </a:solidFill>
              <a:latin typeface="BIZ UDゴシック" panose="020B0400000000000000" pitchFamily="49" charset="-128"/>
              <a:ea typeface="BIZ UDゴシック" panose="020B0400000000000000" pitchFamily="49" charset="-128"/>
            </a:rPr>
            <a:t>有形固定資産減価償却率</a:t>
          </a:r>
          <a:r>
            <a:rPr kumimoji="1" lang="en-US" altLang="ja-JP" sz="1200">
              <a:solidFill>
                <a:schemeClr val="tx1"/>
              </a:solidFill>
              <a:latin typeface="BIZ UDゴシック" panose="020B0400000000000000" pitchFamily="49" charset="-128"/>
              <a:ea typeface="BIZ UDゴシック" panose="020B0400000000000000" pitchFamily="49" charset="-128"/>
            </a:rPr>
            <a:t>】</a:t>
          </a:r>
        </a:p>
        <a:p>
          <a:r>
            <a:rPr kumimoji="1" lang="ja-JP" altLang="en-US" sz="1200">
              <a:solidFill>
                <a:schemeClr val="tx1"/>
              </a:solidFill>
              <a:latin typeface="BIZ UDゴシック" panose="020B0400000000000000" pitchFamily="49" charset="-128"/>
              <a:ea typeface="BIZ UDゴシック" panose="020B0400000000000000" pitchFamily="49" charset="-128"/>
            </a:rPr>
            <a:t>「学校施設」についてのみ、特別支援学校の整備や２校における新屋内運動場の整備により、償却率はやや低下したが、他の類型では前年度よりも上昇した。特に「認定こども園・幼稚園・保育所」及び「公営住宅」については、全国平均と比較しても高水準にあり、老朽化が進んでいると言える。</a:t>
          </a:r>
        </a:p>
        <a:p>
          <a:endParaRPr kumimoji="1" lang="ja-JP" altLang="en-US" sz="1200">
            <a:solidFill>
              <a:schemeClr val="tx1"/>
            </a:solidFill>
            <a:latin typeface="BIZ UDゴシック" panose="020B0400000000000000" pitchFamily="49" charset="-128"/>
            <a:ea typeface="BIZ UDゴシック" panose="020B0400000000000000" pitchFamily="49" charset="-128"/>
          </a:endParaRPr>
        </a:p>
        <a:p>
          <a:r>
            <a:rPr kumimoji="1" lang="en-US" altLang="ja-JP" sz="1200">
              <a:solidFill>
                <a:schemeClr val="tx1"/>
              </a:solidFill>
              <a:latin typeface="BIZ UDゴシック" panose="020B0400000000000000" pitchFamily="49" charset="-128"/>
              <a:ea typeface="BIZ UDゴシック" panose="020B0400000000000000" pitchFamily="49" charset="-128"/>
            </a:rPr>
            <a:t>【</a:t>
          </a:r>
          <a:r>
            <a:rPr kumimoji="1" lang="ja-JP" altLang="en-US" sz="1200">
              <a:solidFill>
                <a:schemeClr val="tx1"/>
              </a:solidFill>
              <a:latin typeface="BIZ UDゴシック" panose="020B0400000000000000" pitchFamily="49" charset="-128"/>
              <a:ea typeface="BIZ UDゴシック" panose="020B0400000000000000" pitchFamily="49" charset="-128"/>
            </a:rPr>
            <a:t>一人当たり面積</a:t>
          </a:r>
          <a:r>
            <a:rPr kumimoji="1" lang="en-US" altLang="ja-JP" sz="1200">
              <a:solidFill>
                <a:schemeClr val="tx1"/>
              </a:solidFill>
              <a:latin typeface="BIZ UDゴシック" panose="020B0400000000000000" pitchFamily="49" charset="-128"/>
              <a:ea typeface="BIZ UDゴシック" panose="020B0400000000000000" pitchFamily="49" charset="-128"/>
            </a:rPr>
            <a:t>】</a:t>
          </a:r>
        </a:p>
        <a:p>
          <a:r>
            <a:rPr kumimoji="1" lang="ja-JP" altLang="en-US" sz="1200">
              <a:solidFill>
                <a:schemeClr val="tx1"/>
              </a:solidFill>
              <a:latin typeface="BIZ UDゴシック" panose="020B0400000000000000" pitchFamily="49" charset="-128"/>
              <a:ea typeface="BIZ UDゴシック" panose="020B0400000000000000" pitchFamily="49" charset="-128"/>
            </a:rPr>
            <a:t>全体として、施設サービスは概ね広く行き渡っている状況にある。一方で、「認定こども園・幼稚園・保育所」および「児童館」は、類似団体平均を下回っており、相対的に施設規模が狭隘であるといえる。今後の整備にあたっては、こうした狭隘性の解消を図るとともに、施設全体の総量が適正な規模となるよう十分に留意す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7D93A53-5530-4518-9737-04C012C824F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E1753B1-9D35-405F-86C7-99C3A11532B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CEC13A9-61E4-4D15-AB1F-37D1EECB669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FEC51F8-B12E-40A0-9386-CED14190728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F29FE9C-D810-4151-BB26-48F5D88DD75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C96E9FE-C771-440F-B106-815A8A0CD32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ECA9F20-40D2-4AE8-9536-869288793CC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BBEFE56-FCEF-47FC-ACEE-B30453EB49A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F61806C-9FE4-475B-88E6-58187F72022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5AE6A9B-036C-43FF-9A12-259D0BBF5B2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267,924
265,612
767.72
133,240,654
127,783,451
2,986,022
61,540,207
99,017,393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617F66F-28E0-44BF-AA7E-948BC7FFBD3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915948A-B359-4C1C-84AF-46A8F8A3F2B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3A43F1C-5A6C-4CFB-9F14-A7F903CC51D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4930B19-E588-4061-968E-D5F56DF4A99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E704898-2D5F-462E-A0AE-8CE80BFFB74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99AD68E-EEF1-41A2-B521-836BCFC8B66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1895AFA-6326-4EBA-8FAF-43149F8238F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BD35257-2010-4701-9598-0849467E12D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F20A086-FB1E-43EC-9F04-5A1E953BBB7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9625C1D-D14A-4BC5-9E44-4B81812246A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65FB96F-A1B2-4214-BECC-35652E007BD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19E5D3B-DBC3-4395-A327-B9695F3AFD2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A45FD73-3E57-40B8-AD09-241E9D93966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6D81854-C310-47E1-84D5-8BD224232B4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D9D5F77-3645-4B3A-A5A3-239E202D601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21C73CD-BE77-427E-AF26-B8C5FFEE4BF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A6AF652-E65B-4B2E-A2BA-6A015632D5C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860B648-DB5F-478C-8EE8-16F8E3F1E5F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5F86674-7993-4F1B-878D-94BE1A8251A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F8C39DC-8465-45C7-A5D2-B8064B3A526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B4242B8-6CD0-48F9-8CC1-A02276ABAB0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814B4A5-05EC-4B56-950F-B395A068F41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F9FFF8A-56DA-4FAC-A55F-AE0F7E8A47C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3591B67-47C9-4ED9-8A7E-52209F2DA2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1B870B8-74AE-46EA-BB88-8A718D7C169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C61A5C7-FD14-4CAF-96AE-EAE7F2CA340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86CE8C0-BC31-48EF-A272-CE0EBAA88AA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79C2F64-2291-4BC1-944F-C6B6F6BEB89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E99F1E2-7917-4662-B745-E1708A70D31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1481749-F20A-42CD-BDEC-9B00F69EB8E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8A1240C-914D-4CAB-9A9D-063A50397AF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2CC3F92-D1CE-4B69-A003-5CC9A049556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2B30413-6B15-46AB-9B9D-451D216B63C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A6FF6FC-91AE-4278-938F-CCF37BEA57A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D0B1580-4641-4F7F-9A6B-158390B1EC0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ADA2FC9-ECE6-4FE8-88A7-64F792347B9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D429C48-7101-4489-82F0-A1019261511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30F3055-691E-4F52-B558-04D83A409DE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2B6637B-3FEC-463F-93BC-27A91EFD725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1B82957-AC8F-4D87-B317-314257D1567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E4463B5-59D4-4644-B2FC-DA191807C19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A86EA4B-2214-4023-9E66-BFB32A58BC7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C21CAFF-86B5-441C-BCA1-1F5D21ACE80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4843FD1-4FC5-4B69-8D7C-2769D935F6E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E55A32AF-B2FE-4CED-AD3F-EE6BE96CEF3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B084FD92-7C9B-479A-8118-D377BCC17C75}"/>
            </a:ext>
          </a:extLst>
        </xdr:cNvPr>
        <xdr:cNvCxnSpPr/>
      </xdr:nvCxnSpPr>
      <xdr:spPr>
        <a:xfrm flipV="1">
          <a:off x="4634865" y="5682615"/>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31BAEA37-7075-4967-BE33-6ACD81B2E974}"/>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CD4ADCA8-752F-42F1-8687-E187F8927E6F}"/>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E16FE335-D80C-4350-B308-F63EFDFDD20C}"/>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E6EC4EF6-8A55-4BA0-9B43-459866DA857C}"/>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a:extLst>
            <a:ext uri="{FF2B5EF4-FFF2-40B4-BE49-F238E27FC236}">
              <a16:creationId xmlns:a16="http://schemas.microsoft.com/office/drawing/2014/main" id="{6BB6A4FF-CFB2-4A9F-BBE7-C227302BE6C4}"/>
            </a:ext>
          </a:extLst>
        </xdr:cNvPr>
        <xdr:cNvSpPr txBox="1"/>
      </xdr:nvSpPr>
      <xdr:spPr>
        <a:xfrm>
          <a:off x="4673600" y="608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6E59E9F2-D34C-464D-AB7B-D9628CC14603}"/>
            </a:ext>
          </a:extLst>
        </xdr:cNvPr>
        <xdr:cNvSpPr/>
      </xdr:nvSpPr>
      <xdr:spPr>
        <a:xfrm>
          <a:off x="45847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653C8822-89E2-4276-8516-9F65A6F4BF1E}"/>
            </a:ext>
          </a:extLst>
        </xdr:cNvPr>
        <xdr:cNvSpPr/>
      </xdr:nvSpPr>
      <xdr:spPr>
        <a:xfrm>
          <a:off x="3746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81A6BD83-E547-4187-BCCD-2C3212CC3861}"/>
            </a:ext>
          </a:extLst>
        </xdr:cNvPr>
        <xdr:cNvSpPr/>
      </xdr:nvSpPr>
      <xdr:spPr>
        <a:xfrm>
          <a:off x="285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AD9E5C49-6755-4FD8-9F58-3C4C399AC64C}"/>
            </a:ext>
          </a:extLst>
        </xdr:cNvPr>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ECE35126-9C41-4ABE-8493-3A78EE1B1D53}"/>
            </a:ext>
          </a:extLst>
        </xdr:cNvPr>
        <xdr:cNvSpPr/>
      </xdr:nvSpPr>
      <xdr:spPr>
        <a:xfrm>
          <a:off x="1079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E8D0B2C-200E-42C8-8E85-624BE99163B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C6779F8-0579-44C0-94A8-2C5BDE917FA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FC95B13-9C15-419A-AF8B-0B03C741368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02E1725-3301-4045-A892-47EFA11DE9B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59C6E5E-87AF-49BA-A5BE-185941C2775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141605</xdr:rowOff>
    </xdr:from>
    <xdr:to>
      <xdr:col>24</xdr:col>
      <xdr:colOff>114300</xdr:colOff>
      <xdr:row>42</xdr:row>
      <xdr:rowOff>71755</xdr:rowOff>
    </xdr:to>
    <xdr:sp macro="" textlink="">
      <xdr:nvSpPr>
        <xdr:cNvPr id="73" name="楕円 72">
          <a:extLst>
            <a:ext uri="{FF2B5EF4-FFF2-40B4-BE49-F238E27FC236}">
              <a16:creationId xmlns:a16="http://schemas.microsoft.com/office/drawing/2014/main" id="{C73C32FC-37B2-4DF5-9A78-2FE3D3272531}"/>
            </a:ext>
          </a:extLst>
        </xdr:cNvPr>
        <xdr:cNvSpPr/>
      </xdr:nvSpPr>
      <xdr:spPr>
        <a:xfrm>
          <a:off x="4584700" y="717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56532</xdr:rowOff>
    </xdr:from>
    <xdr:ext cx="405111" cy="259045"/>
    <xdr:sp macro="" textlink="">
      <xdr:nvSpPr>
        <xdr:cNvPr id="74" name="【図書館】&#10;有形固定資産減価償却率該当値テキスト">
          <a:extLst>
            <a:ext uri="{FF2B5EF4-FFF2-40B4-BE49-F238E27FC236}">
              <a16:creationId xmlns:a16="http://schemas.microsoft.com/office/drawing/2014/main" id="{E24623E9-17E3-4658-8ABD-38242BFCE60F}"/>
            </a:ext>
          </a:extLst>
        </xdr:cNvPr>
        <xdr:cNvSpPr txBox="1"/>
      </xdr:nvSpPr>
      <xdr:spPr>
        <a:xfrm>
          <a:off x="4673600" y="708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141605</xdr:rowOff>
    </xdr:from>
    <xdr:to>
      <xdr:col>20</xdr:col>
      <xdr:colOff>38100</xdr:colOff>
      <xdr:row>42</xdr:row>
      <xdr:rowOff>71755</xdr:rowOff>
    </xdr:to>
    <xdr:sp macro="" textlink="">
      <xdr:nvSpPr>
        <xdr:cNvPr id="75" name="楕円 74">
          <a:extLst>
            <a:ext uri="{FF2B5EF4-FFF2-40B4-BE49-F238E27FC236}">
              <a16:creationId xmlns:a16="http://schemas.microsoft.com/office/drawing/2014/main" id="{CEBAD4F5-8AEF-47B5-AF38-4145938C7D5D}"/>
            </a:ext>
          </a:extLst>
        </xdr:cNvPr>
        <xdr:cNvSpPr/>
      </xdr:nvSpPr>
      <xdr:spPr>
        <a:xfrm>
          <a:off x="3746500" y="717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20955</xdr:rowOff>
    </xdr:from>
    <xdr:to>
      <xdr:col>24</xdr:col>
      <xdr:colOff>63500</xdr:colOff>
      <xdr:row>42</xdr:row>
      <xdr:rowOff>20955</xdr:rowOff>
    </xdr:to>
    <xdr:cxnSp macro="">
      <xdr:nvCxnSpPr>
        <xdr:cNvPr id="76" name="直線コネクタ 75">
          <a:extLst>
            <a:ext uri="{FF2B5EF4-FFF2-40B4-BE49-F238E27FC236}">
              <a16:creationId xmlns:a16="http://schemas.microsoft.com/office/drawing/2014/main" id="{EEADACAB-B7DD-4252-ABC4-E6AF0FB189CF}"/>
            </a:ext>
          </a:extLst>
        </xdr:cNvPr>
        <xdr:cNvCxnSpPr/>
      </xdr:nvCxnSpPr>
      <xdr:spPr>
        <a:xfrm>
          <a:off x="3797300" y="72218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149225</xdr:rowOff>
    </xdr:from>
    <xdr:to>
      <xdr:col>15</xdr:col>
      <xdr:colOff>101600</xdr:colOff>
      <xdr:row>42</xdr:row>
      <xdr:rowOff>79375</xdr:rowOff>
    </xdr:to>
    <xdr:sp macro="" textlink="">
      <xdr:nvSpPr>
        <xdr:cNvPr id="77" name="楕円 76">
          <a:extLst>
            <a:ext uri="{FF2B5EF4-FFF2-40B4-BE49-F238E27FC236}">
              <a16:creationId xmlns:a16="http://schemas.microsoft.com/office/drawing/2014/main" id="{8B2C053F-8522-48DE-9983-7A7A769DBF9B}"/>
            </a:ext>
          </a:extLst>
        </xdr:cNvPr>
        <xdr:cNvSpPr/>
      </xdr:nvSpPr>
      <xdr:spPr>
        <a:xfrm>
          <a:off x="2857500" y="717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20955</xdr:rowOff>
    </xdr:from>
    <xdr:to>
      <xdr:col>19</xdr:col>
      <xdr:colOff>177800</xdr:colOff>
      <xdr:row>42</xdr:row>
      <xdr:rowOff>28575</xdr:rowOff>
    </xdr:to>
    <xdr:cxnSp macro="">
      <xdr:nvCxnSpPr>
        <xdr:cNvPr id="78" name="直線コネクタ 77">
          <a:extLst>
            <a:ext uri="{FF2B5EF4-FFF2-40B4-BE49-F238E27FC236}">
              <a16:creationId xmlns:a16="http://schemas.microsoft.com/office/drawing/2014/main" id="{AED491A2-9F04-4DB6-A82D-F117DC0110BC}"/>
            </a:ext>
          </a:extLst>
        </xdr:cNvPr>
        <xdr:cNvCxnSpPr/>
      </xdr:nvCxnSpPr>
      <xdr:spPr>
        <a:xfrm flipV="1">
          <a:off x="2908300" y="72218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154940</xdr:rowOff>
    </xdr:from>
    <xdr:to>
      <xdr:col>10</xdr:col>
      <xdr:colOff>165100</xdr:colOff>
      <xdr:row>42</xdr:row>
      <xdr:rowOff>85090</xdr:rowOff>
    </xdr:to>
    <xdr:sp macro="" textlink="">
      <xdr:nvSpPr>
        <xdr:cNvPr id="79" name="楕円 78">
          <a:extLst>
            <a:ext uri="{FF2B5EF4-FFF2-40B4-BE49-F238E27FC236}">
              <a16:creationId xmlns:a16="http://schemas.microsoft.com/office/drawing/2014/main" id="{56A786D7-8F9D-49F6-81F5-D21A36489560}"/>
            </a:ext>
          </a:extLst>
        </xdr:cNvPr>
        <xdr:cNvSpPr/>
      </xdr:nvSpPr>
      <xdr:spPr>
        <a:xfrm>
          <a:off x="1968500" y="71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28575</xdr:rowOff>
    </xdr:from>
    <xdr:to>
      <xdr:col>15</xdr:col>
      <xdr:colOff>50800</xdr:colOff>
      <xdr:row>42</xdr:row>
      <xdr:rowOff>34290</xdr:rowOff>
    </xdr:to>
    <xdr:cxnSp macro="">
      <xdr:nvCxnSpPr>
        <xdr:cNvPr id="80" name="直線コネクタ 79">
          <a:extLst>
            <a:ext uri="{FF2B5EF4-FFF2-40B4-BE49-F238E27FC236}">
              <a16:creationId xmlns:a16="http://schemas.microsoft.com/office/drawing/2014/main" id="{0AAA49A5-A3F2-4A0B-A48F-EDF25334D48C}"/>
            </a:ext>
          </a:extLst>
        </xdr:cNvPr>
        <xdr:cNvCxnSpPr/>
      </xdr:nvCxnSpPr>
      <xdr:spPr>
        <a:xfrm flipV="1">
          <a:off x="2019300" y="72294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154940</xdr:rowOff>
    </xdr:from>
    <xdr:to>
      <xdr:col>6</xdr:col>
      <xdr:colOff>38100</xdr:colOff>
      <xdr:row>42</xdr:row>
      <xdr:rowOff>85090</xdr:rowOff>
    </xdr:to>
    <xdr:sp macro="" textlink="">
      <xdr:nvSpPr>
        <xdr:cNvPr id="81" name="楕円 80">
          <a:extLst>
            <a:ext uri="{FF2B5EF4-FFF2-40B4-BE49-F238E27FC236}">
              <a16:creationId xmlns:a16="http://schemas.microsoft.com/office/drawing/2014/main" id="{65CED9FB-3FE7-438C-B8B1-AAA66F26EB72}"/>
            </a:ext>
          </a:extLst>
        </xdr:cNvPr>
        <xdr:cNvSpPr/>
      </xdr:nvSpPr>
      <xdr:spPr>
        <a:xfrm>
          <a:off x="1079500" y="71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34290</xdr:rowOff>
    </xdr:from>
    <xdr:to>
      <xdr:col>10</xdr:col>
      <xdr:colOff>114300</xdr:colOff>
      <xdr:row>42</xdr:row>
      <xdr:rowOff>34290</xdr:rowOff>
    </xdr:to>
    <xdr:cxnSp macro="">
      <xdr:nvCxnSpPr>
        <xdr:cNvPr id="82" name="直線コネクタ 81">
          <a:extLst>
            <a:ext uri="{FF2B5EF4-FFF2-40B4-BE49-F238E27FC236}">
              <a16:creationId xmlns:a16="http://schemas.microsoft.com/office/drawing/2014/main" id="{8273CFAC-CF60-4C37-B33D-9A1D650B65C0}"/>
            </a:ext>
          </a:extLst>
        </xdr:cNvPr>
        <xdr:cNvCxnSpPr/>
      </xdr:nvCxnSpPr>
      <xdr:spPr>
        <a:xfrm>
          <a:off x="1130300" y="7235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3" name="n_1aveValue【図書館】&#10;有形固定資産減価償却率">
          <a:extLst>
            <a:ext uri="{FF2B5EF4-FFF2-40B4-BE49-F238E27FC236}">
              <a16:creationId xmlns:a16="http://schemas.microsoft.com/office/drawing/2014/main" id="{3CBF8AA1-F1EA-43BA-B129-6D99D07B95EC}"/>
            </a:ext>
          </a:extLst>
        </xdr:cNvPr>
        <xdr:cNvSpPr txBox="1"/>
      </xdr:nvSpPr>
      <xdr:spPr>
        <a:xfrm>
          <a:off x="3582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aveValue【図書館】&#10;有形固定資産減価償却率">
          <a:extLst>
            <a:ext uri="{FF2B5EF4-FFF2-40B4-BE49-F238E27FC236}">
              <a16:creationId xmlns:a16="http://schemas.microsoft.com/office/drawing/2014/main" id="{EC19D3B9-323B-4739-92AE-42C90912EBCA}"/>
            </a:ext>
          </a:extLst>
        </xdr:cNvPr>
        <xdr:cNvSpPr txBox="1"/>
      </xdr:nvSpPr>
      <xdr:spPr>
        <a:xfrm>
          <a:off x="2705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a:extLst>
            <a:ext uri="{FF2B5EF4-FFF2-40B4-BE49-F238E27FC236}">
              <a16:creationId xmlns:a16="http://schemas.microsoft.com/office/drawing/2014/main" id="{8BF638A7-CA7C-4B41-9FD1-B10D964CDD17}"/>
            </a:ext>
          </a:extLst>
        </xdr:cNvPr>
        <xdr:cNvSpPr txBox="1"/>
      </xdr:nvSpPr>
      <xdr:spPr>
        <a:xfrm>
          <a:off x="1816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6" name="n_4aveValue【図書館】&#10;有形固定資産減価償却率">
          <a:extLst>
            <a:ext uri="{FF2B5EF4-FFF2-40B4-BE49-F238E27FC236}">
              <a16:creationId xmlns:a16="http://schemas.microsoft.com/office/drawing/2014/main" id="{59973998-F9E1-4638-9945-C3040616FE4F}"/>
            </a:ext>
          </a:extLst>
        </xdr:cNvPr>
        <xdr:cNvSpPr txBox="1"/>
      </xdr:nvSpPr>
      <xdr:spPr>
        <a:xfrm>
          <a:off x="927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62882</xdr:rowOff>
    </xdr:from>
    <xdr:ext cx="405111" cy="259045"/>
    <xdr:sp macro="" textlink="">
      <xdr:nvSpPr>
        <xdr:cNvPr id="87" name="n_1mainValue【図書館】&#10;有形固定資産減価償却率">
          <a:extLst>
            <a:ext uri="{FF2B5EF4-FFF2-40B4-BE49-F238E27FC236}">
              <a16:creationId xmlns:a16="http://schemas.microsoft.com/office/drawing/2014/main" id="{10F1B393-9AFC-407A-907B-77A6232E43D2}"/>
            </a:ext>
          </a:extLst>
        </xdr:cNvPr>
        <xdr:cNvSpPr txBox="1"/>
      </xdr:nvSpPr>
      <xdr:spPr>
        <a:xfrm>
          <a:off x="3582044" y="726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70502</xdr:rowOff>
    </xdr:from>
    <xdr:ext cx="405111" cy="259045"/>
    <xdr:sp macro="" textlink="">
      <xdr:nvSpPr>
        <xdr:cNvPr id="88" name="n_2mainValue【図書館】&#10;有形固定資産減価償却率">
          <a:extLst>
            <a:ext uri="{FF2B5EF4-FFF2-40B4-BE49-F238E27FC236}">
              <a16:creationId xmlns:a16="http://schemas.microsoft.com/office/drawing/2014/main" id="{A90897B6-5C6A-4DE6-BEA7-E70CE5E95048}"/>
            </a:ext>
          </a:extLst>
        </xdr:cNvPr>
        <xdr:cNvSpPr txBox="1"/>
      </xdr:nvSpPr>
      <xdr:spPr>
        <a:xfrm>
          <a:off x="2705744" y="727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76217</xdr:rowOff>
    </xdr:from>
    <xdr:ext cx="405111" cy="259045"/>
    <xdr:sp macro="" textlink="">
      <xdr:nvSpPr>
        <xdr:cNvPr id="89" name="n_3mainValue【図書館】&#10;有形固定資産減価償却率">
          <a:extLst>
            <a:ext uri="{FF2B5EF4-FFF2-40B4-BE49-F238E27FC236}">
              <a16:creationId xmlns:a16="http://schemas.microsoft.com/office/drawing/2014/main" id="{178C936D-16D3-4342-930A-815661BDEB39}"/>
            </a:ext>
          </a:extLst>
        </xdr:cNvPr>
        <xdr:cNvSpPr txBox="1"/>
      </xdr:nvSpPr>
      <xdr:spPr>
        <a:xfrm>
          <a:off x="1816744" y="727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76217</xdr:rowOff>
    </xdr:from>
    <xdr:ext cx="405111" cy="259045"/>
    <xdr:sp macro="" textlink="">
      <xdr:nvSpPr>
        <xdr:cNvPr id="90" name="n_4mainValue【図書館】&#10;有形固定資産減価償却率">
          <a:extLst>
            <a:ext uri="{FF2B5EF4-FFF2-40B4-BE49-F238E27FC236}">
              <a16:creationId xmlns:a16="http://schemas.microsoft.com/office/drawing/2014/main" id="{D24D9738-F0FE-489D-96C5-6FEAE556EAE9}"/>
            </a:ext>
          </a:extLst>
        </xdr:cNvPr>
        <xdr:cNvSpPr txBox="1"/>
      </xdr:nvSpPr>
      <xdr:spPr>
        <a:xfrm>
          <a:off x="927744" y="727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EA2CB9B-08D7-412D-8FA3-D984821CA13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948739A-1762-4B8D-A940-E3E668DA246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B66886C-75E3-4DFB-8FFF-43086042C0A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2AD26AC-8E5F-4350-94FA-99518DEF1C4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D48E7E5-F5D2-400E-9D31-1168D9A481A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9A2DF2A-7DAF-4E26-A163-2550EEE541E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4DA58CB-FC2D-4528-8A23-8F4EAD70930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FE8A6EF-1DAD-43F3-A7CD-F8B3FC5AFA8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EB6EC08B-6ED4-4A79-A45D-B4E86E84D54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F60C000-E803-441C-9A23-7ED3691BEF0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2003FA6F-41C4-48A3-B4FC-C501EE0BA46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67E3C8EF-DBF0-495A-A738-B6BE61CC61D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E597D8E2-5894-4794-B06C-40C3A5461F2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23DA9402-B089-4801-B781-8AB2E3A5307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6A262A0B-8F74-46B2-ACB3-F3FB586F7FD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41083665-F783-41FB-8E09-AEED196BBBD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1083639C-6A3D-4D06-876B-157D2BED526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D04247A1-1070-46BE-A728-8D8234895686}"/>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A9F24791-A8D1-4A5C-89AD-8CC71B91428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D7317D9E-4BEA-4EC4-8EAE-7BCF5D9A8EB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44FE4FED-DFC8-44BE-95D5-7D75CFA15E2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D560E2B9-BA62-4139-9ABB-25E99AB2123D}"/>
            </a:ext>
          </a:extLst>
        </xdr:cNvPr>
        <xdr:cNvCxnSpPr/>
      </xdr:nvCxnSpPr>
      <xdr:spPr>
        <a:xfrm flipV="1">
          <a:off x="10476865" y="57683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119FB0A3-CFF3-4151-BFBC-53CA06CCDEB7}"/>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CA1DA302-A59B-4710-A170-E1879371A090}"/>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4B9BCB64-8EE8-4190-905C-BEE14B5FFEB3}"/>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917A007B-ADDF-40EB-B165-AF2CEED748AD}"/>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2557</xdr:rowOff>
    </xdr:from>
    <xdr:ext cx="469744" cy="259045"/>
    <xdr:sp macro="" textlink="">
      <xdr:nvSpPr>
        <xdr:cNvPr id="117" name="【図書館】&#10;一人当たり面積平均値テキスト">
          <a:extLst>
            <a:ext uri="{FF2B5EF4-FFF2-40B4-BE49-F238E27FC236}">
              <a16:creationId xmlns:a16="http://schemas.microsoft.com/office/drawing/2014/main" id="{C274F04F-FD1C-4BED-B586-4A54165E5C2E}"/>
            </a:ext>
          </a:extLst>
        </xdr:cNvPr>
        <xdr:cNvSpPr txBox="1"/>
      </xdr:nvSpPr>
      <xdr:spPr>
        <a:xfrm>
          <a:off x="10515600" y="634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80203A5C-D662-4E56-86D5-F1315CAD8B2C}"/>
            </a:ext>
          </a:extLst>
        </xdr:cNvPr>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48EA88A6-9C85-4C63-926F-363E05135CFB}"/>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3F7FC3F7-0580-4936-8A68-D59C7FF47C4A}"/>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DA867F67-093E-4BF1-83E9-4A711CDB3909}"/>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82E9BEAB-DBAD-4BB5-9C52-7235823F1CFF}"/>
            </a:ext>
          </a:extLst>
        </xdr:cNvPr>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1A9F4E5-DE3B-4091-A426-BA9574DE224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485ECDD-ECA1-4BA8-A203-A04765A6187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8117F93-BE51-45A7-9504-34B7290942A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E406454-91E3-4514-A5E8-B81317CE772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D85B87A-6D63-4C5B-87DC-FF3DE2B63E0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28" name="楕円 127">
          <a:extLst>
            <a:ext uri="{FF2B5EF4-FFF2-40B4-BE49-F238E27FC236}">
              <a16:creationId xmlns:a16="http://schemas.microsoft.com/office/drawing/2014/main" id="{0D64BF04-DBEB-4DED-A818-25BAA2E36411}"/>
            </a:ext>
          </a:extLst>
        </xdr:cNvPr>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111777</xdr:rowOff>
    </xdr:from>
    <xdr:ext cx="469744" cy="259045"/>
    <xdr:sp macro="" textlink="">
      <xdr:nvSpPr>
        <xdr:cNvPr id="129" name="【図書館】&#10;一人当たり面積該当値テキスト">
          <a:extLst>
            <a:ext uri="{FF2B5EF4-FFF2-40B4-BE49-F238E27FC236}">
              <a16:creationId xmlns:a16="http://schemas.microsoft.com/office/drawing/2014/main" id="{4173E208-7011-439D-B800-62985064F0F3}"/>
            </a:ext>
          </a:extLst>
        </xdr:cNvPr>
        <xdr:cNvSpPr txBox="1"/>
      </xdr:nvSpPr>
      <xdr:spPr>
        <a:xfrm>
          <a:off x="10515600"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30" name="楕円 129">
          <a:extLst>
            <a:ext uri="{FF2B5EF4-FFF2-40B4-BE49-F238E27FC236}">
              <a16:creationId xmlns:a16="http://schemas.microsoft.com/office/drawing/2014/main" id="{5FA61502-FB28-45B1-8707-835D473E9112}"/>
            </a:ext>
          </a:extLst>
        </xdr:cNvPr>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76200</xdr:rowOff>
    </xdr:to>
    <xdr:cxnSp macro="">
      <xdr:nvCxnSpPr>
        <xdr:cNvPr id="131" name="直線コネクタ 130">
          <a:extLst>
            <a:ext uri="{FF2B5EF4-FFF2-40B4-BE49-F238E27FC236}">
              <a16:creationId xmlns:a16="http://schemas.microsoft.com/office/drawing/2014/main" id="{079D96DC-876A-477B-A711-E52A4CBD16B8}"/>
            </a:ext>
          </a:extLst>
        </xdr:cNvPr>
        <xdr:cNvCxnSpPr/>
      </xdr:nvCxnSpPr>
      <xdr:spPr>
        <a:xfrm>
          <a:off x="9639300" y="693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32" name="楕円 131">
          <a:extLst>
            <a:ext uri="{FF2B5EF4-FFF2-40B4-BE49-F238E27FC236}">
              <a16:creationId xmlns:a16="http://schemas.microsoft.com/office/drawing/2014/main" id="{1709CCEA-1085-4633-8FF4-C49732B7892B}"/>
            </a:ext>
          </a:extLst>
        </xdr:cNvPr>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76200</xdr:rowOff>
    </xdr:to>
    <xdr:cxnSp macro="">
      <xdr:nvCxnSpPr>
        <xdr:cNvPr id="133" name="直線コネクタ 132">
          <a:extLst>
            <a:ext uri="{FF2B5EF4-FFF2-40B4-BE49-F238E27FC236}">
              <a16:creationId xmlns:a16="http://schemas.microsoft.com/office/drawing/2014/main" id="{D533EC1C-A72C-43B8-9298-1E46DFA1816E}"/>
            </a:ext>
          </a:extLst>
        </xdr:cNvPr>
        <xdr:cNvCxnSpPr/>
      </xdr:nvCxnSpPr>
      <xdr:spPr>
        <a:xfrm>
          <a:off x="8750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34" name="楕円 133">
          <a:extLst>
            <a:ext uri="{FF2B5EF4-FFF2-40B4-BE49-F238E27FC236}">
              <a16:creationId xmlns:a16="http://schemas.microsoft.com/office/drawing/2014/main" id="{7BCD3E4C-646D-4161-AA51-F36909CE6DC3}"/>
            </a:ext>
          </a:extLst>
        </xdr:cNvPr>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76200</xdr:rowOff>
    </xdr:to>
    <xdr:cxnSp macro="">
      <xdr:nvCxnSpPr>
        <xdr:cNvPr id="135" name="直線コネクタ 134">
          <a:extLst>
            <a:ext uri="{FF2B5EF4-FFF2-40B4-BE49-F238E27FC236}">
              <a16:creationId xmlns:a16="http://schemas.microsoft.com/office/drawing/2014/main" id="{FD9CC408-A5B1-473E-9E20-886D0D90BB96}"/>
            </a:ext>
          </a:extLst>
        </xdr:cNvPr>
        <xdr:cNvCxnSpPr/>
      </xdr:nvCxnSpPr>
      <xdr:spPr>
        <a:xfrm>
          <a:off x="7861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25400</xdr:rowOff>
    </xdr:from>
    <xdr:to>
      <xdr:col>36</xdr:col>
      <xdr:colOff>165100</xdr:colOff>
      <xdr:row>40</xdr:row>
      <xdr:rowOff>127000</xdr:rowOff>
    </xdr:to>
    <xdr:sp macro="" textlink="">
      <xdr:nvSpPr>
        <xdr:cNvPr id="136" name="楕円 135">
          <a:extLst>
            <a:ext uri="{FF2B5EF4-FFF2-40B4-BE49-F238E27FC236}">
              <a16:creationId xmlns:a16="http://schemas.microsoft.com/office/drawing/2014/main" id="{67ADCB28-39DE-428F-95D4-193B788A794C}"/>
            </a:ext>
          </a:extLst>
        </xdr:cNvPr>
        <xdr:cNvSpPr/>
      </xdr:nvSpPr>
      <xdr:spPr>
        <a:xfrm>
          <a:off x="692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76200</xdr:rowOff>
    </xdr:from>
    <xdr:to>
      <xdr:col>41</xdr:col>
      <xdr:colOff>50800</xdr:colOff>
      <xdr:row>40</xdr:row>
      <xdr:rowOff>76200</xdr:rowOff>
    </xdr:to>
    <xdr:cxnSp macro="">
      <xdr:nvCxnSpPr>
        <xdr:cNvPr id="137" name="直線コネクタ 136">
          <a:extLst>
            <a:ext uri="{FF2B5EF4-FFF2-40B4-BE49-F238E27FC236}">
              <a16:creationId xmlns:a16="http://schemas.microsoft.com/office/drawing/2014/main" id="{2790CCB2-5877-4E37-85C0-CD5A7F709F9D}"/>
            </a:ext>
          </a:extLst>
        </xdr:cNvPr>
        <xdr:cNvCxnSpPr/>
      </xdr:nvCxnSpPr>
      <xdr:spPr>
        <a:xfrm>
          <a:off x="6972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a:extLst>
            <a:ext uri="{FF2B5EF4-FFF2-40B4-BE49-F238E27FC236}">
              <a16:creationId xmlns:a16="http://schemas.microsoft.com/office/drawing/2014/main" id="{F6D03259-FC3F-4118-9773-FF88DABA758E}"/>
            </a:ext>
          </a:extLst>
        </xdr:cNvPr>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9" name="n_2aveValue【図書館】&#10;一人当たり面積">
          <a:extLst>
            <a:ext uri="{FF2B5EF4-FFF2-40B4-BE49-F238E27FC236}">
              <a16:creationId xmlns:a16="http://schemas.microsoft.com/office/drawing/2014/main" id="{B815A78E-DED7-4E63-B5E5-B18D89A3B1B4}"/>
            </a:ext>
          </a:extLst>
        </xdr:cNvPr>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a:extLst>
            <a:ext uri="{FF2B5EF4-FFF2-40B4-BE49-F238E27FC236}">
              <a16:creationId xmlns:a16="http://schemas.microsoft.com/office/drawing/2014/main" id="{D09ECCE9-1879-4FB3-98BF-241C698993B3}"/>
            </a:ext>
          </a:extLst>
        </xdr:cNvPr>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41" name="n_4aveValue【図書館】&#10;一人当たり面積">
          <a:extLst>
            <a:ext uri="{FF2B5EF4-FFF2-40B4-BE49-F238E27FC236}">
              <a16:creationId xmlns:a16="http://schemas.microsoft.com/office/drawing/2014/main" id="{62DE0D28-8A15-4424-A00C-0AF1A6BF5963}"/>
            </a:ext>
          </a:extLst>
        </xdr:cNvPr>
        <xdr:cNvSpPr txBox="1"/>
      </xdr:nvSpPr>
      <xdr:spPr>
        <a:xfrm>
          <a:off x="6737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42" name="n_1mainValue【図書館】&#10;一人当たり面積">
          <a:extLst>
            <a:ext uri="{FF2B5EF4-FFF2-40B4-BE49-F238E27FC236}">
              <a16:creationId xmlns:a16="http://schemas.microsoft.com/office/drawing/2014/main" id="{D0C37A24-B4A5-4F40-B720-B63E3BFE7154}"/>
            </a:ext>
          </a:extLst>
        </xdr:cNvPr>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43" name="n_2mainValue【図書館】&#10;一人当たり面積">
          <a:extLst>
            <a:ext uri="{FF2B5EF4-FFF2-40B4-BE49-F238E27FC236}">
              <a16:creationId xmlns:a16="http://schemas.microsoft.com/office/drawing/2014/main" id="{81A455B1-2C3D-40C9-9A07-AC2DB8CD80C3}"/>
            </a:ext>
          </a:extLst>
        </xdr:cNvPr>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4" name="n_3mainValue【図書館】&#10;一人当たり面積">
          <a:extLst>
            <a:ext uri="{FF2B5EF4-FFF2-40B4-BE49-F238E27FC236}">
              <a16:creationId xmlns:a16="http://schemas.microsoft.com/office/drawing/2014/main" id="{E0BE5260-0446-47C0-81F3-1E6997A012AA}"/>
            </a:ext>
          </a:extLst>
        </xdr:cNvPr>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118127</xdr:rowOff>
    </xdr:from>
    <xdr:ext cx="469744" cy="259045"/>
    <xdr:sp macro="" textlink="">
      <xdr:nvSpPr>
        <xdr:cNvPr id="145" name="n_4mainValue【図書館】&#10;一人当たり面積">
          <a:extLst>
            <a:ext uri="{FF2B5EF4-FFF2-40B4-BE49-F238E27FC236}">
              <a16:creationId xmlns:a16="http://schemas.microsoft.com/office/drawing/2014/main" id="{97305449-BCA0-4257-BD8C-63A8EF25A395}"/>
            </a:ext>
          </a:extLst>
        </xdr:cNvPr>
        <xdr:cNvSpPr txBox="1"/>
      </xdr:nvSpPr>
      <xdr:spPr>
        <a:xfrm>
          <a:off x="6737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0AC4475-038C-4301-9F54-BA27F88DBD5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280D2B62-75E5-4110-8336-57C5F9B4D42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06E0EB6-0381-47FF-9BB5-DEDF06EC4DC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5F443B0-9FBC-4359-A9E5-FD0E540E4E9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5404460-F742-4BB8-B13A-6F404040077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01B3A57-0A4C-49D5-89F4-1DB965EA82E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B0FD32BA-29D3-4392-92BD-E4087B20760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FF55651-2580-4D5C-B3FE-843CBF34942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91FCA6E-6705-4543-911E-3042289697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5F8428C-F717-48AC-8920-4BFD15CC998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AB764DE2-3707-4C9E-A1AA-838B5EC9819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2A340264-8E24-4AE1-8ADF-E03607C287D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A50250D5-C974-42A4-A7C5-1948B6DE754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E126C5F1-2569-4F12-AA96-D4907738B52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5F468DC9-2FEF-49AF-AD51-6707DFF4436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3778BAD9-EFFF-425C-A503-E254AB793AD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5C922C6D-7709-481B-8454-1F1C49CAA0E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FFD9D85D-2583-42C1-8B62-C9D7458A899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A2A33D5-D558-49E1-9AA5-A83DD64534F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29165778-B696-4264-9491-21B397C3F46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52C7A063-8787-49AC-835C-04F59AE2131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D4220E9D-29ED-415D-B048-7C16A85C8DE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FCD0CAB2-E0E1-4A6E-9D0B-E9562177CD6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3E87689B-0CDE-4E0E-BA45-703B251BDE0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894519E2-A672-4AD4-A216-8DFE697E2127}"/>
            </a:ext>
          </a:extLst>
        </xdr:cNvPr>
        <xdr:cNvCxnSpPr/>
      </xdr:nvCxnSpPr>
      <xdr:spPr>
        <a:xfrm flipV="1">
          <a:off x="4634865" y="97269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9B35A560-17B3-47A4-B2AB-038D5D8F20B5}"/>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CA6E3F7B-7B06-4985-B53D-CAD9F8DD851E}"/>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8A545FB3-0838-44C1-B35E-0C17237C258A}"/>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A47153BB-436F-4E2F-A35A-2A7AAF4ACD4E}"/>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447EDE4C-8EF5-41C0-AE06-DCCAE45A4E00}"/>
            </a:ext>
          </a:extLst>
        </xdr:cNvPr>
        <xdr:cNvSpPr txBox="1"/>
      </xdr:nvSpPr>
      <xdr:spPr>
        <a:xfrm>
          <a:off x="4673600" y="1002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87E831A5-59BF-4141-83AB-FB63E72EF84B}"/>
            </a:ext>
          </a:extLst>
        </xdr:cNvPr>
        <xdr:cNvSpPr/>
      </xdr:nvSpPr>
      <xdr:spPr>
        <a:xfrm>
          <a:off x="45847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3F2CFA85-7F67-4BE1-BEE9-A28073A48633}"/>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5D805975-0B44-42B6-9BDA-C0CD6C573199}"/>
            </a:ext>
          </a:extLst>
        </xdr:cNvPr>
        <xdr:cNvSpPr/>
      </xdr:nvSpPr>
      <xdr:spPr>
        <a:xfrm>
          <a:off x="2857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1CB6B064-6DF7-4850-9AB1-15ACCF0F865B}"/>
            </a:ext>
          </a:extLst>
        </xdr:cNvPr>
        <xdr:cNvSpPr/>
      </xdr:nvSpPr>
      <xdr:spPr>
        <a:xfrm>
          <a:off x="1968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2D8ECCAE-02E1-47B8-9987-8BACC91C04EA}"/>
            </a:ext>
          </a:extLst>
        </xdr:cNvPr>
        <xdr:cNvSpPr/>
      </xdr:nvSpPr>
      <xdr:spPr>
        <a:xfrm>
          <a:off x="1079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7780382E-2676-4425-A6D9-D2492D2EE28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DA9992D-ABD2-4E2D-ACBC-1706B2DF344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3E82FF0-D7FA-4D28-84D8-B8F155E830E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035CDEE-7B76-466F-84D7-85906BD40CC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1A82AA4-BD13-4D64-BD97-7062A355225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78740</xdr:rowOff>
    </xdr:from>
    <xdr:to>
      <xdr:col>24</xdr:col>
      <xdr:colOff>114300</xdr:colOff>
      <xdr:row>60</xdr:row>
      <xdr:rowOff>8890</xdr:rowOff>
    </xdr:to>
    <xdr:sp macro="" textlink="">
      <xdr:nvSpPr>
        <xdr:cNvPr id="186" name="楕円 185">
          <a:extLst>
            <a:ext uri="{FF2B5EF4-FFF2-40B4-BE49-F238E27FC236}">
              <a16:creationId xmlns:a16="http://schemas.microsoft.com/office/drawing/2014/main" id="{552B2CBA-9FE3-4FE6-8114-A4EF8EF35C6F}"/>
            </a:ext>
          </a:extLst>
        </xdr:cNvPr>
        <xdr:cNvSpPr/>
      </xdr:nvSpPr>
      <xdr:spPr>
        <a:xfrm>
          <a:off x="45847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57167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C8811533-80CA-4FB2-85D4-EFAD0F951594}"/>
            </a:ext>
          </a:extLst>
        </xdr:cNvPr>
        <xdr:cNvSpPr txBox="1"/>
      </xdr:nvSpPr>
      <xdr:spPr>
        <a:xfrm>
          <a:off x="4673600"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21590</xdr:rowOff>
    </xdr:from>
    <xdr:to>
      <xdr:col>20</xdr:col>
      <xdr:colOff>38100</xdr:colOff>
      <xdr:row>59</xdr:row>
      <xdr:rowOff>123190</xdr:rowOff>
    </xdr:to>
    <xdr:sp macro="" textlink="">
      <xdr:nvSpPr>
        <xdr:cNvPr id="188" name="楕円 187">
          <a:extLst>
            <a:ext uri="{FF2B5EF4-FFF2-40B4-BE49-F238E27FC236}">
              <a16:creationId xmlns:a16="http://schemas.microsoft.com/office/drawing/2014/main" id="{5B4620CF-BBBF-46D4-97EC-1912CFD53901}"/>
            </a:ext>
          </a:extLst>
        </xdr:cNvPr>
        <xdr:cNvSpPr/>
      </xdr:nvSpPr>
      <xdr:spPr>
        <a:xfrm>
          <a:off x="3746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72390</xdr:rowOff>
    </xdr:from>
    <xdr:to>
      <xdr:col>24</xdr:col>
      <xdr:colOff>63500</xdr:colOff>
      <xdr:row>59</xdr:row>
      <xdr:rowOff>129540</xdr:rowOff>
    </xdr:to>
    <xdr:cxnSp macro="">
      <xdr:nvCxnSpPr>
        <xdr:cNvPr id="189" name="直線コネクタ 188">
          <a:extLst>
            <a:ext uri="{FF2B5EF4-FFF2-40B4-BE49-F238E27FC236}">
              <a16:creationId xmlns:a16="http://schemas.microsoft.com/office/drawing/2014/main" id="{E76BFD41-1C06-435E-83BE-804663ABFFBB}"/>
            </a:ext>
          </a:extLst>
        </xdr:cNvPr>
        <xdr:cNvCxnSpPr/>
      </xdr:nvCxnSpPr>
      <xdr:spPr>
        <a:xfrm>
          <a:off x="3797300" y="1018794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168275</xdr:rowOff>
    </xdr:from>
    <xdr:to>
      <xdr:col>15</xdr:col>
      <xdr:colOff>101600</xdr:colOff>
      <xdr:row>59</xdr:row>
      <xdr:rowOff>98425</xdr:rowOff>
    </xdr:to>
    <xdr:sp macro="" textlink="">
      <xdr:nvSpPr>
        <xdr:cNvPr id="190" name="楕円 189">
          <a:extLst>
            <a:ext uri="{FF2B5EF4-FFF2-40B4-BE49-F238E27FC236}">
              <a16:creationId xmlns:a16="http://schemas.microsoft.com/office/drawing/2014/main" id="{A5954329-8F16-4E5C-87BF-9173CDD2C8A3}"/>
            </a:ext>
          </a:extLst>
        </xdr:cNvPr>
        <xdr:cNvSpPr/>
      </xdr:nvSpPr>
      <xdr:spPr>
        <a:xfrm>
          <a:off x="2857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47625</xdr:rowOff>
    </xdr:from>
    <xdr:to>
      <xdr:col>19</xdr:col>
      <xdr:colOff>177800</xdr:colOff>
      <xdr:row>59</xdr:row>
      <xdr:rowOff>72390</xdr:rowOff>
    </xdr:to>
    <xdr:cxnSp macro="">
      <xdr:nvCxnSpPr>
        <xdr:cNvPr id="191" name="直線コネクタ 190">
          <a:extLst>
            <a:ext uri="{FF2B5EF4-FFF2-40B4-BE49-F238E27FC236}">
              <a16:creationId xmlns:a16="http://schemas.microsoft.com/office/drawing/2014/main" id="{23546B7F-D9D5-4BFE-9CD0-1C54DC53428E}"/>
            </a:ext>
          </a:extLst>
        </xdr:cNvPr>
        <xdr:cNvCxnSpPr/>
      </xdr:nvCxnSpPr>
      <xdr:spPr>
        <a:xfrm>
          <a:off x="2908300" y="1016317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158750</xdr:rowOff>
    </xdr:from>
    <xdr:to>
      <xdr:col>10</xdr:col>
      <xdr:colOff>165100</xdr:colOff>
      <xdr:row>59</xdr:row>
      <xdr:rowOff>88900</xdr:rowOff>
    </xdr:to>
    <xdr:sp macro="" textlink="">
      <xdr:nvSpPr>
        <xdr:cNvPr id="192" name="楕円 191">
          <a:extLst>
            <a:ext uri="{FF2B5EF4-FFF2-40B4-BE49-F238E27FC236}">
              <a16:creationId xmlns:a16="http://schemas.microsoft.com/office/drawing/2014/main" id="{E04B8025-656A-4DB2-9657-360A5B92DDDE}"/>
            </a:ext>
          </a:extLst>
        </xdr:cNvPr>
        <xdr:cNvSpPr/>
      </xdr:nvSpPr>
      <xdr:spPr>
        <a:xfrm>
          <a:off x="1968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38100</xdr:rowOff>
    </xdr:from>
    <xdr:to>
      <xdr:col>15</xdr:col>
      <xdr:colOff>50800</xdr:colOff>
      <xdr:row>59</xdr:row>
      <xdr:rowOff>47625</xdr:rowOff>
    </xdr:to>
    <xdr:cxnSp macro="">
      <xdr:nvCxnSpPr>
        <xdr:cNvPr id="193" name="直線コネクタ 192">
          <a:extLst>
            <a:ext uri="{FF2B5EF4-FFF2-40B4-BE49-F238E27FC236}">
              <a16:creationId xmlns:a16="http://schemas.microsoft.com/office/drawing/2014/main" id="{A0843CB3-3093-4EE5-8F2D-CE4CA722F368}"/>
            </a:ext>
          </a:extLst>
        </xdr:cNvPr>
        <xdr:cNvCxnSpPr/>
      </xdr:nvCxnSpPr>
      <xdr:spPr>
        <a:xfrm>
          <a:off x="2019300" y="101536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135890</xdr:rowOff>
    </xdr:from>
    <xdr:to>
      <xdr:col>6</xdr:col>
      <xdr:colOff>38100</xdr:colOff>
      <xdr:row>59</xdr:row>
      <xdr:rowOff>66040</xdr:rowOff>
    </xdr:to>
    <xdr:sp macro="" textlink="">
      <xdr:nvSpPr>
        <xdr:cNvPr id="194" name="楕円 193">
          <a:extLst>
            <a:ext uri="{FF2B5EF4-FFF2-40B4-BE49-F238E27FC236}">
              <a16:creationId xmlns:a16="http://schemas.microsoft.com/office/drawing/2014/main" id="{7C42F765-8FC8-4EA8-B698-70FA5ED0DAFD}"/>
            </a:ext>
          </a:extLst>
        </xdr:cNvPr>
        <xdr:cNvSpPr/>
      </xdr:nvSpPr>
      <xdr:spPr>
        <a:xfrm>
          <a:off x="1079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15240</xdr:rowOff>
    </xdr:from>
    <xdr:to>
      <xdr:col>10</xdr:col>
      <xdr:colOff>114300</xdr:colOff>
      <xdr:row>59</xdr:row>
      <xdr:rowOff>38100</xdr:rowOff>
    </xdr:to>
    <xdr:cxnSp macro="">
      <xdr:nvCxnSpPr>
        <xdr:cNvPr id="195" name="直線コネクタ 194">
          <a:extLst>
            <a:ext uri="{FF2B5EF4-FFF2-40B4-BE49-F238E27FC236}">
              <a16:creationId xmlns:a16="http://schemas.microsoft.com/office/drawing/2014/main" id="{FFC2764D-EC58-4374-9446-8039E0192937}"/>
            </a:ext>
          </a:extLst>
        </xdr:cNvPr>
        <xdr:cNvCxnSpPr/>
      </xdr:nvCxnSpPr>
      <xdr:spPr>
        <a:xfrm>
          <a:off x="1130300" y="101307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121937</xdr:rowOff>
    </xdr:from>
    <xdr:ext cx="405111" cy="259045"/>
    <xdr:sp macro="" textlink="">
      <xdr:nvSpPr>
        <xdr:cNvPr id="196" name="n_1aveValue【体育館・プール】&#10;有形固定資産減価償却率">
          <a:extLst>
            <a:ext uri="{FF2B5EF4-FFF2-40B4-BE49-F238E27FC236}">
              <a16:creationId xmlns:a16="http://schemas.microsoft.com/office/drawing/2014/main" id="{8DD931F9-90C9-4809-9FC6-7C412AB6F96A}"/>
            </a:ext>
          </a:extLst>
        </xdr:cNvPr>
        <xdr:cNvSpPr txBox="1"/>
      </xdr:nvSpPr>
      <xdr:spPr>
        <a:xfrm>
          <a:off x="3582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102887</xdr:rowOff>
    </xdr:from>
    <xdr:ext cx="405111" cy="259045"/>
    <xdr:sp macro="" textlink="">
      <xdr:nvSpPr>
        <xdr:cNvPr id="197" name="n_2aveValue【体育館・プール】&#10;有形固定資産減価償却率">
          <a:extLst>
            <a:ext uri="{FF2B5EF4-FFF2-40B4-BE49-F238E27FC236}">
              <a16:creationId xmlns:a16="http://schemas.microsoft.com/office/drawing/2014/main" id="{30CA65CF-01F2-4325-AC4F-82CAC21BD7DC}"/>
            </a:ext>
          </a:extLst>
        </xdr:cNvPr>
        <xdr:cNvSpPr txBox="1"/>
      </xdr:nvSpPr>
      <xdr:spPr>
        <a:xfrm>
          <a:off x="2705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a:extLst>
            <a:ext uri="{FF2B5EF4-FFF2-40B4-BE49-F238E27FC236}">
              <a16:creationId xmlns:a16="http://schemas.microsoft.com/office/drawing/2014/main" id="{3FD8CB51-1948-4A49-947D-7BE1870DF0E3}"/>
            </a:ext>
          </a:extLst>
        </xdr:cNvPr>
        <xdr:cNvSpPr txBox="1"/>
      </xdr:nvSpPr>
      <xdr:spPr>
        <a:xfrm>
          <a:off x="1816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66692</xdr:rowOff>
    </xdr:from>
    <xdr:ext cx="405111" cy="259045"/>
    <xdr:sp macro="" textlink="">
      <xdr:nvSpPr>
        <xdr:cNvPr id="199" name="n_4aveValue【体育館・プール】&#10;有形固定資産減価償却率">
          <a:extLst>
            <a:ext uri="{FF2B5EF4-FFF2-40B4-BE49-F238E27FC236}">
              <a16:creationId xmlns:a16="http://schemas.microsoft.com/office/drawing/2014/main" id="{FAD2B4EB-15A1-41C5-86DD-120042F43A6A}"/>
            </a:ext>
          </a:extLst>
        </xdr:cNvPr>
        <xdr:cNvSpPr txBox="1"/>
      </xdr:nvSpPr>
      <xdr:spPr>
        <a:xfrm>
          <a:off x="927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139717</xdr:rowOff>
    </xdr:from>
    <xdr:ext cx="405111" cy="259045"/>
    <xdr:sp macro="" textlink="">
      <xdr:nvSpPr>
        <xdr:cNvPr id="200" name="n_1mainValue【体育館・プール】&#10;有形固定資産減価償却率">
          <a:extLst>
            <a:ext uri="{FF2B5EF4-FFF2-40B4-BE49-F238E27FC236}">
              <a16:creationId xmlns:a16="http://schemas.microsoft.com/office/drawing/2014/main" id="{1FA6EA13-CAF9-4169-B4DC-9D42509C29F4}"/>
            </a:ext>
          </a:extLst>
        </xdr:cNvPr>
        <xdr:cNvSpPr txBox="1"/>
      </xdr:nvSpPr>
      <xdr:spPr>
        <a:xfrm>
          <a:off x="35820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114952</xdr:rowOff>
    </xdr:from>
    <xdr:ext cx="405111" cy="259045"/>
    <xdr:sp macro="" textlink="">
      <xdr:nvSpPr>
        <xdr:cNvPr id="201" name="n_2mainValue【体育館・プール】&#10;有形固定資産減価償却率">
          <a:extLst>
            <a:ext uri="{FF2B5EF4-FFF2-40B4-BE49-F238E27FC236}">
              <a16:creationId xmlns:a16="http://schemas.microsoft.com/office/drawing/2014/main" id="{E036F4A8-6939-4FC6-8678-40D2CA737516}"/>
            </a:ext>
          </a:extLst>
        </xdr:cNvPr>
        <xdr:cNvSpPr txBox="1"/>
      </xdr:nvSpPr>
      <xdr:spPr>
        <a:xfrm>
          <a:off x="27057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80027</xdr:rowOff>
    </xdr:from>
    <xdr:ext cx="405111" cy="259045"/>
    <xdr:sp macro="" textlink="">
      <xdr:nvSpPr>
        <xdr:cNvPr id="202" name="n_3mainValue【体育館・プール】&#10;有形固定資産減価償却率">
          <a:extLst>
            <a:ext uri="{FF2B5EF4-FFF2-40B4-BE49-F238E27FC236}">
              <a16:creationId xmlns:a16="http://schemas.microsoft.com/office/drawing/2014/main" id="{58DC66A3-F156-46FA-B967-0B47C3DFC122}"/>
            </a:ext>
          </a:extLst>
        </xdr:cNvPr>
        <xdr:cNvSpPr txBox="1"/>
      </xdr:nvSpPr>
      <xdr:spPr>
        <a:xfrm>
          <a:off x="18167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82567</xdr:rowOff>
    </xdr:from>
    <xdr:ext cx="405111" cy="259045"/>
    <xdr:sp macro="" textlink="">
      <xdr:nvSpPr>
        <xdr:cNvPr id="203" name="n_4mainValue【体育館・プール】&#10;有形固定資産減価償却率">
          <a:extLst>
            <a:ext uri="{FF2B5EF4-FFF2-40B4-BE49-F238E27FC236}">
              <a16:creationId xmlns:a16="http://schemas.microsoft.com/office/drawing/2014/main" id="{2E210588-FC15-42AF-94F9-023E7E962A09}"/>
            </a:ext>
          </a:extLst>
        </xdr:cNvPr>
        <xdr:cNvSpPr txBox="1"/>
      </xdr:nvSpPr>
      <xdr:spPr>
        <a:xfrm>
          <a:off x="927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6C07ADAA-9886-48F2-9647-3F3B1DC4549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193948A7-BC72-4828-B8ED-F0B451CA6E1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1079A971-8D2D-4961-A81B-8CFD3DC10C4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DABA1580-A5FD-4BD9-8CCD-F909097249B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1A85BE3E-209F-4322-9271-A236CA594C1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AFA6CD-5093-4A37-9476-F746B07EDEE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5EE1D46C-E606-444F-AC46-1A3B3D32F4A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D27AAB3C-1EB9-46A1-9834-16754BDEA83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4B91F36A-4B23-45B3-A35B-BEBF22F4F3C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7B030357-48D7-4450-9F84-A6C7C77D05E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AF72BC61-827D-46D4-BD00-856D8067B274}"/>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21B5C875-5D4F-4925-AA1B-D6825141700B}"/>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6E436A2-9F64-4179-BAEA-FEE1B13A2C5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576DE002-3669-47D7-BDD5-693307E52CB5}"/>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F2F9A0DC-5AC3-4129-9A5E-DDC40CA1D87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F0B98617-90CC-47E3-A352-3DFC40C52847}"/>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B24C2FC6-1B6E-41E0-BCAA-8D3FE31A0423}"/>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011FE8DD-4FA7-4F72-A251-79B0DC778F0E}"/>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3FB86322-C3C1-414D-9EB3-CEDA2A0361A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46DC90A7-3FE5-461E-BF2B-3C0AA6FD921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3BBD8133-C38C-48D3-975E-8BEDEA07BC1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DDA8DCCC-E495-486F-B32C-541468CCE435}"/>
            </a:ext>
          </a:extLst>
        </xdr:cNvPr>
        <xdr:cNvCxnSpPr/>
      </xdr:nvCxnSpPr>
      <xdr:spPr>
        <a:xfrm flipV="1">
          <a:off x="10476865" y="960120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C2407C84-892E-43D2-A182-4F06B76B6307}"/>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C0DB3902-3904-4A67-8631-BCEC6EA3103C}"/>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F57930AF-CD74-458A-B338-13E3E14B1DEE}"/>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549266CF-CB8C-46E4-9379-41B270862FDD}"/>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3065</xdr:rowOff>
    </xdr:from>
    <xdr:ext cx="469744" cy="259045"/>
    <xdr:sp macro="" textlink="">
      <xdr:nvSpPr>
        <xdr:cNvPr id="230" name="【体育館・プール】&#10;一人当たり面積平均値テキスト">
          <a:extLst>
            <a:ext uri="{FF2B5EF4-FFF2-40B4-BE49-F238E27FC236}">
              <a16:creationId xmlns:a16="http://schemas.microsoft.com/office/drawing/2014/main" id="{EEE51060-7DCB-4DC1-97EB-7C098F867F3D}"/>
            </a:ext>
          </a:extLst>
        </xdr:cNvPr>
        <xdr:cNvSpPr txBox="1"/>
      </xdr:nvSpPr>
      <xdr:spPr>
        <a:xfrm>
          <a:off x="10515600" y="10632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0CF637DD-DBC1-48EE-B51B-2470B47B2897}"/>
            </a:ext>
          </a:extLst>
        </xdr:cNvPr>
        <xdr:cNvSpPr/>
      </xdr:nvSpPr>
      <xdr:spPr>
        <a:xfrm>
          <a:off x="104267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471090F3-65A7-4FB5-85E2-C0BA23A74EA6}"/>
            </a:ext>
          </a:extLst>
        </xdr:cNvPr>
        <xdr:cNvSpPr/>
      </xdr:nvSpPr>
      <xdr:spPr>
        <a:xfrm>
          <a:off x="9588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27D48C02-99CF-4AE7-A5D9-226055EF2F3D}"/>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24935181-71F3-4A6B-835C-B7D5BF7EB9E4}"/>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8A7D93EB-4DBF-4A68-B0EB-1EC3C9768E55}"/>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94F50B3E-BC50-4760-A939-7995028BF4F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A607DBA6-98E6-4F8B-8E96-0E1603CBD31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A9472C0-2F53-429D-BF56-726FC7491D1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FE98006-F572-4B7E-B8F7-F8AFA86020D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B8C2B1F-8619-4234-9763-3490BF143C2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41" name="楕円 240">
          <a:extLst>
            <a:ext uri="{FF2B5EF4-FFF2-40B4-BE49-F238E27FC236}">
              <a16:creationId xmlns:a16="http://schemas.microsoft.com/office/drawing/2014/main" id="{0A8DB116-3DBD-4DA4-BB84-D8AB26B028BE}"/>
            </a:ext>
          </a:extLst>
        </xdr:cNvPr>
        <xdr:cNvSpPr/>
      </xdr:nvSpPr>
      <xdr:spPr>
        <a:xfrm>
          <a:off x="10426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6367</xdr:rowOff>
    </xdr:from>
    <xdr:ext cx="469744" cy="259045"/>
    <xdr:sp macro="" textlink="">
      <xdr:nvSpPr>
        <xdr:cNvPr id="242" name="【体育館・プール】&#10;一人当たり面積該当値テキスト">
          <a:extLst>
            <a:ext uri="{FF2B5EF4-FFF2-40B4-BE49-F238E27FC236}">
              <a16:creationId xmlns:a16="http://schemas.microsoft.com/office/drawing/2014/main" id="{7691894F-6771-48A4-B305-B80DC81AF115}"/>
            </a:ext>
          </a:extLst>
        </xdr:cNvPr>
        <xdr:cNvSpPr txBox="1"/>
      </xdr:nvSpPr>
      <xdr:spPr>
        <a:xfrm>
          <a:off x="10515600"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157226</xdr:rowOff>
    </xdr:from>
    <xdr:to>
      <xdr:col>50</xdr:col>
      <xdr:colOff>165100</xdr:colOff>
      <xdr:row>62</xdr:row>
      <xdr:rowOff>87376</xdr:rowOff>
    </xdr:to>
    <xdr:sp macro="" textlink="">
      <xdr:nvSpPr>
        <xdr:cNvPr id="243" name="楕円 242">
          <a:extLst>
            <a:ext uri="{FF2B5EF4-FFF2-40B4-BE49-F238E27FC236}">
              <a16:creationId xmlns:a16="http://schemas.microsoft.com/office/drawing/2014/main" id="{106AE87D-E2E9-4341-8647-4F5F92CEDE35}"/>
            </a:ext>
          </a:extLst>
        </xdr:cNvPr>
        <xdr:cNvSpPr/>
      </xdr:nvSpPr>
      <xdr:spPr>
        <a:xfrm>
          <a:off x="95885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34290</xdr:rowOff>
    </xdr:from>
    <xdr:to>
      <xdr:col>55</xdr:col>
      <xdr:colOff>0</xdr:colOff>
      <xdr:row>62</xdr:row>
      <xdr:rowOff>36576</xdr:rowOff>
    </xdr:to>
    <xdr:cxnSp macro="">
      <xdr:nvCxnSpPr>
        <xdr:cNvPr id="244" name="直線コネクタ 243">
          <a:extLst>
            <a:ext uri="{FF2B5EF4-FFF2-40B4-BE49-F238E27FC236}">
              <a16:creationId xmlns:a16="http://schemas.microsoft.com/office/drawing/2014/main" id="{3BE0F2CB-8E92-4E00-B885-EBC61DD0AB4D}"/>
            </a:ext>
          </a:extLst>
        </xdr:cNvPr>
        <xdr:cNvCxnSpPr/>
      </xdr:nvCxnSpPr>
      <xdr:spPr>
        <a:xfrm flipV="1">
          <a:off x="9639300" y="1066419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152654</xdr:rowOff>
    </xdr:from>
    <xdr:to>
      <xdr:col>46</xdr:col>
      <xdr:colOff>38100</xdr:colOff>
      <xdr:row>62</xdr:row>
      <xdr:rowOff>82804</xdr:rowOff>
    </xdr:to>
    <xdr:sp macro="" textlink="">
      <xdr:nvSpPr>
        <xdr:cNvPr id="245" name="楕円 244">
          <a:extLst>
            <a:ext uri="{FF2B5EF4-FFF2-40B4-BE49-F238E27FC236}">
              <a16:creationId xmlns:a16="http://schemas.microsoft.com/office/drawing/2014/main" id="{CF2A446F-59B9-4EE5-A14D-2B70080DD944}"/>
            </a:ext>
          </a:extLst>
        </xdr:cNvPr>
        <xdr:cNvSpPr/>
      </xdr:nvSpPr>
      <xdr:spPr>
        <a:xfrm>
          <a:off x="8699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32004</xdr:rowOff>
    </xdr:from>
    <xdr:to>
      <xdr:col>50</xdr:col>
      <xdr:colOff>114300</xdr:colOff>
      <xdr:row>62</xdr:row>
      <xdr:rowOff>36576</xdr:rowOff>
    </xdr:to>
    <xdr:cxnSp macro="">
      <xdr:nvCxnSpPr>
        <xdr:cNvPr id="246" name="直線コネクタ 245">
          <a:extLst>
            <a:ext uri="{FF2B5EF4-FFF2-40B4-BE49-F238E27FC236}">
              <a16:creationId xmlns:a16="http://schemas.microsoft.com/office/drawing/2014/main" id="{9ABA5939-74AE-4D34-9267-48F5454A752C}"/>
            </a:ext>
          </a:extLst>
        </xdr:cNvPr>
        <xdr:cNvCxnSpPr/>
      </xdr:nvCxnSpPr>
      <xdr:spPr>
        <a:xfrm>
          <a:off x="8750300" y="1066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154940</xdr:rowOff>
    </xdr:from>
    <xdr:to>
      <xdr:col>41</xdr:col>
      <xdr:colOff>101600</xdr:colOff>
      <xdr:row>62</xdr:row>
      <xdr:rowOff>85090</xdr:rowOff>
    </xdr:to>
    <xdr:sp macro="" textlink="">
      <xdr:nvSpPr>
        <xdr:cNvPr id="247" name="楕円 246">
          <a:extLst>
            <a:ext uri="{FF2B5EF4-FFF2-40B4-BE49-F238E27FC236}">
              <a16:creationId xmlns:a16="http://schemas.microsoft.com/office/drawing/2014/main" id="{CBA372ED-2E81-4A55-B293-F3D7212FC061}"/>
            </a:ext>
          </a:extLst>
        </xdr:cNvPr>
        <xdr:cNvSpPr/>
      </xdr:nvSpPr>
      <xdr:spPr>
        <a:xfrm>
          <a:off x="7810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32004</xdr:rowOff>
    </xdr:from>
    <xdr:to>
      <xdr:col>45</xdr:col>
      <xdr:colOff>177800</xdr:colOff>
      <xdr:row>62</xdr:row>
      <xdr:rowOff>34290</xdr:rowOff>
    </xdr:to>
    <xdr:cxnSp macro="">
      <xdr:nvCxnSpPr>
        <xdr:cNvPr id="248" name="直線コネクタ 247">
          <a:extLst>
            <a:ext uri="{FF2B5EF4-FFF2-40B4-BE49-F238E27FC236}">
              <a16:creationId xmlns:a16="http://schemas.microsoft.com/office/drawing/2014/main" id="{0D9E42A1-8AF6-4356-9CEA-B7CF4BD15057}"/>
            </a:ext>
          </a:extLst>
        </xdr:cNvPr>
        <xdr:cNvCxnSpPr/>
      </xdr:nvCxnSpPr>
      <xdr:spPr>
        <a:xfrm flipV="1">
          <a:off x="7861300" y="1066190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154940</xdr:rowOff>
    </xdr:from>
    <xdr:to>
      <xdr:col>36</xdr:col>
      <xdr:colOff>165100</xdr:colOff>
      <xdr:row>62</xdr:row>
      <xdr:rowOff>85090</xdr:rowOff>
    </xdr:to>
    <xdr:sp macro="" textlink="">
      <xdr:nvSpPr>
        <xdr:cNvPr id="249" name="楕円 248">
          <a:extLst>
            <a:ext uri="{FF2B5EF4-FFF2-40B4-BE49-F238E27FC236}">
              <a16:creationId xmlns:a16="http://schemas.microsoft.com/office/drawing/2014/main" id="{2A1E1059-2529-416F-930C-6DFF229DA1BE}"/>
            </a:ext>
          </a:extLst>
        </xdr:cNvPr>
        <xdr:cNvSpPr/>
      </xdr:nvSpPr>
      <xdr:spPr>
        <a:xfrm>
          <a:off x="6921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34290</xdr:rowOff>
    </xdr:from>
    <xdr:to>
      <xdr:col>41</xdr:col>
      <xdr:colOff>50800</xdr:colOff>
      <xdr:row>62</xdr:row>
      <xdr:rowOff>34290</xdr:rowOff>
    </xdr:to>
    <xdr:cxnSp macro="">
      <xdr:nvCxnSpPr>
        <xdr:cNvPr id="250" name="直線コネクタ 249">
          <a:extLst>
            <a:ext uri="{FF2B5EF4-FFF2-40B4-BE49-F238E27FC236}">
              <a16:creationId xmlns:a16="http://schemas.microsoft.com/office/drawing/2014/main" id="{3D20D17F-60F1-4042-AA40-771EB52C1486}"/>
            </a:ext>
          </a:extLst>
        </xdr:cNvPr>
        <xdr:cNvCxnSpPr/>
      </xdr:nvCxnSpPr>
      <xdr:spPr>
        <a:xfrm>
          <a:off x="6972300" y="10664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119651</xdr:rowOff>
    </xdr:from>
    <xdr:ext cx="469744" cy="259045"/>
    <xdr:sp macro="" textlink="">
      <xdr:nvSpPr>
        <xdr:cNvPr id="251" name="n_1aveValue【体育館・プール】&#10;一人当たり面積">
          <a:extLst>
            <a:ext uri="{FF2B5EF4-FFF2-40B4-BE49-F238E27FC236}">
              <a16:creationId xmlns:a16="http://schemas.microsoft.com/office/drawing/2014/main" id="{D7470024-EA54-47F6-9DEE-93B9BA10727E}"/>
            </a:ext>
          </a:extLst>
        </xdr:cNvPr>
        <xdr:cNvSpPr txBox="1"/>
      </xdr:nvSpPr>
      <xdr:spPr>
        <a:xfrm>
          <a:off x="9391727"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121937</xdr:rowOff>
    </xdr:from>
    <xdr:ext cx="469744" cy="259045"/>
    <xdr:sp macro="" textlink="">
      <xdr:nvSpPr>
        <xdr:cNvPr id="252" name="n_2aveValue【体育館・プール】&#10;一人当たり面積">
          <a:extLst>
            <a:ext uri="{FF2B5EF4-FFF2-40B4-BE49-F238E27FC236}">
              <a16:creationId xmlns:a16="http://schemas.microsoft.com/office/drawing/2014/main" id="{40F2447E-4F90-4870-BC62-00D45AB4B1CC}"/>
            </a:ext>
          </a:extLst>
        </xdr:cNvPr>
        <xdr:cNvSpPr txBox="1"/>
      </xdr:nvSpPr>
      <xdr:spPr>
        <a:xfrm>
          <a:off x="8515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126509</xdr:rowOff>
    </xdr:from>
    <xdr:ext cx="469744" cy="259045"/>
    <xdr:sp macro="" textlink="">
      <xdr:nvSpPr>
        <xdr:cNvPr id="253" name="n_3aveValue【体育館・プール】&#10;一人当たり面積">
          <a:extLst>
            <a:ext uri="{FF2B5EF4-FFF2-40B4-BE49-F238E27FC236}">
              <a16:creationId xmlns:a16="http://schemas.microsoft.com/office/drawing/2014/main" id="{E1FB0AAB-28B6-4F6F-A5B3-23285DB1F7E3}"/>
            </a:ext>
          </a:extLst>
        </xdr:cNvPr>
        <xdr:cNvSpPr txBox="1"/>
      </xdr:nvSpPr>
      <xdr:spPr>
        <a:xfrm>
          <a:off x="7626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126509</xdr:rowOff>
    </xdr:from>
    <xdr:ext cx="469744" cy="259045"/>
    <xdr:sp macro="" textlink="">
      <xdr:nvSpPr>
        <xdr:cNvPr id="254" name="n_4aveValue【体育館・プール】&#10;一人当たり面積">
          <a:extLst>
            <a:ext uri="{FF2B5EF4-FFF2-40B4-BE49-F238E27FC236}">
              <a16:creationId xmlns:a16="http://schemas.microsoft.com/office/drawing/2014/main" id="{5B3AC39B-9FF0-4F3F-8BAF-3EC1307F95AC}"/>
            </a:ext>
          </a:extLst>
        </xdr:cNvPr>
        <xdr:cNvSpPr txBox="1"/>
      </xdr:nvSpPr>
      <xdr:spPr>
        <a:xfrm>
          <a:off x="6737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103903</xdr:rowOff>
    </xdr:from>
    <xdr:ext cx="469744" cy="259045"/>
    <xdr:sp macro="" textlink="">
      <xdr:nvSpPr>
        <xdr:cNvPr id="255" name="n_1mainValue【体育館・プール】&#10;一人当たり面積">
          <a:extLst>
            <a:ext uri="{FF2B5EF4-FFF2-40B4-BE49-F238E27FC236}">
              <a16:creationId xmlns:a16="http://schemas.microsoft.com/office/drawing/2014/main" id="{45B1C3F2-14B0-4B6D-9E60-6737B8EC913C}"/>
            </a:ext>
          </a:extLst>
        </xdr:cNvPr>
        <xdr:cNvSpPr txBox="1"/>
      </xdr:nvSpPr>
      <xdr:spPr>
        <a:xfrm>
          <a:off x="9391727" y="1039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99331</xdr:rowOff>
    </xdr:from>
    <xdr:ext cx="469744" cy="259045"/>
    <xdr:sp macro="" textlink="">
      <xdr:nvSpPr>
        <xdr:cNvPr id="256" name="n_2mainValue【体育館・プール】&#10;一人当たり面積">
          <a:extLst>
            <a:ext uri="{FF2B5EF4-FFF2-40B4-BE49-F238E27FC236}">
              <a16:creationId xmlns:a16="http://schemas.microsoft.com/office/drawing/2014/main" id="{B671A992-6680-4595-8199-BD4054EDD3A3}"/>
            </a:ext>
          </a:extLst>
        </xdr:cNvPr>
        <xdr:cNvSpPr txBox="1"/>
      </xdr:nvSpPr>
      <xdr:spPr>
        <a:xfrm>
          <a:off x="8515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101617</xdr:rowOff>
    </xdr:from>
    <xdr:ext cx="469744" cy="259045"/>
    <xdr:sp macro="" textlink="">
      <xdr:nvSpPr>
        <xdr:cNvPr id="257" name="n_3mainValue【体育館・プール】&#10;一人当たり面積">
          <a:extLst>
            <a:ext uri="{FF2B5EF4-FFF2-40B4-BE49-F238E27FC236}">
              <a16:creationId xmlns:a16="http://schemas.microsoft.com/office/drawing/2014/main" id="{FF871506-A574-413F-B18A-8D3F5535720C}"/>
            </a:ext>
          </a:extLst>
        </xdr:cNvPr>
        <xdr:cNvSpPr txBox="1"/>
      </xdr:nvSpPr>
      <xdr:spPr>
        <a:xfrm>
          <a:off x="7626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101617</xdr:rowOff>
    </xdr:from>
    <xdr:ext cx="469744" cy="259045"/>
    <xdr:sp macro="" textlink="">
      <xdr:nvSpPr>
        <xdr:cNvPr id="258" name="n_4mainValue【体育館・プール】&#10;一人当たり面積">
          <a:extLst>
            <a:ext uri="{FF2B5EF4-FFF2-40B4-BE49-F238E27FC236}">
              <a16:creationId xmlns:a16="http://schemas.microsoft.com/office/drawing/2014/main" id="{3A0D01B1-8C2F-4236-A0D8-97CCD1FC8DA0}"/>
            </a:ext>
          </a:extLst>
        </xdr:cNvPr>
        <xdr:cNvSpPr txBox="1"/>
      </xdr:nvSpPr>
      <xdr:spPr>
        <a:xfrm>
          <a:off x="6737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31BF3D5-F73B-42C3-9F7B-37C7211A42F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1E8880C-FD3B-4D17-924B-179C29DC48A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97CAD215-EAD4-48C8-A33C-467158BEB57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9571E9AA-A0BA-4156-B609-C288D685BBD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E3D64724-19C1-420E-8595-9EDE35B564B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D72347E4-137C-433A-B607-05B64B6C927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20D7D57D-9280-4865-88D6-FF10E279C1C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30EBCF97-76B8-4277-AAD5-F97A17E8ED6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E3728324-2C12-4F3B-8473-56583769468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47C24D4D-6776-4412-BF40-504FA985F1A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CBB4C553-51C8-424E-833C-52916B2A33D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7D71EBD6-8322-46BA-AEF1-D251B5C952D6}"/>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2E1D3C95-41A7-479B-8B1C-DE710BBAAF34}"/>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A55F34F6-15EF-4671-8FFD-0119C7F51E1A}"/>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AC372D06-A404-46F0-8A36-D8659D2CD1B2}"/>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45489437-220B-44B5-9AA8-9C54E060D3B6}"/>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212D029F-3B7E-4779-B2A9-4F674B290A69}"/>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4AB397D3-372E-4F90-91FF-2066001BC07E}"/>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A1CA2490-2A3F-42BF-A077-BB2CDAD0BA47}"/>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31D25E4A-D463-453F-B467-8E9083BB4EC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82B27F04-B07B-4A47-9976-4E8A6BA9A2E5}"/>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13A98092-B617-42DC-B817-3082AEFD2F2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67EA207E-252F-46A1-89C1-D353808BE609}"/>
            </a:ext>
          </a:extLst>
        </xdr:cNvPr>
        <xdr:cNvCxnSpPr/>
      </xdr:nvCxnSpPr>
      <xdr:spPr>
        <a:xfrm flipV="1">
          <a:off x="4634865" y="13351763"/>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6113AD60-0AF9-4388-92D5-E27B65183F9E}"/>
            </a:ext>
          </a:extLst>
        </xdr:cNvPr>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E6D9D622-BE21-409C-95B1-047D1A092F5B}"/>
            </a:ext>
          </a:extLst>
        </xdr:cNvPr>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24DE0524-17DA-461F-ADA4-0CE6E8063D34}"/>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D5B9A350-D625-48F7-B995-6F6DC6DA4F95}"/>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AED7200B-2F63-4161-B7ED-B1D092C30B65}"/>
            </a:ext>
          </a:extLst>
        </xdr:cNvPr>
        <xdr:cNvSpPr txBox="1"/>
      </xdr:nvSpPr>
      <xdr:spPr>
        <a:xfrm>
          <a:off x="4673600" y="13643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670273E7-C81D-45D2-8AC7-739CC62AB683}"/>
            </a:ext>
          </a:extLst>
        </xdr:cNvPr>
        <xdr:cNvSpPr/>
      </xdr:nvSpPr>
      <xdr:spPr>
        <a:xfrm>
          <a:off x="45847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628C8C5C-447E-4A0A-B98B-335BC42C5263}"/>
            </a:ext>
          </a:extLst>
        </xdr:cNvPr>
        <xdr:cNvSpPr/>
      </xdr:nvSpPr>
      <xdr:spPr>
        <a:xfrm>
          <a:off x="3746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66CB2CD8-4D61-49B5-8E36-56E00D94758A}"/>
            </a:ext>
          </a:extLst>
        </xdr:cNvPr>
        <xdr:cNvSpPr/>
      </xdr:nvSpPr>
      <xdr:spPr>
        <a:xfrm>
          <a:off x="2857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E83189AF-8594-451A-AED5-289AEC756D13}"/>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55AAE2AF-D323-47E9-9847-5770E2398014}"/>
            </a:ext>
          </a:extLst>
        </xdr:cNvPr>
        <xdr:cNvSpPr/>
      </xdr:nvSpPr>
      <xdr:spPr>
        <a:xfrm>
          <a:off x="1079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AD6A8532-41A1-4779-B4C5-8B95AE25A1D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444BFDB2-4CAA-4902-8F93-65B3DCF59A0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16994910-99B2-4D92-8463-BC6F9259952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38AABEA3-5489-46C0-A3BC-1B384DBFFA8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6F0DE83-D878-41BE-BCDA-B933310B1B7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94742</xdr:rowOff>
    </xdr:from>
    <xdr:to>
      <xdr:col>24</xdr:col>
      <xdr:colOff>114300</xdr:colOff>
      <xdr:row>81</xdr:row>
      <xdr:rowOff>24892</xdr:rowOff>
    </xdr:to>
    <xdr:sp macro="" textlink="">
      <xdr:nvSpPr>
        <xdr:cNvPr id="297" name="楕円 296">
          <a:extLst>
            <a:ext uri="{FF2B5EF4-FFF2-40B4-BE49-F238E27FC236}">
              <a16:creationId xmlns:a16="http://schemas.microsoft.com/office/drawing/2014/main" id="{486ECDF3-454A-4A8C-A5FB-C438FFB07146}"/>
            </a:ext>
          </a:extLst>
        </xdr:cNvPr>
        <xdr:cNvSpPr/>
      </xdr:nvSpPr>
      <xdr:spPr>
        <a:xfrm>
          <a:off x="4584700" y="1381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73169</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E2C132B1-0429-4C97-ABAE-B99E6FD77967}"/>
            </a:ext>
          </a:extLst>
        </xdr:cNvPr>
        <xdr:cNvSpPr txBox="1"/>
      </xdr:nvSpPr>
      <xdr:spPr>
        <a:xfrm>
          <a:off x="4673600" y="1378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156463</xdr:rowOff>
    </xdr:from>
    <xdr:to>
      <xdr:col>20</xdr:col>
      <xdr:colOff>38100</xdr:colOff>
      <xdr:row>80</xdr:row>
      <xdr:rowOff>86613</xdr:rowOff>
    </xdr:to>
    <xdr:sp macro="" textlink="">
      <xdr:nvSpPr>
        <xdr:cNvPr id="299" name="楕円 298">
          <a:extLst>
            <a:ext uri="{FF2B5EF4-FFF2-40B4-BE49-F238E27FC236}">
              <a16:creationId xmlns:a16="http://schemas.microsoft.com/office/drawing/2014/main" id="{BFBC96D2-2AFA-4783-9FB3-A3B8E6EFC361}"/>
            </a:ext>
          </a:extLst>
        </xdr:cNvPr>
        <xdr:cNvSpPr/>
      </xdr:nvSpPr>
      <xdr:spPr>
        <a:xfrm>
          <a:off x="3746500" y="1370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35813</xdr:rowOff>
    </xdr:from>
    <xdr:to>
      <xdr:col>24</xdr:col>
      <xdr:colOff>63500</xdr:colOff>
      <xdr:row>80</xdr:row>
      <xdr:rowOff>145542</xdr:rowOff>
    </xdr:to>
    <xdr:cxnSp macro="">
      <xdr:nvCxnSpPr>
        <xdr:cNvPr id="300" name="直線コネクタ 299">
          <a:extLst>
            <a:ext uri="{FF2B5EF4-FFF2-40B4-BE49-F238E27FC236}">
              <a16:creationId xmlns:a16="http://schemas.microsoft.com/office/drawing/2014/main" id="{89F1353B-83BB-4C14-8954-0F258AA91A70}"/>
            </a:ext>
          </a:extLst>
        </xdr:cNvPr>
        <xdr:cNvCxnSpPr/>
      </xdr:nvCxnSpPr>
      <xdr:spPr>
        <a:xfrm>
          <a:off x="3797300" y="13751813"/>
          <a:ext cx="8382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133604</xdr:rowOff>
    </xdr:from>
    <xdr:to>
      <xdr:col>15</xdr:col>
      <xdr:colOff>101600</xdr:colOff>
      <xdr:row>80</xdr:row>
      <xdr:rowOff>63754</xdr:rowOff>
    </xdr:to>
    <xdr:sp macro="" textlink="">
      <xdr:nvSpPr>
        <xdr:cNvPr id="301" name="楕円 300">
          <a:extLst>
            <a:ext uri="{FF2B5EF4-FFF2-40B4-BE49-F238E27FC236}">
              <a16:creationId xmlns:a16="http://schemas.microsoft.com/office/drawing/2014/main" id="{5AE7844F-920C-4418-9D83-B13A54E568B1}"/>
            </a:ext>
          </a:extLst>
        </xdr:cNvPr>
        <xdr:cNvSpPr/>
      </xdr:nvSpPr>
      <xdr:spPr>
        <a:xfrm>
          <a:off x="2857500" y="1367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12954</xdr:rowOff>
    </xdr:from>
    <xdr:to>
      <xdr:col>19</xdr:col>
      <xdr:colOff>177800</xdr:colOff>
      <xdr:row>80</xdr:row>
      <xdr:rowOff>35813</xdr:rowOff>
    </xdr:to>
    <xdr:cxnSp macro="">
      <xdr:nvCxnSpPr>
        <xdr:cNvPr id="302" name="直線コネクタ 301">
          <a:extLst>
            <a:ext uri="{FF2B5EF4-FFF2-40B4-BE49-F238E27FC236}">
              <a16:creationId xmlns:a16="http://schemas.microsoft.com/office/drawing/2014/main" id="{82A338C5-1BD4-4886-8B8C-0A50F6429AE3}"/>
            </a:ext>
          </a:extLst>
        </xdr:cNvPr>
        <xdr:cNvCxnSpPr/>
      </xdr:nvCxnSpPr>
      <xdr:spPr>
        <a:xfrm>
          <a:off x="2908300" y="1372895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44450</xdr:rowOff>
    </xdr:from>
    <xdr:to>
      <xdr:col>10</xdr:col>
      <xdr:colOff>165100</xdr:colOff>
      <xdr:row>80</xdr:row>
      <xdr:rowOff>146050</xdr:rowOff>
    </xdr:to>
    <xdr:sp macro="" textlink="">
      <xdr:nvSpPr>
        <xdr:cNvPr id="303" name="楕円 302">
          <a:extLst>
            <a:ext uri="{FF2B5EF4-FFF2-40B4-BE49-F238E27FC236}">
              <a16:creationId xmlns:a16="http://schemas.microsoft.com/office/drawing/2014/main" id="{F015214B-7512-40F0-BB3F-46FD59317377}"/>
            </a:ext>
          </a:extLst>
        </xdr:cNvPr>
        <xdr:cNvSpPr/>
      </xdr:nvSpPr>
      <xdr:spPr>
        <a:xfrm>
          <a:off x="1968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12954</xdr:rowOff>
    </xdr:from>
    <xdr:to>
      <xdr:col>15</xdr:col>
      <xdr:colOff>50800</xdr:colOff>
      <xdr:row>80</xdr:row>
      <xdr:rowOff>95250</xdr:rowOff>
    </xdr:to>
    <xdr:cxnSp macro="">
      <xdr:nvCxnSpPr>
        <xdr:cNvPr id="304" name="直線コネクタ 303">
          <a:extLst>
            <a:ext uri="{FF2B5EF4-FFF2-40B4-BE49-F238E27FC236}">
              <a16:creationId xmlns:a16="http://schemas.microsoft.com/office/drawing/2014/main" id="{8D4CF371-4C75-4A35-8CC2-ED47043FFD32}"/>
            </a:ext>
          </a:extLst>
        </xdr:cNvPr>
        <xdr:cNvCxnSpPr/>
      </xdr:nvCxnSpPr>
      <xdr:spPr>
        <a:xfrm flipV="1">
          <a:off x="2019300" y="1372895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19304</xdr:rowOff>
    </xdr:from>
    <xdr:to>
      <xdr:col>6</xdr:col>
      <xdr:colOff>38100</xdr:colOff>
      <xdr:row>80</xdr:row>
      <xdr:rowOff>120904</xdr:rowOff>
    </xdr:to>
    <xdr:sp macro="" textlink="">
      <xdr:nvSpPr>
        <xdr:cNvPr id="305" name="楕円 304">
          <a:extLst>
            <a:ext uri="{FF2B5EF4-FFF2-40B4-BE49-F238E27FC236}">
              <a16:creationId xmlns:a16="http://schemas.microsoft.com/office/drawing/2014/main" id="{CB014C4E-FF18-45A3-B42F-D12E929F14ED}"/>
            </a:ext>
          </a:extLst>
        </xdr:cNvPr>
        <xdr:cNvSpPr/>
      </xdr:nvSpPr>
      <xdr:spPr>
        <a:xfrm>
          <a:off x="1079500" y="137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70104</xdr:rowOff>
    </xdr:from>
    <xdr:to>
      <xdr:col>10</xdr:col>
      <xdr:colOff>114300</xdr:colOff>
      <xdr:row>80</xdr:row>
      <xdr:rowOff>95250</xdr:rowOff>
    </xdr:to>
    <xdr:cxnSp macro="">
      <xdr:nvCxnSpPr>
        <xdr:cNvPr id="306" name="直線コネクタ 305">
          <a:extLst>
            <a:ext uri="{FF2B5EF4-FFF2-40B4-BE49-F238E27FC236}">
              <a16:creationId xmlns:a16="http://schemas.microsoft.com/office/drawing/2014/main" id="{2094A5EC-A01F-4BAB-88C7-9D121D0E0DD2}"/>
            </a:ext>
          </a:extLst>
        </xdr:cNvPr>
        <xdr:cNvCxnSpPr/>
      </xdr:nvCxnSpPr>
      <xdr:spPr>
        <a:xfrm>
          <a:off x="1130300" y="1378610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132605</xdr:rowOff>
    </xdr:from>
    <xdr:ext cx="405111" cy="259045"/>
    <xdr:sp macro="" textlink="">
      <xdr:nvSpPr>
        <xdr:cNvPr id="307" name="n_1aveValue【福祉施設】&#10;有形固定資産減価償却率">
          <a:extLst>
            <a:ext uri="{FF2B5EF4-FFF2-40B4-BE49-F238E27FC236}">
              <a16:creationId xmlns:a16="http://schemas.microsoft.com/office/drawing/2014/main" id="{FB0E57CC-CB2C-4523-A348-2E9093F7EEAC}"/>
            </a:ext>
          </a:extLst>
        </xdr:cNvPr>
        <xdr:cNvSpPr txBox="1"/>
      </xdr:nvSpPr>
      <xdr:spPr>
        <a:xfrm>
          <a:off x="3582044" y="1384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105173</xdr:rowOff>
    </xdr:from>
    <xdr:ext cx="405111" cy="259045"/>
    <xdr:sp macro="" textlink="">
      <xdr:nvSpPr>
        <xdr:cNvPr id="308" name="n_2aveValue【福祉施設】&#10;有形固定資産減価償却率">
          <a:extLst>
            <a:ext uri="{FF2B5EF4-FFF2-40B4-BE49-F238E27FC236}">
              <a16:creationId xmlns:a16="http://schemas.microsoft.com/office/drawing/2014/main" id="{86F235E1-19CD-4B8D-AFE2-7361E016A993}"/>
            </a:ext>
          </a:extLst>
        </xdr:cNvPr>
        <xdr:cNvSpPr txBox="1"/>
      </xdr:nvSpPr>
      <xdr:spPr>
        <a:xfrm>
          <a:off x="2705744" y="1382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B4B0D3EF-DFAF-4369-8961-E1AC32146678}"/>
            </a:ext>
          </a:extLst>
        </xdr:cNvPr>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310" name="n_4aveValue【福祉施設】&#10;有形固定資産減価償却率">
          <a:extLst>
            <a:ext uri="{FF2B5EF4-FFF2-40B4-BE49-F238E27FC236}">
              <a16:creationId xmlns:a16="http://schemas.microsoft.com/office/drawing/2014/main" id="{2A36F77A-64CB-4A60-85E2-2F9FC2D00437}"/>
            </a:ext>
          </a:extLst>
        </xdr:cNvPr>
        <xdr:cNvSpPr txBox="1"/>
      </xdr:nvSpPr>
      <xdr:spPr>
        <a:xfrm>
          <a:off x="927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103140</xdr:rowOff>
    </xdr:from>
    <xdr:ext cx="405111" cy="259045"/>
    <xdr:sp macro="" textlink="">
      <xdr:nvSpPr>
        <xdr:cNvPr id="311" name="n_1mainValue【福祉施設】&#10;有形固定資産減価償却率">
          <a:extLst>
            <a:ext uri="{FF2B5EF4-FFF2-40B4-BE49-F238E27FC236}">
              <a16:creationId xmlns:a16="http://schemas.microsoft.com/office/drawing/2014/main" id="{7D42C542-8693-4A4E-A220-005E742060D2}"/>
            </a:ext>
          </a:extLst>
        </xdr:cNvPr>
        <xdr:cNvSpPr txBox="1"/>
      </xdr:nvSpPr>
      <xdr:spPr>
        <a:xfrm>
          <a:off x="3582044" y="1347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80281</xdr:rowOff>
    </xdr:from>
    <xdr:ext cx="405111" cy="259045"/>
    <xdr:sp macro="" textlink="">
      <xdr:nvSpPr>
        <xdr:cNvPr id="312" name="n_2mainValue【福祉施設】&#10;有形固定資産減価償却率">
          <a:extLst>
            <a:ext uri="{FF2B5EF4-FFF2-40B4-BE49-F238E27FC236}">
              <a16:creationId xmlns:a16="http://schemas.microsoft.com/office/drawing/2014/main" id="{8AE4C7A0-6637-4B76-803B-AC9C618CD983}"/>
            </a:ext>
          </a:extLst>
        </xdr:cNvPr>
        <xdr:cNvSpPr txBox="1"/>
      </xdr:nvSpPr>
      <xdr:spPr>
        <a:xfrm>
          <a:off x="27057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137177</xdr:rowOff>
    </xdr:from>
    <xdr:ext cx="405111" cy="259045"/>
    <xdr:sp macro="" textlink="">
      <xdr:nvSpPr>
        <xdr:cNvPr id="313" name="n_3mainValue【福祉施設】&#10;有形固定資産減価償却率">
          <a:extLst>
            <a:ext uri="{FF2B5EF4-FFF2-40B4-BE49-F238E27FC236}">
              <a16:creationId xmlns:a16="http://schemas.microsoft.com/office/drawing/2014/main" id="{19FD5AC0-5182-4DA7-B544-9D6A3FFFB7C3}"/>
            </a:ext>
          </a:extLst>
        </xdr:cNvPr>
        <xdr:cNvSpPr txBox="1"/>
      </xdr:nvSpPr>
      <xdr:spPr>
        <a:xfrm>
          <a:off x="181674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112031</xdr:rowOff>
    </xdr:from>
    <xdr:ext cx="405111" cy="259045"/>
    <xdr:sp macro="" textlink="">
      <xdr:nvSpPr>
        <xdr:cNvPr id="314" name="n_4mainValue【福祉施設】&#10;有形固定資産減価償却率">
          <a:extLst>
            <a:ext uri="{FF2B5EF4-FFF2-40B4-BE49-F238E27FC236}">
              <a16:creationId xmlns:a16="http://schemas.microsoft.com/office/drawing/2014/main" id="{394DB958-C895-4CB1-B270-BEDFD3945BF5}"/>
            </a:ext>
          </a:extLst>
        </xdr:cNvPr>
        <xdr:cNvSpPr txBox="1"/>
      </xdr:nvSpPr>
      <xdr:spPr>
        <a:xfrm>
          <a:off x="927744" y="1382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AF76560F-2150-45C0-BB82-8BC358D8C63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40AFCE76-5897-4655-A052-548F26EDFCF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CFBEAB63-2CED-433B-8B01-B8095112736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D05CFB28-F4A0-4569-8C8F-CD5537ABCB5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5F08AE1A-C229-4EA7-B020-2DF5029C940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68C75D6C-F3A2-4442-BC12-D45A156F4FA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7D902505-033E-4361-AFAC-0B1837196F3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94D40A64-4F21-4B29-9DAE-B0FA0C7AB18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3E4408E-818E-4FE2-856E-B93F1FC6886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2BEF2DD-6305-49B8-B5E9-0A4D020CBD8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C25D016B-0C16-4456-A4A2-3213269C7E5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861EBB25-EF38-4F38-88F5-737EB0AC93E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F75ADFAC-E630-4CF1-A27F-494EF4A4BC0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AF20D675-34F3-4CE2-BB5D-369E6D81ACF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745EB58E-A42F-4D5A-81E3-DE463CBB3DA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67CF27FE-6C11-4BDF-BA3D-311A15E41A04}"/>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015D7374-9568-4A8D-ADE7-EA63A700110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8115E367-1323-41CD-A00A-7E4458BE55B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E0EC0F87-246B-40FA-9B00-001185B5A91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95B187E7-758C-4B4F-8FE2-2C247B5520AE}"/>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BCBFD5A3-EAD7-4052-AC5F-3913232B89C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84BF3E1E-59AD-4264-BCCD-A8EA76B7ED06}"/>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66156B9C-0FFC-4DCA-837C-E09498252C4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FFB6F5EB-9526-4EC5-8606-F1A5AD84B52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C2501C3-F956-4CE3-A387-FBB04A73B0E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A01C954E-8EB0-48DE-9394-663127861548}"/>
            </a:ext>
          </a:extLst>
        </xdr:cNvPr>
        <xdr:cNvCxnSpPr/>
      </xdr:nvCxnSpPr>
      <xdr:spPr>
        <a:xfrm flipV="1">
          <a:off x="10476865" y="132805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99A185B6-5A97-4977-840C-BE014F9E5678}"/>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EE561802-D950-4756-B210-FDB88377EBE1}"/>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B0EC2C98-DA34-43E0-98F8-6EBC05204928}"/>
            </a:ext>
          </a:extLst>
        </xdr:cNvPr>
        <xdr:cNvSpPr txBox="1"/>
      </xdr:nvSpPr>
      <xdr:spPr>
        <a:xfrm>
          <a:off x="10515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E698306D-9243-4FE3-B5A9-C99E967C6450}"/>
            </a:ext>
          </a:extLst>
        </xdr:cNvPr>
        <xdr:cNvCxnSpPr/>
      </xdr:nvCxnSpPr>
      <xdr:spPr>
        <a:xfrm>
          <a:off x="10388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45AEAF31-6930-415F-9EA9-82D46FBC751A}"/>
            </a:ext>
          </a:extLst>
        </xdr:cNvPr>
        <xdr:cNvSpPr txBox="1"/>
      </xdr:nvSpPr>
      <xdr:spPr>
        <a:xfrm>
          <a:off x="10515600" y="14147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1E254D37-9EEB-497D-B1F8-C73ADD19AE6A}"/>
            </a:ext>
          </a:extLst>
        </xdr:cNvPr>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E6A12AD9-73F4-49E5-8F11-A64413FEB3FC}"/>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F0D127B8-8F72-439B-AEF6-1C889FDCAA28}"/>
            </a:ext>
          </a:extLst>
        </xdr:cNvPr>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3A9312C3-CF9D-4F38-A95C-182EE2CF8CF4}"/>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65B9BD97-D937-4487-8C99-43F6615578A8}"/>
            </a:ext>
          </a:extLst>
        </xdr:cNvPr>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BEAF4122-2598-4E7F-8DD5-68F98D0C925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16A6AA2-B960-4237-939B-B0E5C547CBC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7ED1929-ABD5-4362-9C9E-6AC8C153259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44C4A4E-384F-4360-B320-F8027162EAD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F9B5E4F-7952-4038-9B9A-C4187220611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60779</xdr:rowOff>
    </xdr:from>
    <xdr:to>
      <xdr:col>55</xdr:col>
      <xdr:colOff>50800</xdr:colOff>
      <xdr:row>85</xdr:row>
      <xdr:rowOff>162379</xdr:rowOff>
    </xdr:to>
    <xdr:sp macro="" textlink="">
      <xdr:nvSpPr>
        <xdr:cNvPr id="356" name="楕円 355">
          <a:extLst>
            <a:ext uri="{FF2B5EF4-FFF2-40B4-BE49-F238E27FC236}">
              <a16:creationId xmlns:a16="http://schemas.microsoft.com/office/drawing/2014/main" id="{E27D50BC-0B6B-4C99-8EE2-18AD3986A96A}"/>
            </a:ext>
          </a:extLst>
        </xdr:cNvPr>
        <xdr:cNvSpPr/>
      </xdr:nvSpPr>
      <xdr:spPr>
        <a:xfrm>
          <a:off x="104267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39206</xdr:rowOff>
    </xdr:from>
    <xdr:ext cx="469744" cy="259045"/>
    <xdr:sp macro="" textlink="">
      <xdr:nvSpPr>
        <xdr:cNvPr id="357" name="【福祉施設】&#10;一人当たり面積該当値テキスト">
          <a:extLst>
            <a:ext uri="{FF2B5EF4-FFF2-40B4-BE49-F238E27FC236}">
              <a16:creationId xmlns:a16="http://schemas.microsoft.com/office/drawing/2014/main" id="{0D96F78B-AC66-4880-9D9D-27F1E178DB48}"/>
            </a:ext>
          </a:extLst>
        </xdr:cNvPr>
        <xdr:cNvSpPr txBox="1"/>
      </xdr:nvSpPr>
      <xdr:spPr>
        <a:xfrm>
          <a:off x="10515600" y="146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49893</xdr:rowOff>
    </xdr:from>
    <xdr:to>
      <xdr:col>50</xdr:col>
      <xdr:colOff>165100</xdr:colOff>
      <xdr:row>85</xdr:row>
      <xdr:rowOff>151493</xdr:rowOff>
    </xdr:to>
    <xdr:sp macro="" textlink="">
      <xdr:nvSpPr>
        <xdr:cNvPr id="358" name="楕円 357">
          <a:extLst>
            <a:ext uri="{FF2B5EF4-FFF2-40B4-BE49-F238E27FC236}">
              <a16:creationId xmlns:a16="http://schemas.microsoft.com/office/drawing/2014/main" id="{DAD9FAE6-5520-4C6D-8824-F91D0BAAD07D}"/>
            </a:ext>
          </a:extLst>
        </xdr:cNvPr>
        <xdr:cNvSpPr/>
      </xdr:nvSpPr>
      <xdr:spPr>
        <a:xfrm>
          <a:off x="9588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100693</xdr:rowOff>
    </xdr:from>
    <xdr:to>
      <xdr:col>55</xdr:col>
      <xdr:colOff>0</xdr:colOff>
      <xdr:row>85</xdr:row>
      <xdr:rowOff>111579</xdr:rowOff>
    </xdr:to>
    <xdr:cxnSp macro="">
      <xdr:nvCxnSpPr>
        <xdr:cNvPr id="359" name="直線コネクタ 358">
          <a:extLst>
            <a:ext uri="{FF2B5EF4-FFF2-40B4-BE49-F238E27FC236}">
              <a16:creationId xmlns:a16="http://schemas.microsoft.com/office/drawing/2014/main" id="{301AA42C-4722-4AC1-B599-FBB0874B2407}"/>
            </a:ext>
          </a:extLst>
        </xdr:cNvPr>
        <xdr:cNvCxnSpPr/>
      </xdr:nvCxnSpPr>
      <xdr:spPr>
        <a:xfrm>
          <a:off x="9639300" y="146739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49893</xdr:rowOff>
    </xdr:from>
    <xdr:to>
      <xdr:col>46</xdr:col>
      <xdr:colOff>38100</xdr:colOff>
      <xdr:row>85</xdr:row>
      <xdr:rowOff>151493</xdr:rowOff>
    </xdr:to>
    <xdr:sp macro="" textlink="">
      <xdr:nvSpPr>
        <xdr:cNvPr id="360" name="楕円 359">
          <a:extLst>
            <a:ext uri="{FF2B5EF4-FFF2-40B4-BE49-F238E27FC236}">
              <a16:creationId xmlns:a16="http://schemas.microsoft.com/office/drawing/2014/main" id="{8E617347-D50D-4808-A9CD-C34D08B48E98}"/>
            </a:ext>
          </a:extLst>
        </xdr:cNvPr>
        <xdr:cNvSpPr/>
      </xdr:nvSpPr>
      <xdr:spPr>
        <a:xfrm>
          <a:off x="8699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100693</xdr:rowOff>
    </xdr:from>
    <xdr:to>
      <xdr:col>50</xdr:col>
      <xdr:colOff>114300</xdr:colOff>
      <xdr:row>85</xdr:row>
      <xdr:rowOff>100693</xdr:rowOff>
    </xdr:to>
    <xdr:cxnSp macro="">
      <xdr:nvCxnSpPr>
        <xdr:cNvPr id="361" name="直線コネクタ 360">
          <a:extLst>
            <a:ext uri="{FF2B5EF4-FFF2-40B4-BE49-F238E27FC236}">
              <a16:creationId xmlns:a16="http://schemas.microsoft.com/office/drawing/2014/main" id="{15215F55-B7E4-4C0C-969A-5EE78C04CE25}"/>
            </a:ext>
          </a:extLst>
        </xdr:cNvPr>
        <xdr:cNvCxnSpPr/>
      </xdr:nvCxnSpPr>
      <xdr:spPr>
        <a:xfrm>
          <a:off x="87503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49893</xdr:rowOff>
    </xdr:from>
    <xdr:to>
      <xdr:col>41</xdr:col>
      <xdr:colOff>101600</xdr:colOff>
      <xdr:row>85</xdr:row>
      <xdr:rowOff>151493</xdr:rowOff>
    </xdr:to>
    <xdr:sp macro="" textlink="">
      <xdr:nvSpPr>
        <xdr:cNvPr id="362" name="楕円 361">
          <a:extLst>
            <a:ext uri="{FF2B5EF4-FFF2-40B4-BE49-F238E27FC236}">
              <a16:creationId xmlns:a16="http://schemas.microsoft.com/office/drawing/2014/main" id="{98CE6359-1B66-4DB8-BC10-DF28E753046C}"/>
            </a:ext>
          </a:extLst>
        </xdr:cNvPr>
        <xdr:cNvSpPr/>
      </xdr:nvSpPr>
      <xdr:spPr>
        <a:xfrm>
          <a:off x="7810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100693</xdr:rowOff>
    </xdr:from>
    <xdr:to>
      <xdr:col>45</xdr:col>
      <xdr:colOff>177800</xdr:colOff>
      <xdr:row>85</xdr:row>
      <xdr:rowOff>100693</xdr:rowOff>
    </xdr:to>
    <xdr:cxnSp macro="">
      <xdr:nvCxnSpPr>
        <xdr:cNvPr id="363" name="直線コネクタ 362">
          <a:extLst>
            <a:ext uri="{FF2B5EF4-FFF2-40B4-BE49-F238E27FC236}">
              <a16:creationId xmlns:a16="http://schemas.microsoft.com/office/drawing/2014/main" id="{99CF26B2-954D-4A95-A153-0027AAFF17C6}"/>
            </a:ext>
          </a:extLst>
        </xdr:cNvPr>
        <xdr:cNvCxnSpPr/>
      </xdr:nvCxnSpPr>
      <xdr:spPr>
        <a:xfrm>
          <a:off x="78613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39007</xdr:rowOff>
    </xdr:from>
    <xdr:to>
      <xdr:col>36</xdr:col>
      <xdr:colOff>165100</xdr:colOff>
      <xdr:row>85</xdr:row>
      <xdr:rowOff>140607</xdr:rowOff>
    </xdr:to>
    <xdr:sp macro="" textlink="">
      <xdr:nvSpPr>
        <xdr:cNvPr id="364" name="楕円 363">
          <a:extLst>
            <a:ext uri="{FF2B5EF4-FFF2-40B4-BE49-F238E27FC236}">
              <a16:creationId xmlns:a16="http://schemas.microsoft.com/office/drawing/2014/main" id="{429B54FF-5D22-48BF-A38D-65FBBB15523D}"/>
            </a:ext>
          </a:extLst>
        </xdr:cNvPr>
        <xdr:cNvSpPr/>
      </xdr:nvSpPr>
      <xdr:spPr>
        <a:xfrm>
          <a:off x="69215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89807</xdr:rowOff>
    </xdr:from>
    <xdr:to>
      <xdr:col>41</xdr:col>
      <xdr:colOff>50800</xdr:colOff>
      <xdr:row>85</xdr:row>
      <xdr:rowOff>100693</xdr:rowOff>
    </xdr:to>
    <xdr:cxnSp macro="">
      <xdr:nvCxnSpPr>
        <xdr:cNvPr id="365" name="直線コネクタ 364">
          <a:extLst>
            <a:ext uri="{FF2B5EF4-FFF2-40B4-BE49-F238E27FC236}">
              <a16:creationId xmlns:a16="http://schemas.microsoft.com/office/drawing/2014/main" id="{24EB371D-385F-41E5-9C86-0FF0346E7E98}"/>
            </a:ext>
          </a:extLst>
        </xdr:cNvPr>
        <xdr:cNvCxnSpPr/>
      </xdr:nvCxnSpPr>
      <xdr:spPr>
        <a:xfrm>
          <a:off x="6972300" y="146630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6" name="n_1aveValue【福祉施設】&#10;一人当たり面積">
          <a:extLst>
            <a:ext uri="{FF2B5EF4-FFF2-40B4-BE49-F238E27FC236}">
              <a16:creationId xmlns:a16="http://schemas.microsoft.com/office/drawing/2014/main" id="{71917E3C-689D-4004-9B71-9B69AADFA5E6}"/>
            </a:ext>
          </a:extLst>
        </xdr:cNvPr>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67" name="n_2aveValue【福祉施設】&#10;一人当たり面積">
          <a:extLst>
            <a:ext uri="{FF2B5EF4-FFF2-40B4-BE49-F238E27FC236}">
              <a16:creationId xmlns:a16="http://schemas.microsoft.com/office/drawing/2014/main" id="{39CB6B75-FC85-4CC3-93DE-C3CDCF1506DB}"/>
            </a:ext>
          </a:extLst>
        </xdr:cNvPr>
        <xdr:cNvSpPr txBox="1"/>
      </xdr:nvSpPr>
      <xdr:spPr>
        <a:xfrm>
          <a:off x="8515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a:extLst>
            <a:ext uri="{FF2B5EF4-FFF2-40B4-BE49-F238E27FC236}">
              <a16:creationId xmlns:a16="http://schemas.microsoft.com/office/drawing/2014/main" id="{C21916A7-3CE8-41D2-8E33-4F4F119CA21E}"/>
            </a:ext>
          </a:extLst>
        </xdr:cNvPr>
        <xdr:cNvSpPr txBox="1"/>
      </xdr:nvSpPr>
      <xdr:spPr>
        <a:xfrm>
          <a:off x="7626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69" name="n_4aveValue【福祉施設】&#10;一人当たり面積">
          <a:extLst>
            <a:ext uri="{FF2B5EF4-FFF2-40B4-BE49-F238E27FC236}">
              <a16:creationId xmlns:a16="http://schemas.microsoft.com/office/drawing/2014/main" id="{6EBD6663-0DBB-43D5-8B47-55E740C0A574}"/>
            </a:ext>
          </a:extLst>
        </xdr:cNvPr>
        <xdr:cNvSpPr txBox="1"/>
      </xdr:nvSpPr>
      <xdr:spPr>
        <a:xfrm>
          <a:off x="6737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142620</xdr:rowOff>
    </xdr:from>
    <xdr:ext cx="469744" cy="259045"/>
    <xdr:sp macro="" textlink="">
      <xdr:nvSpPr>
        <xdr:cNvPr id="370" name="n_1mainValue【福祉施設】&#10;一人当たり面積">
          <a:extLst>
            <a:ext uri="{FF2B5EF4-FFF2-40B4-BE49-F238E27FC236}">
              <a16:creationId xmlns:a16="http://schemas.microsoft.com/office/drawing/2014/main" id="{FAA6A88C-539B-44F5-92E9-8949CF4F2686}"/>
            </a:ext>
          </a:extLst>
        </xdr:cNvPr>
        <xdr:cNvSpPr txBox="1"/>
      </xdr:nvSpPr>
      <xdr:spPr>
        <a:xfrm>
          <a:off x="93917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142620</xdr:rowOff>
    </xdr:from>
    <xdr:ext cx="469744" cy="259045"/>
    <xdr:sp macro="" textlink="">
      <xdr:nvSpPr>
        <xdr:cNvPr id="371" name="n_2mainValue【福祉施設】&#10;一人当たり面積">
          <a:extLst>
            <a:ext uri="{FF2B5EF4-FFF2-40B4-BE49-F238E27FC236}">
              <a16:creationId xmlns:a16="http://schemas.microsoft.com/office/drawing/2014/main" id="{D28F9CA0-B77A-48B2-8B2F-B87DAC2C60BE}"/>
            </a:ext>
          </a:extLst>
        </xdr:cNvPr>
        <xdr:cNvSpPr txBox="1"/>
      </xdr:nvSpPr>
      <xdr:spPr>
        <a:xfrm>
          <a:off x="85154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142620</xdr:rowOff>
    </xdr:from>
    <xdr:ext cx="469744" cy="259045"/>
    <xdr:sp macro="" textlink="">
      <xdr:nvSpPr>
        <xdr:cNvPr id="372" name="n_3mainValue【福祉施設】&#10;一人当たり面積">
          <a:extLst>
            <a:ext uri="{FF2B5EF4-FFF2-40B4-BE49-F238E27FC236}">
              <a16:creationId xmlns:a16="http://schemas.microsoft.com/office/drawing/2014/main" id="{47682A6E-DFA1-4390-A0B3-C43BCB09F2CA}"/>
            </a:ext>
          </a:extLst>
        </xdr:cNvPr>
        <xdr:cNvSpPr txBox="1"/>
      </xdr:nvSpPr>
      <xdr:spPr>
        <a:xfrm>
          <a:off x="76264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131734</xdr:rowOff>
    </xdr:from>
    <xdr:ext cx="469744" cy="259045"/>
    <xdr:sp macro="" textlink="">
      <xdr:nvSpPr>
        <xdr:cNvPr id="373" name="n_4mainValue【福祉施設】&#10;一人当たり面積">
          <a:extLst>
            <a:ext uri="{FF2B5EF4-FFF2-40B4-BE49-F238E27FC236}">
              <a16:creationId xmlns:a16="http://schemas.microsoft.com/office/drawing/2014/main" id="{DC15142C-3B62-4D4E-ADFF-84122A45560D}"/>
            </a:ext>
          </a:extLst>
        </xdr:cNvPr>
        <xdr:cNvSpPr txBox="1"/>
      </xdr:nvSpPr>
      <xdr:spPr>
        <a:xfrm>
          <a:off x="6737427"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E1157B33-46D3-4AE2-B1EE-55FEF6D6523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EB51531F-23E3-43D2-A3B9-A9738599D62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E29CD058-933D-4F82-B864-38246A868FD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29759A5C-5532-40DA-B359-D3B1A5F119F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F8F10F7B-3EDF-46F9-92E9-B4BA4D7A01B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76C7C77-F1B3-4FA2-963E-0BA76D9F8E6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6A8A16B8-0574-4098-8A3F-73A8EC89EF4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E76D0366-5B8C-442D-8235-8BE535820F8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6350E069-742E-4051-8D8E-34E13D2FA91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6255A625-ADBF-4F60-919D-628F55A4D36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8B707742-70B9-48EA-90EA-830BC53B5DB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33A712A-85E1-42CE-8101-715A2DFE9D19}"/>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395B1ED0-8343-4BA1-AB99-4D82992640A9}"/>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508200EC-CDE4-41EB-B4FC-53675FD86F4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5BD16C9F-BE80-4524-BA98-960B7C410BC8}"/>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E6EC309F-2352-46AD-9B1A-91960BB2D18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1EC55BE1-A317-4231-B93A-371D447EC54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1CD4D06E-0DB7-4036-AC36-33D17B6DEE21}"/>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32A8AF74-8A7C-4E60-A3D0-0065EA8EE9B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6BEDF48D-293C-4665-B987-BFECAB48E59C}"/>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0E8C4404-B135-4B38-B3F0-A183C57992F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B04F688A-18B6-4D7B-9FDE-721B0DFAB9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4BDD90D3-4F92-419A-B9DA-3501A5DB8F08}"/>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61625035-7C1E-424A-A96C-8451542B87B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9E31EEF6-9336-473E-A072-1F620A65F5AF}"/>
            </a:ext>
          </a:extLst>
        </xdr:cNvPr>
        <xdr:cNvCxnSpPr/>
      </xdr:nvCxnSpPr>
      <xdr:spPr>
        <a:xfrm flipV="1">
          <a:off x="4634865" y="1711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2B7041D3-4D9E-4294-941C-E522A431E12C}"/>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803C6E37-B408-45CD-85D5-80119D4DE80A}"/>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AF8DC9C8-1931-4707-A41F-83E7C5CD3DB7}"/>
            </a:ext>
          </a:extLst>
        </xdr:cNvPr>
        <xdr:cNvSpPr txBox="1"/>
      </xdr:nvSpPr>
      <xdr:spPr>
        <a:xfrm>
          <a:off x="4673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5424EF3F-5D69-4869-85AC-08DBF7B93488}"/>
            </a:ext>
          </a:extLst>
        </xdr:cNvPr>
        <xdr:cNvCxnSpPr/>
      </xdr:nvCxnSpPr>
      <xdr:spPr>
        <a:xfrm>
          <a:off x="4546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B22D40C6-8AF5-41EA-BF99-CEF87187AD5A}"/>
            </a:ext>
          </a:extLst>
        </xdr:cNvPr>
        <xdr:cNvSpPr txBox="1"/>
      </xdr:nvSpPr>
      <xdr:spPr>
        <a:xfrm>
          <a:off x="4673600" y="1756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B7C44A4F-C876-4D54-9F24-0881B5CC9767}"/>
            </a:ext>
          </a:extLst>
        </xdr:cNvPr>
        <xdr:cNvSpPr/>
      </xdr:nvSpPr>
      <xdr:spPr>
        <a:xfrm>
          <a:off x="45847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A8921C9E-1151-496F-81A5-71BACFE2F26A}"/>
            </a:ext>
          </a:extLst>
        </xdr:cNvPr>
        <xdr:cNvSpPr/>
      </xdr:nvSpPr>
      <xdr:spPr>
        <a:xfrm>
          <a:off x="37465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E06B6363-D2F3-4478-A35B-7D7E3EBA4F57}"/>
            </a:ext>
          </a:extLst>
        </xdr:cNvPr>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A9B0A3E2-D758-4EEC-9C3F-C4E3CEC6E632}"/>
            </a:ext>
          </a:extLst>
        </xdr:cNvPr>
        <xdr:cNvSpPr/>
      </xdr:nvSpPr>
      <xdr:spPr>
        <a:xfrm>
          <a:off x="1968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C3E82686-BFB9-4DBD-843B-05FD70BAA7BC}"/>
            </a:ext>
          </a:extLst>
        </xdr:cNvPr>
        <xdr:cNvSpPr/>
      </xdr:nvSpPr>
      <xdr:spPr>
        <a:xfrm>
          <a:off x="1079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AEB61E23-C1E4-4A8E-87BF-DAE62F59FD1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D34AC572-D91E-4546-B2BB-7E28B64A0BB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3A1A61FF-B08D-442C-9FCF-BD2F76C6DC1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BA8CFC8D-F8A9-46B7-AD64-057BB55207B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6425439-2D23-4C36-B3EB-41ED7DE3496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90170</xdr:rowOff>
    </xdr:from>
    <xdr:to>
      <xdr:col>24</xdr:col>
      <xdr:colOff>114300</xdr:colOff>
      <xdr:row>109</xdr:row>
      <xdr:rowOff>20320</xdr:rowOff>
    </xdr:to>
    <xdr:sp macro="" textlink="">
      <xdr:nvSpPr>
        <xdr:cNvPr id="414" name="楕円 413">
          <a:extLst>
            <a:ext uri="{FF2B5EF4-FFF2-40B4-BE49-F238E27FC236}">
              <a16:creationId xmlns:a16="http://schemas.microsoft.com/office/drawing/2014/main" id="{44C5B5EC-5DE7-48D9-8A1C-F637A7367AE7}"/>
            </a:ext>
          </a:extLst>
        </xdr:cNvPr>
        <xdr:cNvSpPr/>
      </xdr:nvSpPr>
      <xdr:spPr>
        <a:xfrm>
          <a:off x="4584700" y="186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5097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A92AFD67-76A0-43DA-9792-44D55440CF76}"/>
            </a:ext>
          </a:extLst>
        </xdr:cNvPr>
        <xdr:cNvSpPr txBox="1"/>
      </xdr:nvSpPr>
      <xdr:spPr>
        <a:xfrm>
          <a:off x="4673600" y="185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90170</xdr:rowOff>
    </xdr:from>
    <xdr:to>
      <xdr:col>20</xdr:col>
      <xdr:colOff>38100</xdr:colOff>
      <xdr:row>109</xdr:row>
      <xdr:rowOff>20320</xdr:rowOff>
    </xdr:to>
    <xdr:sp macro="" textlink="">
      <xdr:nvSpPr>
        <xdr:cNvPr id="416" name="楕円 415">
          <a:extLst>
            <a:ext uri="{FF2B5EF4-FFF2-40B4-BE49-F238E27FC236}">
              <a16:creationId xmlns:a16="http://schemas.microsoft.com/office/drawing/2014/main" id="{B9749A0B-841E-4E3B-B426-9BEC70C43107}"/>
            </a:ext>
          </a:extLst>
        </xdr:cNvPr>
        <xdr:cNvSpPr/>
      </xdr:nvSpPr>
      <xdr:spPr>
        <a:xfrm>
          <a:off x="3746500" y="186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140970</xdr:rowOff>
    </xdr:from>
    <xdr:to>
      <xdr:col>24</xdr:col>
      <xdr:colOff>63500</xdr:colOff>
      <xdr:row>108</xdr:row>
      <xdr:rowOff>140970</xdr:rowOff>
    </xdr:to>
    <xdr:cxnSp macro="">
      <xdr:nvCxnSpPr>
        <xdr:cNvPr id="417" name="直線コネクタ 416">
          <a:extLst>
            <a:ext uri="{FF2B5EF4-FFF2-40B4-BE49-F238E27FC236}">
              <a16:creationId xmlns:a16="http://schemas.microsoft.com/office/drawing/2014/main" id="{87C95BFC-1F1B-4B3A-88F9-5D51B08C6FB6}"/>
            </a:ext>
          </a:extLst>
        </xdr:cNvPr>
        <xdr:cNvCxnSpPr/>
      </xdr:nvCxnSpPr>
      <xdr:spPr>
        <a:xfrm>
          <a:off x="3797300" y="186575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92075</xdr:rowOff>
    </xdr:from>
    <xdr:to>
      <xdr:col>15</xdr:col>
      <xdr:colOff>101600</xdr:colOff>
      <xdr:row>109</xdr:row>
      <xdr:rowOff>22225</xdr:rowOff>
    </xdr:to>
    <xdr:sp macro="" textlink="">
      <xdr:nvSpPr>
        <xdr:cNvPr id="418" name="楕円 417">
          <a:extLst>
            <a:ext uri="{FF2B5EF4-FFF2-40B4-BE49-F238E27FC236}">
              <a16:creationId xmlns:a16="http://schemas.microsoft.com/office/drawing/2014/main" id="{DEC22EC3-CB14-4035-9D63-8DE6BA11BD54}"/>
            </a:ext>
          </a:extLst>
        </xdr:cNvPr>
        <xdr:cNvSpPr/>
      </xdr:nvSpPr>
      <xdr:spPr>
        <a:xfrm>
          <a:off x="2857500" y="186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140970</xdr:rowOff>
    </xdr:from>
    <xdr:to>
      <xdr:col>19</xdr:col>
      <xdr:colOff>177800</xdr:colOff>
      <xdr:row>108</xdr:row>
      <xdr:rowOff>142875</xdr:rowOff>
    </xdr:to>
    <xdr:cxnSp macro="">
      <xdr:nvCxnSpPr>
        <xdr:cNvPr id="419" name="直線コネクタ 418">
          <a:extLst>
            <a:ext uri="{FF2B5EF4-FFF2-40B4-BE49-F238E27FC236}">
              <a16:creationId xmlns:a16="http://schemas.microsoft.com/office/drawing/2014/main" id="{A6B1602F-296C-43E8-9745-34F4A3672706}"/>
            </a:ext>
          </a:extLst>
        </xdr:cNvPr>
        <xdr:cNvCxnSpPr/>
      </xdr:nvCxnSpPr>
      <xdr:spPr>
        <a:xfrm flipV="1">
          <a:off x="2908300" y="186575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65405</xdr:rowOff>
    </xdr:from>
    <xdr:to>
      <xdr:col>10</xdr:col>
      <xdr:colOff>165100</xdr:colOff>
      <xdr:row>108</xdr:row>
      <xdr:rowOff>167005</xdr:rowOff>
    </xdr:to>
    <xdr:sp macro="" textlink="">
      <xdr:nvSpPr>
        <xdr:cNvPr id="420" name="楕円 419">
          <a:extLst>
            <a:ext uri="{FF2B5EF4-FFF2-40B4-BE49-F238E27FC236}">
              <a16:creationId xmlns:a16="http://schemas.microsoft.com/office/drawing/2014/main" id="{C23C4AE5-A917-4636-81BF-3DC980AD5738}"/>
            </a:ext>
          </a:extLst>
        </xdr:cNvPr>
        <xdr:cNvSpPr/>
      </xdr:nvSpPr>
      <xdr:spPr>
        <a:xfrm>
          <a:off x="1968500" y="185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116205</xdr:rowOff>
    </xdr:from>
    <xdr:to>
      <xdr:col>15</xdr:col>
      <xdr:colOff>50800</xdr:colOff>
      <xdr:row>108</xdr:row>
      <xdr:rowOff>142875</xdr:rowOff>
    </xdr:to>
    <xdr:cxnSp macro="">
      <xdr:nvCxnSpPr>
        <xdr:cNvPr id="421" name="直線コネクタ 420">
          <a:extLst>
            <a:ext uri="{FF2B5EF4-FFF2-40B4-BE49-F238E27FC236}">
              <a16:creationId xmlns:a16="http://schemas.microsoft.com/office/drawing/2014/main" id="{F96DD855-2AF2-41F8-810E-995772CEA5E0}"/>
            </a:ext>
          </a:extLst>
        </xdr:cNvPr>
        <xdr:cNvCxnSpPr/>
      </xdr:nvCxnSpPr>
      <xdr:spPr>
        <a:xfrm>
          <a:off x="2019300" y="186328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36830</xdr:rowOff>
    </xdr:from>
    <xdr:to>
      <xdr:col>6</xdr:col>
      <xdr:colOff>38100</xdr:colOff>
      <xdr:row>108</xdr:row>
      <xdr:rowOff>138430</xdr:rowOff>
    </xdr:to>
    <xdr:sp macro="" textlink="">
      <xdr:nvSpPr>
        <xdr:cNvPr id="422" name="楕円 421">
          <a:extLst>
            <a:ext uri="{FF2B5EF4-FFF2-40B4-BE49-F238E27FC236}">
              <a16:creationId xmlns:a16="http://schemas.microsoft.com/office/drawing/2014/main" id="{EA26FB9C-2917-46ED-9EFA-2E73A65A8662}"/>
            </a:ext>
          </a:extLst>
        </xdr:cNvPr>
        <xdr:cNvSpPr/>
      </xdr:nvSpPr>
      <xdr:spPr>
        <a:xfrm>
          <a:off x="1079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87630</xdr:rowOff>
    </xdr:from>
    <xdr:to>
      <xdr:col>10</xdr:col>
      <xdr:colOff>114300</xdr:colOff>
      <xdr:row>108</xdr:row>
      <xdr:rowOff>116205</xdr:rowOff>
    </xdr:to>
    <xdr:cxnSp macro="">
      <xdr:nvCxnSpPr>
        <xdr:cNvPr id="423" name="直線コネクタ 422">
          <a:extLst>
            <a:ext uri="{FF2B5EF4-FFF2-40B4-BE49-F238E27FC236}">
              <a16:creationId xmlns:a16="http://schemas.microsoft.com/office/drawing/2014/main" id="{5963C3B4-54E8-434C-ACE3-071A5C08AB30}"/>
            </a:ext>
          </a:extLst>
        </xdr:cNvPr>
        <xdr:cNvCxnSpPr/>
      </xdr:nvCxnSpPr>
      <xdr:spPr>
        <a:xfrm>
          <a:off x="1130300" y="186042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a:extLst>
            <a:ext uri="{FF2B5EF4-FFF2-40B4-BE49-F238E27FC236}">
              <a16:creationId xmlns:a16="http://schemas.microsoft.com/office/drawing/2014/main" id="{D066A188-8F21-4839-BAF7-535F9B37605E}"/>
            </a:ext>
          </a:extLst>
        </xdr:cNvPr>
        <xdr:cNvSpPr txBox="1"/>
      </xdr:nvSpPr>
      <xdr:spPr>
        <a:xfrm>
          <a:off x="35820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a:extLst>
            <a:ext uri="{FF2B5EF4-FFF2-40B4-BE49-F238E27FC236}">
              <a16:creationId xmlns:a16="http://schemas.microsoft.com/office/drawing/2014/main" id="{8669F20B-1955-4ABC-A0D3-08464EB85C10}"/>
            </a:ext>
          </a:extLst>
        </xdr:cNvPr>
        <xdr:cNvSpPr txBox="1"/>
      </xdr:nvSpPr>
      <xdr:spPr>
        <a:xfrm>
          <a:off x="2705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a:extLst>
            <a:ext uri="{FF2B5EF4-FFF2-40B4-BE49-F238E27FC236}">
              <a16:creationId xmlns:a16="http://schemas.microsoft.com/office/drawing/2014/main" id="{B70CE618-BB86-4CCE-B2A4-6DC63C4A4A64}"/>
            </a:ext>
          </a:extLst>
        </xdr:cNvPr>
        <xdr:cNvSpPr txBox="1"/>
      </xdr:nvSpPr>
      <xdr:spPr>
        <a:xfrm>
          <a:off x="1816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a:extLst>
            <a:ext uri="{FF2B5EF4-FFF2-40B4-BE49-F238E27FC236}">
              <a16:creationId xmlns:a16="http://schemas.microsoft.com/office/drawing/2014/main" id="{21F50061-7C3C-4424-8D6A-5670C1E11DEC}"/>
            </a:ext>
          </a:extLst>
        </xdr:cNvPr>
        <xdr:cNvSpPr txBox="1"/>
      </xdr:nvSpPr>
      <xdr:spPr>
        <a:xfrm>
          <a:off x="927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11447</xdr:rowOff>
    </xdr:from>
    <xdr:ext cx="405111" cy="259045"/>
    <xdr:sp macro="" textlink="">
      <xdr:nvSpPr>
        <xdr:cNvPr id="428" name="n_1mainValue【市民会館】&#10;有形固定資産減価償却率">
          <a:extLst>
            <a:ext uri="{FF2B5EF4-FFF2-40B4-BE49-F238E27FC236}">
              <a16:creationId xmlns:a16="http://schemas.microsoft.com/office/drawing/2014/main" id="{EC38EEDF-E2B8-4901-99EF-0AB55626EB28}"/>
            </a:ext>
          </a:extLst>
        </xdr:cNvPr>
        <xdr:cNvSpPr txBox="1"/>
      </xdr:nvSpPr>
      <xdr:spPr>
        <a:xfrm>
          <a:off x="3582044" y="186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13352</xdr:rowOff>
    </xdr:from>
    <xdr:ext cx="405111" cy="259045"/>
    <xdr:sp macro="" textlink="">
      <xdr:nvSpPr>
        <xdr:cNvPr id="429" name="n_2mainValue【市民会館】&#10;有形固定資産減価償却率">
          <a:extLst>
            <a:ext uri="{FF2B5EF4-FFF2-40B4-BE49-F238E27FC236}">
              <a16:creationId xmlns:a16="http://schemas.microsoft.com/office/drawing/2014/main" id="{07D323A4-8A73-4E8C-8896-5204BF791F3A}"/>
            </a:ext>
          </a:extLst>
        </xdr:cNvPr>
        <xdr:cNvSpPr txBox="1"/>
      </xdr:nvSpPr>
      <xdr:spPr>
        <a:xfrm>
          <a:off x="2705744" y="187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158132</xdr:rowOff>
    </xdr:from>
    <xdr:ext cx="405111" cy="259045"/>
    <xdr:sp macro="" textlink="">
      <xdr:nvSpPr>
        <xdr:cNvPr id="430" name="n_3mainValue【市民会館】&#10;有形固定資産減価償却率">
          <a:extLst>
            <a:ext uri="{FF2B5EF4-FFF2-40B4-BE49-F238E27FC236}">
              <a16:creationId xmlns:a16="http://schemas.microsoft.com/office/drawing/2014/main" id="{B5D8463A-D030-4FCD-B91D-11C4BD03D9B3}"/>
            </a:ext>
          </a:extLst>
        </xdr:cNvPr>
        <xdr:cNvSpPr txBox="1"/>
      </xdr:nvSpPr>
      <xdr:spPr>
        <a:xfrm>
          <a:off x="1816744" y="186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129557</xdr:rowOff>
    </xdr:from>
    <xdr:ext cx="405111" cy="259045"/>
    <xdr:sp macro="" textlink="">
      <xdr:nvSpPr>
        <xdr:cNvPr id="431" name="n_4mainValue【市民会館】&#10;有形固定資産減価償却率">
          <a:extLst>
            <a:ext uri="{FF2B5EF4-FFF2-40B4-BE49-F238E27FC236}">
              <a16:creationId xmlns:a16="http://schemas.microsoft.com/office/drawing/2014/main" id="{0BA3CC4F-4749-404E-AC6D-17520A2AE5FA}"/>
            </a:ext>
          </a:extLst>
        </xdr:cNvPr>
        <xdr:cNvSpPr txBox="1"/>
      </xdr:nvSpPr>
      <xdr:spPr>
        <a:xfrm>
          <a:off x="927744"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B569B712-841F-4A47-800A-03D34BC7FFD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80D947B0-2C5B-46CE-9A07-89A57C22D27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7FE2912E-8DA4-4070-9422-0FB0E5D013D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81A7B42B-EF6A-430A-83E2-197B870296C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9BC30835-85F5-41A7-9074-CC34AE8F8C3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71EDE279-9EC2-4A23-9636-B4D10E565DB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801B37F7-4FF4-4E73-9653-385C260306C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B048D589-73DB-453C-B377-03BAFE80D43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4D6C1FB8-FD3F-4602-9EF9-CD0B506059E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346CE518-EBC0-4343-B4FA-700339C672E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D1FEE9E4-2A05-41CC-A7DF-5B8E1A0F534F}"/>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76F1E73B-EE19-4C59-8DD5-401D85AC3C8F}"/>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5E459DDF-86F8-4066-BDDD-F487291773A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A817137A-8F9B-4FB9-848B-01EE6F16BFB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C7E6DC6A-4A34-4FD2-9CE6-E398869EC83F}"/>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F895C2C1-8AEC-44B7-AB64-D47DA25C749B}"/>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94AB481E-2B0A-4A45-9B0E-9E53A8D1AFD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3511E636-4F35-4BAE-91EC-B32DDE9BDC0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5A143FE3-8E63-44AC-899D-F44FCF14493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42DDA239-103B-48EE-9184-E86C3167B726}"/>
            </a:ext>
          </a:extLst>
        </xdr:cNvPr>
        <xdr:cNvCxnSpPr/>
      </xdr:nvCxnSpPr>
      <xdr:spPr>
        <a:xfrm flipV="1">
          <a:off x="10476865" y="1723834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E15BD620-FAEE-4DF4-A6D7-E90C9FADF08E}"/>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72B6CCFC-C55C-4FB6-9DC3-40C513849F12}"/>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D9DFBF8A-7DB2-4E6F-924C-ECA83384666C}"/>
            </a:ext>
          </a:extLst>
        </xdr:cNvPr>
        <xdr:cNvSpPr txBox="1"/>
      </xdr:nvSpPr>
      <xdr:spPr>
        <a:xfrm>
          <a:off x="10515600" y="170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30B79228-516D-4DC0-B4E1-12503296058E}"/>
            </a:ext>
          </a:extLst>
        </xdr:cNvPr>
        <xdr:cNvCxnSpPr/>
      </xdr:nvCxnSpPr>
      <xdr:spPr>
        <a:xfrm>
          <a:off x="10388600" y="172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456" name="【市民会館】&#10;一人当たり面積平均値テキスト">
          <a:extLst>
            <a:ext uri="{FF2B5EF4-FFF2-40B4-BE49-F238E27FC236}">
              <a16:creationId xmlns:a16="http://schemas.microsoft.com/office/drawing/2014/main" id="{2B2B3962-881C-4803-BDA7-8D508FC8F031}"/>
            </a:ext>
          </a:extLst>
        </xdr:cNvPr>
        <xdr:cNvSpPr txBox="1"/>
      </xdr:nvSpPr>
      <xdr:spPr>
        <a:xfrm>
          <a:off x="10515600" y="17827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EC23CB0D-1AB3-425A-9297-790C5B0D6B7A}"/>
            </a:ext>
          </a:extLst>
        </xdr:cNvPr>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FEEEA7F5-951C-4A54-8957-E18E96706EB5}"/>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ADED528E-A3EB-4CB7-A226-74C0858852BB}"/>
            </a:ext>
          </a:extLst>
        </xdr:cNvPr>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22BDB7D6-1343-4B84-818B-246B5C74E0E7}"/>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9D9E8909-5229-40F4-BC40-3EDD08D9A93D}"/>
            </a:ext>
          </a:extLst>
        </xdr:cNvPr>
        <xdr:cNvSpPr/>
      </xdr:nvSpPr>
      <xdr:spPr>
        <a:xfrm>
          <a:off x="692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BCBE944F-5EF5-43CC-8CB0-D84EC77D952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EEA2CB6D-56C9-449A-818B-F71DCC30904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47CA6BBA-11FE-4D7C-9671-B813276F454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C044630E-964C-4692-8F5A-EBD9D46D149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FBF2890D-E32E-41A7-97D0-CFB5CDAB929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467" name="楕円 466">
          <a:extLst>
            <a:ext uri="{FF2B5EF4-FFF2-40B4-BE49-F238E27FC236}">
              <a16:creationId xmlns:a16="http://schemas.microsoft.com/office/drawing/2014/main" id="{3AFEAA80-C02B-4C3E-8FDE-B32FC65A7695}"/>
            </a:ext>
          </a:extLst>
        </xdr:cNvPr>
        <xdr:cNvSpPr/>
      </xdr:nvSpPr>
      <xdr:spPr>
        <a:xfrm>
          <a:off x="10426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3827</xdr:rowOff>
    </xdr:from>
    <xdr:ext cx="469744" cy="259045"/>
    <xdr:sp macro="" textlink="">
      <xdr:nvSpPr>
        <xdr:cNvPr id="468" name="【市民会館】&#10;一人当たり面積該当値テキスト">
          <a:extLst>
            <a:ext uri="{FF2B5EF4-FFF2-40B4-BE49-F238E27FC236}">
              <a16:creationId xmlns:a16="http://schemas.microsoft.com/office/drawing/2014/main" id="{36C44CEC-BBA7-43CD-B1FC-EE9B614AD46D}"/>
            </a:ext>
          </a:extLst>
        </xdr:cNvPr>
        <xdr:cNvSpPr txBox="1"/>
      </xdr:nvSpPr>
      <xdr:spPr>
        <a:xfrm>
          <a:off x="10515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25400</xdr:rowOff>
    </xdr:from>
    <xdr:to>
      <xdr:col>50</xdr:col>
      <xdr:colOff>165100</xdr:colOff>
      <xdr:row>106</xdr:row>
      <xdr:rowOff>127000</xdr:rowOff>
    </xdr:to>
    <xdr:sp macro="" textlink="">
      <xdr:nvSpPr>
        <xdr:cNvPr id="469" name="楕円 468">
          <a:extLst>
            <a:ext uri="{FF2B5EF4-FFF2-40B4-BE49-F238E27FC236}">
              <a16:creationId xmlns:a16="http://schemas.microsoft.com/office/drawing/2014/main" id="{2B04D054-5D02-4040-B7D7-E1BE277BB73E}"/>
            </a:ext>
          </a:extLst>
        </xdr:cNvPr>
        <xdr:cNvSpPr/>
      </xdr:nvSpPr>
      <xdr:spPr>
        <a:xfrm>
          <a:off x="9588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76200</xdr:rowOff>
    </xdr:from>
    <xdr:to>
      <xdr:col>55</xdr:col>
      <xdr:colOff>0</xdr:colOff>
      <xdr:row>106</xdr:row>
      <xdr:rowOff>76200</xdr:rowOff>
    </xdr:to>
    <xdr:cxnSp macro="">
      <xdr:nvCxnSpPr>
        <xdr:cNvPr id="470" name="直線コネクタ 469">
          <a:extLst>
            <a:ext uri="{FF2B5EF4-FFF2-40B4-BE49-F238E27FC236}">
              <a16:creationId xmlns:a16="http://schemas.microsoft.com/office/drawing/2014/main" id="{CFB62AD5-B665-433F-AB44-3A141DD39777}"/>
            </a:ext>
          </a:extLst>
        </xdr:cNvPr>
        <xdr:cNvCxnSpPr/>
      </xdr:nvCxnSpPr>
      <xdr:spPr>
        <a:xfrm>
          <a:off x="9639300" y="1824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471" name="楕円 470">
          <a:extLst>
            <a:ext uri="{FF2B5EF4-FFF2-40B4-BE49-F238E27FC236}">
              <a16:creationId xmlns:a16="http://schemas.microsoft.com/office/drawing/2014/main" id="{38DB388F-592E-4EAA-9268-CBCF4A914B83}"/>
            </a:ext>
          </a:extLst>
        </xdr:cNvPr>
        <xdr:cNvSpPr/>
      </xdr:nvSpPr>
      <xdr:spPr>
        <a:xfrm>
          <a:off x="8699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76200</xdr:rowOff>
    </xdr:from>
    <xdr:to>
      <xdr:col>50</xdr:col>
      <xdr:colOff>114300</xdr:colOff>
      <xdr:row>106</xdr:row>
      <xdr:rowOff>76200</xdr:rowOff>
    </xdr:to>
    <xdr:cxnSp macro="">
      <xdr:nvCxnSpPr>
        <xdr:cNvPr id="472" name="直線コネクタ 471">
          <a:extLst>
            <a:ext uri="{FF2B5EF4-FFF2-40B4-BE49-F238E27FC236}">
              <a16:creationId xmlns:a16="http://schemas.microsoft.com/office/drawing/2014/main" id="{711BE572-1777-4919-9BF8-693209FF8C2C}"/>
            </a:ext>
          </a:extLst>
        </xdr:cNvPr>
        <xdr:cNvCxnSpPr/>
      </xdr:nvCxnSpPr>
      <xdr:spPr>
        <a:xfrm>
          <a:off x="8750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31114</xdr:rowOff>
    </xdr:from>
    <xdr:to>
      <xdr:col>41</xdr:col>
      <xdr:colOff>101600</xdr:colOff>
      <xdr:row>106</xdr:row>
      <xdr:rowOff>132714</xdr:rowOff>
    </xdr:to>
    <xdr:sp macro="" textlink="">
      <xdr:nvSpPr>
        <xdr:cNvPr id="473" name="楕円 472">
          <a:extLst>
            <a:ext uri="{FF2B5EF4-FFF2-40B4-BE49-F238E27FC236}">
              <a16:creationId xmlns:a16="http://schemas.microsoft.com/office/drawing/2014/main" id="{D2FA2104-F726-4523-8E13-1D53B60A111E}"/>
            </a:ext>
          </a:extLst>
        </xdr:cNvPr>
        <xdr:cNvSpPr/>
      </xdr:nvSpPr>
      <xdr:spPr>
        <a:xfrm>
          <a:off x="7810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76200</xdr:rowOff>
    </xdr:from>
    <xdr:to>
      <xdr:col>45</xdr:col>
      <xdr:colOff>177800</xdr:colOff>
      <xdr:row>106</xdr:row>
      <xdr:rowOff>81914</xdr:rowOff>
    </xdr:to>
    <xdr:cxnSp macro="">
      <xdr:nvCxnSpPr>
        <xdr:cNvPr id="474" name="直線コネクタ 473">
          <a:extLst>
            <a:ext uri="{FF2B5EF4-FFF2-40B4-BE49-F238E27FC236}">
              <a16:creationId xmlns:a16="http://schemas.microsoft.com/office/drawing/2014/main" id="{E26C8EAE-8EFA-483E-96E1-A57AF3AA258A}"/>
            </a:ext>
          </a:extLst>
        </xdr:cNvPr>
        <xdr:cNvCxnSpPr/>
      </xdr:nvCxnSpPr>
      <xdr:spPr>
        <a:xfrm flipV="1">
          <a:off x="7861300" y="182499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31114</xdr:rowOff>
    </xdr:from>
    <xdr:to>
      <xdr:col>36</xdr:col>
      <xdr:colOff>165100</xdr:colOff>
      <xdr:row>106</xdr:row>
      <xdr:rowOff>132714</xdr:rowOff>
    </xdr:to>
    <xdr:sp macro="" textlink="">
      <xdr:nvSpPr>
        <xdr:cNvPr id="475" name="楕円 474">
          <a:extLst>
            <a:ext uri="{FF2B5EF4-FFF2-40B4-BE49-F238E27FC236}">
              <a16:creationId xmlns:a16="http://schemas.microsoft.com/office/drawing/2014/main" id="{FE41EB27-7737-42D0-B0D3-767AF2E289BA}"/>
            </a:ext>
          </a:extLst>
        </xdr:cNvPr>
        <xdr:cNvSpPr/>
      </xdr:nvSpPr>
      <xdr:spPr>
        <a:xfrm>
          <a:off x="6921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81914</xdr:rowOff>
    </xdr:from>
    <xdr:to>
      <xdr:col>41</xdr:col>
      <xdr:colOff>50800</xdr:colOff>
      <xdr:row>106</xdr:row>
      <xdr:rowOff>81914</xdr:rowOff>
    </xdr:to>
    <xdr:cxnSp macro="">
      <xdr:nvCxnSpPr>
        <xdr:cNvPr id="476" name="直線コネクタ 475">
          <a:extLst>
            <a:ext uri="{FF2B5EF4-FFF2-40B4-BE49-F238E27FC236}">
              <a16:creationId xmlns:a16="http://schemas.microsoft.com/office/drawing/2014/main" id="{65D04E1E-89C9-4CD4-BCD2-BCBE8446944F}"/>
            </a:ext>
          </a:extLst>
        </xdr:cNvPr>
        <xdr:cNvCxnSpPr/>
      </xdr:nvCxnSpPr>
      <xdr:spPr>
        <a:xfrm>
          <a:off x="6972300" y="182556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77" name="n_1aveValue【市民会館】&#10;一人当たり面積">
          <a:extLst>
            <a:ext uri="{FF2B5EF4-FFF2-40B4-BE49-F238E27FC236}">
              <a16:creationId xmlns:a16="http://schemas.microsoft.com/office/drawing/2014/main" id="{A8CB7681-B2EC-4BFC-AC75-C8DFFFE389F6}"/>
            </a:ext>
          </a:extLst>
        </xdr:cNvPr>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78" name="n_2aveValue【市民会館】&#10;一人当たり面積">
          <a:extLst>
            <a:ext uri="{FF2B5EF4-FFF2-40B4-BE49-F238E27FC236}">
              <a16:creationId xmlns:a16="http://schemas.microsoft.com/office/drawing/2014/main" id="{16DFD2AD-8C29-47A2-9524-293D7AF05C7F}"/>
            </a:ext>
          </a:extLst>
        </xdr:cNvPr>
        <xdr:cNvSpPr txBox="1"/>
      </xdr:nvSpPr>
      <xdr:spPr>
        <a:xfrm>
          <a:off x="8515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79" name="n_3aveValue【市民会館】&#10;一人当たり面積">
          <a:extLst>
            <a:ext uri="{FF2B5EF4-FFF2-40B4-BE49-F238E27FC236}">
              <a16:creationId xmlns:a16="http://schemas.microsoft.com/office/drawing/2014/main" id="{05664D9A-FAC7-4CE2-8FA6-A61F1486202A}"/>
            </a:ext>
          </a:extLst>
        </xdr:cNvPr>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80" name="n_4aveValue【市民会館】&#10;一人当たり面積">
          <a:extLst>
            <a:ext uri="{FF2B5EF4-FFF2-40B4-BE49-F238E27FC236}">
              <a16:creationId xmlns:a16="http://schemas.microsoft.com/office/drawing/2014/main" id="{299AB5AE-84B2-4C77-92A4-787D90EF955E}"/>
            </a:ext>
          </a:extLst>
        </xdr:cNvPr>
        <xdr:cNvSpPr txBox="1"/>
      </xdr:nvSpPr>
      <xdr:spPr>
        <a:xfrm>
          <a:off x="6737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118127</xdr:rowOff>
    </xdr:from>
    <xdr:ext cx="469744" cy="259045"/>
    <xdr:sp macro="" textlink="">
      <xdr:nvSpPr>
        <xdr:cNvPr id="481" name="n_1mainValue【市民会館】&#10;一人当たり面積">
          <a:extLst>
            <a:ext uri="{FF2B5EF4-FFF2-40B4-BE49-F238E27FC236}">
              <a16:creationId xmlns:a16="http://schemas.microsoft.com/office/drawing/2014/main" id="{B203AE11-5394-4626-BA4B-C9FAE55E8CD0}"/>
            </a:ext>
          </a:extLst>
        </xdr:cNvPr>
        <xdr:cNvSpPr txBox="1"/>
      </xdr:nvSpPr>
      <xdr:spPr>
        <a:xfrm>
          <a:off x="9391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118127</xdr:rowOff>
    </xdr:from>
    <xdr:ext cx="469744" cy="259045"/>
    <xdr:sp macro="" textlink="">
      <xdr:nvSpPr>
        <xdr:cNvPr id="482" name="n_2mainValue【市民会館】&#10;一人当たり面積">
          <a:extLst>
            <a:ext uri="{FF2B5EF4-FFF2-40B4-BE49-F238E27FC236}">
              <a16:creationId xmlns:a16="http://schemas.microsoft.com/office/drawing/2014/main" id="{54F6624C-067E-4291-94FC-1096E988D1C6}"/>
            </a:ext>
          </a:extLst>
        </xdr:cNvPr>
        <xdr:cNvSpPr txBox="1"/>
      </xdr:nvSpPr>
      <xdr:spPr>
        <a:xfrm>
          <a:off x="8515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123841</xdr:rowOff>
    </xdr:from>
    <xdr:ext cx="469744" cy="259045"/>
    <xdr:sp macro="" textlink="">
      <xdr:nvSpPr>
        <xdr:cNvPr id="483" name="n_3mainValue【市民会館】&#10;一人当たり面積">
          <a:extLst>
            <a:ext uri="{FF2B5EF4-FFF2-40B4-BE49-F238E27FC236}">
              <a16:creationId xmlns:a16="http://schemas.microsoft.com/office/drawing/2014/main" id="{27B1942E-1A8A-4074-ABFE-8FFDC3A2E21F}"/>
            </a:ext>
          </a:extLst>
        </xdr:cNvPr>
        <xdr:cNvSpPr txBox="1"/>
      </xdr:nvSpPr>
      <xdr:spPr>
        <a:xfrm>
          <a:off x="7626427" y="18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123841</xdr:rowOff>
    </xdr:from>
    <xdr:ext cx="469744" cy="259045"/>
    <xdr:sp macro="" textlink="">
      <xdr:nvSpPr>
        <xdr:cNvPr id="484" name="n_4mainValue【市民会館】&#10;一人当たり面積">
          <a:extLst>
            <a:ext uri="{FF2B5EF4-FFF2-40B4-BE49-F238E27FC236}">
              <a16:creationId xmlns:a16="http://schemas.microsoft.com/office/drawing/2014/main" id="{98CF9F7C-EF8B-4105-9662-37CB54BD8E38}"/>
            </a:ext>
          </a:extLst>
        </xdr:cNvPr>
        <xdr:cNvSpPr txBox="1"/>
      </xdr:nvSpPr>
      <xdr:spPr>
        <a:xfrm>
          <a:off x="6737427" y="18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446F6389-3EE7-46CC-90EE-D04E438D561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98EA8954-43CD-4D2A-A88D-E9D6971964C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C5198D10-2ACE-45A6-86CC-5372826AF5B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3E286112-B24D-4EE1-878E-52CB3B612D9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C18176CD-D25B-4313-9C0A-55990CD3594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A5E6AB58-04F0-43AD-AEBE-39648CBE19D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613599D1-24D9-40A8-B601-DA2B7FF9383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324FD952-18FE-4BA8-8FCF-35FC1491036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EB33E70A-93C1-46A2-9D77-3DBC8F84C4F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07FA747D-6E68-4C7F-8FFF-DF3BBD2B8E4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DC2988A3-40AE-4CA9-8A1D-32E8F617622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66D90FB9-0D7B-4004-AD86-18C2C580327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70242019-2EC1-4E40-A8B9-51F946C41E5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ED71E88D-8A03-4F85-A560-E62DBBAA376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94EFFEDE-D6A9-4876-8EAA-C02842BE798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23549A8F-E42F-4FA5-9951-43F1115613E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6D23880D-1E8D-4753-80AE-EF0EB4C5CB9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AF3B84D1-7387-4985-B359-5EA08D89B06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E2EB14B5-7D6C-4F82-A9C7-D33DD566A42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18A4F448-829F-4F6C-8FD5-A5434089342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0C7BCE1C-C6BC-479C-B314-30036D63E21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B9CAB166-11A1-403C-8C64-A800A9D1083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36E8E606-7B01-42A6-A247-8840806D50D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F76210F1-ECFD-43D8-8753-012E91D4AE9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148B43D5-14D9-4B5D-AC51-27458D345175}"/>
            </a:ext>
          </a:extLst>
        </xdr:cNvPr>
        <xdr:cNvCxnSpPr/>
      </xdr:nvCxnSpPr>
      <xdr:spPr>
        <a:xfrm flipV="1">
          <a:off x="16318864" y="571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2C52435C-62A6-450A-98B0-69AD33A65D6F}"/>
            </a:ext>
          </a:extLst>
        </xdr:cNvPr>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CE04A591-356A-473F-8EA5-F1DA5C2B97CD}"/>
            </a:ext>
          </a:extLst>
        </xdr:cNvPr>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DDBB866E-C913-4C3D-9966-E0A8FCB8C86E}"/>
            </a:ext>
          </a:extLst>
        </xdr:cNvPr>
        <xdr:cNvSpPr txBox="1"/>
      </xdr:nvSpPr>
      <xdr:spPr>
        <a:xfrm>
          <a:off x="163576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5BDEC887-FE27-4DC5-9076-B096D7498A26}"/>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6E9241D8-1E31-4785-8EFD-51E375B2DED2}"/>
            </a:ext>
          </a:extLst>
        </xdr:cNvPr>
        <xdr:cNvSpPr txBox="1"/>
      </xdr:nvSpPr>
      <xdr:spPr>
        <a:xfrm>
          <a:off x="16357600" y="631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8D36F4CF-30CD-4A8C-B59B-012B8124D021}"/>
            </a:ext>
          </a:extLst>
        </xdr:cNvPr>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1814BB68-0AF8-4B6C-9B50-EA24BCA9BD72}"/>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6897FB5A-7D2B-486A-BF66-57E5A0F59B8A}"/>
            </a:ext>
          </a:extLst>
        </xdr:cNvPr>
        <xdr:cNvSpPr/>
      </xdr:nvSpPr>
      <xdr:spPr>
        <a:xfrm>
          <a:off x="14541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EA0AB5A5-F5C5-4AA9-9FCF-1068A0936E02}"/>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0444AA6B-986C-49BE-A4FE-649BFEDA0DAF}"/>
            </a:ext>
          </a:extLst>
        </xdr:cNvPr>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9A9DD8FC-03C6-41B3-8B60-EAA814CFD93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D0A108FE-122C-4086-B2C9-C13FFCD6984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32BED359-80D8-4CF6-9041-EFA1D7D2330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996A84E5-54D7-4EFD-A5D9-45BEC5390BA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4F9D3FD-4639-4D36-AE15-9AE1942DF14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57785</xdr:rowOff>
    </xdr:from>
    <xdr:to>
      <xdr:col>85</xdr:col>
      <xdr:colOff>177800</xdr:colOff>
      <xdr:row>38</xdr:row>
      <xdr:rowOff>159385</xdr:rowOff>
    </xdr:to>
    <xdr:sp macro="" textlink="">
      <xdr:nvSpPr>
        <xdr:cNvPr id="525" name="楕円 524">
          <a:extLst>
            <a:ext uri="{FF2B5EF4-FFF2-40B4-BE49-F238E27FC236}">
              <a16:creationId xmlns:a16="http://schemas.microsoft.com/office/drawing/2014/main" id="{65FF25B9-7260-45DA-BC9D-BC2B051E264A}"/>
            </a:ext>
          </a:extLst>
        </xdr:cNvPr>
        <xdr:cNvSpPr/>
      </xdr:nvSpPr>
      <xdr:spPr>
        <a:xfrm>
          <a:off x="162687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36212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0B8F32FE-3420-4529-81D1-9408E0A660F1}"/>
            </a:ext>
          </a:extLst>
        </xdr:cNvPr>
        <xdr:cNvSpPr txBox="1"/>
      </xdr:nvSpPr>
      <xdr:spPr>
        <a:xfrm>
          <a:off x="16357600"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46355</xdr:rowOff>
    </xdr:from>
    <xdr:to>
      <xdr:col>81</xdr:col>
      <xdr:colOff>101600</xdr:colOff>
      <xdr:row>38</xdr:row>
      <xdr:rowOff>147955</xdr:rowOff>
    </xdr:to>
    <xdr:sp macro="" textlink="">
      <xdr:nvSpPr>
        <xdr:cNvPr id="527" name="楕円 526">
          <a:extLst>
            <a:ext uri="{FF2B5EF4-FFF2-40B4-BE49-F238E27FC236}">
              <a16:creationId xmlns:a16="http://schemas.microsoft.com/office/drawing/2014/main" id="{9A929F38-823F-4A04-B212-837E271D24B5}"/>
            </a:ext>
          </a:extLst>
        </xdr:cNvPr>
        <xdr:cNvSpPr/>
      </xdr:nvSpPr>
      <xdr:spPr>
        <a:xfrm>
          <a:off x="15430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97155</xdr:rowOff>
    </xdr:from>
    <xdr:to>
      <xdr:col>85</xdr:col>
      <xdr:colOff>127000</xdr:colOff>
      <xdr:row>38</xdr:row>
      <xdr:rowOff>108585</xdr:rowOff>
    </xdr:to>
    <xdr:cxnSp macro="">
      <xdr:nvCxnSpPr>
        <xdr:cNvPr id="528" name="直線コネクタ 527">
          <a:extLst>
            <a:ext uri="{FF2B5EF4-FFF2-40B4-BE49-F238E27FC236}">
              <a16:creationId xmlns:a16="http://schemas.microsoft.com/office/drawing/2014/main" id="{9BD90322-5221-4099-A6EB-7D96F45672EA}"/>
            </a:ext>
          </a:extLst>
        </xdr:cNvPr>
        <xdr:cNvCxnSpPr/>
      </xdr:nvCxnSpPr>
      <xdr:spPr>
        <a:xfrm>
          <a:off x="15481300" y="661225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145415</xdr:rowOff>
    </xdr:from>
    <xdr:to>
      <xdr:col>76</xdr:col>
      <xdr:colOff>165100</xdr:colOff>
      <xdr:row>38</xdr:row>
      <xdr:rowOff>75565</xdr:rowOff>
    </xdr:to>
    <xdr:sp macro="" textlink="">
      <xdr:nvSpPr>
        <xdr:cNvPr id="529" name="楕円 528">
          <a:extLst>
            <a:ext uri="{FF2B5EF4-FFF2-40B4-BE49-F238E27FC236}">
              <a16:creationId xmlns:a16="http://schemas.microsoft.com/office/drawing/2014/main" id="{1DDAC8CD-10EE-4F30-8047-022BE902649D}"/>
            </a:ext>
          </a:extLst>
        </xdr:cNvPr>
        <xdr:cNvSpPr/>
      </xdr:nvSpPr>
      <xdr:spPr>
        <a:xfrm>
          <a:off x="14541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24765</xdr:rowOff>
    </xdr:from>
    <xdr:to>
      <xdr:col>81</xdr:col>
      <xdr:colOff>50800</xdr:colOff>
      <xdr:row>38</xdr:row>
      <xdr:rowOff>97155</xdr:rowOff>
    </xdr:to>
    <xdr:cxnSp macro="">
      <xdr:nvCxnSpPr>
        <xdr:cNvPr id="530" name="直線コネクタ 529">
          <a:extLst>
            <a:ext uri="{FF2B5EF4-FFF2-40B4-BE49-F238E27FC236}">
              <a16:creationId xmlns:a16="http://schemas.microsoft.com/office/drawing/2014/main" id="{765AD48F-449A-42D3-8FCC-EDE921D37FD4}"/>
            </a:ext>
          </a:extLst>
        </xdr:cNvPr>
        <xdr:cNvCxnSpPr/>
      </xdr:nvCxnSpPr>
      <xdr:spPr>
        <a:xfrm>
          <a:off x="14592300" y="653986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31" name="楕円 530">
          <a:extLst>
            <a:ext uri="{FF2B5EF4-FFF2-40B4-BE49-F238E27FC236}">
              <a16:creationId xmlns:a16="http://schemas.microsoft.com/office/drawing/2014/main" id="{3627010E-F7FE-45DA-9745-7671846C3A44}"/>
            </a:ext>
          </a:extLst>
        </xdr:cNvPr>
        <xdr:cNvSpPr/>
      </xdr:nvSpPr>
      <xdr:spPr>
        <a:xfrm>
          <a:off x="13652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24765</xdr:rowOff>
    </xdr:from>
    <xdr:to>
      <xdr:col>76</xdr:col>
      <xdr:colOff>114300</xdr:colOff>
      <xdr:row>39</xdr:row>
      <xdr:rowOff>19050</xdr:rowOff>
    </xdr:to>
    <xdr:cxnSp macro="">
      <xdr:nvCxnSpPr>
        <xdr:cNvPr id="532" name="直線コネクタ 531">
          <a:extLst>
            <a:ext uri="{FF2B5EF4-FFF2-40B4-BE49-F238E27FC236}">
              <a16:creationId xmlns:a16="http://schemas.microsoft.com/office/drawing/2014/main" id="{335D5682-038C-4263-8DBA-BC3F5D1A25FF}"/>
            </a:ext>
          </a:extLst>
        </xdr:cNvPr>
        <xdr:cNvCxnSpPr/>
      </xdr:nvCxnSpPr>
      <xdr:spPr>
        <a:xfrm flipV="1">
          <a:off x="13703300" y="6539865"/>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73025</xdr:rowOff>
    </xdr:from>
    <xdr:to>
      <xdr:col>67</xdr:col>
      <xdr:colOff>101600</xdr:colOff>
      <xdr:row>39</xdr:row>
      <xdr:rowOff>3175</xdr:rowOff>
    </xdr:to>
    <xdr:sp macro="" textlink="">
      <xdr:nvSpPr>
        <xdr:cNvPr id="533" name="楕円 532">
          <a:extLst>
            <a:ext uri="{FF2B5EF4-FFF2-40B4-BE49-F238E27FC236}">
              <a16:creationId xmlns:a16="http://schemas.microsoft.com/office/drawing/2014/main" id="{207A1248-E35C-4B17-BDD8-3B9BB68234B3}"/>
            </a:ext>
          </a:extLst>
        </xdr:cNvPr>
        <xdr:cNvSpPr/>
      </xdr:nvSpPr>
      <xdr:spPr>
        <a:xfrm>
          <a:off x="12763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123825</xdr:rowOff>
    </xdr:from>
    <xdr:to>
      <xdr:col>71</xdr:col>
      <xdr:colOff>177800</xdr:colOff>
      <xdr:row>39</xdr:row>
      <xdr:rowOff>19050</xdr:rowOff>
    </xdr:to>
    <xdr:cxnSp macro="">
      <xdr:nvCxnSpPr>
        <xdr:cNvPr id="534" name="直線コネクタ 533">
          <a:extLst>
            <a:ext uri="{FF2B5EF4-FFF2-40B4-BE49-F238E27FC236}">
              <a16:creationId xmlns:a16="http://schemas.microsoft.com/office/drawing/2014/main" id="{36E258EB-203D-4A11-A032-E2FC47586E09}"/>
            </a:ext>
          </a:extLst>
        </xdr:cNvPr>
        <xdr:cNvCxnSpPr/>
      </xdr:nvCxnSpPr>
      <xdr:spPr>
        <a:xfrm>
          <a:off x="12814300" y="66389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556F3FA3-788C-44A9-984A-9472A9A58E47}"/>
            </a:ext>
          </a:extLst>
        </xdr:cNvPr>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14DD826E-58CB-4BBA-9B1D-BD9F01488342}"/>
            </a:ext>
          </a:extLst>
        </xdr:cNvPr>
        <xdr:cNvSpPr txBox="1"/>
      </xdr:nvSpPr>
      <xdr:spPr>
        <a:xfrm>
          <a:off x="14389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15E86A2E-67D2-4944-B955-5EAE89B1AB43}"/>
            </a:ext>
          </a:extLst>
        </xdr:cNvPr>
        <xdr:cNvSpPr txBox="1"/>
      </xdr:nvSpPr>
      <xdr:spPr>
        <a:xfrm>
          <a:off x="13500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69AF355C-32EA-4AAE-B520-456372BEBA00}"/>
            </a:ext>
          </a:extLst>
        </xdr:cNvPr>
        <xdr:cNvSpPr txBox="1"/>
      </xdr:nvSpPr>
      <xdr:spPr>
        <a:xfrm>
          <a:off x="12611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139082</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0211CDEB-1144-43E1-A7E8-E4956E6B7119}"/>
            </a:ext>
          </a:extLst>
        </xdr:cNvPr>
        <xdr:cNvSpPr txBox="1"/>
      </xdr:nvSpPr>
      <xdr:spPr>
        <a:xfrm>
          <a:off x="152660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66692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3B3C9703-6EC4-489A-BED1-636B86EE1284}"/>
            </a:ext>
          </a:extLst>
        </xdr:cNvPr>
        <xdr:cNvSpPr txBox="1"/>
      </xdr:nvSpPr>
      <xdr:spPr>
        <a:xfrm>
          <a:off x="14389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F67E62AB-1B54-4314-AFCF-2DF4A9CFEB72}"/>
            </a:ext>
          </a:extLst>
        </xdr:cNvPr>
        <xdr:cNvSpPr txBox="1"/>
      </xdr:nvSpPr>
      <xdr:spPr>
        <a:xfrm>
          <a:off x="13500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165752</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7C5CE2E4-86FA-44CD-857A-F3CE280570C2}"/>
            </a:ext>
          </a:extLst>
        </xdr:cNvPr>
        <xdr:cNvSpPr txBox="1"/>
      </xdr:nvSpPr>
      <xdr:spPr>
        <a:xfrm>
          <a:off x="12611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9738566B-62F9-4820-BCC2-8B6F83E6F04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B1FD88C6-62BA-4EAA-8B36-A7F50D577DB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368C5DB8-B391-4980-AC00-A7D18F551C7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2EB575C0-12D8-4CF5-BA38-553B7689B3F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CE75E6AE-E8AD-4A35-A5C8-29F832F631A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0555AAB5-44B4-4C5C-AE22-EC475B82EB4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6182823E-C7B3-445C-8819-83E452E19A4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74290287-1346-43D2-AF69-92F839179F9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1A6BBEC7-0AEF-4B2F-A192-B41EC260BA2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697F8D15-C429-40E6-84C7-C9AAC682E56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29F53A63-D3B0-4AC6-BF96-F488932FAB0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8262845F-A9C6-496D-B488-D6BD9F6B458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6C8E2ABD-A94A-4AB3-B04D-13CE151F4FC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864632EA-54B8-4967-B571-E2DCF7B88677}"/>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CEB9885E-0CD8-49A3-87C6-8956F4A0F4D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092F3451-1EC6-4686-A172-94451E5B6E0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EA0D9209-0BC8-46D4-9FF2-A9E32BF4280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DB87C41B-781C-464C-930C-058F34251F7E}"/>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77961E7E-B709-4B50-AA66-B936CCDB550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029655D0-EFFD-4459-86EC-6CD9B8F3C9A7}"/>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63CFFADF-CB21-4AE4-A9C8-2503514CE84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D6D3B32C-D11B-483B-8D21-3308F1CF47F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EECA226C-E4D1-4213-939D-F0071335C46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E60EDEC6-8869-493E-8646-FD13C308EB21}"/>
            </a:ext>
          </a:extLst>
        </xdr:cNvPr>
        <xdr:cNvCxnSpPr/>
      </xdr:nvCxnSpPr>
      <xdr:spPr>
        <a:xfrm flipV="1">
          <a:off x="22160864" y="5702038"/>
          <a:ext cx="0" cy="15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53926186-F6F6-47DA-A97D-C7D5BDB336AE}"/>
            </a:ext>
          </a:extLst>
        </xdr:cNvPr>
        <xdr:cNvSpPr txBox="1"/>
      </xdr:nvSpPr>
      <xdr:spPr>
        <a:xfrm>
          <a:off x="22199600" y="72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CECA7826-1594-4CC3-ABA9-EE788AFAC434}"/>
            </a:ext>
          </a:extLst>
        </xdr:cNvPr>
        <xdr:cNvCxnSpPr/>
      </xdr:nvCxnSpPr>
      <xdr:spPr>
        <a:xfrm>
          <a:off x="22072600" y="721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B3F8CD2D-F86E-4436-AC73-647996F97431}"/>
            </a:ext>
          </a:extLst>
        </xdr:cNvPr>
        <xdr:cNvSpPr txBox="1"/>
      </xdr:nvSpPr>
      <xdr:spPr>
        <a:xfrm>
          <a:off x="22199600" y="547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7CDB040E-6029-4868-8F62-F698E79EB2E8}"/>
            </a:ext>
          </a:extLst>
        </xdr:cNvPr>
        <xdr:cNvCxnSpPr/>
      </xdr:nvCxnSpPr>
      <xdr:spPr>
        <a:xfrm>
          <a:off x="22072600" y="5702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62334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8DA7C8A4-4363-473E-9FED-E94F2B3AFCED}"/>
            </a:ext>
          </a:extLst>
        </xdr:cNvPr>
        <xdr:cNvSpPr txBox="1"/>
      </xdr:nvSpPr>
      <xdr:spPr>
        <a:xfrm>
          <a:off x="22199600" y="657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FA5458D0-57CF-4F1F-9DF7-DB4CD037F216}"/>
            </a:ext>
          </a:extLst>
        </xdr:cNvPr>
        <xdr:cNvSpPr/>
      </xdr:nvSpPr>
      <xdr:spPr>
        <a:xfrm>
          <a:off x="22110700" y="659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6715910C-5680-4190-8CD8-A25B3A776A00}"/>
            </a:ext>
          </a:extLst>
        </xdr:cNvPr>
        <xdr:cNvSpPr/>
      </xdr:nvSpPr>
      <xdr:spPr>
        <a:xfrm>
          <a:off x="21272500" y="661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2A024F62-7AA7-44D7-A085-04D216D3B60E}"/>
            </a:ext>
          </a:extLst>
        </xdr:cNvPr>
        <xdr:cNvSpPr/>
      </xdr:nvSpPr>
      <xdr:spPr>
        <a:xfrm>
          <a:off x="20383500" y="662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2199D3AF-2C68-448D-9484-9DFBEAFE3B4E}"/>
            </a:ext>
          </a:extLst>
        </xdr:cNvPr>
        <xdr:cNvSpPr/>
      </xdr:nvSpPr>
      <xdr:spPr>
        <a:xfrm>
          <a:off x="19494500" y="664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5912486B-EEEF-4E19-9659-4EA529552BE8}"/>
            </a:ext>
          </a:extLst>
        </xdr:cNvPr>
        <xdr:cNvSpPr/>
      </xdr:nvSpPr>
      <xdr:spPr>
        <a:xfrm>
          <a:off x="18605500" y="665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4F503AB3-0FB3-463D-9FE4-EE04AEB7C1A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67B4E32B-0221-4E4C-8107-FF2C80CBF17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7FB7F5C2-F441-447A-8ACC-89C984BB39B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B0E19375-C8E4-4045-98EC-4B9790DC3CE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E18F23F3-6B61-432B-B127-5E12220B78F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150231</xdr:rowOff>
    </xdr:from>
    <xdr:to>
      <xdr:col>116</xdr:col>
      <xdr:colOff>114300</xdr:colOff>
      <xdr:row>38</xdr:row>
      <xdr:rowOff>80381</xdr:rowOff>
    </xdr:to>
    <xdr:sp macro="" textlink="">
      <xdr:nvSpPr>
        <xdr:cNvPr id="582" name="楕円 581">
          <a:extLst>
            <a:ext uri="{FF2B5EF4-FFF2-40B4-BE49-F238E27FC236}">
              <a16:creationId xmlns:a16="http://schemas.microsoft.com/office/drawing/2014/main" id="{828456B7-D928-4D9E-9B17-7BABEBD1254D}"/>
            </a:ext>
          </a:extLst>
        </xdr:cNvPr>
        <xdr:cNvSpPr/>
      </xdr:nvSpPr>
      <xdr:spPr>
        <a:xfrm>
          <a:off x="22110700" y="649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1658</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2623D7AF-6C0A-4325-8481-48C73D182337}"/>
            </a:ext>
          </a:extLst>
        </xdr:cNvPr>
        <xdr:cNvSpPr txBox="1"/>
      </xdr:nvSpPr>
      <xdr:spPr>
        <a:xfrm>
          <a:off x="22199600" y="634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18702</xdr:rowOff>
    </xdr:from>
    <xdr:to>
      <xdr:col>112</xdr:col>
      <xdr:colOff>38100</xdr:colOff>
      <xdr:row>38</xdr:row>
      <xdr:rowOff>120302</xdr:rowOff>
    </xdr:to>
    <xdr:sp macro="" textlink="">
      <xdr:nvSpPr>
        <xdr:cNvPr id="584" name="楕円 583">
          <a:extLst>
            <a:ext uri="{FF2B5EF4-FFF2-40B4-BE49-F238E27FC236}">
              <a16:creationId xmlns:a16="http://schemas.microsoft.com/office/drawing/2014/main" id="{84E00261-A9E6-4976-AE25-9B2954F7D52D}"/>
            </a:ext>
          </a:extLst>
        </xdr:cNvPr>
        <xdr:cNvSpPr/>
      </xdr:nvSpPr>
      <xdr:spPr>
        <a:xfrm>
          <a:off x="21272500" y="653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29581</xdr:rowOff>
    </xdr:from>
    <xdr:to>
      <xdr:col>116</xdr:col>
      <xdr:colOff>63500</xdr:colOff>
      <xdr:row>38</xdr:row>
      <xdr:rowOff>69502</xdr:rowOff>
    </xdr:to>
    <xdr:cxnSp macro="">
      <xdr:nvCxnSpPr>
        <xdr:cNvPr id="585" name="直線コネクタ 584">
          <a:extLst>
            <a:ext uri="{FF2B5EF4-FFF2-40B4-BE49-F238E27FC236}">
              <a16:creationId xmlns:a16="http://schemas.microsoft.com/office/drawing/2014/main" id="{45802484-6446-4592-888B-875C2EA975A1}"/>
            </a:ext>
          </a:extLst>
        </xdr:cNvPr>
        <xdr:cNvCxnSpPr/>
      </xdr:nvCxnSpPr>
      <xdr:spPr>
        <a:xfrm flipV="1">
          <a:off x="21323300" y="6544681"/>
          <a:ext cx="838200" cy="3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26970</xdr:rowOff>
    </xdr:from>
    <xdr:to>
      <xdr:col>107</xdr:col>
      <xdr:colOff>101600</xdr:colOff>
      <xdr:row>38</xdr:row>
      <xdr:rowOff>128570</xdr:rowOff>
    </xdr:to>
    <xdr:sp macro="" textlink="">
      <xdr:nvSpPr>
        <xdr:cNvPr id="586" name="楕円 585">
          <a:extLst>
            <a:ext uri="{FF2B5EF4-FFF2-40B4-BE49-F238E27FC236}">
              <a16:creationId xmlns:a16="http://schemas.microsoft.com/office/drawing/2014/main" id="{D81839EB-AAEE-47BC-8910-9AC1D33E0B75}"/>
            </a:ext>
          </a:extLst>
        </xdr:cNvPr>
        <xdr:cNvSpPr/>
      </xdr:nvSpPr>
      <xdr:spPr>
        <a:xfrm>
          <a:off x="20383500" y="654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69502</xdr:rowOff>
    </xdr:from>
    <xdr:to>
      <xdr:col>111</xdr:col>
      <xdr:colOff>177800</xdr:colOff>
      <xdr:row>38</xdr:row>
      <xdr:rowOff>77770</xdr:rowOff>
    </xdr:to>
    <xdr:cxnSp macro="">
      <xdr:nvCxnSpPr>
        <xdr:cNvPr id="587" name="直線コネクタ 586">
          <a:extLst>
            <a:ext uri="{FF2B5EF4-FFF2-40B4-BE49-F238E27FC236}">
              <a16:creationId xmlns:a16="http://schemas.microsoft.com/office/drawing/2014/main" id="{A329559E-FA96-458E-BF9D-9D0FC4093F73}"/>
            </a:ext>
          </a:extLst>
        </xdr:cNvPr>
        <xdr:cNvCxnSpPr/>
      </xdr:nvCxnSpPr>
      <xdr:spPr>
        <a:xfrm flipV="1">
          <a:off x="20434300" y="6584602"/>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139456</xdr:rowOff>
    </xdr:from>
    <xdr:to>
      <xdr:col>102</xdr:col>
      <xdr:colOff>165100</xdr:colOff>
      <xdr:row>39</xdr:row>
      <xdr:rowOff>69606</xdr:rowOff>
    </xdr:to>
    <xdr:sp macro="" textlink="">
      <xdr:nvSpPr>
        <xdr:cNvPr id="588" name="楕円 587">
          <a:extLst>
            <a:ext uri="{FF2B5EF4-FFF2-40B4-BE49-F238E27FC236}">
              <a16:creationId xmlns:a16="http://schemas.microsoft.com/office/drawing/2014/main" id="{9541D799-0BDD-4E0F-92F6-27AC4D2A3D9D}"/>
            </a:ext>
          </a:extLst>
        </xdr:cNvPr>
        <xdr:cNvSpPr/>
      </xdr:nvSpPr>
      <xdr:spPr>
        <a:xfrm>
          <a:off x="19494500" y="665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77770</xdr:rowOff>
    </xdr:from>
    <xdr:to>
      <xdr:col>107</xdr:col>
      <xdr:colOff>50800</xdr:colOff>
      <xdr:row>39</xdr:row>
      <xdr:rowOff>18806</xdr:rowOff>
    </xdr:to>
    <xdr:cxnSp macro="">
      <xdr:nvCxnSpPr>
        <xdr:cNvPr id="589" name="直線コネクタ 588">
          <a:extLst>
            <a:ext uri="{FF2B5EF4-FFF2-40B4-BE49-F238E27FC236}">
              <a16:creationId xmlns:a16="http://schemas.microsoft.com/office/drawing/2014/main" id="{786621D4-219D-4BC7-9919-A7815991713C}"/>
            </a:ext>
          </a:extLst>
        </xdr:cNvPr>
        <xdr:cNvCxnSpPr/>
      </xdr:nvCxnSpPr>
      <xdr:spPr>
        <a:xfrm flipV="1">
          <a:off x="19545300" y="6592870"/>
          <a:ext cx="889000" cy="11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144051</xdr:rowOff>
    </xdr:from>
    <xdr:to>
      <xdr:col>98</xdr:col>
      <xdr:colOff>38100</xdr:colOff>
      <xdr:row>39</xdr:row>
      <xdr:rowOff>74201</xdr:rowOff>
    </xdr:to>
    <xdr:sp macro="" textlink="">
      <xdr:nvSpPr>
        <xdr:cNvPr id="590" name="楕円 589">
          <a:extLst>
            <a:ext uri="{FF2B5EF4-FFF2-40B4-BE49-F238E27FC236}">
              <a16:creationId xmlns:a16="http://schemas.microsoft.com/office/drawing/2014/main" id="{49847160-B5B4-4804-AAF4-4953D391BF12}"/>
            </a:ext>
          </a:extLst>
        </xdr:cNvPr>
        <xdr:cNvSpPr/>
      </xdr:nvSpPr>
      <xdr:spPr>
        <a:xfrm>
          <a:off x="18605500" y="665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18806</xdr:rowOff>
    </xdr:from>
    <xdr:to>
      <xdr:col>102</xdr:col>
      <xdr:colOff>114300</xdr:colOff>
      <xdr:row>39</xdr:row>
      <xdr:rowOff>23401</xdr:rowOff>
    </xdr:to>
    <xdr:cxnSp macro="">
      <xdr:nvCxnSpPr>
        <xdr:cNvPr id="591" name="直線コネクタ 590">
          <a:extLst>
            <a:ext uri="{FF2B5EF4-FFF2-40B4-BE49-F238E27FC236}">
              <a16:creationId xmlns:a16="http://schemas.microsoft.com/office/drawing/2014/main" id="{371F3246-AB4B-4861-98A9-3B29CCE7B578}"/>
            </a:ext>
          </a:extLst>
        </xdr:cNvPr>
        <xdr:cNvCxnSpPr/>
      </xdr:nvCxnSpPr>
      <xdr:spPr>
        <a:xfrm flipV="1">
          <a:off x="18656300" y="6705356"/>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17497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C20F8E50-2E54-45EF-A789-6A22BC85BC26}"/>
            </a:ext>
          </a:extLst>
        </xdr:cNvPr>
        <xdr:cNvSpPr txBox="1"/>
      </xdr:nvSpPr>
      <xdr:spPr>
        <a:xfrm>
          <a:off x="21043411" y="670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24579F68-D7BB-4B4E-9D5D-161737F929A7}"/>
            </a:ext>
          </a:extLst>
        </xdr:cNvPr>
        <xdr:cNvSpPr txBox="1"/>
      </xdr:nvSpPr>
      <xdr:spPr>
        <a:xfrm>
          <a:off x="20167111" y="671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76479</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12EAAE64-C2DA-4836-A17F-DA23E7A8B91B}"/>
            </a:ext>
          </a:extLst>
        </xdr:cNvPr>
        <xdr:cNvSpPr txBox="1"/>
      </xdr:nvSpPr>
      <xdr:spPr>
        <a:xfrm>
          <a:off x="19278111" y="642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90080</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75F92DBA-E03C-4144-AB6A-3D2C0CBEBAAA}"/>
            </a:ext>
          </a:extLst>
        </xdr:cNvPr>
        <xdr:cNvSpPr txBox="1"/>
      </xdr:nvSpPr>
      <xdr:spPr>
        <a:xfrm>
          <a:off x="18389111" y="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136829</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4B15B1EA-8E0E-4926-B9EE-E5AFB78B8955}"/>
            </a:ext>
          </a:extLst>
        </xdr:cNvPr>
        <xdr:cNvSpPr txBox="1"/>
      </xdr:nvSpPr>
      <xdr:spPr>
        <a:xfrm>
          <a:off x="21043411" y="630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145097</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698D6FC3-1BB6-4FE3-89C0-9A140002E06E}"/>
            </a:ext>
          </a:extLst>
        </xdr:cNvPr>
        <xdr:cNvSpPr txBox="1"/>
      </xdr:nvSpPr>
      <xdr:spPr>
        <a:xfrm>
          <a:off x="20167111" y="631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60733</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8DD9189F-E3D9-418F-B9C9-B8E4EC7800DC}"/>
            </a:ext>
          </a:extLst>
        </xdr:cNvPr>
        <xdr:cNvSpPr txBox="1"/>
      </xdr:nvSpPr>
      <xdr:spPr>
        <a:xfrm>
          <a:off x="19278111" y="674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65328</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8F2A15C4-E3DD-48CE-84ED-93D85BFE91A9}"/>
            </a:ext>
          </a:extLst>
        </xdr:cNvPr>
        <xdr:cNvSpPr txBox="1"/>
      </xdr:nvSpPr>
      <xdr:spPr>
        <a:xfrm>
          <a:off x="18389111" y="675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6CC951A1-0ED3-4543-8AEB-B6251B43DB1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DC46941D-1C4B-4C8B-8263-81765B5D9FE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5181EE86-33E6-45A2-9D78-15B0B181F05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32118D5A-4467-4001-8B02-2EE2B80331F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F310399C-F3F4-4729-B4AD-3B64B64C467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FAFEC986-41B8-4004-B5D9-F4B3B84B138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DC78E4B5-BC09-4698-9F30-7AD2867EB94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DD6880C6-1B29-4032-A2EB-73A4FC865FB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BF073511-96E2-4D5D-8C78-15BF10C736D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7E1E74F4-07A0-4020-928F-3AD40552B5B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EDAF71DD-202C-4C3F-A63E-06143A54F8A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319B2636-9CA7-4ADC-9F29-104EDDD5E849}"/>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83D8033C-6808-48B2-9062-BF9FB686A42F}"/>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AD2FF6C5-A670-490A-A23B-214AF4AEB029}"/>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63DFD72F-6CB3-42B5-BA99-C295ED8262E4}"/>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DA546D37-E6F9-4517-956E-9DD8C00C8996}"/>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6DFBDCA7-BC3E-4DD7-9B45-B5576E235CED}"/>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48960063-7CF2-45DA-945A-2CF7484729F2}"/>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07055E89-689E-47CD-AB08-9896CC0B031C}"/>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80685849-DEA7-48EB-91AA-9F43A6AD7A3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BFD0BE26-B145-40AA-B229-97A88FA3545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C022E5B9-8958-4D97-9945-925F3FE0F57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103B6D29-F932-4EE9-8873-A01084BF827B}"/>
            </a:ext>
          </a:extLst>
        </xdr:cNvPr>
        <xdr:cNvCxnSpPr/>
      </xdr:nvCxnSpPr>
      <xdr:spPr>
        <a:xfrm flipV="1">
          <a:off x="16318864" y="946404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B4045B4B-AAD8-45B2-A633-AE00E0594E78}"/>
            </a:ext>
          </a:extLst>
        </xdr:cNvPr>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2E7B2F47-029E-4EBF-90B4-CEA558925D42}"/>
            </a:ext>
          </a:extLst>
        </xdr:cNvPr>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F873EEC9-8ECB-429A-B7D9-2F08635F4AB6}"/>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6B8788B4-BE8C-479B-A02E-8054DC471F78}"/>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BF4C0FE7-BE44-4402-8EA1-81C73CD398DE}"/>
            </a:ext>
          </a:extLst>
        </xdr:cNvPr>
        <xdr:cNvSpPr txBox="1"/>
      </xdr:nvSpPr>
      <xdr:spPr>
        <a:xfrm>
          <a:off x="16357600" y="10003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9F6F4915-4E66-4256-818A-2AF82234C979}"/>
            </a:ext>
          </a:extLst>
        </xdr:cNvPr>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CB90A46C-844D-4071-929C-82196CF79C8B}"/>
            </a:ext>
          </a:extLst>
        </xdr:cNvPr>
        <xdr:cNvSpPr/>
      </xdr:nvSpPr>
      <xdr:spPr>
        <a:xfrm>
          <a:off x="15430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E318930C-0B58-43FE-970D-C70F08D1216D}"/>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C3DF7723-C3F8-49A3-A679-721FDD2DB45C}"/>
            </a:ext>
          </a:extLst>
        </xdr:cNvPr>
        <xdr:cNvSpPr/>
      </xdr:nvSpPr>
      <xdr:spPr>
        <a:xfrm>
          <a:off x="13652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822A7757-0BE1-43EC-8C5F-D0EA81F70472}"/>
            </a:ext>
          </a:extLst>
        </xdr:cNvPr>
        <xdr:cNvSpPr/>
      </xdr:nvSpPr>
      <xdr:spPr>
        <a:xfrm>
          <a:off x="12763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D6A6FECE-4491-4264-A95B-0DC0FE70932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D0317132-4D9F-4B48-872A-04E84183A68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A9370A37-A200-42F1-9EBB-E46AB0814A8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B11010CE-CA70-4C84-AEC9-BC3C27CD8B7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6D626D12-4162-4EBC-B980-C068C4AD6D3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148082</xdr:rowOff>
    </xdr:from>
    <xdr:to>
      <xdr:col>85</xdr:col>
      <xdr:colOff>177800</xdr:colOff>
      <xdr:row>61</xdr:row>
      <xdr:rowOff>78232</xdr:rowOff>
    </xdr:to>
    <xdr:sp macro="" textlink="">
      <xdr:nvSpPr>
        <xdr:cNvPr id="638" name="楕円 637">
          <a:extLst>
            <a:ext uri="{FF2B5EF4-FFF2-40B4-BE49-F238E27FC236}">
              <a16:creationId xmlns:a16="http://schemas.microsoft.com/office/drawing/2014/main" id="{44DB1A37-53EF-4BF1-84DB-99B62183066A}"/>
            </a:ext>
          </a:extLst>
        </xdr:cNvPr>
        <xdr:cNvSpPr/>
      </xdr:nvSpPr>
      <xdr:spPr>
        <a:xfrm>
          <a:off x="16268700" y="104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126509</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0581F5CE-3519-43CB-A93E-E6AA75164875}"/>
            </a:ext>
          </a:extLst>
        </xdr:cNvPr>
        <xdr:cNvSpPr txBox="1"/>
      </xdr:nvSpPr>
      <xdr:spPr>
        <a:xfrm>
          <a:off x="16357600" y="1041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136652</xdr:rowOff>
    </xdr:from>
    <xdr:to>
      <xdr:col>81</xdr:col>
      <xdr:colOff>101600</xdr:colOff>
      <xdr:row>61</xdr:row>
      <xdr:rowOff>66802</xdr:rowOff>
    </xdr:to>
    <xdr:sp macro="" textlink="">
      <xdr:nvSpPr>
        <xdr:cNvPr id="640" name="楕円 639">
          <a:extLst>
            <a:ext uri="{FF2B5EF4-FFF2-40B4-BE49-F238E27FC236}">
              <a16:creationId xmlns:a16="http://schemas.microsoft.com/office/drawing/2014/main" id="{3A046A05-C22F-406D-BB59-44BD453BFECC}"/>
            </a:ext>
          </a:extLst>
        </xdr:cNvPr>
        <xdr:cNvSpPr/>
      </xdr:nvSpPr>
      <xdr:spPr>
        <a:xfrm>
          <a:off x="154305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16002</xdr:rowOff>
    </xdr:from>
    <xdr:to>
      <xdr:col>85</xdr:col>
      <xdr:colOff>127000</xdr:colOff>
      <xdr:row>61</xdr:row>
      <xdr:rowOff>27432</xdr:rowOff>
    </xdr:to>
    <xdr:cxnSp macro="">
      <xdr:nvCxnSpPr>
        <xdr:cNvPr id="641" name="直線コネクタ 640">
          <a:extLst>
            <a:ext uri="{FF2B5EF4-FFF2-40B4-BE49-F238E27FC236}">
              <a16:creationId xmlns:a16="http://schemas.microsoft.com/office/drawing/2014/main" id="{14DFD085-054B-4FC2-A4BD-B4268325AE98}"/>
            </a:ext>
          </a:extLst>
        </xdr:cNvPr>
        <xdr:cNvCxnSpPr/>
      </xdr:nvCxnSpPr>
      <xdr:spPr>
        <a:xfrm>
          <a:off x="15481300" y="1047445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93218</xdr:rowOff>
    </xdr:from>
    <xdr:to>
      <xdr:col>76</xdr:col>
      <xdr:colOff>165100</xdr:colOff>
      <xdr:row>61</xdr:row>
      <xdr:rowOff>23368</xdr:rowOff>
    </xdr:to>
    <xdr:sp macro="" textlink="">
      <xdr:nvSpPr>
        <xdr:cNvPr id="642" name="楕円 641">
          <a:extLst>
            <a:ext uri="{FF2B5EF4-FFF2-40B4-BE49-F238E27FC236}">
              <a16:creationId xmlns:a16="http://schemas.microsoft.com/office/drawing/2014/main" id="{B678EE15-488F-4590-ACAC-12CFB7FF0111}"/>
            </a:ext>
          </a:extLst>
        </xdr:cNvPr>
        <xdr:cNvSpPr/>
      </xdr:nvSpPr>
      <xdr:spPr>
        <a:xfrm>
          <a:off x="14541500" y="1038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144018</xdr:rowOff>
    </xdr:from>
    <xdr:to>
      <xdr:col>81</xdr:col>
      <xdr:colOff>50800</xdr:colOff>
      <xdr:row>61</xdr:row>
      <xdr:rowOff>16002</xdr:rowOff>
    </xdr:to>
    <xdr:cxnSp macro="">
      <xdr:nvCxnSpPr>
        <xdr:cNvPr id="643" name="直線コネクタ 642">
          <a:extLst>
            <a:ext uri="{FF2B5EF4-FFF2-40B4-BE49-F238E27FC236}">
              <a16:creationId xmlns:a16="http://schemas.microsoft.com/office/drawing/2014/main" id="{3836AD2C-2749-47C6-9D31-A77B2DD1C91B}"/>
            </a:ext>
          </a:extLst>
        </xdr:cNvPr>
        <xdr:cNvCxnSpPr/>
      </xdr:nvCxnSpPr>
      <xdr:spPr>
        <a:xfrm>
          <a:off x="14592300" y="1043101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97790</xdr:rowOff>
    </xdr:from>
    <xdr:to>
      <xdr:col>72</xdr:col>
      <xdr:colOff>38100</xdr:colOff>
      <xdr:row>61</xdr:row>
      <xdr:rowOff>27940</xdr:rowOff>
    </xdr:to>
    <xdr:sp macro="" textlink="">
      <xdr:nvSpPr>
        <xdr:cNvPr id="644" name="楕円 643">
          <a:extLst>
            <a:ext uri="{FF2B5EF4-FFF2-40B4-BE49-F238E27FC236}">
              <a16:creationId xmlns:a16="http://schemas.microsoft.com/office/drawing/2014/main" id="{5854F7A4-AD3F-4622-85C9-D305C68CCA56}"/>
            </a:ext>
          </a:extLst>
        </xdr:cNvPr>
        <xdr:cNvSpPr/>
      </xdr:nvSpPr>
      <xdr:spPr>
        <a:xfrm>
          <a:off x="13652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144018</xdr:rowOff>
    </xdr:from>
    <xdr:to>
      <xdr:col>76</xdr:col>
      <xdr:colOff>114300</xdr:colOff>
      <xdr:row>60</xdr:row>
      <xdr:rowOff>148590</xdr:rowOff>
    </xdr:to>
    <xdr:cxnSp macro="">
      <xdr:nvCxnSpPr>
        <xdr:cNvPr id="645" name="直線コネクタ 644">
          <a:extLst>
            <a:ext uri="{FF2B5EF4-FFF2-40B4-BE49-F238E27FC236}">
              <a16:creationId xmlns:a16="http://schemas.microsoft.com/office/drawing/2014/main" id="{64BE299E-E317-44C7-9E5A-3394E028E3DA}"/>
            </a:ext>
          </a:extLst>
        </xdr:cNvPr>
        <xdr:cNvCxnSpPr/>
      </xdr:nvCxnSpPr>
      <xdr:spPr>
        <a:xfrm flipV="1">
          <a:off x="13703300" y="1043101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70358</xdr:rowOff>
    </xdr:from>
    <xdr:to>
      <xdr:col>67</xdr:col>
      <xdr:colOff>101600</xdr:colOff>
      <xdr:row>61</xdr:row>
      <xdr:rowOff>508</xdr:rowOff>
    </xdr:to>
    <xdr:sp macro="" textlink="">
      <xdr:nvSpPr>
        <xdr:cNvPr id="646" name="楕円 645">
          <a:extLst>
            <a:ext uri="{FF2B5EF4-FFF2-40B4-BE49-F238E27FC236}">
              <a16:creationId xmlns:a16="http://schemas.microsoft.com/office/drawing/2014/main" id="{5D324F37-4C36-40F6-A54D-FFB3718598C9}"/>
            </a:ext>
          </a:extLst>
        </xdr:cNvPr>
        <xdr:cNvSpPr/>
      </xdr:nvSpPr>
      <xdr:spPr>
        <a:xfrm>
          <a:off x="12763500" y="1035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121158</xdr:rowOff>
    </xdr:from>
    <xdr:to>
      <xdr:col>71</xdr:col>
      <xdr:colOff>177800</xdr:colOff>
      <xdr:row>60</xdr:row>
      <xdr:rowOff>148590</xdr:rowOff>
    </xdr:to>
    <xdr:cxnSp macro="">
      <xdr:nvCxnSpPr>
        <xdr:cNvPr id="647" name="直線コネクタ 646">
          <a:extLst>
            <a:ext uri="{FF2B5EF4-FFF2-40B4-BE49-F238E27FC236}">
              <a16:creationId xmlns:a16="http://schemas.microsoft.com/office/drawing/2014/main" id="{852F670F-9027-46AA-8C90-C2E640CFAC9F}"/>
            </a:ext>
          </a:extLst>
        </xdr:cNvPr>
        <xdr:cNvCxnSpPr/>
      </xdr:nvCxnSpPr>
      <xdr:spPr>
        <a:xfrm>
          <a:off x="12814300" y="1040815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108475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F98A85E7-25CB-4EE2-808A-53E689E09EA2}"/>
            </a:ext>
          </a:extLst>
        </xdr:cNvPr>
        <xdr:cNvSpPr txBox="1"/>
      </xdr:nvSpPr>
      <xdr:spPr>
        <a:xfrm>
          <a:off x="152660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EE87FAEE-698B-47DA-B993-F08C594E8DF2}"/>
            </a:ext>
          </a:extLst>
        </xdr:cNvPr>
        <xdr:cNvSpPr txBox="1"/>
      </xdr:nvSpPr>
      <xdr:spPr>
        <a:xfrm>
          <a:off x="14389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30751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64B89FB2-AA6A-48D0-947C-12843B4FB6D6}"/>
            </a:ext>
          </a:extLst>
        </xdr:cNvPr>
        <xdr:cNvSpPr txBox="1"/>
      </xdr:nvSpPr>
      <xdr:spPr>
        <a:xfrm>
          <a:off x="13500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30751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AB4E4243-0CD2-49CC-B16C-3EE6143307B1}"/>
            </a:ext>
          </a:extLst>
        </xdr:cNvPr>
        <xdr:cNvSpPr txBox="1"/>
      </xdr:nvSpPr>
      <xdr:spPr>
        <a:xfrm>
          <a:off x="12611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57929</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F628F201-D1C7-48BC-BDC9-5F2393B98B70}"/>
            </a:ext>
          </a:extLst>
        </xdr:cNvPr>
        <xdr:cNvSpPr txBox="1"/>
      </xdr:nvSpPr>
      <xdr:spPr>
        <a:xfrm>
          <a:off x="15266044" y="1051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14495</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35042D78-DCDF-4188-8458-57A0BF547E2F}"/>
            </a:ext>
          </a:extLst>
        </xdr:cNvPr>
        <xdr:cNvSpPr txBox="1"/>
      </xdr:nvSpPr>
      <xdr:spPr>
        <a:xfrm>
          <a:off x="14389744" y="1047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19067</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4D1A560F-C0A0-4C6E-A4BD-605A93DC8CCF}"/>
            </a:ext>
          </a:extLst>
        </xdr:cNvPr>
        <xdr:cNvSpPr txBox="1"/>
      </xdr:nvSpPr>
      <xdr:spPr>
        <a:xfrm>
          <a:off x="13500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163085</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273B600E-E7FB-431D-B4E6-4E4430C1BD12}"/>
            </a:ext>
          </a:extLst>
        </xdr:cNvPr>
        <xdr:cNvSpPr txBox="1"/>
      </xdr:nvSpPr>
      <xdr:spPr>
        <a:xfrm>
          <a:off x="12611744" y="1045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5990E254-3CDF-4264-9375-2798640203F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DA0D4F5A-70DA-4F3E-990D-1E8A5ACE1C2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57D2D65C-25B2-4EA5-8A3B-5F7BBD75430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1A39436C-1C1F-4C14-B4A6-FFC7035F30B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E3836D1E-AC0A-42F1-ACEA-E2975B3BE40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DAC0B41F-1447-4B7C-9775-B9E53E31D60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95A87FD0-EAB2-433D-98B7-116540D4110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8374AD8B-B1B1-44A9-8EA1-00FA837A094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BF8E6DC8-387F-41A0-88F6-4AFD954076B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E73EEBAF-C4EC-44E8-B641-B69662B7402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82BE925D-2782-4E22-BF77-3BFAAEBFFCB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44DA0595-9E26-4F72-988B-7442EE7B838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E9060860-17B5-4364-B492-378690E06ED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B6D18D3C-E9A3-4659-9CD2-196035B4478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79CF747A-37BA-4A4F-B58C-FF1BBF67E8D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D3B41CD5-3410-455B-9120-F9159B32AA9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F00AE56B-8284-4EBA-B5D4-49B04BC13F9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6CAFEA24-020D-4C59-93F6-914A2391B1D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9885999A-76E9-47F9-9F68-96905F4CC25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D6E7B2D0-D480-4718-8CDD-438719EB02E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93FF202B-9544-4A46-94F6-8EF48325C3F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C35132AA-21D9-4FFA-BC56-BF93DD7AA43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D29FF5FC-7615-4C07-ACEB-9ABCF3B1F39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BC21114F-1BF5-4349-8D65-3712CD4CB7C9}"/>
            </a:ext>
          </a:extLst>
        </xdr:cNvPr>
        <xdr:cNvCxnSpPr/>
      </xdr:nvCxnSpPr>
      <xdr:spPr>
        <a:xfrm flipV="1">
          <a:off x="22160864" y="9639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9E8BE181-17E9-4FF6-876C-7872820EA87A}"/>
            </a:ext>
          </a:extLst>
        </xdr:cNvPr>
        <xdr:cNvSpPr txBox="1"/>
      </xdr:nvSpPr>
      <xdr:spPr>
        <a:xfrm>
          <a:off x="22199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255C1669-37BB-4271-B9D5-B0FE75A77B1C}"/>
            </a:ext>
          </a:extLst>
        </xdr:cNvPr>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7BEA83F3-4F71-45C9-A2DD-B94A855DD5EE}"/>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711107B1-F3FA-41E4-9BAF-3F97989D6112}"/>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140987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5833CCE9-405C-4420-8FB3-ADCCDBA61B8E}"/>
            </a:ext>
          </a:extLst>
        </xdr:cNvPr>
        <xdr:cNvSpPr txBox="1"/>
      </xdr:nvSpPr>
      <xdr:spPr>
        <a:xfrm>
          <a:off x="22199600" y="10770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4E9892AC-7C48-4D2D-B766-5CBA2727BD34}"/>
            </a:ext>
          </a:extLst>
        </xdr:cNvPr>
        <xdr:cNvSpPr/>
      </xdr:nvSpPr>
      <xdr:spPr>
        <a:xfrm>
          <a:off x="221107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7EB6C7FF-AEAC-4A55-AD81-1EA36DEA991B}"/>
            </a:ext>
          </a:extLst>
        </xdr:cNvPr>
        <xdr:cNvSpPr/>
      </xdr:nvSpPr>
      <xdr:spPr>
        <a:xfrm>
          <a:off x="21272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DD1C98F4-2B6E-412D-8A5F-C9A438D49B62}"/>
            </a:ext>
          </a:extLst>
        </xdr:cNvPr>
        <xdr:cNvSpPr/>
      </xdr:nvSpPr>
      <xdr:spPr>
        <a:xfrm>
          <a:off x="20383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B33BC181-815D-4AAE-98E6-2D1244496B32}"/>
            </a:ext>
          </a:extLst>
        </xdr:cNvPr>
        <xdr:cNvSpPr/>
      </xdr:nvSpPr>
      <xdr:spPr>
        <a:xfrm>
          <a:off x="19494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8D0D82A2-1CD4-4167-8FE3-3D084ACAD612}"/>
            </a:ext>
          </a:extLst>
        </xdr:cNvPr>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8565FBF4-2DF7-4234-83CB-39DC0876383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FF4547F8-3EBB-4C66-B6F7-DA60D2F12EA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5C5C51D3-3149-45C9-B68E-4A3726A7708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C100CFBF-DDC4-4235-9978-F8A35D5C276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5F5F207A-AE75-4500-ACDC-136B5BCDA24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xdr:rowOff>
    </xdr:from>
    <xdr:to>
      <xdr:col>116</xdr:col>
      <xdr:colOff>114300</xdr:colOff>
      <xdr:row>62</xdr:row>
      <xdr:rowOff>104140</xdr:rowOff>
    </xdr:to>
    <xdr:sp macro="" textlink="">
      <xdr:nvSpPr>
        <xdr:cNvPr id="695" name="楕円 694">
          <a:extLst>
            <a:ext uri="{FF2B5EF4-FFF2-40B4-BE49-F238E27FC236}">
              <a16:creationId xmlns:a16="http://schemas.microsoft.com/office/drawing/2014/main" id="{186997E6-7DC8-439F-B5B8-C9364C73B200}"/>
            </a:ext>
          </a:extLst>
        </xdr:cNvPr>
        <xdr:cNvSpPr/>
      </xdr:nvSpPr>
      <xdr:spPr>
        <a:xfrm>
          <a:off x="221107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25417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E712297C-F8D1-4D0E-9E1C-102B5BCF91F9}"/>
            </a:ext>
          </a:extLst>
        </xdr:cNvPr>
        <xdr:cNvSpPr txBox="1"/>
      </xdr:nvSpPr>
      <xdr:spPr>
        <a:xfrm>
          <a:off x="22199600" y="1048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10160</xdr:rowOff>
    </xdr:from>
    <xdr:to>
      <xdr:col>112</xdr:col>
      <xdr:colOff>38100</xdr:colOff>
      <xdr:row>62</xdr:row>
      <xdr:rowOff>111760</xdr:rowOff>
    </xdr:to>
    <xdr:sp macro="" textlink="">
      <xdr:nvSpPr>
        <xdr:cNvPr id="697" name="楕円 696">
          <a:extLst>
            <a:ext uri="{FF2B5EF4-FFF2-40B4-BE49-F238E27FC236}">
              <a16:creationId xmlns:a16="http://schemas.microsoft.com/office/drawing/2014/main" id="{237FC451-23AC-4F79-AE5F-ADE7381183C4}"/>
            </a:ext>
          </a:extLst>
        </xdr:cNvPr>
        <xdr:cNvSpPr/>
      </xdr:nvSpPr>
      <xdr:spPr>
        <a:xfrm>
          <a:off x="21272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53340</xdr:rowOff>
    </xdr:from>
    <xdr:to>
      <xdr:col>116</xdr:col>
      <xdr:colOff>63500</xdr:colOff>
      <xdr:row>62</xdr:row>
      <xdr:rowOff>60960</xdr:rowOff>
    </xdr:to>
    <xdr:cxnSp macro="">
      <xdr:nvCxnSpPr>
        <xdr:cNvPr id="698" name="直線コネクタ 697">
          <a:extLst>
            <a:ext uri="{FF2B5EF4-FFF2-40B4-BE49-F238E27FC236}">
              <a16:creationId xmlns:a16="http://schemas.microsoft.com/office/drawing/2014/main" id="{04A6BD0F-605D-4194-9467-AB8072167893}"/>
            </a:ext>
          </a:extLst>
        </xdr:cNvPr>
        <xdr:cNvCxnSpPr/>
      </xdr:nvCxnSpPr>
      <xdr:spPr>
        <a:xfrm flipV="1">
          <a:off x="21323300" y="106832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17780</xdr:rowOff>
    </xdr:from>
    <xdr:to>
      <xdr:col>107</xdr:col>
      <xdr:colOff>101600</xdr:colOff>
      <xdr:row>62</xdr:row>
      <xdr:rowOff>119380</xdr:rowOff>
    </xdr:to>
    <xdr:sp macro="" textlink="">
      <xdr:nvSpPr>
        <xdr:cNvPr id="699" name="楕円 698">
          <a:extLst>
            <a:ext uri="{FF2B5EF4-FFF2-40B4-BE49-F238E27FC236}">
              <a16:creationId xmlns:a16="http://schemas.microsoft.com/office/drawing/2014/main" id="{E846279F-E204-42EE-8900-611187DDF942}"/>
            </a:ext>
          </a:extLst>
        </xdr:cNvPr>
        <xdr:cNvSpPr/>
      </xdr:nvSpPr>
      <xdr:spPr>
        <a:xfrm>
          <a:off x="20383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60960</xdr:rowOff>
    </xdr:from>
    <xdr:to>
      <xdr:col>111</xdr:col>
      <xdr:colOff>177800</xdr:colOff>
      <xdr:row>62</xdr:row>
      <xdr:rowOff>68580</xdr:rowOff>
    </xdr:to>
    <xdr:cxnSp macro="">
      <xdr:nvCxnSpPr>
        <xdr:cNvPr id="700" name="直線コネクタ 699">
          <a:extLst>
            <a:ext uri="{FF2B5EF4-FFF2-40B4-BE49-F238E27FC236}">
              <a16:creationId xmlns:a16="http://schemas.microsoft.com/office/drawing/2014/main" id="{95630EE4-2997-44B8-A34E-0C5656CEB140}"/>
            </a:ext>
          </a:extLst>
        </xdr:cNvPr>
        <xdr:cNvCxnSpPr/>
      </xdr:nvCxnSpPr>
      <xdr:spPr>
        <a:xfrm flipV="1">
          <a:off x="20434300" y="10690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17780</xdr:rowOff>
    </xdr:from>
    <xdr:to>
      <xdr:col>102</xdr:col>
      <xdr:colOff>165100</xdr:colOff>
      <xdr:row>62</xdr:row>
      <xdr:rowOff>119380</xdr:rowOff>
    </xdr:to>
    <xdr:sp macro="" textlink="">
      <xdr:nvSpPr>
        <xdr:cNvPr id="701" name="楕円 700">
          <a:extLst>
            <a:ext uri="{FF2B5EF4-FFF2-40B4-BE49-F238E27FC236}">
              <a16:creationId xmlns:a16="http://schemas.microsoft.com/office/drawing/2014/main" id="{9A11E5A2-3235-45F8-8A20-1BA938B87C8E}"/>
            </a:ext>
          </a:extLst>
        </xdr:cNvPr>
        <xdr:cNvSpPr/>
      </xdr:nvSpPr>
      <xdr:spPr>
        <a:xfrm>
          <a:off x="19494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68580</xdr:rowOff>
    </xdr:from>
    <xdr:to>
      <xdr:col>107</xdr:col>
      <xdr:colOff>50800</xdr:colOff>
      <xdr:row>62</xdr:row>
      <xdr:rowOff>68580</xdr:rowOff>
    </xdr:to>
    <xdr:cxnSp macro="">
      <xdr:nvCxnSpPr>
        <xdr:cNvPr id="702" name="直線コネクタ 701">
          <a:extLst>
            <a:ext uri="{FF2B5EF4-FFF2-40B4-BE49-F238E27FC236}">
              <a16:creationId xmlns:a16="http://schemas.microsoft.com/office/drawing/2014/main" id="{D1D0A14C-98D5-4AE8-9D46-D2EA47125292}"/>
            </a:ext>
          </a:extLst>
        </xdr:cNvPr>
        <xdr:cNvCxnSpPr/>
      </xdr:nvCxnSpPr>
      <xdr:spPr>
        <a:xfrm>
          <a:off x="19545300" y="1069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17780</xdr:rowOff>
    </xdr:from>
    <xdr:to>
      <xdr:col>98</xdr:col>
      <xdr:colOff>38100</xdr:colOff>
      <xdr:row>62</xdr:row>
      <xdr:rowOff>119380</xdr:rowOff>
    </xdr:to>
    <xdr:sp macro="" textlink="">
      <xdr:nvSpPr>
        <xdr:cNvPr id="703" name="楕円 702">
          <a:extLst>
            <a:ext uri="{FF2B5EF4-FFF2-40B4-BE49-F238E27FC236}">
              <a16:creationId xmlns:a16="http://schemas.microsoft.com/office/drawing/2014/main" id="{337A8113-4214-4319-9776-D926AF083D66}"/>
            </a:ext>
          </a:extLst>
        </xdr:cNvPr>
        <xdr:cNvSpPr/>
      </xdr:nvSpPr>
      <xdr:spPr>
        <a:xfrm>
          <a:off x="18605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68580</xdr:rowOff>
    </xdr:from>
    <xdr:to>
      <xdr:col>102</xdr:col>
      <xdr:colOff>114300</xdr:colOff>
      <xdr:row>62</xdr:row>
      <xdr:rowOff>68580</xdr:rowOff>
    </xdr:to>
    <xdr:cxnSp macro="">
      <xdr:nvCxnSpPr>
        <xdr:cNvPr id="704" name="直線コネクタ 703">
          <a:extLst>
            <a:ext uri="{FF2B5EF4-FFF2-40B4-BE49-F238E27FC236}">
              <a16:creationId xmlns:a16="http://schemas.microsoft.com/office/drawing/2014/main" id="{64043267-FEC7-41DC-B222-B5060A12C99D}"/>
            </a:ext>
          </a:extLst>
        </xdr:cNvPr>
        <xdr:cNvCxnSpPr/>
      </xdr:nvCxnSpPr>
      <xdr:spPr>
        <a:xfrm>
          <a:off x="18656300" y="1069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83837</xdr:rowOff>
    </xdr:from>
    <xdr:ext cx="469744" cy="259045"/>
    <xdr:sp macro="" textlink="">
      <xdr:nvSpPr>
        <xdr:cNvPr id="705" name="n_1aveValue【保健センター・保健所】&#10;一人当たり面積">
          <a:extLst>
            <a:ext uri="{FF2B5EF4-FFF2-40B4-BE49-F238E27FC236}">
              <a16:creationId xmlns:a16="http://schemas.microsoft.com/office/drawing/2014/main" id="{2C61A794-4FBC-4555-81CD-BFF3C4B8C01E}"/>
            </a:ext>
          </a:extLst>
        </xdr:cNvPr>
        <xdr:cNvSpPr txBox="1"/>
      </xdr:nvSpPr>
      <xdr:spPr>
        <a:xfrm>
          <a:off x="210757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91457</xdr:rowOff>
    </xdr:from>
    <xdr:ext cx="469744" cy="259045"/>
    <xdr:sp macro="" textlink="">
      <xdr:nvSpPr>
        <xdr:cNvPr id="706" name="n_2aveValue【保健センター・保健所】&#10;一人当たり面積">
          <a:extLst>
            <a:ext uri="{FF2B5EF4-FFF2-40B4-BE49-F238E27FC236}">
              <a16:creationId xmlns:a16="http://schemas.microsoft.com/office/drawing/2014/main" id="{0D95CB81-64C4-4A07-AF5F-1F7D69D5C221}"/>
            </a:ext>
          </a:extLst>
        </xdr:cNvPr>
        <xdr:cNvSpPr txBox="1"/>
      </xdr:nvSpPr>
      <xdr:spPr>
        <a:xfrm>
          <a:off x="20199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91457</xdr:rowOff>
    </xdr:from>
    <xdr:ext cx="469744" cy="259045"/>
    <xdr:sp macro="" textlink="">
      <xdr:nvSpPr>
        <xdr:cNvPr id="707" name="n_3aveValue【保健センター・保健所】&#10;一人当たり面積">
          <a:extLst>
            <a:ext uri="{FF2B5EF4-FFF2-40B4-BE49-F238E27FC236}">
              <a16:creationId xmlns:a16="http://schemas.microsoft.com/office/drawing/2014/main" id="{3A24E78E-3ED6-42C1-B812-C88DFF9D9393}"/>
            </a:ext>
          </a:extLst>
        </xdr:cNvPr>
        <xdr:cNvSpPr txBox="1"/>
      </xdr:nvSpPr>
      <xdr:spPr>
        <a:xfrm>
          <a:off x="19310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08" name="n_4aveValue【保健センター・保健所】&#10;一人当たり面積">
          <a:extLst>
            <a:ext uri="{FF2B5EF4-FFF2-40B4-BE49-F238E27FC236}">
              <a16:creationId xmlns:a16="http://schemas.microsoft.com/office/drawing/2014/main" id="{BDC67462-D7A3-4627-ADF2-D8023C2AF68B}"/>
            </a:ext>
          </a:extLst>
        </xdr:cNvPr>
        <xdr:cNvSpPr txBox="1"/>
      </xdr:nvSpPr>
      <xdr:spPr>
        <a:xfrm>
          <a:off x="18421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128287</xdr:rowOff>
    </xdr:from>
    <xdr:ext cx="469744" cy="259045"/>
    <xdr:sp macro="" textlink="">
      <xdr:nvSpPr>
        <xdr:cNvPr id="709" name="n_1mainValue【保健センター・保健所】&#10;一人当たり面積">
          <a:extLst>
            <a:ext uri="{FF2B5EF4-FFF2-40B4-BE49-F238E27FC236}">
              <a16:creationId xmlns:a16="http://schemas.microsoft.com/office/drawing/2014/main" id="{CCEB3710-8CD3-4090-AAEF-AB165512FF1F}"/>
            </a:ext>
          </a:extLst>
        </xdr:cNvPr>
        <xdr:cNvSpPr txBox="1"/>
      </xdr:nvSpPr>
      <xdr:spPr>
        <a:xfrm>
          <a:off x="210757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135907</xdr:rowOff>
    </xdr:from>
    <xdr:ext cx="469744" cy="259045"/>
    <xdr:sp macro="" textlink="">
      <xdr:nvSpPr>
        <xdr:cNvPr id="710" name="n_2mainValue【保健センター・保健所】&#10;一人当たり面積">
          <a:extLst>
            <a:ext uri="{FF2B5EF4-FFF2-40B4-BE49-F238E27FC236}">
              <a16:creationId xmlns:a16="http://schemas.microsoft.com/office/drawing/2014/main" id="{28BC935F-419B-4F56-842D-D895006969B4}"/>
            </a:ext>
          </a:extLst>
        </xdr:cNvPr>
        <xdr:cNvSpPr txBox="1"/>
      </xdr:nvSpPr>
      <xdr:spPr>
        <a:xfrm>
          <a:off x="20199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135907</xdr:rowOff>
    </xdr:from>
    <xdr:ext cx="469744" cy="259045"/>
    <xdr:sp macro="" textlink="">
      <xdr:nvSpPr>
        <xdr:cNvPr id="711" name="n_3mainValue【保健センター・保健所】&#10;一人当たり面積">
          <a:extLst>
            <a:ext uri="{FF2B5EF4-FFF2-40B4-BE49-F238E27FC236}">
              <a16:creationId xmlns:a16="http://schemas.microsoft.com/office/drawing/2014/main" id="{1CCB06D3-C307-4F3F-B0FE-496E14CEDDD4}"/>
            </a:ext>
          </a:extLst>
        </xdr:cNvPr>
        <xdr:cNvSpPr txBox="1"/>
      </xdr:nvSpPr>
      <xdr:spPr>
        <a:xfrm>
          <a:off x="19310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135907</xdr:rowOff>
    </xdr:from>
    <xdr:ext cx="469744" cy="259045"/>
    <xdr:sp macro="" textlink="">
      <xdr:nvSpPr>
        <xdr:cNvPr id="712" name="n_4mainValue【保健センター・保健所】&#10;一人当たり面積">
          <a:extLst>
            <a:ext uri="{FF2B5EF4-FFF2-40B4-BE49-F238E27FC236}">
              <a16:creationId xmlns:a16="http://schemas.microsoft.com/office/drawing/2014/main" id="{C4183E24-B6A2-49F5-8F55-5EDC96D25A5D}"/>
            </a:ext>
          </a:extLst>
        </xdr:cNvPr>
        <xdr:cNvSpPr txBox="1"/>
      </xdr:nvSpPr>
      <xdr:spPr>
        <a:xfrm>
          <a:off x="18421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2A55528A-11A8-4DAA-A967-65CB00D203C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EEFDBB1F-159F-440B-9159-8013D055D0A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99C4F063-1347-4EBB-AFF4-5AD8E3380E7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A7092E62-B0DE-4A09-8B16-77D87154ACD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B5E5E94F-68D1-4C94-A5E2-2CD0CB4AB4B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6B58CF46-CF81-4597-97FF-B61782EE8BC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5E34780F-0187-42DE-8BB4-FF92C8EC249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006D34B1-A649-4090-A574-21684932562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F7E1AA33-891B-466B-8EA1-4FE5CE8D188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CE508FC8-83A9-40A3-BE36-42C6A8A43F1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05C013E6-E422-4404-BB46-1687421BA02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AAAA79A8-283D-41B7-9B89-AE9DB87F819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0624544E-03D2-4482-B66C-9A0D3417DD6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4E3A8078-C153-43E3-A7EA-C5E94E10CA8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12F883A2-4B36-47C5-A2D7-BB03445785A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0D80907F-F95D-4076-B400-73DCF8AE356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2FF28FFF-D216-454E-A656-C5B46E5241A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69F9063C-612E-46C2-8499-298F15B231A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5FE11F55-3D11-4B4D-88F8-32E86508CA0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9703A214-3393-4A38-92BF-8A6B62870F6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2D0A3FCC-D3DD-45FF-874C-1F38FA9FA62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A7FAF324-C620-4872-A2DB-96C37402581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90D347CE-09EB-4B30-B47A-0F526BD0244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FEE6846A-DB9D-4FEA-A039-62866F9C8F1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FFEB1E19-BDDF-41F3-BD8E-D713B92E2BA5}"/>
            </a:ext>
          </a:extLst>
        </xdr:cNvPr>
        <xdr:cNvCxnSpPr/>
      </xdr:nvCxnSpPr>
      <xdr:spPr>
        <a:xfrm flipV="1">
          <a:off x="16318864" y="13578839"/>
          <a:ext cx="0" cy="100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623F6642-0556-4BF5-89BC-22A64FF5BD1C}"/>
            </a:ext>
          </a:extLst>
        </xdr:cNvPr>
        <xdr:cNvSpPr txBox="1"/>
      </xdr:nvSpPr>
      <xdr:spPr>
        <a:xfrm>
          <a:off x="16357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247BF3CA-71D2-4958-B6B1-3E8808CC0254}"/>
            </a:ext>
          </a:extLst>
        </xdr:cNvPr>
        <xdr:cNvCxnSpPr/>
      </xdr:nvCxnSpPr>
      <xdr:spPr>
        <a:xfrm>
          <a:off x="16230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734186F8-7C13-4D38-BD7B-3C70D0C8A3C5}"/>
            </a:ext>
          </a:extLst>
        </xdr:cNvPr>
        <xdr:cNvSpPr txBox="1"/>
      </xdr:nvSpPr>
      <xdr:spPr>
        <a:xfrm>
          <a:off x="16357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1FEC7E19-9140-42B5-8AB3-ACE7DFA9D2F0}"/>
            </a:ext>
          </a:extLst>
        </xdr:cNvPr>
        <xdr:cNvCxnSpPr/>
      </xdr:nvCxnSpPr>
      <xdr:spPr>
        <a:xfrm>
          <a:off x="16230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162577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51593C6F-CEBE-4BDB-ADB4-529A4809388D}"/>
            </a:ext>
          </a:extLst>
        </xdr:cNvPr>
        <xdr:cNvSpPr txBox="1"/>
      </xdr:nvSpPr>
      <xdr:spPr>
        <a:xfrm>
          <a:off x="16357600" y="1387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65C1C6F8-F289-4FB5-847B-277ED9D551C2}"/>
            </a:ext>
          </a:extLst>
        </xdr:cNvPr>
        <xdr:cNvSpPr/>
      </xdr:nvSpPr>
      <xdr:spPr>
        <a:xfrm>
          <a:off x="16268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41391665-CC44-491A-AAAE-63C41C1EC914}"/>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D385E1BE-AFFD-4123-82C9-1AC9A7D71450}"/>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DD94D331-4B42-413F-8068-7E7CD2C715DD}"/>
            </a:ext>
          </a:extLst>
        </xdr:cNvPr>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97E67C77-4310-4221-AD9B-0BF6CA1CC5A5}"/>
            </a:ext>
          </a:extLst>
        </xdr:cNvPr>
        <xdr:cNvSpPr/>
      </xdr:nvSpPr>
      <xdr:spPr>
        <a:xfrm>
          <a:off x="12763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BEDC4D21-1927-45F8-BB52-367CC723C1B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1B1A0BAA-3A5D-4FB7-83C7-1330ACEB8F2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8980AAE8-4AAE-499D-BF55-455FFA7527F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CC423272-55E7-4B9C-92AF-E1D5D4EBBF4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7058A217-7A32-46DC-8887-E4A727A926B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137795</xdr:rowOff>
    </xdr:from>
    <xdr:to>
      <xdr:col>85</xdr:col>
      <xdr:colOff>177800</xdr:colOff>
      <xdr:row>84</xdr:row>
      <xdr:rowOff>67945</xdr:rowOff>
    </xdr:to>
    <xdr:sp macro="" textlink="">
      <xdr:nvSpPr>
        <xdr:cNvPr id="753" name="楕円 752">
          <a:extLst>
            <a:ext uri="{FF2B5EF4-FFF2-40B4-BE49-F238E27FC236}">
              <a16:creationId xmlns:a16="http://schemas.microsoft.com/office/drawing/2014/main" id="{34272D53-6A64-474B-B93C-73860F3A6066}"/>
            </a:ext>
          </a:extLst>
        </xdr:cNvPr>
        <xdr:cNvSpPr/>
      </xdr:nvSpPr>
      <xdr:spPr>
        <a:xfrm>
          <a:off x="16268700" y="143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116222</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0F8B9C2B-59D5-46CC-A005-A19FAC078CA7}"/>
            </a:ext>
          </a:extLst>
        </xdr:cNvPr>
        <xdr:cNvSpPr txBox="1"/>
      </xdr:nvSpPr>
      <xdr:spPr>
        <a:xfrm>
          <a:off x="16357600"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120650</xdr:rowOff>
    </xdr:from>
    <xdr:to>
      <xdr:col>81</xdr:col>
      <xdr:colOff>101600</xdr:colOff>
      <xdr:row>84</xdr:row>
      <xdr:rowOff>50800</xdr:rowOff>
    </xdr:to>
    <xdr:sp macro="" textlink="">
      <xdr:nvSpPr>
        <xdr:cNvPr id="755" name="楕円 754">
          <a:extLst>
            <a:ext uri="{FF2B5EF4-FFF2-40B4-BE49-F238E27FC236}">
              <a16:creationId xmlns:a16="http://schemas.microsoft.com/office/drawing/2014/main" id="{F81E3F20-710F-46C0-9782-D20C2985B408}"/>
            </a:ext>
          </a:extLst>
        </xdr:cNvPr>
        <xdr:cNvSpPr/>
      </xdr:nvSpPr>
      <xdr:spPr>
        <a:xfrm>
          <a:off x="15430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0</xdr:rowOff>
    </xdr:from>
    <xdr:to>
      <xdr:col>85</xdr:col>
      <xdr:colOff>127000</xdr:colOff>
      <xdr:row>84</xdr:row>
      <xdr:rowOff>17145</xdr:rowOff>
    </xdr:to>
    <xdr:cxnSp macro="">
      <xdr:nvCxnSpPr>
        <xdr:cNvPr id="756" name="直線コネクタ 755">
          <a:extLst>
            <a:ext uri="{FF2B5EF4-FFF2-40B4-BE49-F238E27FC236}">
              <a16:creationId xmlns:a16="http://schemas.microsoft.com/office/drawing/2014/main" id="{3E5D2C20-A84E-413B-9C82-6D2CE3C63788}"/>
            </a:ext>
          </a:extLst>
        </xdr:cNvPr>
        <xdr:cNvCxnSpPr/>
      </xdr:nvCxnSpPr>
      <xdr:spPr>
        <a:xfrm>
          <a:off x="15481300" y="144018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114936</xdr:rowOff>
    </xdr:from>
    <xdr:to>
      <xdr:col>76</xdr:col>
      <xdr:colOff>165100</xdr:colOff>
      <xdr:row>84</xdr:row>
      <xdr:rowOff>45086</xdr:rowOff>
    </xdr:to>
    <xdr:sp macro="" textlink="">
      <xdr:nvSpPr>
        <xdr:cNvPr id="757" name="楕円 756">
          <a:extLst>
            <a:ext uri="{FF2B5EF4-FFF2-40B4-BE49-F238E27FC236}">
              <a16:creationId xmlns:a16="http://schemas.microsoft.com/office/drawing/2014/main" id="{98D4B220-8EF9-42AC-90C4-4A40A353C0B4}"/>
            </a:ext>
          </a:extLst>
        </xdr:cNvPr>
        <xdr:cNvSpPr/>
      </xdr:nvSpPr>
      <xdr:spPr>
        <a:xfrm>
          <a:off x="14541500" y="143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165736</xdr:rowOff>
    </xdr:from>
    <xdr:to>
      <xdr:col>81</xdr:col>
      <xdr:colOff>50800</xdr:colOff>
      <xdr:row>84</xdr:row>
      <xdr:rowOff>0</xdr:rowOff>
    </xdr:to>
    <xdr:cxnSp macro="">
      <xdr:nvCxnSpPr>
        <xdr:cNvPr id="758" name="直線コネクタ 757">
          <a:extLst>
            <a:ext uri="{FF2B5EF4-FFF2-40B4-BE49-F238E27FC236}">
              <a16:creationId xmlns:a16="http://schemas.microsoft.com/office/drawing/2014/main" id="{53AC8F13-8B6C-44AC-A1E4-C3898C3A31D1}"/>
            </a:ext>
          </a:extLst>
        </xdr:cNvPr>
        <xdr:cNvCxnSpPr/>
      </xdr:nvCxnSpPr>
      <xdr:spPr>
        <a:xfrm>
          <a:off x="14592300" y="143960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40639</xdr:rowOff>
    </xdr:from>
    <xdr:to>
      <xdr:col>72</xdr:col>
      <xdr:colOff>38100</xdr:colOff>
      <xdr:row>84</xdr:row>
      <xdr:rowOff>142239</xdr:rowOff>
    </xdr:to>
    <xdr:sp macro="" textlink="">
      <xdr:nvSpPr>
        <xdr:cNvPr id="759" name="楕円 758">
          <a:extLst>
            <a:ext uri="{FF2B5EF4-FFF2-40B4-BE49-F238E27FC236}">
              <a16:creationId xmlns:a16="http://schemas.microsoft.com/office/drawing/2014/main" id="{1A6D7A35-46FF-4770-9D90-625CFE601306}"/>
            </a:ext>
          </a:extLst>
        </xdr:cNvPr>
        <xdr:cNvSpPr/>
      </xdr:nvSpPr>
      <xdr:spPr>
        <a:xfrm>
          <a:off x="13652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165736</xdr:rowOff>
    </xdr:from>
    <xdr:to>
      <xdr:col>76</xdr:col>
      <xdr:colOff>114300</xdr:colOff>
      <xdr:row>84</xdr:row>
      <xdr:rowOff>91439</xdr:rowOff>
    </xdr:to>
    <xdr:cxnSp macro="">
      <xdr:nvCxnSpPr>
        <xdr:cNvPr id="760" name="直線コネクタ 759">
          <a:extLst>
            <a:ext uri="{FF2B5EF4-FFF2-40B4-BE49-F238E27FC236}">
              <a16:creationId xmlns:a16="http://schemas.microsoft.com/office/drawing/2014/main" id="{43C046CF-7FCE-4548-BAAA-ED0A4A5E9840}"/>
            </a:ext>
          </a:extLst>
        </xdr:cNvPr>
        <xdr:cNvCxnSpPr/>
      </xdr:nvCxnSpPr>
      <xdr:spPr>
        <a:xfrm flipV="1">
          <a:off x="13703300" y="14396086"/>
          <a:ext cx="889000" cy="9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21589</xdr:rowOff>
    </xdr:from>
    <xdr:to>
      <xdr:col>67</xdr:col>
      <xdr:colOff>101600</xdr:colOff>
      <xdr:row>84</xdr:row>
      <xdr:rowOff>123189</xdr:rowOff>
    </xdr:to>
    <xdr:sp macro="" textlink="">
      <xdr:nvSpPr>
        <xdr:cNvPr id="761" name="楕円 760">
          <a:extLst>
            <a:ext uri="{FF2B5EF4-FFF2-40B4-BE49-F238E27FC236}">
              <a16:creationId xmlns:a16="http://schemas.microsoft.com/office/drawing/2014/main" id="{96BF1EF9-FEA8-4A89-8E29-E7942FDBF4A8}"/>
            </a:ext>
          </a:extLst>
        </xdr:cNvPr>
        <xdr:cNvSpPr/>
      </xdr:nvSpPr>
      <xdr:spPr>
        <a:xfrm>
          <a:off x="12763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72389</xdr:rowOff>
    </xdr:from>
    <xdr:to>
      <xdr:col>71</xdr:col>
      <xdr:colOff>177800</xdr:colOff>
      <xdr:row>84</xdr:row>
      <xdr:rowOff>91439</xdr:rowOff>
    </xdr:to>
    <xdr:cxnSp macro="">
      <xdr:nvCxnSpPr>
        <xdr:cNvPr id="762" name="直線コネクタ 761">
          <a:extLst>
            <a:ext uri="{FF2B5EF4-FFF2-40B4-BE49-F238E27FC236}">
              <a16:creationId xmlns:a16="http://schemas.microsoft.com/office/drawing/2014/main" id="{53F6E462-CF4F-46C1-A154-3B1506CE77D5}"/>
            </a:ext>
          </a:extLst>
        </xdr:cNvPr>
        <xdr:cNvCxnSpPr/>
      </xdr:nvCxnSpPr>
      <xdr:spPr>
        <a:xfrm>
          <a:off x="12814300" y="144741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63" name="n_1aveValue【消防施設】&#10;有形固定資産減価償却率">
          <a:extLst>
            <a:ext uri="{FF2B5EF4-FFF2-40B4-BE49-F238E27FC236}">
              <a16:creationId xmlns:a16="http://schemas.microsoft.com/office/drawing/2014/main" id="{3B09F29E-ABFF-4A83-B4C9-7530A9F59C4F}"/>
            </a:ext>
          </a:extLst>
        </xdr:cNvPr>
        <xdr:cNvSpPr txBox="1"/>
      </xdr:nvSpPr>
      <xdr:spPr>
        <a:xfrm>
          <a:off x="15266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64" name="n_2aveValue【消防施設】&#10;有形固定資産減価償却率">
          <a:extLst>
            <a:ext uri="{FF2B5EF4-FFF2-40B4-BE49-F238E27FC236}">
              <a16:creationId xmlns:a16="http://schemas.microsoft.com/office/drawing/2014/main" id="{69C70E3F-7F9F-4557-B533-F2098EE921A7}"/>
            </a:ext>
          </a:extLst>
        </xdr:cNvPr>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65" name="n_3aveValue【消防施設】&#10;有形固定資産減価償却率">
          <a:extLst>
            <a:ext uri="{FF2B5EF4-FFF2-40B4-BE49-F238E27FC236}">
              <a16:creationId xmlns:a16="http://schemas.microsoft.com/office/drawing/2014/main" id="{E5CE6AC8-710E-4E7E-84C0-58EDE9CDA761}"/>
            </a:ext>
          </a:extLst>
        </xdr:cNvPr>
        <xdr:cNvSpPr txBox="1"/>
      </xdr:nvSpPr>
      <xdr:spPr>
        <a:xfrm>
          <a:off x="13500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12082</xdr:rowOff>
    </xdr:from>
    <xdr:ext cx="405111" cy="259045"/>
    <xdr:sp macro="" textlink="">
      <xdr:nvSpPr>
        <xdr:cNvPr id="766" name="n_4aveValue【消防施設】&#10;有形固定資産減価償却率">
          <a:extLst>
            <a:ext uri="{FF2B5EF4-FFF2-40B4-BE49-F238E27FC236}">
              <a16:creationId xmlns:a16="http://schemas.microsoft.com/office/drawing/2014/main" id="{EF10A235-8AFE-4EA7-AA21-DDB47949914A}"/>
            </a:ext>
          </a:extLst>
        </xdr:cNvPr>
        <xdr:cNvSpPr txBox="1"/>
      </xdr:nvSpPr>
      <xdr:spPr>
        <a:xfrm>
          <a:off x="126117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41927</xdr:rowOff>
    </xdr:from>
    <xdr:ext cx="405111" cy="259045"/>
    <xdr:sp macro="" textlink="">
      <xdr:nvSpPr>
        <xdr:cNvPr id="767" name="n_1mainValue【消防施設】&#10;有形固定資産減価償却率">
          <a:extLst>
            <a:ext uri="{FF2B5EF4-FFF2-40B4-BE49-F238E27FC236}">
              <a16:creationId xmlns:a16="http://schemas.microsoft.com/office/drawing/2014/main" id="{5BD1FF4B-7D95-4AA6-A452-BE11E6CC1DEC}"/>
            </a:ext>
          </a:extLst>
        </xdr:cNvPr>
        <xdr:cNvSpPr txBox="1"/>
      </xdr:nvSpPr>
      <xdr:spPr>
        <a:xfrm>
          <a:off x="15266044"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36213</xdr:rowOff>
    </xdr:from>
    <xdr:ext cx="405111" cy="259045"/>
    <xdr:sp macro="" textlink="">
      <xdr:nvSpPr>
        <xdr:cNvPr id="768" name="n_2mainValue【消防施設】&#10;有形固定資産減価償却率">
          <a:extLst>
            <a:ext uri="{FF2B5EF4-FFF2-40B4-BE49-F238E27FC236}">
              <a16:creationId xmlns:a16="http://schemas.microsoft.com/office/drawing/2014/main" id="{A52AF828-67C4-4AE2-A249-2EDE4E36EBF8}"/>
            </a:ext>
          </a:extLst>
        </xdr:cNvPr>
        <xdr:cNvSpPr txBox="1"/>
      </xdr:nvSpPr>
      <xdr:spPr>
        <a:xfrm>
          <a:off x="14389744" y="1443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133366</xdr:rowOff>
    </xdr:from>
    <xdr:ext cx="405111" cy="259045"/>
    <xdr:sp macro="" textlink="">
      <xdr:nvSpPr>
        <xdr:cNvPr id="769" name="n_3mainValue【消防施設】&#10;有形固定資産減価償却率">
          <a:extLst>
            <a:ext uri="{FF2B5EF4-FFF2-40B4-BE49-F238E27FC236}">
              <a16:creationId xmlns:a16="http://schemas.microsoft.com/office/drawing/2014/main" id="{BE033C80-929A-4BBA-8237-8B3EAF86CB0C}"/>
            </a:ext>
          </a:extLst>
        </xdr:cNvPr>
        <xdr:cNvSpPr txBox="1"/>
      </xdr:nvSpPr>
      <xdr:spPr>
        <a:xfrm>
          <a:off x="13500744" y="1453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114316</xdr:rowOff>
    </xdr:from>
    <xdr:ext cx="405111" cy="259045"/>
    <xdr:sp macro="" textlink="">
      <xdr:nvSpPr>
        <xdr:cNvPr id="770" name="n_4mainValue【消防施設】&#10;有形固定資産減価償却率">
          <a:extLst>
            <a:ext uri="{FF2B5EF4-FFF2-40B4-BE49-F238E27FC236}">
              <a16:creationId xmlns:a16="http://schemas.microsoft.com/office/drawing/2014/main" id="{F687F4EC-AA77-41F8-8010-95FB8305288D}"/>
            </a:ext>
          </a:extLst>
        </xdr:cNvPr>
        <xdr:cNvSpPr txBox="1"/>
      </xdr:nvSpPr>
      <xdr:spPr>
        <a:xfrm>
          <a:off x="12611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5C934BE3-154B-40BC-8058-DE60CB35751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7DD37BC7-77FA-4378-AF38-35D92CC8584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AB8888C9-C40A-4229-9F3D-788C269BFF4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866FA37E-73C5-4BA8-871C-2A383AD7D05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DBD80128-9B60-4EF1-8E3F-759EA292B79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591C981F-C04E-456C-9DE1-EB6E1CCB2FA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08C8DD57-D55F-4316-B995-3EC276F3D5E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968A7571-E0B4-4AE0-848A-BEC03CA1426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E46BA2C2-6B43-4DF5-9BB0-1C6808121CC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1CAB7494-0BD7-4739-962C-F78CC16ADA1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A74FB6F7-B83E-4A5B-9D6D-070F3146ECB5}"/>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EF30CA0F-D077-4238-AC54-C60EA9073BFC}"/>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792BCBA3-57E4-477D-911C-96B151A2FC6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A72A8E83-A86E-4561-92B3-537AF41AD36C}"/>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62903D71-05E3-40AB-8CDC-7ACDAABEA9AA}"/>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53554389-B3C2-452F-84A6-4402D93FA5B4}"/>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47CB6FC5-ED83-41B1-89D0-7C3EE5A18E65}"/>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4A9B150C-2678-450A-BBD5-04E751168541}"/>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9EAD3334-BDE3-4BA3-9B75-4ED82E27AF3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089411F6-1645-460E-8B82-18F9E3040B9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9F305FED-5F7B-4EE4-BABF-DA8B051F708A}"/>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1224F4FA-4DD1-4A8E-B150-D5E4FCC3A3EC}"/>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CAB7CFBA-2BDB-4AFE-8B31-FCD320FFDB8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379EDCD8-5395-4F32-83A3-3901ACB153C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A9F16447-894F-46C2-917D-EEBF35CC0F3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2B7BC3C0-04DB-48CC-B5B3-71D4B34E7B69}"/>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E04F8001-6FEA-42B0-95AF-ABC6D51C46F4}"/>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91B5CAC5-4272-462E-9353-6A4A5AD211D3}"/>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DBACE908-50C1-4DF6-BB45-42F64EDD988F}"/>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5A12D957-FDB6-4437-B0F9-59CA1CFFB1F4}"/>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801" name="【消防施設】&#10;一人当たり面積平均値テキスト">
          <a:extLst>
            <a:ext uri="{FF2B5EF4-FFF2-40B4-BE49-F238E27FC236}">
              <a16:creationId xmlns:a16="http://schemas.microsoft.com/office/drawing/2014/main" id="{54D7BFB8-686E-4AF8-BC98-F46C0A2D2F99}"/>
            </a:ext>
          </a:extLst>
        </xdr:cNvPr>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50372FB5-0751-4A94-82DC-7CA0A1FF8D17}"/>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2A18A30C-F836-467D-AC26-273806C4A941}"/>
            </a:ext>
          </a:extLst>
        </xdr:cNvPr>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9701878D-B61F-4974-A0AA-EB08B49CDFB6}"/>
            </a:ext>
          </a:extLst>
        </xdr:cNvPr>
        <xdr:cNvSpPr/>
      </xdr:nvSpPr>
      <xdr:spPr>
        <a:xfrm>
          <a:off x="20383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A9E061E1-25BD-47A8-A37B-56DDBB3946DB}"/>
            </a:ext>
          </a:extLst>
        </xdr:cNvPr>
        <xdr:cNvSpPr/>
      </xdr:nvSpPr>
      <xdr:spPr>
        <a:xfrm>
          <a:off x="19494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299282CD-5E0A-4E12-AFDB-6768268662EF}"/>
            </a:ext>
          </a:extLst>
        </xdr:cNvPr>
        <xdr:cNvSpPr/>
      </xdr:nvSpPr>
      <xdr:spPr>
        <a:xfrm>
          <a:off x="18605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90786E3-EFF4-4B96-B217-709F6649260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8FB9886E-C296-45C7-A060-82EADE99E36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37DC03C6-9F22-4630-B9E6-8CA7EBB38B1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3ADFDDAA-7DDB-4AFE-BD21-3A9371B1468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F09D5844-210B-464D-A393-46AADA0BC69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107043</xdr:rowOff>
    </xdr:from>
    <xdr:to>
      <xdr:col>116</xdr:col>
      <xdr:colOff>114300</xdr:colOff>
      <xdr:row>83</xdr:row>
      <xdr:rowOff>37193</xdr:rowOff>
    </xdr:to>
    <xdr:sp macro="" textlink="">
      <xdr:nvSpPr>
        <xdr:cNvPr id="812" name="楕円 811">
          <a:extLst>
            <a:ext uri="{FF2B5EF4-FFF2-40B4-BE49-F238E27FC236}">
              <a16:creationId xmlns:a16="http://schemas.microsoft.com/office/drawing/2014/main" id="{15FCEDA2-A181-4F4C-B563-596C45A61AA8}"/>
            </a:ext>
          </a:extLst>
        </xdr:cNvPr>
        <xdr:cNvSpPr/>
      </xdr:nvSpPr>
      <xdr:spPr>
        <a:xfrm>
          <a:off x="22110700" y="1416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129920</xdr:rowOff>
    </xdr:from>
    <xdr:ext cx="469744" cy="259045"/>
    <xdr:sp macro="" textlink="">
      <xdr:nvSpPr>
        <xdr:cNvPr id="813" name="【消防施設】&#10;一人当たり面積該当値テキスト">
          <a:extLst>
            <a:ext uri="{FF2B5EF4-FFF2-40B4-BE49-F238E27FC236}">
              <a16:creationId xmlns:a16="http://schemas.microsoft.com/office/drawing/2014/main" id="{208E6664-A52A-4452-AF10-48B91CE8B566}"/>
            </a:ext>
          </a:extLst>
        </xdr:cNvPr>
        <xdr:cNvSpPr txBox="1"/>
      </xdr:nvSpPr>
      <xdr:spPr>
        <a:xfrm>
          <a:off x="22199600"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107043</xdr:rowOff>
    </xdr:from>
    <xdr:to>
      <xdr:col>112</xdr:col>
      <xdr:colOff>38100</xdr:colOff>
      <xdr:row>83</xdr:row>
      <xdr:rowOff>37193</xdr:rowOff>
    </xdr:to>
    <xdr:sp macro="" textlink="">
      <xdr:nvSpPr>
        <xdr:cNvPr id="814" name="楕円 813">
          <a:extLst>
            <a:ext uri="{FF2B5EF4-FFF2-40B4-BE49-F238E27FC236}">
              <a16:creationId xmlns:a16="http://schemas.microsoft.com/office/drawing/2014/main" id="{B1A5AB8F-11C1-42F8-B8EC-EAC8A7C9A25C}"/>
            </a:ext>
          </a:extLst>
        </xdr:cNvPr>
        <xdr:cNvSpPr/>
      </xdr:nvSpPr>
      <xdr:spPr>
        <a:xfrm>
          <a:off x="21272500" y="1416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157843</xdr:rowOff>
    </xdr:from>
    <xdr:to>
      <xdr:col>116</xdr:col>
      <xdr:colOff>63500</xdr:colOff>
      <xdr:row>82</xdr:row>
      <xdr:rowOff>157843</xdr:rowOff>
    </xdr:to>
    <xdr:cxnSp macro="">
      <xdr:nvCxnSpPr>
        <xdr:cNvPr id="815" name="直線コネクタ 814">
          <a:extLst>
            <a:ext uri="{FF2B5EF4-FFF2-40B4-BE49-F238E27FC236}">
              <a16:creationId xmlns:a16="http://schemas.microsoft.com/office/drawing/2014/main" id="{E752FE5A-C68E-4FBB-A584-39F30E35193E}"/>
            </a:ext>
          </a:extLst>
        </xdr:cNvPr>
        <xdr:cNvCxnSpPr/>
      </xdr:nvCxnSpPr>
      <xdr:spPr>
        <a:xfrm>
          <a:off x="21323300" y="142167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117929</xdr:rowOff>
    </xdr:from>
    <xdr:to>
      <xdr:col>107</xdr:col>
      <xdr:colOff>101600</xdr:colOff>
      <xdr:row>83</xdr:row>
      <xdr:rowOff>48079</xdr:rowOff>
    </xdr:to>
    <xdr:sp macro="" textlink="">
      <xdr:nvSpPr>
        <xdr:cNvPr id="816" name="楕円 815">
          <a:extLst>
            <a:ext uri="{FF2B5EF4-FFF2-40B4-BE49-F238E27FC236}">
              <a16:creationId xmlns:a16="http://schemas.microsoft.com/office/drawing/2014/main" id="{2366D8F3-A868-4414-97BE-008D6C32BF7C}"/>
            </a:ext>
          </a:extLst>
        </xdr:cNvPr>
        <xdr:cNvSpPr/>
      </xdr:nvSpPr>
      <xdr:spPr>
        <a:xfrm>
          <a:off x="20383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157843</xdr:rowOff>
    </xdr:from>
    <xdr:to>
      <xdr:col>111</xdr:col>
      <xdr:colOff>177800</xdr:colOff>
      <xdr:row>82</xdr:row>
      <xdr:rowOff>168729</xdr:rowOff>
    </xdr:to>
    <xdr:cxnSp macro="">
      <xdr:nvCxnSpPr>
        <xdr:cNvPr id="817" name="直線コネクタ 816">
          <a:extLst>
            <a:ext uri="{FF2B5EF4-FFF2-40B4-BE49-F238E27FC236}">
              <a16:creationId xmlns:a16="http://schemas.microsoft.com/office/drawing/2014/main" id="{7FA9B0C7-2BE3-4BED-BFF2-CFA583694893}"/>
            </a:ext>
          </a:extLst>
        </xdr:cNvPr>
        <xdr:cNvCxnSpPr/>
      </xdr:nvCxnSpPr>
      <xdr:spPr>
        <a:xfrm flipV="1">
          <a:off x="20434300" y="142167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150586</xdr:rowOff>
    </xdr:from>
    <xdr:to>
      <xdr:col>102</xdr:col>
      <xdr:colOff>165100</xdr:colOff>
      <xdr:row>83</xdr:row>
      <xdr:rowOff>80736</xdr:rowOff>
    </xdr:to>
    <xdr:sp macro="" textlink="">
      <xdr:nvSpPr>
        <xdr:cNvPr id="818" name="楕円 817">
          <a:extLst>
            <a:ext uri="{FF2B5EF4-FFF2-40B4-BE49-F238E27FC236}">
              <a16:creationId xmlns:a16="http://schemas.microsoft.com/office/drawing/2014/main" id="{7A922F20-E0D9-4839-9351-C06572B7F054}"/>
            </a:ext>
          </a:extLst>
        </xdr:cNvPr>
        <xdr:cNvSpPr/>
      </xdr:nvSpPr>
      <xdr:spPr>
        <a:xfrm>
          <a:off x="19494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168729</xdr:rowOff>
    </xdr:from>
    <xdr:to>
      <xdr:col>107</xdr:col>
      <xdr:colOff>50800</xdr:colOff>
      <xdr:row>83</xdr:row>
      <xdr:rowOff>29936</xdr:rowOff>
    </xdr:to>
    <xdr:cxnSp macro="">
      <xdr:nvCxnSpPr>
        <xdr:cNvPr id="819" name="直線コネクタ 818">
          <a:extLst>
            <a:ext uri="{FF2B5EF4-FFF2-40B4-BE49-F238E27FC236}">
              <a16:creationId xmlns:a16="http://schemas.microsoft.com/office/drawing/2014/main" id="{7289CEC3-EC69-4630-A61B-324DAB5E5E11}"/>
            </a:ext>
          </a:extLst>
        </xdr:cNvPr>
        <xdr:cNvCxnSpPr/>
      </xdr:nvCxnSpPr>
      <xdr:spPr>
        <a:xfrm flipV="1">
          <a:off x="19545300" y="142276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150586</xdr:rowOff>
    </xdr:from>
    <xdr:to>
      <xdr:col>98</xdr:col>
      <xdr:colOff>38100</xdr:colOff>
      <xdr:row>83</xdr:row>
      <xdr:rowOff>80736</xdr:rowOff>
    </xdr:to>
    <xdr:sp macro="" textlink="">
      <xdr:nvSpPr>
        <xdr:cNvPr id="820" name="楕円 819">
          <a:extLst>
            <a:ext uri="{FF2B5EF4-FFF2-40B4-BE49-F238E27FC236}">
              <a16:creationId xmlns:a16="http://schemas.microsoft.com/office/drawing/2014/main" id="{3C5A0899-FDD7-4AD8-9696-3E966A54D5E9}"/>
            </a:ext>
          </a:extLst>
        </xdr:cNvPr>
        <xdr:cNvSpPr/>
      </xdr:nvSpPr>
      <xdr:spPr>
        <a:xfrm>
          <a:off x="18605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29936</xdr:rowOff>
    </xdr:from>
    <xdr:to>
      <xdr:col>102</xdr:col>
      <xdr:colOff>114300</xdr:colOff>
      <xdr:row>83</xdr:row>
      <xdr:rowOff>29936</xdr:rowOff>
    </xdr:to>
    <xdr:cxnSp macro="">
      <xdr:nvCxnSpPr>
        <xdr:cNvPr id="821" name="直線コネクタ 820">
          <a:extLst>
            <a:ext uri="{FF2B5EF4-FFF2-40B4-BE49-F238E27FC236}">
              <a16:creationId xmlns:a16="http://schemas.microsoft.com/office/drawing/2014/main" id="{CCCCBEDF-9615-4E26-86A8-0E8413F950FB}"/>
            </a:ext>
          </a:extLst>
        </xdr:cNvPr>
        <xdr:cNvCxnSpPr/>
      </xdr:nvCxnSpPr>
      <xdr:spPr>
        <a:xfrm>
          <a:off x="18656300" y="14260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822" name="n_1aveValue【消防施設】&#10;一人当たり面積">
          <a:extLst>
            <a:ext uri="{FF2B5EF4-FFF2-40B4-BE49-F238E27FC236}">
              <a16:creationId xmlns:a16="http://schemas.microsoft.com/office/drawing/2014/main" id="{5CD407F1-F15F-45C5-9A89-337F40B8D5CC}"/>
            </a:ext>
          </a:extLst>
        </xdr:cNvPr>
        <xdr:cNvSpPr txBox="1"/>
      </xdr:nvSpPr>
      <xdr:spPr>
        <a:xfrm>
          <a:off x="21075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823" name="n_2aveValue【消防施設】&#10;一人当たり面積">
          <a:extLst>
            <a:ext uri="{FF2B5EF4-FFF2-40B4-BE49-F238E27FC236}">
              <a16:creationId xmlns:a16="http://schemas.microsoft.com/office/drawing/2014/main" id="{4CF77B4C-0D8D-4D0E-85E6-B16EC0197C34}"/>
            </a:ext>
          </a:extLst>
        </xdr:cNvPr>
        <xdr:cNvSpPr txBox="1"/>
      </xdr:nvSpPr>
      <xdr:spPr>
        <a:xfrm>
          <a:off x="20199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824" name="n_3aveValue【消防施設】&#10;一人当たり面積">
          <a:extLst>
            <a:ext uri="{FF2B5EF4-FFF2-40B4-BE49-F238E27FC236}">
              <a16:creationId xmlns:a16="http://schemas.microsoft.com/office/drawing/2014/main" id="{2BCA99D4-6176-4465-A369-BB459E362AEC}"/>
            </a:ext>
          </a:extLst>
        </xdr:cNvPr>
        <xdr:cNvSpPr txBox="1"/>
      </xdr:nvSpPr>
      <xdr:spPr>
        <a:xfrm>
          <a:off x="19310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825" name="n_4aveValue【消防施設】&#10;一人当たり面積">
          <a:extLst>
            <a:ext uri="{FF2B5EF4-FFF2-40B4-BE49-F238E27FC236}">
              <a16:creationId xmlns:a16="http://schemas.microsoft.com/office/drawing/2014/main" id="{32FB7B6C-0612-4501-A588-6A8CAE9BF3F8}"/>
            </a:ext>
          </a:extLst>
        </xdr:cNvPr>
        <xdr:cNvSpPr txBox="1"/>
      </xdr:nvSpPr>
      <xdr:spPr>
        <a:xfrm>
          <a:off x="18421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53720</xdr:rowOff>
    </xdr:from>
    <xdr:ext cx="469744" cy="259045"/>
    <xdr:sp macro="" textlink="">
      <xdr:nvSpPr>
        <xdr:cNvPr id="826" name="n_1mainValue【消防施設】&#10;一人当たり面積">
          <a:extLst>
            <a:ext uri="{FF2B5EF4-FFF2-40B4-BE49-F238E27FC236}">
              <a16:creationId xmlns:a16="http://schemas.microsoft.com/office/drawing/2014/main" id="{97A4CE52-A49F-4082-BBE7-5613229DD6F5}"/>
            </a:ext>
          </a:extLst>
        </xdr:cNvPr>
        <xdr:cNvSpPr txBox="1"/>
      </xdr:nvSpPr>
      <xdr:spPr>
        <a:xfrm>
          <a:off x="21075727" y="1394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64606</xdr:rowOff>
    </xdr:from>
    <xdr:ext cx="469744" cy="259045"/>
    <xdr:sp macro="" textlink="">
      <xdr:nvSpPr>
        <xdr:cNvPr id="827" name="n_2mainValue【消防施設】&#10;一人当たり面積">
          <a:extLst>
            <a:ext uri="{FF2B5EF4-FFF2-40B4-BE49-F238E27FC236}">
              <a16:creationId xmlns:a16="http://schemas.microsoft.com/office/drawing/2014/main" id="{C6278991-172B-4874-B6CD-DB67E7CBF5AC}"/>
            </a:ext>
          </a:extLst>
        </xdr:cNvPr>
        <xdr:cNvSpPr txBox="1"/>
      </xdr:nvSpPr>
      <xdr:spPr>
        <a:xfrm>
          <a:off x="20199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97263</xdr:rowOff>
    </xdr:from>
    <xdr:ext cx="469744" cy="259045"/>
    <xdr:sp macro="" textlink="">
      <xdr:nvSpPr>
        <xdr:cNvPr id="828" name="n_3mainValue【消防施設】&#10;一人当たり面積">
          <a:extLst>
            <a:ext uri="{FF2B5EF4-FFF2-40B4-BE49-F238E27FC236}">
              <a16:creationId xmlns:a16="http://schemas.microsoft.com/office/drawing/2014/main" id="{603798D2-F164-493C-9356-5F8AE09A9F10}"/>
            </a:ext>
          </a:extLst>
        </xdr:cNvPr>
        <xdr:cNvSpPr txBox="1"/>
      </xdr:nvSpPr>
      <xdr:spPr>
        <a:xfrm>
          <a:off x="19310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97263</xdr:rowOff>
    </xdr:from>
    <xdr:ext cx="469744" cy="259045"/>
    <xdr:sp macro="" textlink="">
      <xdr:nvSpPr>
        <xdr:cNvPr id="829" name="n_4mainValue【消防施設】&#10;一人当たり面積">
          <a:extLst>
            <a:ext uri="{FF2B5EF4-FFF2-40B4-BE49-F238E27FC236}">
              <a16:creationId xmlns:a16="http://schemas.microsoft.com/office/drawing/2014/main" id="{777FFFED-DDD3-46AD-8768-14E0EC1131D6}"/>
            </a:ext>
          </a:extLst>
        </xdr:cNvPr>
        <xdr:cNvSpPr txBox="1"/>
      </xdr:nvSpPr>
      <xdr:spPr>
        <a:xfrm>
          <a:off x="18421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21399F76-4C69-43E0-A71B-2520E990092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FCC96FAE-EE15-4BE1-8902-DB8AB329AFE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E7D75CF0-1378-4F6E-B71C-709D3B0153F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C5F0CEC0-250D-4D12-9C5F-A3B4037EDEF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AA206B58-2A33-403F-B10F-5A8C2B06236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2387B6EF-088F-4BA5-929B-1554FD562DC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8AE54D52-1449-4491-9164-C7F2FA44CE4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6B37BB28-86FE-4F48-BE64-2BD12E35BFA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DEB11D84-DEFE-4272-A521-7B7F7C07C8F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FEE4180D-04D7-4DF7-8CEA-84484E2CE08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5D2EDF84-D132-499A-851B-43D77C330FB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BB0F64EA-6547-47E2-AFA4-B6AC41D1C2C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3A676C6E-7EA4-458F-8D15-8D78E8274C8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3C64052E-FA9B-420B-871F-7A7074FBE9F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6C3EEBBD-743D-4B38-8C7A-8F4605143AB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3EDB7DBD-7E24-4F4A-B083-2357C7314C1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A79F7FF1-E7E6-4E87-ACDE-9F610C651D1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56970BDC-5301-4AE5-86BA-B557D0C7258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B75A2493-259C-42E4-B3C7-17626C6C268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9576817F-F1D4-4FB6-82F2-CBC743C1280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AD8751AF-6E48-44A7-958B-3132254DD9C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7F7FE338-36F8-4A51-8EAA-DA5A9B55C90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42C726BE-7028-4A48-8BF9-431078E25159}"/>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9EF88DEC-B867-4FB8-BEBC-8AB54295DB7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EA589C79-560A-44DD-A56F-95A4DDBE6215}"/>
            </a:ext>
          </a:extLst>
        </xdr:cNvPr>
        <xdr:cNvCxnSpPr/>
      </xdr:nvCxnSpPr>
      <xdr:spPr>
        <a:xfrm flipV="1">
          <a:off x="16318864" y="1704784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63F63754-D9C0-406A-9832-26A62D2939E7}"/>
            </a:ext>
          </a:extLst>
        </xdr:cNvPr>
        <xdr:cNvSpPr txBox="1"/>
      </xdr:nvSpPr>
      <xdr:spPr>
        <a:xfrm>
          <a:off x="16357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9847549C-8A31-4B75-8C35-17A4560ED697}"/>
            </a:ext>
          </a:extLst>
        </xdr:cNvPr>
        <xdr:cNvCxnSpPr/>
      </xdr:nvCxnSpPr>
      <xdr:spPr>
        <a:xfrm>
          <a:off x="16230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D5B4F77A-41B6-4345-836D-5E64AB6404D1}"/>
            </a:ext>
          </a:extLst>
        </xdr:cNvPr>
        <xdr:cNvSpPr txBox="1"/>
      </xdr:nvSpPr>
      <xdr:spPr>
        <a:xfrm>
          <a:off x="16357600" y="1682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6FBA2F3A-D284-4C3B-A308-934E12A24573}"/>
            </a:ext>
          </a:extLst>
        </xdr:cNvPr>
        <xdr:cNvCxnSpPr/>
      </xdr:nvCxnSpPr>
      <xdr:spPr>
        <a:xfrm>
          <a:off x="16230600" y="1704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93363</xdr:rowOff>
    </xdr:from>
    <xdr:ext cx="405111" cy="259045"/>
    <xdr:sp macro="" textlink="">
      <xdr:nvSpPr>
        <xdr:cNvPr id="859" name="【庁舎】&#10;有形固定資産減価償却率平均値テキスト">
          <a:extLst>
            <a:ext uri="{FF2B5EF4-FFF2-40B4-BE49-F238E27FC236}">
              <a16:creationId xmlns:a16="http://schemas.microsoft.com/office/drawing/2014/main" id="{B1AC68FF-63E9-4545-93B6-D382D325B1F8}"/>
            </a:ext>
          </a:extLst>
        </xdr:cNvPr>
        <xdr:cNvSpPr txBox="1"/>
      </xdr:nvSpPr>
      <xdr:spPr>
        <a:xfrm>
          <a:off x="16357600" y="17752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88994763-02FB-4114-AB09-A2763F16A037}"/>
            </a:ext>
          </a:extLst>
        </xdr:cNvPr>
        <xdr:cNvSpPr/>
      </xdr:nvSpPr>
      <xdr:spPr>
        <a:xfrm>
          <a:off x="162687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6FE707A0-1BBB-442D-99FD-3A802685F600}"/>
            </a:ext>
          </a:extLst>
        </xdr:cNvPr>
        <xdr:cNvSpPr/>
      </xdr:nvSpPr>
      <xdr:spPr>
        <a:xfrm>
          <a:off x="154305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7FCF534C-57DB-4874-848C-35948CF0DB97}"/>
            </a:ext>
          </a:extLst>
        </xdr:cNvPr>
        <xdr:cNvSpPr/>
      </xdr:nvSpPr>
      <xdr:spPr>
        <a:xfrm>
          <a:off x="145415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0C6573A5-8D60-423B-A284-A0CF8759D873}"/>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EDB56B3D-D41B-4DB5-8A97-5B128989884D}"/>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C6BFE536-F7F0-4A8D-9C48-B19A6282B90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8DF4BEF8-CFC7-426D-A442-E6B6A2D01CB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F3130264-59A0-444F-995C-73FF5EA594E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B501565D-F4AE-47E3-9FB2-E0E7A86D3EA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585DC090-0F36-46A5-AE7D-96BCA8D1A58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13970</xdr:rowOff>
    </xdr:from>
    <xdr:to>
      <xdr:col>85</xdr:col>
      <xdr:colOff>177800</xdr:colOff>
      <xdr:row>101</xdr:row>
      <xdr:rowOff>115570</xdr:rowOff>
    </xdr:to>
    <xdr:sp macro="" textlink="">
      <xdr:nvSpPr>
        <xdr:cNvPr id="870" name="楕円 869">
          <a:extLst>
            <a:ext uri="{FF2B5EF4-FFF2-40B4-BE49-F238E27FC236}">
              <a16:creationId xmlns:a16="http://schemas.microsoft.com/office/drawing/2014/main" id="{B0E0AACD-5712-479C-8CA8-A0754AB9C908}"/>
            </a:ext>
          </a:extLst>
        </xdr:cNvPr>
        <xdr:cNvSpPr/>
      </xdr:nvSpPr>
      <xdr:spPr>
        <a:xfrm>
          <a:off x="162687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36847</xdr:rowOff>
    </xdr:from>
    <xdr:ext cx="405111" cy="259045"/>
    <xdr:sp macro="" textlink="">
      <xdr:nvSpPr>
        <xdr:cNvPr id="871" name="【庁舎】&#10;有形固定資産減価償却率該当値テキスト">
          <a:extLst>
            <a:ext uri="{FF2B5EF4-FFF2-40B4-BE49-F238E27FC236}">
              <a16:creationId xmlns:a16="http://schemas.microsoft.com/office/drawing/2014/main" id="{138163DC-4E0A-457B-9274-BAC25C8993B0}"/>
            </a:ext>
          </a:extLst>
        </xdr:cNvPr>
        <xdr:cNvSpPr txBox="1"/>
      </xdr:nvSpPr>
      <xdr:spPr>
        <a:xfrm>
          <a:off x="16357600" y="1718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23495</xdr:rowOff>
    </xdr:from>
    <xdr:to>
      <xdr:col>81</xdr:col>
      <xdr:colOff>101600</xdr:colOff>
      <xdr:row>101</xdr:row>
      <xdr:rowOff>125095</xdr:rowOff>
    </xdr:to>
    <xdr:sp macro="" textlink="">
      <xdr:nvSpPr>
        <xdr:cNvPr id="872" name="楕円 871">
          <a:extLst>
            <a:ext uri="{FF2B5EF4-FFF2-40B4-BE49-F238E27FC236}">
              <a16:creationId xmlns:a16="http://schemas.microsoft.com/office/drawing/2014/main" id="{BC8ECA34-7255-43A9-A23A-FC58B2FF782B}"/>
            </a:ext>
          </a:extLst>
        </xdr:cNvPr>
        <xdr:cNvSpPr/>
      </xdr:nvSpPr>
      <xdr:spPr>
        <a:xfrm>
          <a:off x="15430500" y="1733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64770</xdr:rowOff>
    </xdr:from>
    <xdr:to>
      <xdr:col>85</xdr:col>
      <xdr:colOff>127000</xdr:colOff>
      <xdr:row>101</xdr:row>
      <xdr:rowOff>74295</xdr:rowOff>
    </xdr:to>
    <xdr:cxnSp macro="">
      <xdr:nvCxnSpPr>
        <xdr:cNvPr id="873" name="直線コネクタ 872">
          <a:extLst>
            <a:ext uri="{FF2B5EF4-FFF2-40B4-BE49-F238E27FC236}">
              <a16:creationId xmlns:a16="http://schemas.microsoft.com/office/drawing/2014/main" id="{18D22645-E2AB-4A5C-BB63-49B371A1AB4F}"/>
            </a:ext>
          </a:extLst>
        </xdr:cNvPr>
        <xdr:cNvCxnSpPr/>
      </xdr:nvCxnSpPr>
      <xdr:spPr>
        <a:xfrm flipV="1">
          <a:off x="15481300" y="1738122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170180</xdr:rowOff>
    </xdr:from>
    <xdr:to>
      <xdr:col>76</xdr:col>
      <xdr:colOff>165100</xdr:colOff>
      <xdr:row>101</xdr:row>
      <xdr:rowOff>100330</xdr:rowOff>
    </xdr:to>
    <xdr:sp macro="" textlink="">
      <xdr:nvSpPr>
        <xdr:cNvPr id="874" name="楕円 873">
          <a:extLst>
            <a:ext uri="{FF2B5EF4-FFF2-40B4-BE49-F238E27FC236}">
              <a16:creationId xmlns:a16="http://schemas.microsoft.com/office/drawing/2014/main" id="{D088B302-366C-45E1-BF27-C28EDE0457BB}"/>
            </a:ext>
          </a:extLst>
        </xdr:cNvPr>
        <xdr:cNvSpPr/>
      </xdr:nvSpPr>
      <xdr:spPr>
        <a:xfrm>
          <a:off x="14541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49530</xdr:rowOff>
    </xdr:from>
    <xdr:to>
      <xdr:col>81</xdr:col>
      <xdr:colOff>50800</xdr:colOff>
      <xdr:row>101</xdr:row>
      <xdr:rowOff>74295</xdr:rowOff>
    </xdr:to>
    <xdr:cxnSp macro="">
      <xdr:nvCxnSpPr>
        <xdr:cNvPr id="875" name="直線コネクタ 874">
          <a:extLst>
            <a:ext uri="{FF2B5EF4-FFF2-40B4-BE49-F238E27FC236}">
              <a16:creationId xmlns:a16="http://schemas.microsoft.com/office/drawing/2014/main" id="{E4B53DC5-FA44-4C5E-AA34-0E0CC1B51608}"/>
            </a:ext>
          </a:extLst>
        </xdr:cNvPr>
        <xdr:cNvCxnSpPr/>
      </xdr:nvCxnSpPr>
      <xdr:spPr>
        <a:xfrm>
          <a:off x="14592300" y="173659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133986</xdr:rowOff>
    </xdr:from>
    <xdr:to>
      <xdr:col>72</xdr:col>
      <xdr:colOff>38100</xdr:colOff>
      <xdr:row>101</xdr:row>
      <xdr:rowOff>64136</xdr:rowOff>
    </xdr:to>
    <xdr:sp macro="" textlink="">
      <xdr:nvSpPr>
        <xdr:cNvPr id="876" name="楕円 875">
          <a:extLst>
            <a:ext uri="{FF2B5EF4-FFF2-40B4-BE49-F238E27FC236}">
              <a16:creationId xmlns:a16="http://schemas.microsoft.com/office/drawing/2014/main" id="{A2D7D506-AC02-442E-8730-FA3AAA2E9272}"/>
            </a:ext>
          </a:extLst>
        </xdr:cNvPr>
        <xdr:cNvSpPr/>
      </xdr:nvSpPr>
      <xdr:spPr>
        <a:xfrm>
          <a:off x="13652500" y="172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13336</xdr:rowOff>
    </xdr:from>
    <xdr:to>
      <xdr:col>76</xdr:col>
      <xdr:colOff>114300</xdr:colOff>
      <xdr:row>101</xdr:row>
      <xdr:rowOff>49530</xdr:rowOff>
    </xdr:to>
    <xdr:cxnSp macro="">
      <xdr:nvCxnSpPr>
        <xdr:cNvPr id="877" name="直線コネクタ 876">
          <a:extLst>
            <a:ext uri="{FF2B5EF4-FFF2-40B4-BE49-F238E27FC236}">
              <a16:creationId xmlns:a16="http://schemas.microsoft.com/office/drawing/2014/main" id="{438DF66A-3DD8-4F77-878A-64194A0DBB33}"/>
            </a:ext>
          </a:extLst>
        </xdr:cNvPr>
        <xdr:cNvCxnSpPr/>
      </xdr:nvCxnSpPr>
      <xdr:spPr>
        <a:xfrm>
          <a:off x="13703300" y="173297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97789</xdr:rowOff>
    </xdr:from>
    <xdr:to>
      <xdr:col>67</xdr:col>
      <xdr:colOff>101600</xdr:colOff>
      <xdr:row>101</xdr:row>
      <xdr:rowOff>27939</xdr:rowOff>
    </xdr:to>
    <xdr:sp macro="" textlink="">
      <xdr:nvSpPr>
        <xdr:cNvPr id="878" name="楕円 877">
          <a:extLst>
            <a:ext uri="{FF2B5EF4-FFF2-40B4-BE49-F238E27FC236}">
              <a16:creationId xmlns:a16="http://schemas.microsoft.com/office/drawing/2014/main" id="{1D08B154-76E4-47A4-8362-7ED8AB3970F6}"/>
            </a:ext>
          </a:extLst>
        </xdr:cNvPr>
        <xdr:cNvSpPr/>
      </xdr:nvSpPr>
      <xdr:spPr>
        <a:xfrm>
          <a:off x="12763500" y="1724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148589</xdr:rowOff>
    </xdr:from>
    <xdr:to>
      <xdr:col>71</xdr:col>
      <xdr:colOff>177800</xdr:colOff>
      <xdr:row>101</xdr:row>
      <xdr:rowOff>13336</xdr:rowOff>
    </xdr:to>
    <xdr:cxnSp macro="">
      <xdr:nvCxnSpPr>
        <xdr:cNvPr id="879" name="直線コネクタ 878">
          <a:extLst>
            <a:ext uri="{FF2B5EF4-FFF2-40B4-BE49-F238E27FC236}">
              <a16:creationId xmlns:a16="http://schemas.microsoft.com/office/drawing/2014/main" id="{9D2E818B-C159-44A7-9DEF-E218A6D1EF8F}"/>
            </a:ext>
          </a:extLst>
        </xdr:cNvPr>
        <xdr:cNvCxnSpPr/>
      </xdr:nvCxnSpPr>
      <xdr:spPr>
        <a:xfrm>
          <a:off x="12814300" y="172935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22877</xdr:rowOff>
    </xdr:from>
    <xdr:ext cx="405111" cy="259045"/>
    <xdr:sp macro="" textlink="">
      <xdr:nvSpPr>
        <xdr:cNvPr id="880" name="n_1aveValue【庁舎】&#10;有形固定資産減価償却率">
          <a:extLst>
            <a:ext uri="{FF2B5EF4-FFF2-40B4-BE49-F238E27FC236}">
              <a16:creationId xmlns:a16="http://schemas.microsoft.com/office/drawing/2014/main" id="{C184E4C0-AAB3-4193-8B9B-B0B3713EDABC}"/>
            </a:ext>
          </a:extLst>
        </xdr:cNvPr>
        <xdr:cNvSpPr txBox="1"/>
      </xdr:nvSpPr>
      <xdr:spPr>
        <a:xfrm>
          <a:off x="15266044" y="1785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165752</xdr:rowOff>
    </xdr:from>
    <xdr:ext cx="405111" cy="259045"/>
    <xdr:sp macro="" textlink="">
      <xdr:nvSpPr>
        <xdr:cNvPr id="881" name="n_2aveValue【庁舎】&#10;有形固定資産減価償却率">
          <a:extLst>
            <a:ext uri="{FF2B5EF4-FFF2-40B4-BE49-F238E27FC236}">
              <a16:creationId xmlns:a16="http://schemas.microsoft.com/office/drawing/2014/main" id="{F9032E70-751E-4625-A4AF-BCDDD4A0B8A6}"/>
            </a:ext>
          </a:extLst>
        </xdr:cNvPr>
        <xdr:cNvSpPr txBox="1"/>
      </xdr:nvSpPr>
      <xdr:spPr>
        <a:xfrm>
          <a:off x="14389744" y="1782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139082</xdr:rowOff>
    </xdr:from>
    <xdr:ext cx="405111" cy="259045"/>
    <xdr:sp macro="" textlink="">
      <xdr:nvSpPr>
        <xdr:cNvPr id="882" name="n_3aveValue【庁舎】&#10;有形固定資産減価償却率">
          <a:extLst>
            <a:ext uri="{FF2B5EF4-FFF2-40B4-BE49-F238E27FC236}">
              <a16:creationId xmlns:a16="http://schemas.microsoft.com/office/drawing/2014/main" id="{FF819586-ED32-458C-9B55-F7949DB9B9D4}"/>
            </a:ext>
          </a:extLst>
        </xdr:cNvPr>
        <xdr:cNvSpPr txBox="1"/>
      </xdr:nvSpPr>
      <xdr:spPr>
        <a:xfrm>
          <a:off x="13500744" y="1779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152416</xdr:rowOff>
    </xdr:from>
    <xdr:ext cx="405111" cy="259045"/>
    <xdr:sp macro="" textlink="">
      <xdr:nvSpPr>
        <xdr:cNvPr id="883" name="n_4aveValue【庁舎】&#10;有形固定資産減価償却率">
          <a:extLst>
            <a:ext uri="{FF2B5EF4-FFF2-40B4-BE49-F238E27FC236}">
              <a16:creationId xmlns:a16="http://schemas.microsoft.com/office/drawing/2014/main" id="{40D0CEA0-B27A-4204-B24E-F2853FBE7B35}"/>
            </a:ext>
          </a:extLst>
        </xdr:cNvPr>
        <xdr:cNvSpPr txBox="1"/>
      </xdr:nvSpPr>
      <xdr:spPr>
        <a:xfrm>
          <a:off x="12611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141622</xdr:rowOff>
    </xdr:from>
    <xdr:ext cx="405111" cy="259045"/>
    <xdr:sp macro="" textlink="">
      <xdr:nvSpPr>
        <xdr:cNvPr id="884" name="n_1mainValue【庁舎】&#10;有形固定資産減価償却率">
          <a:extLst>
            <a:ext uri="{FF2B5EF4-FFF2-40B4-BE49-F238E27FC236}">
              <a16:creationId xmlns:a16="http://schemas.microsoft.com/office/drawing/2014/main" id="{204B3394-010A-4EA1-8E28-9E522D5C7B66}"/>
            </a:ext>
          </a:extLst>
        </xdr:cNvPr>
        <xdr:cNvSpPr txBox="1"/>
      </xdr:nvSpPr>
      <xdr:spPr>
        <a:xfrm>
          <a:off x="15266044" y="1711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116857</xdr:rowOff>
    </xdr:from>
    <xdr:ext cx="405111" cy="259045"/>
    <xdr:sp macro="" textlink="">
      <xdr:nvSpPr>
        <xdr:cNvPr id="885" name="n_2mainValue【庁舎】&#10;有形固定資産減価償却率">
          <a:extLst>
            <a:ext uri="{FF2B5EF4-FFF2-40B4-BE49-F238E27FC236}">
              <a16:creationId xmlns:a16="http://schemas.microsoft.com/office/drawing/2014/main" id="{91D8D63E-7FF4-443D-85D0-19135DA98D51}"/>
            </a:ext>
          </a:extLst>
        </xdr:cNvPr>
        <xdr:cNvSpPr txBox="1"/>
      </xdr:nvSpPr>
      <xdr:spPr>
        <a:xfrm>
          <a:off x="14389744" y="1709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80663</xdr:rowOff>
    </xdr:from>
    <xdr:ext cx="405111" cy="259045"/>
    <xdr:sp macro="" textlink="">
      <xdr:nvSpPr>
        <xdr:cNvPr id="886" name="n_3mainValue【庁舎】&#10;有形固定資産減価償却率">
          <a:extLst>
            <a:ext uri="{FF2B5EF4-FFF2-40B4-BE49-F238E27FC236}">
              <a16:creationId xmlns:a16="http://schemas.microsoft.com/office/drawing/2014/main" id="{3768EBD0-F27C-4BD3-99B5-67B5FAA06364}"/>
            </a:ext>
          </a:extLst>
        </xdr:cNvPr>
        <xdr:cNvSpPr txBox="1"/>
      </xdr:nvSpPr>
      <xdr:spPr>
        <a:xfrm>
          <a:off x="13500744" y="1705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44466</xdr:rowOff>
    </xdr:from>
    <xdr:ext cx="405111" cy="259045"/>
    <xdr:sp macro="" textlink="">
      <xdr:nvSpPr>
        <xdr:cNvPr id="887" name="n_4mainValue【庁舎】&#10;有形固定資産減価償却率">
          <a:extLst>
            <a:ext uri="{FF2B5EF4-FFF2-40B4-BE49-F238E27FC236}">
              <a16:creationId xmlns:a16="http://schemas.microsoft.com/office/drawing/2014/main" id="{8D817621-ABA3-4B03-9744-BCD684131290}"/>
            </a:ext>
          </a:extLst>
        </xdr:cNvPr>
        <xdr:cNvSpPr txBox="1"/>
      </xdr:nvSpPr>
      <xdr:spPr>
        <a:xfrm>
          <a:off x="12611744" y="1701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D8FDBEE6-49D7-4CB4-90AD-73A664F477D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7465D542-1181-4E4C-AC74-80A9714D569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4B014B22-A4CF-49C0-B5A7-F4C8B7C3AC7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238FD39C-5301-4EC9-9439-5EE81F41FE8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644C0927-AAE5-464A-986A-FBA3E204BEB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B4D23AFA-8588-4819-987B-F141B73B691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2CF4E082-769E-45D8-A27C-C2B7703B204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4243FDAE-9147-45FF-B3EB-5D9397E35BC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BDF2EC70-B7FB-4271-9E83-862FD2385E1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EABF3918-0982-4365-83CF-48D1B094026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5BA7BE47-F94D-4B8A-99E9-FBFB3081FC17}"/>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D70CCCD0-5210-404D-B92A-2E35616034A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D8DB373B-78DA-4FFD-9058-0C7C7922896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333D223A-6C04-4155-AD2C-BF191A8B6B11}"/>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758A5132-BCC9-4727-B7F3-29918957896D}"/>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A464A626-E7BA-44CC-A516-5AAC40968307}"/>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BBC03D22-70DB-43B1-A7DD-D3DBC4B33407}"/>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D111E6D7-FAE2-4D89-9DC0-998BF35DC50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20DB119A-A6FF-4EEE-8DE6-BECC4B7D2F5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2F6D7CB3-A3E8-473C-BA1E-8BC867799ED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7E745F71-A45E-45BE-8CFF-F14A90D6B55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D8677648-C62F-4346-B471-71ECB65A2A4F}"/>
            </a:ext>
          </a:extLst>
        </xdr:cNvPr>
        <xdr:cNvCxnSpPr/>
      </xdr:nvCxnSpPr>
      <xdr:spPr>
        <a:xfrm flipV="1">
          <a:off x="22160864" y="171800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6CECDA87-FFE1-4146-B0C5-0B47057CF7FD}"/>
            </a:ext>
          </a:extLst>
        </xdr:cNvPr>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F077B7AF-457C-478B-9E16-4F50AE27D8A2}"/>
            </a:ext>
          </a:extLst>
        </xdr:cNvPr>
        <xdr:cNvCxnSpPr/>
      </xdr:nvCxnSpPr>
      <xdr:spPr>
        <a:xfrm>
          <a:off x="22072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0D66AB49-307B-4A66-83A5-7AE6D114D3C4}"/>
            </a:ext>
          </a:extLst>
        </xdr:cNvPr>
        <xdr:cNvSpPr txBox="1"/>
      </xdr:nvSpPr>
      <xdr:spPr>
        <a:xfrm>
          <a:off x="22199600" y="169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D49D15E0-B7E8-44E4-AAED-5BF49C58974D}"/>
            </a:ext>
          </a:extLst>
        </xdr:cNvPr>
        <xdr:cNvCxnSpPr/>
      </xdr:nvCxnSpPr>
      <xdr:spPr>
        <a:xfrm>
          <a:off x="22072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31259</xdr:rowOff>
    </xdr:from>
    <xdr:ext cx="469744" cy="259045"/>
    <xdr:sp macro="" textlink="">
      <xdr:nvSpPr>
        <xdr:cNvPr id="914" name="【庁舎】&#10;一人当たり面積平均値テキスト">
          <a:extLst>
            <a:ext uri="{FF2B5EF4-FFF2-40B4-BE49-F238E27FC236}">
              <a16:creationId xmlns:a16="http://schemas.microsoft.com/office/drawing/2014/main" id="{7E87C2FE-905A-4803-BC49-1988ADEF1F05}"/>
            </a:ext>
          </a:extLst>
        </xdr:cNvPr>
        <xdr:cNvSpPr txBox="1"/>
      </xdr:nvSpPr>
      <xdr:spPr>
        <a:xfrm>
          <a:off x="22199600" y="1786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20FF49D4-4A0B-4805-BAF1-7A0A95A55789}"/>
            </a:ext>
          </a:extLst>
        </xdr:cNvPr>
        <xdr:cNvSpPr/>
      </xdr:nvSpPr>
      <xdr:spPr>
        <a:xfrm>
          <a:off x="22110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4979DBC5-A116-42F5-8169-E32BDE1E5D54}"/>
            </a:ext>
          </a:extLst>
        </xdr:cNvPr>
        <xdr:cNvSpPr/>
      </xdr:nvSpPr>
      <xdr:spPr>
        <a:xfrm>
          <a:off x="21272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22CF5FD0-EE01-41E8-88D0-776F2922F194}"/>
            </a:ext>
          </a:extLst>
        </xdr:cNvPr>
        <xdr:cNvSpPr/>
      </xdr:nvSpPr>
      <xdr:spPr>
        <a:xfrm>
          <a:off x="20383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4FE05254-C0F4-4E62-8492-0CA7F9305D30}"/>
            </a:ext>
          </a:extLst>
        </xdr:cNvPr>
        <xdr:cNvSpPr/>
      </xdr:nvSpPr>
      <xdr:spPr>
        <a:xfrm>
          <a:off x="19494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F9388754-FDB8-4914-A004-AC51A1060BFA}"/>
            </a:ext>
          </a:extLst>
        </xdr:cNvPr>
        <xdr:cNvSpPr/>
      </xdr:nvSpPr>
      <xdr:spPr>
        <a:xfrm>
          <a:off x="18605500" y="178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8F53FA11-2AEA-4490-99B1-B4F58171E9B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21683CA3-2156-4A01-9BCC-7072A25C5C4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AC87168C-0A15-4E3F-B73E-475AD38C1EB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DAA8CD46-5A3C-43BC-9BC4-F2A50DC4DE8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DE14A768-FC53-434E-8A16-5DC0127A107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2539</xdr:rowOff>
    </xdr:from>
    <xdr:to>
      <xdr:col>116</xdr:col>
      <xdr:colOff>114300</xdr:colOff>
      <xdr:row>104</xdr:row>
      <xdr:rowOff>104139</xdr:rowOff>
    </xdr:to>
    <xdr:sp macro="" textlink="">
      <xdr:nvSpPr>
        <xdr:cNvPr id="925" name="楕円 924">
          <a:extLst>
            <a:ext uri="{FF2B5EF4-FFF2-40B4-BE49-F238E27FC236}">
              <a16:creationId xmlns:a16="http://schemas.microsoft.com/office/drawing/2014/main" id="{3E74C00E-F909-4C40-9978-DB0559FC3788}"/>
            </a:ext>
          </a:extLst>
        </xdr:cNvPr>
        <xdr:cNvSpPr/>
      </xdr:nvSpPr>
      <xdr:spPr>
        <a:xfrm>
          <a:off x="221107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25416</xdr:rowOff>
    </xdr:from>
    <xdr:ext cx="469744" cy="259045"/>
    <xdr:sp macro="" textlink="">
      <xdr:nvSpPr>
        <xdr:cNvPr id="926" name="【庁舎】&#10;一人当たり面積該当値テキスト">
          <a:extLst>
            <a:ext uri="{FF2B5EF4-FFF2-40B4-BE49-F238E27FC236}">
              <a16:creationId xmlns:a16="http://schemas.microsoft.com/office/drawing/2014/main" id="{918F9FD7-F42C-4CDB-8241-232AA800C1A9}"/>
            </a:ext>
          </a:extLst>
        </xdr:cNvPr>
        <xdr:cNvSpPr txBox="1"/>
      </xdr:nvSpPr>
      <xdr:spPr>
        <a:xfrm>
          <a:off x="22199600"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7113</xdr:rowOff>
    </xdr:from>
    <xdr:to>
      <xdr:col>112</xdr:col>
      <xdr:colOff>38100</xdr:colOff>
      <xdr:row>104</xdr:row>
      <xdr:rowOff>108713</xdr:rowOff>
    </xdr:to>
    <xdr:sp macro="" textlink="">
      <xdr:nvSpPr>
        <xdr:cNvPr id="927" name="楕円 926">
          <a:extLst>
            <a:ext uri="{FF2B5EF4-FFF2-40B4-BE49-F238E27FC236}">
              <a16:creationId xmlns:a16="http://schemas.microsoft.com/office/drawing/2014/main" id="{1907DE9F-384E-42F5-AD9F-F5EBDAD0C87A}"/>
            </a:ext>
          </a:extLst>
        </xdr:cNvPr>
        <xdr:cNvSpPr/>
      </xdr:nvSpPr>
      <xdr:spPr>
        <a:xfrm>
          <a:off x="21272500" y="178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53339</xdr:rowOff>
    </xdr:from>
    <xdr:to>
      <xdr:col>116</xdr:col>
      <xdr:colOff>63500</xdr:colOff>
      <xdr:row>104</xdr:row>
      <xdr:rowOff>57913</xdr:rowOff>
    </xdr:to>
    <xdr:cxnSp macro="">
      <xdr:nvCxnSpPr>
        <xdr:cNvPr id="928" name="直線コネクタ 927">
          <a:extLst>
            <a:ext uri="{FF2B5EF4-FFF2-40B4-BE49-F238E27FC236}">
              <a16:creationId xmlns:a16="http://schemas.microsoft.com/office/drawing/2014/main" id="{11D8ECDA-AC84-4C01-AD53-5B264C7581F5}"/>
            </a:ext>
          </a:extLst>
        </xdr:cNvPr>
        <xdr:cNvCxnSpPr/>
      </xdr:nvCxnSpPr>
      <xdr:spPr>
        <a:xfrm flipV="1">
          <a:off x="21323300" y="178841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11685</xdr:rowOff>
    </xdr:from>
    <xdr:to>
      <xdr:col>107</xdr:col>
      <xdr:colOff>101600</xdr:colOff>
      <xdr:row>104</xdr:row>
      <xdr:rowOff>113285</xdr:rowOff>
    </xdr:to>
    <xdr:sp macro="" textlink="">
      <xdr:nvSpPr>
        <xdr:cNvPr id="929" name="楕円 928">
          <a:extLst>
            <a:ext uri="{FF2B5EF4-FFF2-40B4-BE49-F238E27FC236}">
              <a16:creationId xmlns:a16="http://schemas.microsoft.com/office/drawing/2014/main" id="{5828A0DC-42E0-4406-9747-1B329AEA9AD1}"/>
            </a:ext>
          </a:extLst>
        </xdr:cNvPr>
        <xdr:cNvSpPr/>
      </xdr:nvSpPr>
      <xdr:spPr>
        <a:xfrm>
          <a:off x="2038350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57913</xdr:rowOff>
    </xdr:from>
    <xdr:to>
      <xdr:col>111</xdr:col>
      <xdr:colOff>177800</xdr:colOff>
      <xdr:row>104</xdr:row>
      <xdr:rowOff>62485</xdr:rowOff>
    </xdr:to>
    <xdr:cxnSp macro="">
      <xdr:nvCxnSpPr>
        <xdr:cNvPr id="930" name="直線コネクタ 929">
          <a:extLst>
            <a:ext uri="{FF2B5EF4-FFF2-40B4-BE49-F238E27FC236}">
              <a16:creationId xmlns:a16="http://schemas.microsoft.com/office/drawing/2014/main" id="{6474B8A2-7D0C-4D7F-8E36-75A24B30AD5B}"/>
            </a:ext>
          </a:extLst>
        </xdr:cNvPr>
        <xdr:cNvCxnSpPr/>
      </xdr:nvCxnSpPr>
      <xdr:spPr>
        <a:xfrm flipV="1">
          <a:off x="20434300" y="178887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16256</xdr:rowOff>
    </xdr:from>
    <xdr:to>
      <xdr:col>102</xdr:col>
      <xdr:colOff>165100</xdr:colOff>
      <xdr:row>104</xdr:row>
      <xdr:rowOff>117856</xdr:rowOff>
    </xdr:to>
    <xdr:sp macro="" textlink="">
      <xdr:nvSpPr>
        <xdr:cNvPr id="931" name="楕円 930">
          <a:extLst>
            <a:ext uri="{FF2B5EF4-FFF2-40B4-BE49-F238E27FC236}">
              <a16:creationId xmlns:a16="http://schemas.microsoft.com/office/drawing/2014/main" id="{ED587CD4-43F4-44F3-8FFE-B3D8FCC331B5}"/>
            </a:ext>
          </a:extLst>
        </xdr:cNvPr>
        <xdr:cNvSpPr/>
      </xdr:nvSpPr>
      <xdr:spPr>
        <a:xfrm>
          <a:off x="19494500" y="178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62485</xdr:rowOff>
    </xdr:from>
    <xdr:to>
      <xdr:col>107</xdr:col>
      <xdr:colOff>50800</xdr:colOff>
      <xdr:row>104</xdr:row>
      <xdr:rowOff>67056</xdr:rowOff>
    </xdr:to>
    <xdr:cxnSp macro="">
      <xdr:nvCxnSpPr>
        <xdr:cNvPr id="932" name="直線コネクタ 931">
          <a:extLst>
            <a:ext uri="{FF2B5EF4-FFF2-40B4-BE49-F238E27FC236}">
              <a16:creationId xmlns:a16="http://schemas.microsoft.com/office/drawing/2014/main" id="{EFB858CF-B3F2-422F-953F-5CB66A25749D}"/>
            </a:ext>
          </a:extLst>
        </xdr:cNvPr>
        <xdr:cNvCxnSpPr/>
      </xdr:nvCxnSpPr>
      <xdr:spPr>
        <a:xfrm flipV="1">
          <a:off x="19545300" y="178932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20828</xdr:rowOff>
    </xdr:from>
    <xdr:to>
      <xdr:col>98</xdr:col>
      <xdr:colOff>38100</xdr:colOff>
      <xdr:row>104</xdr:row>
      <xdr:rowOff>122428</xdr:rowOff>
    </xdr:to>
    <xdr:sp macro="" textlink="">
      <xdr:nvSpPr>
        <xdr:cNvPr id="933" name="楕円 932">
          <a:extLst>
            <a:ext uri="{FF2B5EF4-FFF2-40B4-BE49-F238E27FC236}">
              <a16:creationId xmlns:a16="http://schemas.microsoft.com/office/drawing/2014/main" id="{BEA0E19A-BDEF-4EB1-9D9F-D86810D9F08D}"/>
            </a:ext>
          </a:extLst>
        </xdr:cNvPr>
        <xdr:cNvSpPr/>
      </xdr:nvSpPr>
      <xdr:spPr>
        <a:xfrm>
          <a:off x="18605500" y="178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67056</xdr:rowOff>
    </xdr:from>
    <xdr:to>
      <xdr:col>102</xdr:col>
      <xdr:colOff>114300</xdr:colOff>
      <xdr:row>104</xdr:row>
      <xdr:rowOff>71628</xdr:rowOff>
    </xdr:to>
    <xdr:cxnSp macro="">
      <xdr:nvCxnSpPr>
        <xdr:cNvPr id="934" name="直線コネクタ 933">
          <a:extLst>
            <a:ext uri="{FF2B5EF4-FFF2-40B4-BE49-F238E27FC236}">
              <a16:creationId xmlns:a16="http://schemas.microsoft.com/office/drawing/2014/main" id="{73AFCD72-E339-4DCD-9983-6CF75A513B01}"/>
            </a:ext>
          </a:extLst>
        </xdr:cNvPr>
        <xdr:cNvCxnSpPr/>
      </xdr:nvCxnSpPr>
      <xdr:spPr>
        <a:xfrm flipV="1">
          <a:off x="18656300" y="178978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136414</xdr:rowOff>
    </xdr:from>
    <xdr:ext cx="469744" cy="259045"/>
    <xdr:sp macro="" textlink="">
      <xdr:nvSpPr>
        <xdr:cNvPr id="935" name="n_1aveValue【庁舎】&#10;一人当たり面積">
          <a:extLst>
            <a:ext uri="{FF2B5EF4-FFF2-40B4-BE49-F238E27FC236}">
              <a16:creationId xmlns:a16="http://schemas.microsoft.com/office/drawing/2014/main" id="{224A6F3D-1EAA-433E-A91A-F9CBF3CAECE4}"/>
            </a:ext>
          </a:extLst>
        </xdr:cNvPr>
        <xdr:cNvSpPr txBox="1"/>
      </xdr:nvSpPr>
      <xdr:spPr>
        <a:xfrm>
          <a:off x="21075727" y="1796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145559</xdr:rowOff>
    </xdr:from>
    <xdr:ext cx="469744" cy="259045"/>
    <xdr:sp macro="" textlink="">
      <xdr:nvSpPr>
        <xdr:cNvPr id="936" name="n_2aveValue【庁舎】&#10;一人当たり面積">
          <a:extLst>
            <a:ext uri="{FF2B5EF4-FFF2-40B4-BE49-F238E27FC236}">
              <a16:creationId xmlns:a16="http://schemas.microsoft.com/office/drawing/2014/main" id="{D32B35FC-D1A7-4F58-B51D-00744587C55D}"/>
            </a:ext>
          </a:extLst>
        </xdr:cNvPr>
        <xdr:cNvSpPr txBox="1"/>
      </xdr:nvSpPr>
      <xdr:spPr>
        <a:xfrm>
          <a:off x="20199427" y="1797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154703</xdr:rowOff>
    </xdr:from>
    <xdr:ext cx="469744" cy="259045"/>
    <xdr:sp macro="" textlink="">
      <xdr:nvSpPr>
        <xdr:cNvPr id="937" name="n_3aveValue【庁舎】&#10;一人当たり面積">
          <a:extLst>
            <a:ext uri="{FF2B5EF4-FFF2-40B4-BE49-F238E27FC236}">
              <a16:creationId xmlns:a16="http://schemas.microsoft.com/office/drawing/2014/main" id="{21B76CCC-28B4-48D1-AF29-31B545BE555A}"/>
            </a:ext>
          </a:extLst>
        </xdr:cNvPr>
        <xdr:cNvSpPr txBox="1"/>
      </xdr:nvSpPr>
      <xdr:spPr>
        <a:xfrm>
          <a:off x="19310427" y="1798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159275</xdr:rowOff>
    </xdr:from>
    <xdr:ext cx="469744" cy="259045"/>
    <xdr:sp macro="" textlink="">
      <xdr:nvSpPr>
        <xdr:cNvPr id="938" name="n_4aveValue【庁舎】&#10;一人当たり面積">
          <a:extLst>
            <a:ext uri="{FF2B5EF4-FFF2-40B4-BE49-F238E27FC236}">
              <a16:creationId xmlns:a16="http://schemas.microsoft.com/office/drawing/2014/main" id="{CA53AC05-83EB-4FEA-9D51-6CF9AE8C482A}"/>
            </a:ext>
          </a:extLst>
        </xdr:cNvPr>
        <xdr:cNvSpPr txBox="1"/>
      </xdr:nvSpPr>
      <xdr:spPr>
        <a:xfrm>
          <a:off x="18421427" y="1799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125240</xdr:rowOff>
    </xdr:from>
    <xdr:ext cx="469744" cy="259045"/>
    <xdr:sp macro="" textlink="">
      <xdr:nvSpPr>
        <xdr:cNvPr id="939" name="n_1mainValue【庁舎】&#10;一人当たり面積">
          <a:extLst>
            <a:ext uri="{FF2B5EF4-FFF2-40B4-BE49-F238E27FC236}">
              <a16:creationId xmlns:a16="http://schemas.microsoft.com/office/drawing/2014/main" id="{35783FDD-95E6-47F9-BE8D-AF9FB2BD048B}"/>
            </a:ext>
          </a:extLst>
        </xdr:cNvPr>
        <xdr:cNvSpPr txBox="1"/>
      </xdr:nvSpPr>
      <xdr:spPr>
        <a:xfrm>
          <a:off x="21075727" y="1761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129812</xdr:rowOff>
    </xdr:from>
    <xdr:ext cx="469744" cy="259045"/>
    <xdr:sp macro="" textlink="">
      <xdr:nvSpPr>
        <xdr:cNvPr id="940" name="n_2mainValue【庁舎】&#10;一人当たり面積">
          <a:extLst>
            <a:ext uri="{FF2B5EF4-FFF2-40B4-BE49-F238E27FC236}">
              <a16:creationId xmlns:a16="http://schemas.microsoft.com/office/drawing/2014/main" id="{2E6C25F2-D7A3-46E2-8699-A33E835B277F}"/>
            </a:ext>
          </a:extLst>
        </xdr:cNvPr>
        <xdr:cNvSpPr txBox="1"/>
      </xdr:nvSpPr>
      <xdr:spPr>
        <a:xfrm>
          <a:off x="20199427" y="1761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134383</xdr:rowOff>
    </xdr:from>
    <xdr:ext cx="469744" cy="259045"/>
    <xdr:sp macro="" textlink="">
      <xdr:nvSpPr>
        <xdr:cNvPr id="941" name="n_3mainValue【庁舎】&#10;一人当たり面積">
          <a:extLst>
            <a:ext uri="{FF2B5EF4-FFF2-40B4-BE49-F238E27FC236}">
              <a16:creationId xmlns:a16="http://schemas.microsoft.com/office/drawing/2014/main" id="{AC3A19AF-C1B7-41C2-A775-6AE95574AD24}"/>
            </a:ext>
          </a:extLst>
        </xdr:cNvPr>
        <xdr:cNvSpPr txBox="1"/>
      </xdr:nvSpPr>
      <xdr:spPr>
        <a:xfrm>
          <a:off x="19310427" y="1762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138955</xdr:rowOff>
    </xdr:from>
    <xdr:ext cx="469744" cy="259045"/>
    <xdr:sp macro="" textlink="">
      <xdr:nvSpPr>
        <xdr:cNvPr id="942" name="n_4mainValue【庁舎】&#10;一人当たり面積">
          <a:extLst>
            <a:ext uri="{FF2B5EF4-FFF2-40B4-BE49-F238E27FC236}">
              <a16:creationId xmlns:a16="http://schemas.microsoft.com/office/drawing/2014/main" id="{6083E986-9760-49BE-9349-5A54BF01E321}"/>
            </a:ext>
          </a:extLst>
        </xdr:cNvPr>
        <xdr:cNvSpPr txBox="1"/>
      </xdr:nvSpPr>
      <xdr:spPr>
        <a:xfrm>
          <a:off x="18421427" y="1762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5E6B4F0E-FA4B-42C1-AD72-3FFB942A450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1520D4E1-EA5D-4582-AFBA-D639A251633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B7FA2694-84C2-48CB-9F03-62F3455E30B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solidFill>
                <a:schemeClr val="tx1"/>
              </a:solidFill>
              <a:latin typeface="BIZ UDゴシック" panose="020B0400000000000000" pitchFamily="49" charset="-128"/>
              <a:ea typeface="BIZ UDゴシック" panose="020B0400000000000000" pitchFamily="49" charset="-128"/>
            </a:rPr>
            <a:t>【</a:t>
          </a:r>
          <a:r>
            <a:rPr kumimoji="1" lang="ja-JP" altLang="en-US" sz="1200">
              <a:solidFill>
                <a:schemeClr val="tx1"/>
              </a:solidFill>
              <a:latin typeface="BIZ UDゴシック" panose="020B0400000000000000" pitchFamily="49" charset="-128"/>
              <a:ea typeface="BIZ UDゴシック" panose="020B0400000000000000" pitchFamily="49" charset="-128"/>
            </a:rPr>
            <a:t>有形固定資産減価償却率</a:t>
          </a:r>
          <a:r>
            <a:rPr kumimoji="1" lang="en-US" altLang="ja-JP" sz="1200">
              <a:solidFill>
                <a:schemeClr val="tx1"/>
              </a:solidFill>
              <a:latin typeface="BIZ UDゴシック" panose="020B0400000000000000" pitchFamily="49" charset="-128"/>
              <a:ea typeface="BIZ UDゴシック" panose="020B0400000000000000" pitchFamily="49" charset="-128"/>
            </a:rPr>
            <a:t>】</a:t>
          </a:r>
        </a:p>
        <a:p>
          <a:r>
            <a:rPr kumimoji="1" lang="ja-JP" altLang="en-US" sz="1200">
              <a:solidFill>
                <a:schemeClr val="tx1"/>
              </a:solidFill>
              <a:latin typeface="BIZ UDゴシック" panose="020B0400000000000000" pitchFamily="49" charset="-128"/>
              <a:ea typeface="BIZ UDゴシック" panose="020B0400000000000000" pitchFamily="49" charset="-128"/>
            </a:rPr>
            <a:t>「庁舎」を除くすべての施設で償却率は横ばいもしくは増加傾向にある。一方、「庁舎」では清水支所の再整備や信陵支所の</a:t>
          </a:r>
          <a:r>
            <a:rPr kumimoji="1" lang="en-US" altLang="ja-JP" sz="1200">
              <a:solidFill>
                <a:schemeClr val="tx1"/>
              </a:solidFill>
              <a:latin typeface="BIZ UDゴシック" panose="020B0400000000000000" pitchFamily="49" charset="-128"/>
              <a:ea typeface="BIZ UDゴシック" panose="020B0400000000000000" pitchFamily="49" charset="-128"/>
            </a:rPr>
            <a:t>LED</a:t>
          </a:r>
          <a:r>
            <a:rPr kumimoji="1" lang="ja-JP" altLang="en-US" sz="1200">
              <a:solidFill>
                <a:schemeClr val="tx1"/>
              </a:solidFill>
              <a:latin typeface="BIZ UDゴシック" panose="020B0400000000000000" pitchFamily="49" charset="-128"/>
              <a:ea typeface="BIZ UDゴシック" panose="020B0400000000000000" pitchFamily="49" charset="-128"/>
            </a:rPr>
            <a:t>更新、吾妻支所の空調設備改修の影響により、わずかながら低下が確認された。しかし、全体としては施設の老朽化が着実に進行している状況にあると評価せざるを得ない。</a:t>
          </a:r>
          <a:br>
            <a:rPr kumimoji="1" lang="ja-JP" altLang="en-US" sz="1200">
              <a:solidFill>
                <a:schemeClr val="tx1"/>
              </a:solidFill>
              <a:latin typeface="BIZ UDゴシック" panose="020B0400000000000000" pitchFamily="49" charset="-128"/>
              <a:ea typeface="BIZ UDゴシック" panose="020B0400000000000000" pitchFamily="49" charset="-128"/>
            </a:rPr>
          </a:br>
          <a:br>
            <a:rPr kumimoji="1" lang="ja-JP" altLang="en-US" sz="1200">
              <a:solidFill>
                <a:schemeClr val="tx1"/>
              </a:solidFill>
              <a:latin typeface="BIZ UDゴシック" panose="020B0400000000000000" pitchFamily="49" charset="-128"/>
              <a:ea typeface="BIZ UDゴシック" panose="020B0400000000000000" pitchFamily="49" charset="-128"/>
            </a:rPr>
          </a:br>
          <a:r>
            <a:rPr kumimoji="1" lang="en-US" altLang="ja-JP" sz="1200">
              <a:solidFill>
                <a:schemeClr val="tx1"/>
              </a:solidFill>
              <a:latin typeface="BIZ UDゴシック" panose="020B0400000000000000" pitchFamily="49" charset="-128"/>
              <a:ea typeface="BIZ UDゴシック" panose="020B0400000000000000" pitchFamily="49" charset="-128"/>
            </a:rPr>
            <a:t>【</a:t>
          </a:r>
          <a:r>
            <a:rPr kumimoji="1" lang="ja-JP" altLang="en-US" sz="1200">
              <a:solidFill>
                <a:schemeClr val="tx1"/>
              </a:solidFill>
              <a:latin typeface="BIZ UDゴシック" panose="020B0400000000000000" pitchFamily="49" charset="-128"/>
              <a:ea typeface="BIZ UDゴシック" panose="020B0400000000000000" pitchFamily="49" charset="-128"/>
            </a:rPr>
            <a:t>一人当たり面積</a:t>
          </a:r>
          <a:r>
            <a:rPr kumimoji="1" lang="en-US" altLang="ja-JP" sz="1200">
              <a:solidFill>
                <a:schemeClr val="tx1"/>
              </a:solidFill>
              <a:latin typeface="BIZ UDゴシック" panose="020B0400000000000000" pitchFamily="49" charset="-128"/>
              <a:ea typeface="BIZ UDゴシック" panose="020B0400000000000000" pitchFamily="49" charset="-128"/>
            </a:rPr>
            <a:t>】</a:t>
          </a:r>
        </a:p>
        <a:p>
          <a:r>
            <a:rPr kumimoji="1" lang="ja-JP" altLang="en-US" sz="1200">
              <a:solidFill>
                <a:schemeClr val="tx1"/>
              </a:solidFill>
              <a:latin typeface="BIZ UDゴシック" panose="020B0400000000000000" pitchFamily="49" charset="-128"/>
              <a:ea typeface="BIZ UDゴシック" panose="020B0400000000000000" pitchFamily="49" charset="-128"/>
            </a:rPr>
            <a:t>「図書館」「福祉施設」「市民会館」は、いずれも類似団体の平均を下回っており、施設規模が相対的に狭隘であるといえる。今後の整備にあたっては、狭隘性の解消を図るとともに、施設全体の総量が適正規模となるよう十分に留意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267,924
265,612
767.72
133,240,654
127,783,451
2,986,022
61,540,207
99,017,393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基準財政需要額（分母）は、高齢者福祉費、元利償還金（災害復旧費等）の増等に加え、国経済対策による再算定により、前年度比</a:t>
          </a:r>
          <a:r>
            <a:rPr kumimoji="1" lang="en-US" altLang="ja-JP" sz="1200">
              <a:latin typeface="ＭＳ Ｐゴシック" panose="020B0600070205080204" pitchFamily="50" charset="-128"/>
              <a:ea typeface="ＭＳ Ｐゴシック" panose="020B0600070205080204" pitchFamily="50" charset="-128"/>
            </a:rPr>
            <a:t>3.4</a:t>
          </a:r>
          <a:r>
            <a:rPr kumimoji="1" lang="ja-JP" altLang="en-US" sz="1200">
              <a:latin typeface="ＭＳ Ｐゴシック" panose="020B0600070205080204" pitchFamily="50" charset="-128"/>
              <a:ea typeface="ＭＳ Ｐゴシック" panose="020B0600070205080204" pitchFamily="50" charset="-128"/>
            </a:rPr>
            <a:t>％の増加となった一方で、基準財政収入額（分子）は、市民税の法人税割等の減があるものの、地方消費税交付金の増等により前年度比較</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％増加となり、単年度財政力指数は前年度比</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ポイント下降し</a:t>
          </a:r>
          <a:r>
            <a:rPr kumimoji="1" lang="en-US" altLang="ja-JP" sz="1200">
              <a:latin typeface="ＭＳ Ｐゴシック" panose="020B0600070205080204" pitchFamily="50" charset="-128"/>
              <a:ea typeface="ＭＳ Ｐゴシック" panose="020B0600070205080204" pitchFamily="50" charset="-128"/>
            </a:rPr>
            <a:t>0.76</a:t>
          </a:r>
          <a:r>
            <a:rPr kumimoji="1" lang="ja-JP" altLang="en-US" sz="1200">
              <a:latin typeface="ＭＳ Ｐゴシック" panose="020B0600070205080204" pitchFamily="50" charset="-128"/>
              <a:ea typeface="ＭＳ Ｐゴシック" panose="020B0600070205080204" pitchFamily="50" charset="-128"/>
            </a:rPr>
            <a:t>となった。その結果、</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ヵ年平均の財政力指数は</a:t>
          </a:r>
          <a:r>
            <a:rPr kumimoji="1" lang="en-US" altLang="ja-JP" sz="1200">
              <a:latin typeface="ＭＳ Ｐゴシック" panose="020B0600070205080204" pitchFamily="50" charset="-128"/>
              <a:ea typeface="ＭＳ Ｐゴシック" panose="020B0600070205080204" pitchFamily="50" charset="-128"/>
            </a:rPr>
            <a:t>0.76</a:t>
          </a:r>
          <a:r>
            <a:rPr kumimoji="1" lang="ja-JP" altLang="en-US" sz="1200">
              <a:latin typeface="ＭＳ Ｐゴシック" panose="020B0600070205080204" pitchFamily="50" charset="-128"/>
              <a:ea typeface="ＭＳ Ｐゴシック" panose="020B0600070205080204" pitchFamily="50" charset="-128"/>
            </a:rPr>
            <a:t>となり、前年度より</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ポイント下降している。</a:t>
          </a:r>
        </a:p>
        <a:p>
          <a:r>
            <a:rPr kumimoji="1" lang="ja-JP" altLang="en-US" sz="1200">
              <a:latin typeface="ＭＳ Ｐゴシック" panose="020B0600070205080204" pitchFamily="50" charset="-128"/>
              <a:ea typeface="ＭＳ Ｐゴシック" panose="020B0600070205080204" pitchFamily="50" charset="-128"/>
            </a:rPr>
            <a:t>　今後もより一層、事務事業の効率化や定員管理の適正化に努めるほか、引き続き税徴収率向上に向けた取り組みを推進する。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090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42</xdr:row>
      <xdr:rowOff>8165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918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41</xdr:row>
      <xdr:rowOff>162378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145143</xdr:rowOff>
    </xdr:from>
    <xdr:to>
      <xdr:col>11</xdr:col>
      <xdr:colOff>31750</xdr:colOff>
      <xdr:row>41</xdr:row>
      <xdr:rowOff>162378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公債費や扶助費等の増により経常経費充当一般財源（分子）は</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％増加した一方で、普通交付税の増加により、経常一般財源（分母）が</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％増加したため、経常収支比率は前年度と同じ</a:t>
          </a:r>
          <a:r>
            <a:rPr kumimoji="1" lang="en-US" altLang="ja-JP" sz="1200">
              <a:latin typeface="ＭＳ Ｐゴシック" panose="020B0600070205080204" pitchFamily="50" charset="-128"/>
              <a:ea typeface="ＭＳ Ｐゴシック" panose="020B0600070205080204" pitchFamily="50" charset="-128"/>
            </a:rPr>
            <a:t>92.7</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今後も、財政の硬直化を防止するため自主財源の確保と経常的経費の縮減を図り、健全な財政運営の維持に努める。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22352</xdr:rowOff>
    </xdr:from>
    <xdr:to>
      <xdr:col>23</xdr:col>
      <xdr:colOff>133350</xdr:colOff>
      <xdr:row>65</xdr:row>
      <xdr:rowOff>22352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666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61214</xdr:rowOff>
    </xdr:from>
    <xdr:to>
      <xdr:col>19</xdr:col>
      <xdr:colOff>133350</xdr:colOff>
      <xdr:row>65</xdr:row>
      <xdr:rowOff>22352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62564"/>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61214</xdr:rowOff>
    </xdr:from>
    <xdr:to>
      <xdr:col>15</xdr:col>
      <xdr:colOff>82550</xdr:colOff>
      <xdr:row>64</xdr:row>
      <xdr:rowOff>53848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62564"/>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34544</xdr:rowOff>
    </xdr:from>
    <xdr:to>
      <xdr:col>11</xdr:col>
      <xdr:colOff>31750</xdr:colOff>
      <xdr:row>64</xdr:row>
      <xdr:rowOff>53848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0734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159529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143002</xdr:rowOff>
    </xdr:from>
    <xdr:to>
      <xdr:col>19</xdr:col>
      <xdr:colOff>184150</xdr:colOff>
      <xdr:row>65</xdr:row>
      <xdr:rowOff>73152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57929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0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10414</xdr:rowOff>
    </xdr:from>
    <xdr:to>
      <xdr:col>15</xdr:col>
      <xdr:colOff>133350</xdr:colOff>
      <xdr:row>63</xdr:row>
      <xdr:rowOff>112014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122191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3048</xdr:rowOff>
    </xdr:from>
    <xdr:to>
      <xdr:col>11</xdr:col>
      <xdr:colOff>82550</xdr:colOff>
      <xdr:row>64</xdr:row>
      <xdr:rowOff>104648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114825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4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95521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[146,716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人件費は、定年延長に伴う退職手当や新型コロナウイルス対応に係る時間外手当等の減により前年度比</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％の減少となった。</a:t>
          </a:r>
        </a:p>
        <a:p>
          <a:r>
            <a:rPr kumimoji="1" lang="ja-JP" altLang="en-US" sz="1200">
              <a:latin typeface="ＭＳ Ｐゴシック" panose="020B0600070205080204" pitchFamily="50" charset="-128"/>
              <a:ea typeface="ＭＳ Ｐゴシック" panose="020B0600070205080204" pitchFamily="50" charset="-128"/>
            </a:rPr>
            <a:t>　一方で物件費は、除染関連事業の進捗による事業費減により、前年度比</a:t>
          </a:r>
          <a:r>
            <a:rPr kumimoji="1" lang="en-US" altLang="ja-JP" sz="1200">
              <a:latin typeface="ＭＳ Ｐゴシック" panose="020B0600070205080204" pitchFamily="50" charset="-128"/>
              <a:ea typeface="ＭＳ Ｐゴシック" panose="020B0600070205080204" pitchFamily="50" charset="-128"/>
            </a:rPr>
            <a:t>11.0</a:t>
          </a:r>
          <a:r>
            <a:rPr kumimoji="1" lang="ja-JP" altLang="en-US" sz="1200">
              <a:latin typeface="ＭＳ Ｐゴシック" panose="020B0600070205080204" pitchFamily="50" charset="-128"/>
              <a:ea typeface="ＭＳ Ｐゴシック" panose="020B0600070205080204" pitchFamily="50" charset="-128"/>
            </a:rPr>
            <a:t>％の減少となった。</a:t>
          </a:r>
        </a:p>
        <a:p>
          <a:r>
            <a:rPr kumimoji="1" lang="ja-JP" altLang="en-US" sz="1200">
              <a:latin typeface="ＭＳ Ｐゴシック" panose="020B0600070205080204" pitchFamily="50" charset="-128"/>
              <a:ea typeface="ＭＳ Ｐゴシック" panose="020B0600070205080204" pitchFamily="50" charset="-128"/>
            </a:rPr>
            <a:t>　その結果、人口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人当たりの人件費・物件費等の決算額は、前年度比</a:t>
          </a:r>
          <a:r>
            <a:rPr kumimoji="1" lang="en-US" altLang="ja-JP" sz="1200">
              <a:latin typeface="ＭＳ Ｐゴシック" panose="020B0600070205080204" pitchFamily="50" charset="-128"/>
              <a:ea typeface="ＭＳ Ｐゴシック" panose="020B0600070205080204" pitchFamily="50" charset="-128"/>
            </a:rPr>
            <a:t>4.6</a:t>
          </a:r>
          <a:r>
            <a:rPr kumimoji="1" lang="ja-JP" altLang="en-US" sz="1200">
              <a:latin typeface="ＭＳ Ｐゴシック" panose="020B0600070205080204" pitchFamily="50" charset="-128"/>
              <a:ea typeface="ＭＳ Ｐゴシック" panose="020B0600070205080204" pitchFamily="50" charset="-128"/>
            </a:rPr>
            <a:t>％減の</a:t>
          </a:r>
          <a:r>
            <a:rPr kumimoji="1" lang="en-US" altLang="ja-JP" sz="1200">
              <a:latin typeface="ＭＳ Ｐゴシック" panose="020B0600070205080204" pitchFamily="50" charset="-128"/>
              <a:ea typeface="ＭＳ Ｐゴシック" panose="020B0600070205080204" pitchFamily="50" charset="-128"/>
            </a:rPr>
            <a:t>146,716</a:t>
          </a:r>
          <a:r>
            <a:rPr kumimoji="1" lang="ja-JP" altLang="en-US" sz="1200">
              <a:latin typeface="ＭＳ Ｐゴシック" panose="020B0600070205080204" pitchFamily="50" charset="-128"/>
              <a:ea typeface="ＭＳ Ｐゴシック" panose="020B0600070205080204" pitchFamily="50" charset="-128"/>
            </a:rPr>
            <a:t>円となり、全国平均を下回る結果となった。</a:t>
          </a:r>
        </a:p>
        <a:p>
          <a:r>
            <a:rPr kumimoji="1" lang="ja-JP" altLang="en-US" sz="1200">
              <a:latin typeface="ＭＳ Ｐゴシック" panose="020B0600070205080204" pitchFamily="50" charset="-128"/>
              <a:ea typeface="ＭＳ Ｐゴシック" panose="020B0600070205080204" pitchFamily="50" charset="-128"/>
            </a:rPr>
            <a:t>　引き続き定員管理・給与の適正化に努めるほか、事務事業の効率化により経費の節減に努める。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166798</xdr:rowOff>
    </xdr:from>
    <xdr:to>
      <xdr:col>23</xdr:col>
      <xdr:colOff>133350</xdr:colOff>
      <xdr:row>86</xdr:row>
      <xdr:rowOff>138579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740048"/>
          <a:ext cx="838200" cy="14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138579</xdr:rowOff>
    </xdr:from>
    <xdr:to>
      <xdr:col>19</xdr:col>
      <xdr:colOff>133350</xdr:colOff>
      <xdr:row>88</xdr:row>
      <xdr:rowOff>30384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883279"/>
          <a:ext cx="889000" cy="23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6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30384</xdr:rowOff>
    </xdr:from>
    <xdr:to>
      <xdr:col>15</xdr:col>
      <xdr:colOff>82550</xdr:colOff>
      <xdr:row>88</xdr:row>
      <xdr:rowOff>92377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5117984"/>
          <a:ext cx="889000" cy="6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76794</xdr:rowOff>
    </xdr:from>
    <xdr:to>
      <xdr:col>11</xdr:col>
      <xdr:colOff>31750</xdr:colOff>
      <xdr:row>88</xdr:row>
      <xdr:rowOff>92377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5164394"/>
          <a:ext cx="8890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21114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28982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115998</xdr:rowOff>
    </xdr:from>
    <xdr:to>
      <xdr:col>23</xdr:col>
      <xdr:colOff>184150</xdr:colOff>
      <xdr:row>86</xdr:row>
      <xdr:rowOff>46148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68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88075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66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87779</xdr:rowOff>
    </xdr:from>
    <xdr:to>
      <xdr:col>19</xdr:col>
      <xdr:colOff>184150</xdr:colOff>
      <xdr:row>87</xdr:row>
      <xdr:rowOff>17929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83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2706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918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151034</xdr:rowOff>
    </xdr:from>
    <xdr:to>
      <xdr:col>15</xdr:col>
      <xdr:colOff>133350</xdr:colOff>
      <xdr:row>88</xdr:row>
      <xdr:rowOff>81184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50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65961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515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41577</xdr:rowOff>
    </xdr:from>
    <xdr:to>
      <xdr:col>11</xdr:col>
      <xdr:colOff>82550</xdr:colOff>
      <xdr:row>88</xdr:row>
      <xdr:rowOff>143177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512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127954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521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25994</xdr:rowOff>
    </xdr:from>
    <xdr:to>
      <xdr:col>7</xdr:col>
      <xdr:colOff>31750</xdr:colOff>
      <xdr:row>88</xdr:row>
      <xdr:rowOff>127594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511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112371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519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については、職員の採用・退職、経験年数階層の変動により、類似団体平均の低下幅よりも大きくラスパイレス指数が低下したが、依然として類似団体平均を上回っていることから、今後も福島県人事委員会勧告等に基づく給与改定を行い、適正な給与水準とな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115005</xdr:rowOff>
    </xdr:from>
    <xdr:to>
      <xdr:col>81</xdr:col>
      <xdr:colOff>44450</xdr:colOff>
      <xdr:row>86</xdr:row>
      <xdr:rowOff>155222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5970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155222</xdr:rowOff>
    </xdr:from>
    <xdr:to>
      <xdr:col>77</xdr:col>
      <xdr:colOff>44450</xdr:colOff>
      <xdr:row>87</xdr:row>
      <xdr:rowOff>23989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999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23989</xdr:rowOff>
    </xdr:from>
    <xdr:to>
      <xdr:col>72</xdr:col>
      <xdr:colOff>203200</xdr:colOff>
      <xdr:row>87</xdr:row>
      <xdr:rowOff>23989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40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23989</xdr:rowOff>
    </xdr:from>
    <xdr:to>
      <xdr:col>68</xdr:col>
      <xdr:colOff>152400</xdr:colOff>
      <xdr:row>87</xdr:row>
      <xdr:rowOff>104422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4013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36282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8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104422</xdr:rowOff>
    </xdr:from>
    <xdr:to>
      <xdr:col>77</xdr:col>
      <xdr:colOff>95250</xdr:colOff>
      <xdr:row>87</xdr:row>
      <xdr:rowOff>34572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19349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3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144639</xdr:rowOff>
    </xdr:from>
    <xdr:to>
      <xdr:col>73</xdr:col>
      <xdr:colOff>44450</xdr:colOff>
      <xdr:row>87</xdr:row>
      <xdr:rowOff>74789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59566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144639</xdr:rowOff>
    </xdr:from>
    <xdr:to>
      <xdr:col>68</xdr:col>
      <xdr:colOff>203200</xdr:colOff>
      <xdr:row>87</xdr:row>
      <xdr:rowOff>74789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59566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53622</xdr:rowOff>
    </xdr:from>
    <xdr:to>
      <xdr:col>64</xdr:col>
      <xdr:colOff>152400</xdr:colOff>
      <xdr:row>87</xdr:row>
      <xdr:rowOff>155222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139999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中核市移行時に専門職の採用を行ったことや、待機児童解消を図るために保育士を増員したこと等により、人口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人当たりの職員数は類似団体と比較して高い水準にある。</a:t>
          </a:r>
        </a:p>
        <a:p>
          <a:r>
            <a:rPr kumimoji="1" lang="ja-JP" altLang="en-US" sz="1200">
              <a:latin typeface="ＭＳ Ｐゴシック" panose="020B0600070205080204" pitchFamily="50" charset="-128"/>
              <a:ea typeface="ＭＳ Ｐゴシック" panose="020B0600070205080204" pitchFamily="50" charset="-128"/>
            </a:rPr>
            <a:t>　 今後においても、引き続き多様化・複雑化する行政ニーズへの対応に配慮しながらも、事務事業の見直しを進め、民間委託の推進やデジタルの活用等により定員管理の適正化に努める。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102235</xdr:rowOff>
    </xdr:from>
    <xdr:to>
      <xdr:col>81</xdr:col>
      <xdr:colOff>44450</xdr:colOff>
      <xdr:row>63</xdr:row>
      <xdr:rowOff>150495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90358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78105</xdr:rowOff>
    </xdr:from>
    <xdr:to>
      <xdr:col>77</xdr:col>
      <xdr:colOff>44450</xdr:colOff>
      <xdr:row>63</xdr:row>
      <xdr:rowOff>102235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87945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53975</xdr:rowOff>
    </xdr:from>
    <xdr:to>
      <xdr:col>72</xdr:col>
      <xdr:colOff>203200</xdr:colOff>
      <xdr:row>63</xdr:row>
      <xdr:rowOff>78105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85532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53975</xdr:rowOff>
    </xdr:from>
    <xdr:to>
      <xdr:col>68</xdr:col>
      <xdr:colOff>152400</xdr:colOff>
      <xdr:row>63</xdr:row>
      <xdr:rowOff>53975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855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99695</xdr:rowOff>
    </xdr:from>
    <xdr:to>
      <xdr:col>81</xdr:col>
      <xdr:colOff>95250</xdr:colOff>
      <xdr:row>64</xdr:row>
      <xdr:rowOff>29845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71772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73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51435</xdr:rowOff>
    </xdr:from>
    <xdr:to>
      <xdr:col>77</xdr:col>
      <xdr:colOff>95250</xdr:colOff>
      <xdr:row>63</xdr:row>
      <xdr:rowOff>153035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137812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27305</xdr:rowOff>
    </xdr:from>
    <xdr:to>
      <xdr:col>73</xdr:col>
      <xdr:colOff>44450</xdr:colOff>
      <xdr:row>63</xdr:row>
      <xdr:rowOff>128905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113682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3175</xdr:rowOff>
    </xdr:from>
    <xdr:to>
      <xdr:col>68</xdr:col>
      <xdr:colOff>203200</xdr:colOff>
      <xdr:row>63</xdr:row>
      <xdr:rowOff>104775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89552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3175</xdr:rowOff>
    </xdr:from>
    <xdr:to>
      <xdr:col>64</xdr:col>
      <xdr:colOff>152400</xdr:colOff>
      <xdr:row>63</xdr:row>
      <xdr:rowOff>104775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89552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元利償還金の増加等により前年度比</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ポイント増加となったが、世代間負担の公平に意を用いながらも市債の適正な運用を図ってきたことから、類似団体平均を下回っている。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　今後も財政支援措置のある有利な市債の活用により、健全な財政運営を行っていく。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81280</xdr:rowOff>
    </xdr:from>
    <xdr:to>
      <xdr:col>81</xdr:col>
      <xdr:colOff>44450</xdr:colOff>
      <xdr:row>40</xdr:row>
      <xdr:rowOff>6350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6783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8890</xdr:rowOff>
    </xdr:from>
    <xdr:to>
      <xdr:col>77</xdr:col>
      <xdr:colOff>44450</xdr:colOff>
      <xdr:row>39</xdr:row>
      <xdr:rowOff>81280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6954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156210</xdr:rowOff>
    </xdr:from>
    <xdr:to>
      <xdr:col>72</xdr:col>
      <xdr:colOff>203200</xdr:colOff>
      <xdr:row>39</xdr:row>
      <xdr:rowOff>8890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6713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156210</xdr:rowOff>
    </xdr:from>
    <xdr:to>
      <xdr:col>68</xdr:col>
      <xdr:colOff>152400</xdr:colOff>
      <xdr:row>38</xdr:row>
      <xdr:rowOff>164254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6713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30480</xdr:rowOff>
    </xdr:from>
    <xdr:to>
      <xdr:col>77</xdr:col>
      <xdr:colOff>95250</xdr:colOff>
      <xdr:row>39</xdr:row>
      <xdr:rowOff>132080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142257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8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69867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105410</xdr:rowOff>
    </xdr:from>
    <xdr:to>
      <xdr:col>68</xdr:col>
      <xdr:colOff>203200</xdr:colOff>
      <xdr:row>39</xdr:row>
      <xdr:rowOff>35560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45737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113454</xdr:rowOff>
    </xdr:from>
    <xdr:to>
      <xdr:col>64</xdr:col>
      <xdr:colOff>152400</xdr:colOff>
      <xdr:row>39</xdr:row>
      <xdr:rowOff>43604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53780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9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地方債残高が前年度比で</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％減少した一方で、基金残高の増加や都市計画税等の充当可能財源が増加したことから、将来負担比率は前年度</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％から算定なしとなった。</a:t>
          </a:r>
        </a:p>
        <a:p>
          <a:r>
            <a:rPr kumimoji="1" lang="ja-JP" altLang="en-US" sz="1200">
              <a:latin typeface="ＭＳ Ｐゴシック" panose="020B0600070205080204" pitchFamily="50" charset="-128"/>
              <a:ea typeface="ＭＳ Ｐゴシック" panose="020B0600070205080204" pitchFamily="50" charset="-128"/>
            </a:rPr>
            <a:t>　引き続き市債の適正な運用を図り、健全な財政運営を行っていく。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76860</xdr:rowOff>
    </xdr:from>
    <xdr:to>
      <xdr:col>77</xdr:col>
      <xdr:colOff>44450</xdr:colOff>
      <xdr:row>14</xdr:row>
      <xdr:rowOff>142494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477160"/>
          <a:ext cx="889000" cy="6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53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142494</xdr:rowOff>
    </xdr:from>
    <xdr:to>
      <xdr:col>72</xdr:col>
      <xdr:colOff>203200</xdr:colOff>
      <xdr:row>15</xdr:row>
      <xdr:rowOff>21234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542794"/>
          <a:ext cx="889000" cy="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90593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662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17374</xdr:rowOff>
    </xdr:from>
    <xdr:to>
      <xdr:col>68</xdr:col>
      <xdr:colOff>152400</xdr:colOff>
      <xdr:row>15</xdr:row>
      <xdr:rowOff>21234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2589124"/>
          <a:ext cx="8890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140784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132588</xdr:rowOff>
    </xdr:from>
    <xdr:to>
      <xdr:col>68</xdr:col>
      <xdr:colOff>203200</xdr:colOff>
      <xdr:row>16</xdr:row>
      <xdr:rowOff>62738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47515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70680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81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26060</xdr:rowOff>
    </xdr:from>
    <xdr:to>
      <xdr:col>77</xdr:col>
      <xdr:colOff>95250</xdr:colOff>
      <xdr:row>14</xdr:row>
      <xdr:rowOff>127660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42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137837</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19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91694</xdr:rowOff>
    </xdr:from>
    <xdr:to>
      <xdr:col>73</xdr:col>
      <xdr:colOff>44450</xdr:colOff>
      <xdr:row>15</xdr:row>
      <xdr:rowOff>21844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49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32021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26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141884</xdr:rowOff>
    </xdr:from>
    <xdr:to>
      <xdr:col>68</xdr:col>
      <xdr:colOff>203200</xdr:colOff>
      <xdr:row>15</xdr:row>
      <xdr:rowOff>72034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54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82211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31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138024</xdr:rowOff>
    </xdr:from>
    <xdr:to>
      <xdr:col>64</xdr:col>
      <xdr:colOff>152400</xdr:colOff>
      <xdr:row>15</xdr:row>
      <xdr:rowOff>68174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53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78351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30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267,924
265,612
767.72
133,240,654
127,783,451
2,986,022
61,540,207
99,017,393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給与改定に伴う基本給や期末勤勉手当、会計年度任用職員費等は増加したが、退職手当や時間外手当等の減少により前年度比</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ポイントの減少となった。</a:t>
          </a:r>
        </a:p>
        <a:p>
          <a:r>
            <a:rPr kumimoji="1" lang="ja-JP" altLang="en-US" sz="1200">
              <a:latin typeface="ＭＳ Ｐゴシック" panose="020B0600070205080204" pitchFamily="50" charset="-128"/>
              <a:ea typeface="ＭＳ Ｐゴシック" panose="020B0600070205080204" pitchFamily="50" charset="-128"/>
            </a:rPr>
            <a:t>　今後も、多様化・複雑化する行政ニーズへの対応を考慮しながら、定員管理・給与の適正化を図る。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73660</xdr:rowOff>
    </xdr:from>
    <xdr:to>
      <xdr:col>24</xdr:col>
      <xdr:colOff>25400</xdr:colOff>
      <xdr:row>38</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887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735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58420</xdr:rowOff>
    </xdr:from>
    <xdr:to>
      <xdr:col>15</xdr:col>
      <xdr:colOff>98425</xdr:colOff>
      <xdr:row>38</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735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38</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049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22860</xdr:rowOff>
    </xdr:from>
    <xdr:to>
      <xdr:col>24</xdr:col>
      <xdr:colOff>76200</xdr:colOff>
      <xdr:row>38</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166387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99060</xdr:rowOff>
    </xdr:from>
    <xdr:to>
      <xdr:col>20</xdr:col>
      <xdr:colOff>38100</xdr:colOff>
      <xdr:row>39</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13987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106680</xdr:rowOff>
    </xdr:from>
    <xdr:to>
      <xdr:col>11</xdr:col>
      <xdr:colOff>60325</xdr:colOff>
      <xdr:row>39</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新型コロナワクチン接種関連事業の減や、除染関連事業の進捗による事業費減により、前年度比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　今後も、事務事業の効率的執行に努め、経費の節減を図る。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66040</xdr:rowOff>
    </xdr:from>
    <xdr:to>
      <xdr:col>82</xdr:col>
      <xdr:colOff>107950</xdr:colOff>
      <xdr:row>18</xdr:row>
      <xdr:rowOff>73660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521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104157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100330</xdr:rowOff>
    </xdr:from>
    <xdr:to>
      <xdr:col>78</xdr:col>
      <xdr:colOff>69850</xdr:colOff>
      <xdr:row>18</xdr:row>
      <xdr:rowOff>73660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149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100330</xdr:rowOff>
    </xdr:from>
    <xdr:to>
      <xdr:col>73</xdr:col>
      <xdr:colOff>180975</xdr:colOff>
      <xdr:row>17</xdr:row>
      <xdr:rowOff>115570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14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18</xdr:row>
      <xdr:rowOff>20320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30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xdr:rowOff>
    </xdr:from>
    <xdr:to>
      <xdr:col>82</xdr:col>
      <xdr:colOff>158750</xdr:colOff>
      <xdr:row>18</xdr:row>
      <xdr:rowOff>116840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158767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22860</xdr:rowOff>
    </xdr:from>
    <xdr:to>
      <xdr:col>78</xdr:col>
      <xdr:colOff>120650</xdr:colOff>
      <xdr:row>18</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109237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9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140970</xdr:rowOff>
    </xdr:from>
    <xdr:to>
      <xdr:col>65</xdr:col>
      <xdr:colOff>53975</xdr:colOff>
      <xdr:row>18</xdr:row>
      <xdr:rowOff>71120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55897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障害福祉関連の給付費が増加したことにより、前年度比</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ポイント増加した。</a:t>
          </a:r>
        </a:p>
        <a:p>
          <a:r>
            <a:rPr kumimoji="1" lang="ja-JP" altLang="en-US" sz="1200">
              <a:latin typeface="ＭＳ Ｐゴシック" panose="020B0600070205080204" pitchFamily="50" charset="-128"/>
              <a:ea typeface="ＭＳ Ｐゴシック" panose="020B0600070205080204" pitchFamily="50" charset="-128"/>
            </a:rPr>
            <a:t>　類似団体平均を下回っているものの、引き続き福祉サービスの適正に努める。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54</xdr:row>
      <xdr:rowOff>7257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2329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80735</xdr:rowOff>
    </xdr:from>
    <xdr:to>
      <xdr:col>19</xdr:col>
      <xdr:colOff>187325</xdr:colOff>
      <xdr:row>53</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67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80735</xdr:rowOff>
    </xdr:from>
    <xdr:to>
      <xdr:col>15</xdr:col>
      <xdr:colOff>98425</xdr:colOff>
      <xdr:row>53</xdr:row>
      <xdr:rowOff>156935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1675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156935</xdr:rowOff>
    </xdr:from>
    <xdr:to>
      <xdr:col>11</xdr:col>
      <xdr:colOff>9525</xdr:colOff>
      <xdr:row>54</xdr:row>
      <xdr:rowOff>7257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2437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127907</xdr:rowOff>
    </xdr:from>
    <xdr:to>
      <xdr:col>24</xdr:col>
      <xdr:colOff>76200</xdr:colOff>
      <xdr:row>54</xdr:row>
      <xdr:rowOff>58057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144434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29935</xdr:rowOff>
    </xdr:from>
    <xdr:to>
      <xdr:col>15</xdr:col>
      <xdr:colOff>149225</xdr:colOff>
      <xdr:row>53</xdr:row>
      <xdr:rowOff>131535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141712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106135</xdr:rowOff>
    </xdr:from>
    <xdr:to>
      <xdr:col>11</xdr:col>
      <xdr:colOff>60325</xdr:colOff>
      <xdr:row>54</xdr:row>
      <xdr:rowOff>36285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46462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127907</xdr:rowOff>
    </xdr:from>
    <xdr:to>
      <xdr:col>6</xdr:col>
      <xdr:colOff>171450</xdr:colOff>
      <xdr:row>54</xdr:row>
      <xdr:rowOff>58057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68234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除雪費等の減があったものの、その他経費を合計すると歳出額は増となり、前年度比</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ポイントの増加となった。</a:t>
          </a:r>
        </a:p>
        <a:p>
          <a:r>
            <a:rPr kumimoji="1" lang="ja-JP" altLang="en-US" sz="1200">
              <a:latin typeface="ＭＳ Ｐゴシック" panose="020B0600070205080204" pitchFamily="50" charset="-128"/>
              <a:ea typeface="ＭＳ Ｐゴシック" panose="020B0600070205080204" pitchFamily="50" charset="-128"/>
            </a:rPr>
            <a:t>　今後も維持補修費の適正執行のほか、各特別会計における経費節減や料金適正化等により繰出金の縮減を図るなど、普通会計の負担額を減らしていくよう努める。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95250</xdr:rowOff>
    </xdr:from>
    <xdr:to>
      <xdr:col>82</xdr:col>
      <xdr:colOff>107950</xdr:colOff>
      <xdr:row>59</xdr:row>
      <xdr:rowOff>133350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210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19050</xdr:rowOff>
    </xdr:from>
    <xdr:to>
      <xdr:col>78</xdr:col>
      <xdr:colOff>69850</xdr:colOff>
      <xdr:row>59</xdr:row>
      <xdr:rowOff>95250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34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19050</xdr:rowOff>
    </xdr:from>
    <xdr:to>
      <xdr:col>73</xdr:col>
      <xdr:colOff>180975</xdr:colOff>
      <xdr:row>59</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34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57150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47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82550</xdr:rowOff>
    </xdr:from>
    <xdr:to>
      <xdr:col>82</xdr:col>
      <xdr:colOff>158750</xdr:colOff>
      <xdr:row>60</xdr:row>
      <xdr:rowOff>12700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54627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44450</xdr:rowOff>
    </xdr:from>
    <xdr:to>
      <xdr:col>78</xdr:col>
      <xdr:colOff>120650</xdr:colOff>
      <xdr:row>59</xdr:row>
      <xdr:rowOff>146050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130827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139700</xdr:rowOff>
    </xdr:from>
    <xdr:to>
      <xdr:col>74</xdr:col>
      <xdr:colOff>31750</xdr:colOff>
      <xdr:row>59</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6350</xdr:rowOff>
    </xdr:from>
    <xdr:to>
      <xdr:col>65</xdr:col>
      <xdr:colOff>53975</xdr:colOff>
      <xdr:row>59</xdr:row>
      <xdr:rowOff>107950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92727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経常的な補助金の見直し等を進め、前年度比横ばいとなったが、全体の経常一般財源の増により前年度比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ポイント減少となった。</a:t>
          </a:r>
        </a:p>
        <a:p>
          <a:r>
            <a:rPr kumimoji="1" lang="ja-JP" altLang="en-US" sz="1200">
              <a:latin typeface="ＭＳ Ｐゴシック" panose="020B0600070205080204" pitchFamily="50" charset="-128"/>
              <a:ea typeface="ＭＳ Ｐゴシック" panose="020B0600070205080204" pitchFamily="50" charset="-128"/>
            </a:rPr>
            <a:t>　今後も、行政の責任と役割、経費負担のあり方、事業効果等を十分検証し、廃止や統合・再編、減額、終期設定等の見直しを行う。</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17272</xdr:rowOff>
    </xdr:from>
    <xdr:to>
      <xdr:col>82</xdr:col>
      <xdr:colOff>107950</xdr:colOff>
      <xdr:row>34</xdr:row>
      <xdr:rowOff>26416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8465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17272</xdr:rowOff>
    </xdr:from>
    <xdr:to>
      <xdr:col>78</xdr:col>
      <xdr:colOff>69850</xdr:colOff>
      <xdr:row>34</xdr:row>
      <xdr:rowOff>26416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465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17272</xdr:rowOff>
    </xdr:from>
    <xdr:to>
      <xdr:col>73</xdr:col>
      <xdr:colOff>180975</xdr:colOff>
      <xdr:row>34</xdr:row>
      <xdr:rowOff>90424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465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90424</xdr:rowOff>
    </xdr:from>
    <xdr:to>
      <xdr:col>69</xdr:col>
      <xdr:colOff>92075</xdr:colOff>
      <xdr:row>34</xdr:row>
      <xdr:rowOff>127000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9197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137922</xdr:rowOff>
    </xdr:from>
    <xdr:to>
      <xdr:col>82</xdr:col>
      <xdr:colOff>158750</xdr:colOff>
      <xdr:row>34</xdr:row>
      <xdr:rowOff>68072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154449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4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147066</xdr:rowOff>
    </xdr:from>
    <xdr:to>
      <xdr:col>78</xdr:col>
      <xdr:colOff>120650</xdr:colOff>
      <xdr:row>34</xdr:row>
      <xdr:rowOff>77216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87393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7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137922</xdr:rowOff>
    </xdr:from>
    <xdr:to>
      <xdr:col>74</xdr:col>
      <xdr:colOff>31750</xdr:colOff>
      <xdr:row>34</xdr:row>
      <xdr:rowOff>68072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78249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39624</xdr:rowOff>
    </xdr:from>
    <xdr:to>
      <xdr:col>69</xdr:col>
      <xdr:colOff>142875</xdr:colOff>
      <xdr:row>34</xdr:row>
      <xdr:rowOff>141224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151401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長期債償還元金が</a:t>
          </a:r>
          <a:r>
            <a:rPr kumimoji="1" lang="en-US" altLang="ja-JP" sz="1200">
              <a:latin typeface="ＭＳ Ｐゴシック" panose="020B0600070205080204" pitchFamily="50" charset="-128"/>
              <a:ea typeface="ＭＳ Ｐゴシック" panose="020B0600070205080204" pitchFamily="50" charset="-128"/>
            </a:rPr>
            <a:t>5.6</a:t>
          </a:r>
          <a:r>
            <a:rPr kumimoji="1" lang="ja-JP" altLang="en-US" sz="1200">
              <a:latin typeface="ＭＳ Ｐゴシック" panose="020B0600070205080204" pitchFamily="50" charset="-128"/>
              <a:ea typeface="ＭＳ Ｐゴシック" panose="020B0600070205080204" pitchFamily="50" charset="-128"/>
            </a:rPr>
            <a:t>億円増加したことにより、前年度比</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ポイント増加した。</a:t>
          </a:r>
        </a:p>
        <a:p>
          <a:r>
            <a:rPr kumimoji="1" lang="ja-JP" altLang="en-US" sz="1200">
              <a:latin typeface="ＭＳ Ｐゴシック" panose="020B0600070205080204" pitchFamily="50" charset="-128"/>
              <a:ea typeface="ＭＳ Ｐゴシック" panose="020B0600070205080204" pitchFamily="50" charset="-128"/>
            </a:rPr>
            <a:t>　全国平均を下回っているものの、公債費負担や地方債残高の状況等を十分勘案し、後世代に過大な負担を残すことのないよう、市債の適正な運用を図る。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62230</xdr:rowOff>
    </xdr:from>
    <xdr:to>
      <xdr:col>24</xdr:col>
      <xdr:colOff>25400</xdr:colOff>
      <xdr:row>77</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2638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88900</xdr:rowOff>
    </xdr:from>
    <xdr:to>
      <xdr:col>19</xdr:col>
      <xdr:colOff>187325</xdr:colOff>
      <xdr:row>77</xdr:row>
      <xdr:rowOff>62230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1191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88900</xdr:rowOff>
    </xdr:from>
    <xdr:to>
      <xdr:col>15</xdr:col>
      <xdr:colOff>98425</xdr:colOff>
      <xdr:row>76</xdr:row>
      <xdr:rowOff>111761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1191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111761</xdr:rowOff>
    </xdr:from>
    <xdr:to>
      <xdr:col>11</xdr:col>
      <xdr:colOff>9525</xdr:colOff>
      <xdr:row>76</xdr:row>
      <xdr:rowOff>111761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141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29227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11430</xdr:rowOff>
    </xdr:from>
    <xdr:to>
      <xdr:col>20</xdr:col>
      <xdr:colOff>38100</xdr:colOff>
      <xdr:row>77</xdr:row>
      <xdr:rowOff>113030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149877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60961</xdr:rowOff>
    </xdr:from>
    <xdr:to>
      <xdr:col>11</xdr:col>
      <xdr:colOff>60325</xdr:colOff>
      <xdr:row>76</xdr:row>
      <xdr:rowOff>162561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1287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公債費以外の事業費は横ばいとなったが、全体の経常一般財源の増の影響を受けて、前年度比</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ポイントの減少となり、類似団体平均と同程度となっている。</a:t>
          </a:r>
        </a:p>
        <a:p>
          <a:r>
            <a:rPr kumimoji="1" lang="ja-JP" altLang="en-US" sz="1200">
              <a:latin typeface="ＭＳ Ｐゴシック" panose="020B0600070205080204" pitchFamily="50" charset="-128"/>
              <a:ea typeface="ＭＳ Ｐゴシック" panose="020B0600070205080204" pitchFamily="50" charset="-128"/>
            </a:rPr>
            <a:t>　今後も、財政の硬直化を防止するため自主財源の確保と経常的経費の縮減を図り、健全な財政運営の維持に努める。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27939</xdr:rowOff>
    </xdr:from>
    <xdr:to>
      <xdr:col>82</xdr:col>
      <xdr:colOff>107950</xdr:colOff>
      <xdr:row>76</xdr:row>
      <xdr:rowOff>73661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0581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166388</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2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81280</xdr:rowOff>
    </xdr:from>
    <xdr:to>
      <xdr:col>78</xdr:col>
      <xdr:colOff>69850</xdr:colOff>
      <xdr:row>76</xdr:row>
      <xdr:rowOff>73661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768580"/>
          <a:ext cx="889000" cy="33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81280</xdr:rowOff>
    </xdr:from>
    <xdr:to>
      <xdr:col>73</xdr:col>
      <xdr:colOff>180975</xdr:colOff>
      <xdr:row>75</xdr:row>
      <xdr:rowOff>146050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7685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75</xdr:row>
      <xdr:rowOff>146050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974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148589</xdr:rowOff>
    </xdr:from>
    <xdr:to>
      <xdr:col>82</xdr:col>
      <xdr:colOff>158750</xdr:colOff>
      <xdr:row>76</xdr:row>
      <xdr:rowOff>78739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165117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22861</xdr:rowOff>
    </xdr:from>
    <xdr:to>
      <xdr:col>78</xdr:col>
      <xdr:colOff>120650</xdr:colOff>
      <xdr:row>76</xdr:row>
      <xdr:rowOff>124461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109238</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13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30480</xdr:rowOff>
    </xdr:from>
    <xdr:to>
      <xdr:col>74</xdr:col>
      <xdr:colOff>31750</xdr:colOff>
      <xdr:row>74</xdr:row>
      <xdr:rowOff>132080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142257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95250</xdr:rowOff>
    </xdr:from>
    <xdr:to>
      <xdr:col>69</xdr:col>
      <xdr:colOff>142875</xdr:colOff>
      <xdr:row>76</xdr:row>
      <xdr:rowOff>25400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35577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165443</xdr:rowOff>
    </xdr:from>
    <xdr:to>
      <xdr:col>29</xdr:col>
      <xdr:colOff>127000</xdr:colOff>
      <xdr:row>16</xdr:row>
      <xdr:rowOff>58763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84818"/>
          <a:ext cx="647700" cy="64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46296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37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58763</xdr:rowOff>
    </xdr:from>
    <xdr:to>
      <xdr:col>26</xdr:col>
      <xdr:colOff>50800</xdr:colOff>
      <xdr:row>16</xdr:row>
      <xdr:rowOff>97130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49588"/>
          <a:ext cx="698500" cy="38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97130</xdr:rowOff>
    </xdr:from>
    <xdr:to>
      <xdr:col>22</xdr:col>
      <xdr:colOff>114300</xdr:colOff>
      <xdr:row>16</xdr:row>
      <xdr:rowOff>118961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87955"/>
          <a:ext cx="698500" cy="21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118961</xdr:rowOff>
    </xdr:from>
    <xdr:to>
      <xdr:col>18</xdr:col>
      <xdr:colOff>177800</xdr:colOff>
      <xdr:row>17</xdr:row>
      <xdr:rowOff>70650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09786"/>
          <a:ext cx="698500" cy="123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114643</xdr:rowOff>
    </xdr:from>
    <xdr:to>
      <xdr:col>29</xdr:col>
      <xdr:colOff>177800</xdr:colOff>
      <xdr:row>16</xdr:row>
      <xdr:rowOff>44793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34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131170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79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7963</xdr:rowOff>
    </xdr:from>
    <xdr:to>
      <xdr:col>26</xdr:col>
      <xdr:colOff>101600</xdr:colOff>
      <xdr:row>16</xdr:row>
      <xdr:rowOff>109563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98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119740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67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46330</xdr:rowOff>
    </xdr:from>
    <xdr:to>
      <xdr:col>22</xdr:col>
      <xdr:colOff>165100</xdr:colOff>
      <xdr:row>16</xdr:row>
      <xdr:rowOff>147930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37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158107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0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68161</xdr:rowOff>
    </xdr:from>
    <xdr:to>
      <xdr:col>19</xdr:col>
      <xdr:colOff>38100</xdr:colOff>
      <xdr:row>16</xdr:row>
      <xdr:rowOff>169761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58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8488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27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19850</xdr:rowOff>
    </xdr:from>
    <xdr:to>
      <xdr:col>15</xdr:col>
      <xdr:colOff>101600</xdr:colOff>
      <xdr:row>17</xdr:row>
      <xdr:rowOff>121450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82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131627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5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202400</xdr:rowOff>
    </xdr:from>
    <xdr:to>
      <xdr:col>29</xdr:col>
      <xdr:colOff>127000</xdr:colOff>
      <xdr:row>35</xdr:row>
      <xdr:rowOff>297841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12750"/>
          <a:ext cx="647700" cy="95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297841</xdr:rowOff>
    </xdr:from>
    <xdr:to>
      <xdr:col>26</xdr:col>
      <xdr:colOff>50800</xdr:colOff>
      <xdr:row>36</xdr:row>
      <xdr:rowOff>49733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08191"/>
          <a:ext cx="698500" cy="94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49733</xdr:rowOff>
    </xdr:from>
    <xdr:to>
      <xdr:col>22</xdr:col>
      <xdr:colOff>114300</xdr:colOff>
      <xdr:row>36</xdr:row>
      <xdr:rowOff>129477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02983"/>
          <a:ext cx="698500" cy="79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129477</xdr:rowOff>
    </xdr:from>
    <xdr:to>
      <xdr:col>18</xdr:col>
      <xdr:colOff>177800</xdr:colOff>
      <xdr:row>36</xdr:row>
      <xdr:rowOff>157137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82727"/>
          <a:ext cx="698500" cy="27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151600</xdr:rowOff>
    </xdr:from>
    <xdr:to>
      <xdr:col>29</xdr:col>
      <xdr:colOff>177800</xdr:colOff>
      <xdr:row>35</xdr:row>
      <xdr:rowOff>253200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61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123677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3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247041</xdr:rowOff>
    </xdr:from>
    <xdr:to>
      <xdr:col>26</xdr:col>
      <xdr:colOff>101600</xdr:colOff>
      <xdr:row>36</xdr:row>
      <xdr:rowOff>5741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57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333418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43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341833</xdr:rowOff>
    </xdr:from>
    <xdr:to>
      <xdr:col>22</xdr:col>
      <xdr:colOff>165100</xdr:colOff>
      <xdr:row>36</xdr:row>
      <xdr:rowOff>100533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52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85310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38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78677</xdr:rowOff>
    </xdr:from>
    <xdr:to>
      <xdr:col>19</xdr:col>
      <xdr:colOff>38100</xdr:colOff>
      <xdr:row>37</xdr:row>
      <xdr:rowOff>8827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31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165054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1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106337</xdr:rowOff>
    </xdr:from>
    <xdr:to>
      <xdr:col>15</xdr:col>
      <xdr:colOff>101600</xdr:colOff>
      <xdr:row>37</xdr:row>
      <xdr:rowOff>36487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59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21264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45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267,924
265,612
767.72
133,240,654
127,783,451
2,986,022
61,540,207
99,017,393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149720</xdr:rowOff>
    </xdr:from>
    <xdr:to>
      <xdr:col>24</xdr:col>
      <xdr:colOff>63500</xdr:colOff>
      <xdr:row>34</xdr:row>
      <xdr:rowOff>170485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979020"/>
          <a:ext cx="8382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149720</xdr:rowOff>
    </xdr:from>
    <xdr:to>
      <xdr:col>19</xdr:col>
      <xdr:colOff>177800</xdr:colOff>
      <xdr:row>34</xdr:row>
      <xdr:rowOff>163627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79020"/>
          <a:ext cx="8890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163627</xdr:rowOff>
    </xdr:from>
    <xdr:to>
      <xdr:col>15</xdr:col>
      <xdr:colOff>50800</xdr:colOff>
      <xdr:row>35</xdr:row>
      <xdr:rowOff>75082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92927"/>
          <a:ext cx="889000" cy="8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75082</xdr:rowOff>
    </xdr:from>
    <xdr:to>
      <xdr:col>10</xdr:col>
      <xdr:colOff>114300</xdr:colOff>
      <xdr:row>36</xdr:row>
      <xdr:rowOff>154749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75832"/>
          <a:ext cx="889000" cy="25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119685</xdr:rowOff>
    </xdr:from>
    <xdr:to>
      <xdr:col>24</xdr:col>
      <xdr:colOff>114300</xdr:colOff>
      <xdr:row>35</xdr:row>
      <xdr:rowOff>49835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142562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0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98920</xdr:rowOff>
    </xdr:from>
    <xdr:to>
      <xdr:col>20</xdr:col>
      <xdr:colOff>38100</xdr:colOff>
      <xdr:row>35</xdr:row>
      <xdr:rowOff>29070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2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45597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0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112827</xdr:rowOff>
    </xdr:from>
    <xdr:to>
      <xdr:col>15</xdr:col>
      <xdr:colOff>101600</xdr:colOff>
      <xdr:row>35</xdr:row>
      <xdr:rowOff>42977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4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59504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1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24282</xdr:rowOff>
    </xdr:from>
    <xdr:to>
      <xdr:col>10</xdr:col>
      <xdr:colOff>165100</xdr:colOff>
      <xdr:row>35</xdr:row>
      <xdr:rowOff>125882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142409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0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103949</xdr:rowOff>
    </xdr:from>
    <xdr:to>
      <xdr:col>6</xdr:col>
      <xdr:colOff>38100</xdr:colOff>
      <xdr:row>37</xdr:row>
      <xdr:rowOff>34099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7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50626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5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117206</xdr:rowOff>
    </xdr:from>
    <xdr:to>
      <xdr:col>24</xdr:col>
      <xdr:colOff>62865</xdr:colOff>
      <xdr:row>58</xdr:row>
      <xdr:rowOff>30452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9032606"/>
          <a:ext cx="1270" cy="941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34279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7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30452</xdr:rowOff>
    </xdr:from>
    <xdr:to>
      <xdr:col>24</xdr:col>
      <xdr:colOff>152400</xdr:colOff>
      <xdr:row>58</xdr:row>
      <xdr:rowOff>30452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7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63883</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80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117206</xdr:rowOff>
    </xdr:from>
    <xdr:to>
      <xdr:col>24</xdr:col>
      <xdr:colOff>152400</xdr:colOff>
      <xdr:row>52</xdr:row>
      <xdr:rowOff>117206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032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39253</xdr:rowOff>
    </xdr:from>
    <xdr:to>
      <xdr:col>24</xdr:col>
      <xdr:colOff>63500</xdr:colOff>
      <xdr:row>54</xdr:row>
      <xdr:rowOff>55712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126103"/>
          <a:ext cx="838200" cy="18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103309</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124882</xdr:rowOff>
    </xdr:from>
    <xdr:to>
      <xdr:col>24</xdr:col>
      <xdr:colOff>114300</xdr:colOff>
      <xdr:row>56</xdr:row>
      <xdr:rowOff>55032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5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151085</xdr:rowOff>
    </xdr:from>
    <xdr:to>
      <xdr:col>19</xdr:col>
      <xdr:colOff>177800</xdr:colOff>
      <xdr:row>53</xdr:row>
      <xdr:rowOff>39253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8895035"/>
          <a:ext cx="889000" cy="23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5667</xdr:rowOff>
    </xdr:from>
    <xdr:to>
      <xdr:col>20</xdr:col>
      <xdr:colOff>38100</xdr:colOff>
      <xdr:row>55</xdr:row>
      <xdr:rowOff>107267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3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98394</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2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7661</xdr:rowOff>
    </xdr:from>
    <xdr:to>
      <xdr:col>15</xdr:col>
      <xdr:colOff>50800</xdr:colOff>
      <xdr:row>51</xdr:row>
      <xdr:rowOff>151085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8751611"/>
          <a:ext cx="889000" cy="14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103347</xdr:rowOff>
    </xdr:from>
    <xdr:to>
      <xdr:col>15</xdr:col>
      <xdr:colOff>101600</xdr:colOff>
      <xdr:row>56</xdr:row>
      <xdr:rowOff>33497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3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24624</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62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21742</xdr:rowOff>
    </xdr:from>
    <xdr:to>
      <xdr:col>10</xdr:col>
      <xdr:colOff>114300</xdr:colOff>
      <xdr:row>51</xdr:row>
      <xdr:rowOff>7661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8594242"/>
          <a:ext cx="889000" cy="15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95072</xdr:rowOff>
    </xdr:from>
    <xdr:to>
      <xdr:col>10</xdr:col>
      <xdr:colOff>165100</xdr:colOff>
      <xdr:row>57</xdr:row>
      <xdr:rowOff>25222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16349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78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166304</xdr:rowOff>
    </xdr:from>
    <xdr:to>
      <xdr:col>6</xdr:col>
      <xdr:colOff>38100</xdr:colOff>
      <xdr:row>57</xdr:row>
      <xdr:rowOff>96454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6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87581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86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4912</xdr:rowOff>
    </xdr:from>
    <xdr:to>
      <xdr:col>24</xdr:col>
      <xdr:colOff>114300</xdr:colOff>
      <xdr:row>54</xdr:row>
      <xdr:rowOff>106512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26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27789</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11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159903</xdr:rowOff>
    </xdr:from>
    <xdr:to>
      <xdr:col>20</xdr:col>
      <xdr:colOff>38100</xdr:colOff>
      <xdr:row>53</xdr:row>
      <xdr:rowOff>90053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07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106580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88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100285</xdr:rowOff>
    </xdr:from>
    <xdr:to>
      <xdr:col>15</xdr:col>
      <xdr:colOff>101600</xdr:colOff>
      <xdr:row>52</xdr:row>
      <xdr:rowOff>30435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88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46962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861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128311</xdr:rowOff>
    </xdr:from>
    <xdr:to>
      <xdr:col>10</xdr:col>
      <xdr:colOff>165100</xdr:colOff>
      <xdr:row>51</xdr:row>
      <xdr:rowOff>58461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870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49</xdr:row>
      <xdr:rowOff>74988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84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142392</xdr:rowOff>
    </xdr:from>
    <xdr:to>
      <xdr:col>6</xdr:col>
      <xdr:colOff>38100</xdr:colOff>
      <xdr:row>50</xdr:row>
      <xdr:rowOff>72542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854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89069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831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2722</xdr:rowOff>
    </xdr:from>
    <xdr:to>
      <xdr:col>24</xdr:col>
      <xdr:colOff>63500</xdr:colOff>
      <xdr:row>76</xdr:row>
      <xdr:rowOff>56947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032922"/>
          <a:ext cx="838200" cy="5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105593</xdr:rowOff>
    </xdr:from>
    <xdr:to>
      <xdr:col>19</xdr:col>
      <xdr:colOff>177800</xdr:colOff>
      <xdr:row>76</xdr:row>
      <xdr:rowOff>2722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2792893"/>
          <a:ext cx="889000" cy="24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73637</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0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105593</xdr:rowOff>
    </xdr:from>
    <xdr:to>
      <xdr:col>15</xdr:col>
      <xdr:colOff>50800</xdr:colOff>
      <xdr:row>76</xdr:row>
      <xdr:rowOff>10038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792893"/>
          <a:ext cx="889000" cy="24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60011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119400</xdr:rowOff>
    </xdr:from>
    <xdr:to>
      <xdr:col>10</xdr:col>
      <xdr:colOff>114300</xdr:colOff>
      <xdr:row>76</xdr:row>
      <xdr:rowOff>10038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2978150"/>
          <a:ext cx="889000" cy="6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75647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149714</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7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6147</xdr:rowOff>
    </xdr:from>
    <xdr:to>
      <xdr:col>24</xdr:col>
      <xdr:colOff>114300</xdr:colOff>
      <xdr:row>76</xdr:row>
      <xdr:rowOff>107747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3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156024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123373</xdr:rowOff>
    </xdr:from>
    <xdr:to>
      <xdr:col>20</xdr:col>
      <xdr:colOff>38100</xdr:colOff>
      <xdr:row>76</xdr:row>
      <xdr:rowOff>53522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9821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70050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75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54793</xdr:rowOff>
    </xdr:from>
    <xdr:to>
      <xdr:col>15</xdr:col>
      <xdr:colOff>101600</xdr:colOff>
      <xdr:row>74</xdr:row>
      <xdr:rowOff>156393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7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1470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51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130688</xdr:rowOff>
    </xdr:from>
    <xdr:to>
      <xdr:col>10</xdr:col>
      <xdr:colOff>165100</xdr:colOff>
      <xdr:row>76</xdr:row>
      <xdr:rowOff>60838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98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77365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76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68600</xdr:rowOff>
    </xdr:from>
    <xdr:to>
      <xdr:col>6</xdr:col>
      <xdr:colOff>38100</xdr:colOff>
      <xdr:row>75</xdr:row>
      <xdr:rowOff>170200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92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15277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70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60257</xdr:rowOff>
    </xdr:from>
    <xdr:to>
      <xdr:col>24</xdr:col>
      <xdr:colOff>63500</xdr:colOff>
      <xdr:row>98</xdr:row>
      <xdr:rowOff>113139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862357"/>
          <a:ext cx="838200" cy="5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134072</xdr:rowOff>
    </xdr:from>
    <xdr:to>
      <xdr:col>19</xdr:col>
      <xdr:colOff>177800</xdr:colOff>
      <xdr:row>98</xdr:row>
      <xdr:rowOff>113139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764722"/>
          <a:ext cx="889000" cy="15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134072</xdr:rowOff>
    </xdr:from>
    <xdr:to>
      <xdr:col>15</xdr:col>
      <xdr:colOff>50800</xdr:colOff>
      <xdr:row>99</xdr:row>
      <xdr:rowOff>106345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764722"/>
          <a:ext cx="889000" cy="31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106345</xdr:rowOff>
    </xdr:from>
    <xdr:to>
      <xdr:col>10</xdr:col>
      <xdr:colOff>114300</xdr:colOff>
      <xdr:row>99</xdr:row>
      <xdr:rowOff>113978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7079895"/>
          <a:ext cx="889000" cy="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9457</xdr:rowOff>
    </xdr:from>
    <xdr:to>
      <xdr:col>24</xdr:col>
      <xdr:colOff>114300</xdr:colOff>
      <xdr:row>98</xdr:row>
      <xdr:rowOff>111057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81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159334</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7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62339</xdr:rowOff>
    </xdr:from>
    <xdr:to>
      <xdr:col>20</xdr:col>
      <xdr:colOff>38100</xdr:colOff>
      <xdr:row>98</xdr:row>
      <xdr:rowOff>163939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86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155066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95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83272</xdr:rowOff>
    </xdr:from>
    <xdr:to>
      <xdr:col>15</xdr:col>
      <xdr:colOff>101600</xdr:colOff>
      <xdr:row>98</xdr:row>
      <xdr:rowOff>13422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1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4549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806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55545</xdr:rowOff>
    </xdr:from>
    <xdr:to>
      <xdr:col>10</xdr:col>
      <xdr:colOff>165100</xdr:colOff>
      <xdr:row>99</xdr:row>
      <xdr:rowOff>157145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70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148272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712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63178</xdr:rowOff>
    </xdr:from>
    <xdr:to>
      <xdr:col>6</xdr:col>
      <xdr:colOff>38100</xdr:colOff>
      <xdr:row>99</xdr:row>
      <xdr:rowOff>164778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703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155905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12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76595</xdr:rowOff>
    </xdr:from>
    <xdr:to>
      <xdr:col>55</xdr:col>
      <xdr:colOff>0</xdr:colOff>
      <xdr:row>36</xdr:row>
      <xdr:rowOff>112573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248795"/>
          <a:ext cx="838200" cy="3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116922</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8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76595</xdr:rowOff>
    </xdr:from>
    <xdr:to>
      <xdr:col>50</xdr:col>
      <xdr:colOff>114300</xdr:colOff>
      <xdr:row>36</xdr:row>
      <xdr:rowOff>98465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248795"/>
          <a:ext cx="889000" cy="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19963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103941</xdr:rowOff>
    </xdr:from>
    <xdr:to>
      <xdr:col>45</xdr:col>
      <xdr:colOff>177800</xdr:colOff>
      <xdr:row>36</xdr:row>
      <xdr:rowOff>98465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075991"/>
          <a:ext cx="889000" cy="119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59130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103941</xdr:rowOff>
    </xdr:from>
    <xdr:to>
      <xdr:col>41</xdr:col>
      <xdr:colOff>50800</xdr:colOff>
      <xdr:row>37</xdr:row>
      <xdr:rowOff>71338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075991"/>
          <a:ext cx="889000" cy="133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2339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140675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4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61773</xdr:rowOff>
    </xdr:from>
    <xdr:to>
      <xdr:col>55</xdr:col>
      <xdr:colOff>50800</xdr:colOff>
      <xdr:row>36</xdr:row>
      <xdr:rowOff>163373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3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84650</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08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25795</xdr:rowOff>
    </xdr:from>
    <xdr:to>
      <xdr:col>50</xdr:col>
      <xdr:colOff>165100</xdr:colOff>
      <xdr:row>36</xdr:row>
      <xdr:rowOff>127395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1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143922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97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47665</xdr:rowOff>
    </xdr:from>
    <xdr:to>
      <xdr:col>46</xdr:col>
      <xdr:colOff>38100</xdr:colOff>
      <xdr:row>36</xdr:row>
      <xdr:rowOff>149265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1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165792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99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53141</xdr:rowOff>
    </xdr:from>
    <xdr:to>
      <xdr:col>41</xdr:col>
      <xdr:colOff>101600</xdr:colOff>
      <xdr:row>29</xdr:row>
      <xdr:rowOff>154741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02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27</xdr:row>
      <xdr:rowOff>171268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480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20538</xdr:rowOff>
    </xdr:from>
    <xdr:to>
      <xdr:col>36</xdr:col>
      <xdr:colOff>165100</xdr:colOff>
      <xdr:row>37</xdr:row>
      <xdr:rowOff>122138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6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138665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13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49093</xdr:rowOff>
    </xdr:from>
    <xdr:to>
      <xdr:col>55</xdr:col>
      <xdr:colOff>0</xdr:colOff>
      <xdr:row>55</xdr:row>
      <xdr:rowOff>166724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478843"/>
          <a:ext cx="838200" cy="11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77336</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103826</xdr:rowOff>
    </xdr:from>
    <xdr:to>
      <xdr:col>50</xdr:col>
      <xdr:colOff>114300</xdr:colOff>
      <xdr:row>55</xdr:row>
      <xdr:rowOff>166724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533576"/>
          <a:ext cx="889000" cy="6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35551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103826</xdr:rowOff>
    </xdr:from>
    <xdr:to>
      <xdr:col>45</xdr:col>
      <xdr:colOff>177800</xdr:colOff>
      <xdr:row>55</xdr:row>
      <xdr:rowOff>146264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533576"/>
          <a:ext cx="889000" cy="4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24791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146264</xdr:rowOff>
    </xdr:from>
    <xdr:to>
      <xdr:col>41</xdr:col>
      <xdr:colOff>50800</xdr:colOff>
      <xdr:row>56</xdr:row>
      <xdr:rowOff>30413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576014"/>
          <a:ext cx="889000" cy="5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129522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135107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169743</xdr:rowOff>
    </xdr:from>
    <xdr:to>
      <xdr:col>55</xdr:col>
      <xdr:colOff>50800</xdr:colOff>
      <xdr:row>55</xdr:row>
      <xdr:rowOff>99893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42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21170</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27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115924</xdr:rowOff>
    </xdr:from>
    <xdr:to>
      <xdr:col>50</xdr:col>
      <xdr:colOff>165100</xdr:colOff>
      <xdr:row>56</xdr:row>
      <xdr:rowOff>46074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54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62601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32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53026</xdr:rowOff>
    </xdr:from>
    <xdr:to>
      <xdr:col>46</xdr:col>
      <xdr:colOff>38100</xdr:colOff>
      <xdr:row>55</xdr:row>
      <xdr:rowOff>154626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48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171153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25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95464</xdr:rowOff>
    </xdr:from>
    <xdr:to>
      <xdr:col>41</xdr:col>
      <xdr:colOff>101600</xdr:colOff>
      <xdr:row>56</xdr:row>
      <xdr:rowOff>25614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52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42141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30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151063</xdr:rowOff>
    </xdr:from>
    <xdr:to>
      <xdr:col>36</xdr:col>
      <xdr:colOff>165100</xdr:colOff>
      <xdr:row>56</xdr:row>
      <xdr:rowOff>81213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5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97740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35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148433</xdr:rowOff>
    </xdr:from>
    <xdr:to>
      <xdr:col>55</xdr:col>
      <xdr:colOff>0</xdr:colOff>
      <xdr:row>78</xdr:row>
      <xdr:rowOff>10838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350083"/>
          <a:ext cx="838200" cy="3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92608</xdr:rowOff>
    </xdr:from>
    <xdr:to>
      <xdr:col>50</xdr:col>
      <xdr:colOff>114300</xdr:colOff>
      <xdr:row>78</xdr:row>
      <xdr:rowOff>10838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2951358"/>
          <a:ext cx="889000" cy="43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92608</xdr:rowOff>
    </xdr:from>
    <xdr:to>
      <xdr:col>45</xdr:col>
      <xdr:colOff>177800</xdr:colOff>
      <xdr:row>76</xdr:row>
      <xdr:rowOff>38385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2951358"/>
          <a:ext cx="889000" cy="11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55394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38385</xdr:rowOff>
    </xdr:from>
    <xdr:to>
      <xdr:col>41</xdr:col>
      <xdr:colOff>50800</xdr:colOff>
      <xdr:row>77</xdr:row>
      <xdr:rowOff>46682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068585"/>
          <a:ext cx="889000" cy="17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37518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2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97633</xdr:rowOff>
    </xdr:from>
    <xdr:to>
      <xdr:col>55</xdr:col>
      <xdr:colOff>50800</xdr:colOff>
      <xdr:row>78</xdr:row>
      <xdr:rowOff>27783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76060</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27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131488</xdr:rowOff>
    </xdr:from>
    <xdr:to>
      <xdr:col>50</xdr:col>
      <xdr:colOff>165100</xdr:colOff>
      <xdr:row>78</xdr:row>
      <xdr:rowOff>61638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3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52765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42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41808</xdr:rowOff>
    </xdr:from>
    <xdr:to>
      <xdr:col>46</xdr:col>
      <xdr:colOff>38100</xdr:colOff>
      <xdr:row>75</xdr:row>
      <xdr:rowOff>143408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90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159935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67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159035</xdr:rowOff>
    </xdr:from>
    <xdr:to>
      <xdr:col>41</xdr:col>
      <xdr:colOff>101600</xdr:colOff>
      <xdr:row>76</xdr:row>
      <xdr:rowOff>89185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01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105711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79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167332</xdr:rowOff>
    </xdr:from>
    <xdr:to>
      <xdr:col>36</xdr:col>
      <xdr:colOff>165100</xdr:colOff>
      <xdr:row>77</xdr:row>
      <xdr:rowOff>97482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19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88609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29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36240</xdr:rowOff>
    </xdr:from>
    <xdr:to>
      <xdr:col>55</xdr:col>
      <xdr:colOff>0</xdr:colOff>
      <xdr:row>95</xdr:row>
      <xdr:rowOff>140157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323990"/>
          <a:ext cx="838200" cy="10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110856</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39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140157</xdr:rowOff>
    </xdr:from>
    <xdr:to>
      <xdr:col>50</xdr:col>
      <xdr:colOff>114300</xdr:colOff>
      <xdr:row>96</xdr:row>
      <xdr:rowOff>71158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427907"/>
          <a:ext cx="889000" cy="10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97178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133908</xdr:rowOff>
    </xdr:from>
    <xdr:to>
      <xdr:col>45</xdr:col>
      <xdr:colOff>177800</xdr:colOff>
      <xdr:row>96</xdr:row>
      <xdr:rowOff>71158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421658"/>
          <a:ext cx="889000" cy="10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133908</xdr:rowOff>
    </xdr:from>
    <xdr:to>
      <xdr:col>41</xdr:col>
      <xdr:colOff>50800</xdr:colOff>
      <xdr:row>95</xdr:row>
      <xdr:rowOff>163912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421658"/>
          <a:ext cx="889000" cy="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74985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57402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156890</xdr:rowOff>
    </xdr:from>
    <xdr:to>
      <xdr:col>55</xdr:col>
      <xdr:colOff>50800</xdr:colOff>
      <xdr:row>95</xdr:row>
      <xdr:rowOff>87040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2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8317</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12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89357</xdr:rowOff>
    </xdr:from>
    <xdr:to>
      <xdr:col>50</xdr:col>
      <xdr:colOff>165100</xdr:colOff>
      <xdr:row>96</xdr:row>
      <xdr:rowOff>19507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37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36034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15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20358</xdr:rowOff>
    </xdr:from>
    <xdr:to>
      <xdr:col>46</xdr:col>
      <xdr:colOff>38100</xdr:colOff>
      <xdr:row>96</xdr:row>
      <xdr:rowOff>121958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4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113085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7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83108</xdr:rowOff>
    </xdr:from>
    <xdr:to>
      <xdr:col>41</xdr:col>
      <xdr:colOff>101600</xdr:colOff>
      <xdr:row>96</xdr:row>
      <xdr:rowOff>13258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37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29785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14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113112</xdr:rowOff>
    </xdr:from>
    <xdr:to>
      <xdr:col>36</xdr:col>
      <xdr:colOff>165100</xdr:colOff>
      <xdr:row>96</xdr:row>
      <xdr:rowOff>43262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40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59789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17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105410</xdr:rowOff>
    </xdr:from>
    <xdr:to>
      <xdr:col>85</xdr:col>
      <xdr:colOff>127000</xdr:colOff>
      <xdr:row>39</xdr:row>
      <xdr:rowOff>11379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20510"/>
          <a:ext cx="838200" cy="7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54508</xdr:rowOff>
    </xdr:from>
    <xdr:to>
      <xdr:col>81</xdr:col>
      <xdr:colOff>50800</xdr:colOff>
      <xdr:row>38</xdr:row>
      <xdr:rowOff>105410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569608"/>
          <a:ext cx="889000" cy="5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27550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2017" y="6714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119050</xdr:rowOff>
    </xdr:from>
    <xdr:to>
      <xdr:col>76</xdr:col>
      <xdr:colOff>114300</xdr:colOff>
      <xdr:row>38</xdr:row>
      <xdr:rowOff>54508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291250"/>
          <a:ext cx="889000" cy="27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155262</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67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119050</xdr:rowOff>
    </xdr:from>
    <xdr:to>
      <xdr:col>71</xdr:col>
      <xdr:colOff>177800</xdr:colOff>
      <xdr:row>37</xdr:row>
      <xdr:rowOff>140919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291250"/>
          <a:ext cx="889000" cy="19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29380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54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61307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57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132029</xdr:rowOff>
    </xdr:from>
    <xdr:to>
      <xdr:col>85</xdr:col>
      <xdr:colOff>177800</xdr:colOff>
      <xdr:row>39</xdr:row>
      <xdr:rowOff>62179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4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59250</xdr:rowOff>
    </xdr:from>
    <xdr:ext cx="378565"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74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54610</xdr:rowOff>
    </xdr:from>
    <xdr:to>
      <xdr:col>81</xdr:col>
      <xdr:colOff>101600</xdr:colOff>
      <xdr:row>38</xdr:row>
      <xdr:rowOff>156210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1287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3708</xdr:rowOff>
    </xdr:from>
    <xdr:to>
      <xdr:col>76</xdr:col>
      <xdr:colOff>165100</xdr:colOff>
      <xdr:row>38</xdr:row>
      <xdr:rowOff>105308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5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121835</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2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68250</xdr:rowOff>
    </xdr:from>
    <xdr:to>
      <xdr:col>72</xdr:col>
      <xdr:colOff>38100</xdr:colOff>
      <xdr:row>36</xdr:row>
      <xdr:rowOff>169850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2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14927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0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90119</xdr:rowOff>
    </xdr:from>
    <xdr:to>
      <xdr:col>67</xdr:col>
      <xdr:colOff>101600</xdr:colOff>
      <xdr:row>38</xdr:row>
      <xdr:rowOff>20269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43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36796</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20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65691</xdr:rowOff>
    </xdr:from>
    <xdr:to>
      <xdr:col>85</xdr:col>
      <xdr:colOff>127000</xdr:colOff>
      <xdr:row>75</xdr:row>
      <xdr:rowOff>134042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924441"/>
          <a:ext cx="838200" cy="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11651</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698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134042</xdr:rowOff>
    </xdr:from>
    <xdr:to>
      <xdr:col>81</xdr:col>
      <xdr:colOff>50800</xdr:colOff>
      <xdr:row>76</xdr:row>
      <xdr:rowOff>64091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992792"/>
          <a:ext cx="889000" cy="10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104014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6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64091</xdr:rowOff>
    </xdr:from>
    <xdr:to>
      <xdr:col>76</xdr:col>
      <xdr:colOff>114300</xdr:colOff>
      <xdr:row>76</xdr:row>
      <xdr:rowOff>89179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094291"/>
          <a:ext cx="889000" cy="2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108329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86494</xdr:rowOff>
    </xdr:from>
    <xdr:to>
      <xdr:col>71</xdr:col>
      <xdr:colOff>177800</xdr:colOff>
      <xdr:row>76</xdr:row>
      <xdr:rowOff>89179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116694"/>
          <a:ext cx="889000" cy="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14891</xdr:rowOff>
    </xdr:from>
    <xdr:to>
      <xdr:col>85</xdr:col>
      <xdr:colOff>177800</xdr:colOff>
      <xdr:row>75</xdr:row>
      <xdr:rowOff>116491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87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164768</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85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83242</xdr:rowOff>
    </xdr:from>
    <xdr:to>
      <xdr:col>81</xdr:col>
      <xdr:colOff>101600</xdr:colOff>
      <xdr:row>76</xdr:row>
      <xdr:rowOff>13391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9419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4518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03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13291</xdr:rowOff>
    </xdr:from>
    <xdr:to>
      <xdr:col>76</xdr:col>
      <xdr:colOff>165100</xdr:colOff>
      <xdr:row>76</xdr:row>
      <xdr:rowOff>114891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04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106018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13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38379</xdr:rowOff>
    </xdr:from>
    <xdr:to>
      <xdr:col>72</xdr:col>
      <xdr:colOff>38100</xdr:colOff>
      <xdr:row>76</xdr:row>
      <xdr:rowOff>139979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06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131106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16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35694</xdr:rowOff>
    </xdr:from>
    <xdr:to>
      <xdr:col>67</xdr:col>
      <xdr:colOff>101600</xdr:colOff>
      <xdr:row>76</xdr:row>
      <xdr:rowOff>137294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6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128421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15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51820</xdr:rowOff>
    </xdr:from>
    <xdr:to>
      <xdr:col>85</xdr:col>
      <xdr:colOff>127000</xdr:colOff>
      <xdr:row>96</xdr:row>
      <xdr:rowOff>99270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6168120"/>
          <a:ext cx="838200" cy="39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167846</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627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5806</xdr:rowOff>
    </xdr:from>
    <xdr:to>
      <xdr:col>81</xdr:col>
      <xdr:colOff>50800</xdr:colOff>
      <xdr:row>96</xdr:row>
      <xdr:rowOff>99270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465006"/>
          <a:ext cx="889000" cy="9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75296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7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5806</xdr:rowOff>
    </xdr:from>
    <xdr:to>
      <xdr:col>76</xdr:col>
      <xdr:colOff>114300</xdr:colOff>
      <xdr:row>98</xdr:row>
      <xdr:rowOff>28012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465006"/>
          <a:ext cx="889000" cy="36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103484</xdr:rowOff>
    </xdr:from>
    <xdr:to>
      <xdr:col>71</xdr:col>
      <xdr:colOff>177800</xdr:colOff>
      <xdr:row>98</xdr:row>
      <xdr:rowOff>28012</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2814300" y="16734134"/>
          <a:ext cx="889000" cy="9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114092</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1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1020</xdr:rowOff>
    </xdr:from>
    <xdr:to>
      <xdr:col>85</xdr:col>
      <xdr:colOff>177800</xdr:colOff>
      <xdr:row>94</xdr:row>
      <xdr:rowOff>102620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11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23897</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596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48470</xdr:rowOff>
    </xdr:from>
    <xdr:to>
      <xdr:col>81</xdr:col>
      <xdr:colOff>101600</xdr:colOff>
      <xdr:row>96</xdr:row>
      <xdr:rowOff>150070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5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166597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28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126456</xdr:rowOff>
    </xdr:from>
    <xdr:to>
      <xdr:col>76</xdr:col>
      <xdr:colOff>165100</xdr:colOff>
      <xdr:row>96</xdr:row>
      <xdr:rowOff>56606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41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73133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18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148662</xdr:rowOff>
    </xdr:from>
    <xdr:to>
      <xdr:col>72</xdr:col>
      <xdr:colOff>38100</xdr:colOff>
      <xdr:row>98</xdr:row>
      <xdr:rowOff>78812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7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69939</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687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52684</xdr:rowOff>
    </xdr:from>
    <xdr:to>
      <xdr:col>67</xdr:col>
      <xdr:colOff>101600</xdr:colOff>
      <xdr:row>97</xdr:row>
      <xdr:rowOff>154284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68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170811</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45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23114</xdr:rowOff>
    </xdr:from>
    <xdr:to>
      <xdr:col>116</xdr:col>
      <xdr:colOff>63500</xdr:colOff>
      <xdr:row>37</xdr:row>
      <xdr:rowOff>82931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366764"/>
          <a:ext cx="8382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130763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02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82931</xdr:rowOff>
    </xdr:from>
    <xdr:to>
      <xdr:col>111</xdr:col>
      <xdr:colOff>177800</xdr:colOff>
      <xdr:row>38</xdr:row>
      <xdr:rowOff>101029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426581"/>
          <a:ext cx="889000" cy="18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101029</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616129"/>
          <a:ext cx="889000" cy="11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143764</xdr:rowOff>
    </xdr:from>
    <xdr:to>
      <xdr:col>116</xdr:col>
      <xdr:colOff>114300</xdr:colOff>
      <xdr:row>37</xdr:row>
      <xdr:rowOff>73914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3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166641</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16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32131</xdr:rowOff>
    </xdr:from>
    <xdr:to>
      <xdr:col>112</xdr:col>
      <xdr:colOff>38100</xdr:colOff>
      <xdr:row>37</xdr:row>
      <xdr:rowOff>133731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37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124858</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46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50229</xdr:rowOff>
    </xdr:from>
    <xdr:to>
      <xdr:col>107</xdr:col>
      <xdr:colOff>101600</xdr:colOff>
      <xdr:row>38</xdr:row>
      <xdr:rowOff>151829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56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142956</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658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124937</xdr:rowOff>
    </xdr:from>
    <xdr:to>
      <xdr:col>116</xdr:col>
      <xdr:colOff>63500</xdr:colOff>
      <xdr:row>58</xdr:row>
      <xdr:rowOff>149949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10069037"/>
          <a:ext cx="838200" cy="2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136499</xdr:rowOff>
    </xdr:from>
    <xdr:to>
      <xdr:col>111</xdr:col>
      <xdr:colOff>177800</xdr:colOff>
      <xdr:row>58</xdr:row>
      <xdr:rowOff>149949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080599"/>
          <a:ext cx="889000" cy="1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121831</xdr:rowOff>
    </xdr:from>
    <xdr:to>
      <xdr:col>107</xdr:col>
      <xdr:colOff>50800</xdr:colOff>
      <xdr:row>58</xdr:row>
      <xdr:rowOff>136499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065931"/>
          <a:ext cx="8890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111544</xdr:rowOff>
    </xdr:from>
    <xdr:to>
      <xdr:col>102</xdr:col>
      <xdr:colOff>114300</xdr:colOff>
      <xdr:row>58</xdr:row>
      <xdr:rowOff>121831</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055644"/>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74137</xdr:rowOff>
    </xdr:from>
    <xdr:to>
      <xdr:col>116</xdr:col>
      <xdr:colOff>114300</xdr:colOff>
      <xdr:row>59</xdr:row>
      <xdr:rowOff>4287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1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748</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4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99149</xdr:rowOff>
    </xdr:from>
    <xdr:to>
      <xdr:col>112</xdr:col>
      <xdr:colOff>38100</xdr:colOff>
      <xdr:row>59</xdr:row>
      <xdr:rowOff>29299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4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20426</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13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85699</xdr:rowOff>
    </xdr:from>
    <xdr:to>
      <xdr:col>107</xdr:col>
      <xdr:colOff>101600</xdr:colOff>
      <xdr:row>59</xdr:row>
      <xdr:rowOff>15849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6976</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1012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71031</xdr:rowOff>
    </xdr:from>
    <xdr:to>
      <xdr:col>102</xdr:col>
      <xdr:colOff>165100</xdr:colOff>
      <xdr:row>59</xdr:row>
      <xdr:rowOff>1181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163758</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1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60744</xdr:rowOff>
    </xdr:from>
    <xdr:to>
      <xdr:col>98</xdr:col>
      <xdr:colOff>38100</xdr:colOff>
      <xdr:row>58</xdr:row>
      <xdr:rowOff>162344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0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153471</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09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56756</xdr:rowOff>
    </xdr:from>
    <xdr:to>
      <xdr:col>116</xdr:col>
      <xdr:colOff>63500</xdr:colOff>
      <xdr:row>75</xdr:row>
      <xdr:rowOff>131585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915506"/>
          <a:ext cx="838200" cy="7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131585</xdr:rowOff>
    </xdr:from>
    <xdr:to>
      <xdr:col>111</xdr:col>
      <xdr:colOff>177800</xdr:colOff>
      <xdr:row>75</xdr:row>
      <xdr:rowOff>164046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990335"/>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132732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164046</xdr:rowOff>
    </xdr:from>
    <xdr:to>
      <xdr:col>107</xdr:col>
      <xdr:colOff>50800</xdr:colOff>
      <xdr:row>76</xdr:row>
      <xdr:rowOff>26009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3022796"/>
          <a:ext cx="889000" cy="3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26009</xdr:rowOff>
    </xdr:from>
    <xdr:to>
      <xdr:col>102</xdr:col>
      <xdr:colOff>114300</xdr:colOff>
      <xdr:row>76</xdr:row>
      <xdr:rowOff>59461</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3056209"/>
          <a:ext cx="889000" cy="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5956</xdr:rowOff>
    </xdr:from>
    <xdr:to>
      <xdr:col>116</xdr:col>
      <xdr:colOff>114300</xdr:colOff>
      <xdr:row>75</xdr:row>
      <xdr:rowOff>107556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86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155833</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84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80785</xdr:rowOff>
    </xdr:from>
    <xdr:to>
      <xdr:col>112</xdr:col>
      <xdr:colOff>38100</xdr:colOff>
      <xdr:row>76</xdr:row>
      <xdr:rowOff>10936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9395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2061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03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113246</xdr:rowOff>
    </xdr:from>
    <xdr:to>
      <xdr:col>107</xdr:col>
      <xdr:colOff>101600</xdr:colOff>
      <xdr:row>76</xdr:row>
      <xdr:rowOff>43396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9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34523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06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146659</xdr:rowOff>
    </xdr:from>
    <xdr:to>
      <xdr:col>102</xdr:col>
      <xdr:colOff>165100</xdr:colOff>
      <xdr:row>76</xdr:row>
      <xdr:rowOff>76809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00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67936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09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8661</xdr:rowOff>
    </xdr:from>
    <xdr:to>
      <xdr:col>98</xdr:col>
      <xdr:colOff>38100</xdr:colOff>
      <xdr:row>76</xdr:row>
      <xdr:rowOff>110261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0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101388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13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物件費は、類似団体平均と比較して高い水準となっていたが、除染関連事業の進捗による事業費減によりその差は縮小してきている。</a:t>
          </a:r>
        </a:p>
        <a:p>
          <a:r>
            <a:rPr kumimoji="1" lang="ja-JP" altLang="en-US" sz="1200">
              <a:latin typeface="ＭＳ Ｐゴシック" panose="020B0600070205080204" pitchFamily="50" charset="-128"/>
              <a:ea typeface="ＭＳ Ｐゴシック" panose="020B0600070205080204" pitchFamily="50" charset="-128"/>
            </a:rPr>
            <a:t>　扶助費は、コロナ禍以降の経済対策事業の影響により増加傾向にあるものの、類似団体平均を下回る状況である。</a:t>
          </a:r>
        </a:p>
        <a:p>
          <a:r>
            <a:rPr kumimoji="1" lang="ja-JP" altLang="en-US" sz="1200">
              <a:latin typeface="ＭＳ Ｐゴシック" panose="020B0600070205080204" pitchFamily="50" charset="-128"/>
              <a:ea typeface="ＭＳ Ｐゴシック" panose="020B0600070205080204" pitchFamily="50" charset="-128"/>
            </a:rPr>
            <a:t>　普通建設事業費は、新規整備として市民センター整備、更新整備として衛生処理場整備事業等の実施により増加している。</a:t>
          </a:r>
        </a:p>
        <a:p>
          <a:r>
            <a:rPr kumimoji="1" lang="ja-JP" altLang="en-US" sz="1200">
              <a:latin typeface="ＭＳ Ｐゴシック" panose="020B0600070205080204" pitchFamily="50" charset="-128"/>
              <a:ea typeface="ＭＳ Ｐゴシック" panose="020B0600070205080204" pitchFamily="50" charset="-128"/>
            </a:rPr>
            <a:t>　補助費は、コロナ禍における物価高騰対策事業の減により、前年度比で減額となった。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積立金は、後年度の財政需要に備えた各種基金への積立増により、前年度比で増額となった。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公債費は、前年度比</a:t>
          </a:r>
          <a:r>
            <a:rPr kumimoji="1" lang="en-US" altLang="ja-JP" sz="1200">
              <a:latin typeface="ＭＳ Ｐゴシック" panose="020B0600070205080204" pitchFamily="50" charset="-128"/>
              <a:ea typeface="ＭＳ Ｐゴシック" panose="020B0600070205080204" pitchFamily="50" charset="-128"/>
            </a:rPr>
            <a:t>5.9</a:t>
          </a:r>
          <a:r>
            <a:rPr kumimoji="1" lang="ja-JP" altLang="en-US" sz="1200">
              <a:latin typeface="ＭＳ Ｐゴシック" panose="020B0600070205080204" pitchFamily="50" charset="-128"/>
              <a:ea typeface="ＭＳ Ｐゴシック" panose="020B0600070205080204" pitchFamily="50" charset="-128"/>
            </a:rPr>
            <a:t>％増加したが、引き続き類似団体平均を下回っている。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267,924
265,612
767.72
133,240,654
127,783,451
2,986,022
61,540,207
99,017,393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39878</xdr:rowOff>
    </xdr:from>
    <xdr:to>
      <xdr:col>24</xdr:col>
      <xdr:colOff>63500</xdr:colOff>
      <xdr:row>33</xdr:row>
      <xdr:rowOff>47498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97728"/>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47498</xdr:rowOff>
    </xdr:from>
    <xdr:to>
      <xdr:col>19</xdr:col>
      <xdr:colOff>177800</xdr:colOff>
      <xdr:row>33</xdr:row>
      <xdr:rowOff>73406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05348"/>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135145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73406</xdr:rowOff>
    </xdr:from>
    <xdr:to>
      <xdr:col>15</xdr:col>
      <xdr:colOff>50800</xdr:colOff>
      <xdr:row>33</xdr:row>
      <xdr:rowOff>84074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3125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78740</xdr:rowOff>
    </xdr:from>
    <xdr:to>
      <xdr:col>10</xdr:col>
      <xdr:colOff>114300</xdr:colOff>
      <xdr:row>33</xdr:row>
      <xdr:rowOff>84074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36590"/>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160528</xdr:rowOff>
    </xdr:from>
    <xdr:to>
      <xdr:col>24</xdr:col>
      <xdr:colOff>114300</xdr:colOff>
      <xdr:row>33</xdr:row>
      <xdr:rowOff>90678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4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11955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9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168148</xdr:rowOff>
    </xdr:from>
    <xdr:to>
      <xdr:col>20</xdr:col>
      <xdr:colOff>38100</xdr:colOff>
      <xdr:row>33</xdr:row>
      <xdr:rowOff>98298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114825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22606</xdr:rowOff>
    </xdr:from>
    <xdr:to>
      <xdr:col>15</xdr:col>
      <xdr:colOff>101600</xdr:colOff>
      <xdr:row>33</xdr:row>
      <xdr:rowOff>124206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140733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5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33274</xdr:rowOff>
    </xdr:from>
    <xdr:to>
      <xdr:col>10</xdr:col>
      <xdr:colOff>165100</xdr:colOff>
      <xdr:row>33</xdr:row>
      <xdr:rowOff>134874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151401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6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27940</xdr:rowOff>
    </xdr:from>
    <xdr:to>
      <xdr:col>6</xdr:col>
      <xdr:colOff>38100</xdr:colOff>
      <xdr:row>33</xdr:row>
      <xdr:rowOff>129540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146067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6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129946</xdr:rowOff>
    </xdr:from>
    <xdr:to>
      <xdr:col>24</xdr:col>
      <xdr:colOff>63500</xdr:colOff>
      <xdr:row>57</xdr:row>
      <xdr:rowOff>50902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31146"/>
          <a:ext cx="838200" cy="9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9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22708</xdr:rowOff>
    </xdr:from>
    <xdr:to>
      <xdr:col>19</xdr:col>
      <xdr:colOff>177800</xdr:colOff>
      <xdr:row>57</xdr:row>
      <xdr:rowOff>50902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795358"/>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67149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142557</xdr:rowOff>
    </xdr:from>
    <xdr:to>
      <xdr:col>15</xdr:col>
      <xdr:colOff>50800</xdr:colOff>
      <xdr:row>57</xdr:row>
      <xdr:rowOff>22708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715057"/>
          <a:ext cx="889000" cy="108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68063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142557</xdr:rowOff>
    </xdr:from>
    <xdr:to>
      <xdr:col>10</xdr:col>
      <xdr:colOff>114300</xdr:colOff>
      <xdr:row>58</xdr:row>
      <xdr:rowOff>58903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715057"/>
          <a:ext cx="889000" cy="128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45800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155477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9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79146</xdr:rowOff>
    </xdr:from>
    <xdr:to>
      <xdr:col>24</xdr:col>
      <xdr:colOff>114300</xdr:colOff>
      <xdr:row>57</xdr:row>
      <xdr:rowOff>9296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8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102023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xdr:rowOff>
    </xdr:from>
    <xdr:to>
      <xdr:col>20</xdr:col>
      <xdr:colOff>38100</xdr:colOff>
      <xdr:row>57</xdr:row>
      <xdr:rowOff>101702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7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118229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54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143358</xdr:rowOff>
    </xdr:from>
    <xdr:to>
      <xdr:col>15</xdr:col>
      <xdr:colOff>101600</xdr:colOff>
      <xdr:row>57</xdr:row>
      <xdr:rowOff>73508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4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90035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5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91757</xdr:rowOff>
    </xdr:from>
    <xdr:to>
      <xdr:col>10</xdr:col>
      <xdr:colOff>165100</xdr:colOff>
      <xdr:row>51</xdr:row>
      <xdr:rowOff>21907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66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38434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439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8103</xdr:rowOff>
    </xdr:from>
    <xdr:to>
      <xdr:col>6</xdr:col>
      <xdr:colOff>38100</xdr:colOff>
      <xdr:row>58</xdr:row>
      <xdr:rowOff>109703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5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126230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72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38878</xdr:rowOff>
    </xdr:from>
    <xdr:to>
      <xdr:col>24</xdr:col>
      <xdr:colOff>63500</xdr:colOff>
      <xdr:row>77</xdr:row>
      <xdr:rowOff>60677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40528"/>
          <a:ext cx="838200" cy="2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134619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21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86226</xdr:rowOff>
    </xdr:from>
    <xdr:to>
      <xdr:col>19</xdr:col>
      <xdr:colOff>177800</xdr:colOff>
      <xdr:row>77</xdr:row>
      <xdr:rowOff>60677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116426"/>
          <a:ext cx="889000" cy="14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150462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86226</xdr:rowOff>
    </xdr:from>
    <xdr:to>
      <xdr:col>15</xdr:col>
      <xdr:colOff>50800</xdr:colOff>
      <xdr:row>77</xdr:row>
      <xdr:rowOff>9444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16426"/>
          <a:ext cx="889000" cy="9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152392</xdr:rowOff>
    </xdr:from>
    <xdr:to>
      <xdr:col>10</xdr:col>
      <xdr:colOff>114300</xdr:colOff>
      <xdr:row>77</xdr:row>
      <xdr:rowOff>9444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182592"/>
          <a:ext cx="889000" cy="2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125903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159528</xdr:rowOff>
    </xdr:from>
    <xdr:to>
      <xdr:col>24</xdr:col>
      <xdr:colOff>114300</xdr:colOff>
      <xdr:row>77</xdr:row>
      <xdr:rowOff>89678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8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137955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6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9877</xdr:rowOff>
    </xdr:from>
    <xdr:to>
      <xdr:col>20</xdr:col>
      <xdr:colOff>38100</xdr:colOff>
      <xdr:row>77</xdr:row>
      <xdr:rowOff>111477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1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102604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0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35426</xdr:rowOff>
    </xdr:from>
    <xdr:to>
      <xdr:col>15</xdr:col>
      <xdr:colOff>101600</xdr:colOff>
      <xdr:row>76</xdr:row>
      <xdr:rowOff>137026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6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128153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158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130094</xdr:rowOff>
    </xdr:from>
    <xdr:to>
      <xdr:col>10</xdr:col>
      <xdr:colOff>165100</xdr:colOff>
      <xdr:row>77</xdr:row>
      <xdr:rowOff>60244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6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76771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3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101592</xdr:rowOff>
    </xdr:from>
    <xdr:to>
      <xdr:col>6</xdr:col>
      <xdr:colOff>38100</xdr:colOff>
      <xdr:row>77</xdr:row>
      <xdr:rowOff>31742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3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48269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90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50870</xdr:rowOff>
    </xdr:from>
    <xdr:to>
      <xdr:col>24</xdr:col>
      <xdr:colOff>63500</xdr:colOff>
      <xdr:row>95</xdr:row>
      <xdr:rowOff>107410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338620"/>
          <a:ext cx="838200" cy="5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70375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2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464</xdr:rowOff>
    </xdr:from>
    <xdr:to>
      <xdr:col>19</xdr:col>
      <xdr:colOff>177800</xdr:colOff>
      <xdr:row>95</xdr:row>
      <xdr:rowOff>107410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288214"/>
          <a:ext cx="889000" cy="10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54469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464</xdr:rowOff>
    </xdr:from>
    <xdr:to>
      <xdr:col>15</xdr:col>
      <xdr:colOff>50800</xdr:colOff>
      <xdr:row>96</xdr:row>
      <xdr:rowOff>154178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288214"/>
          <a:ext cx="889000" cy="32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154178</xdr:rowOff>
    </xdr:from>
    <xdr:to>
      <xdr:col>10</xdr:col>
      <xdr:colOff>114300</xdr:colOff>
      <xdr:row>97</xdr:row>
      <xdr:rowOff>99791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613378"/>
          <a:ext cx="889000" cy="11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131106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144384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7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xdr:rowOff>
    </xdr:from>
    <xdr:to>
      <xdr:col>24</xdr:col>
      <xdr:colOff>114300</xdr:colOff>
      <xdr:row>95</xdr:row>
      <xdr:rowOff>101670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28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22947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13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56610</xdr:rowOff>
    </xdr:from>
    <xdr:to>
      <xdr:col>20</xdr:col>
      <xdr:colOff>38100</xdr:colOff>
      <xdr:row>95</xdr:row>
      <xdr:rowOff>158210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3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3287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11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121114</xdr:rowOff>
    </xdr:from>
    <xdr:to>
      <xdr:col>15</xdr:col>
      <xdr:colOff>101600</xdr:colOff>
      <xdr:row>95</xdr:row>
      <xdr:rowOff>51264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23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67791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01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103378</xdr:rowOff>
    </xdr:from>
    <xdr:to>
      <xdr:col>10</xdr:col>
      <xdr:colOff>165100</xdr:colOff>
      <xdr:row>97</xdr:row>
      <xdr:rowOff>33528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6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50055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33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48991</xdr:rowOff>
    </xdr:from>
    <xdr:to>
      <xdr:col>6</xdr:col>
      <xdr:colOff>38100</xdr:colOff>
      <xdr:row>97</xdr:row>
      <xdr:rowOff>150591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7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167118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4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46355</xdr:rowOff>
    </xdr:from>
    <xdr:to>
      <xdr:col>55</xdr:col>
      <xdr:colOff>0</xdr:colOff>
      <xdr:row>37</xdr:row>
      <xdr:rowOff>119126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390005"/>
          <a:ext cx="838200" cy="7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57040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00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46355</xdr:rowOff>
    </xdr:from>
    <xdr:to>
      <xdr:col>50</xdr:col>
      <xdr:colOff>114300</xdr:colOff>
      <xdr:row>37</xdr:row>
      <xdr:rowOff>104267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390005"/>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165244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77597</xdr:rowOff>
    </xdr:from>
    <xdr:to>
      <xdr:col>45</xdr:col>
      <xdr:colOff>177800</xdr:colOff>
      <xdr:row>37</xdr:row>
      <xdr:rowOff>104267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421247"/>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36449</xdr:rowOff>
    </xdr:from>
    <xdr:to>
      <xdr:col>41</xdr:col>
      <xdr:colOff>50800</xdr:colOff>
      <xdr:row>37</xdr:row>
      <xdr:rowOff>77597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38009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150004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49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161815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05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1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91203</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63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167005</xdr:rowOff>
    </xdr:from>
    <xdr:to>
      <xdr:col>50</xdr:col>
      <xdr:colOff>165100</xdr:colOff>
      <xdr:row>37</xdr:row>
      <xdr:rowOff>97155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3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113682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114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53467</xdr:rowOff>
    </xdr:from>
    <xdr:to>
      <xdr:col>46</xdr:col>
      <xdr:colOff>38100</xdr:colOff>
      <xdr:row>37</xdr:row>
      <xdr:rowOff>155067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9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172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26797</xdr:rowOff>
    </xdr:from>
    <xdr:to>
      <xdr:col>41</xdr:col>
      <xdr:colOff>101600</xdr:colOff>
      <xdr:row>37</xdr:row>
      <xdr:rowOff>128397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7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144924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145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157099</xdr:rowOff>
    </xdr:from>
    <xdr:to>
      <xdr:col>36</xdr:col>
      <xdr:colOff>165100</xdr:colOff>
      <xdr:row>37</xdr:row>
      <xdr:rowOff>87249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2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103776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104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164236</xdr:rowOff>
    </xdr:from>
    <xdr:to>
      <xdr:col>55</xdr:col>
      <xdr:colOff>0</xdr:colOff>
      <xdr:row>56</xdr:row>
      <xdr:rowOff>47498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593986"/>
          <a:ext cx="838200" cy="5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13970</xdr:rowOff>
    </xdr:from>
    <xdr:to>
      <xdr:col>50</xdr:col>
      <xdr:colOff>114300</xdr:colOff>
      <xdr:row>56</xdr:row>
      <xdr:rowOff>47498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615170"/>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21683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74244</xdr:rowOff>
    </xdr:from>
    <xdr:to>
      <xdr:col>45</xdr:col>
      <xdr:colOff>177800</xdr:colOff>
      <xdr:row>56</xdr:row>
      <xdr:rowOff>13970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161094"/>
          <a:ext cx="889000" cy="45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122555</xdr:rowOff>
    </xdr:from>
    <xdr:to>
      <xdr:col>41</xdr:col>
      <xdr:colOff>50800</xdr:colOff>
      <xdr:row>53</xdr:row>
      <xdr:rowOff>74244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037955"/>
          <a:ext cx="889000" cy="12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169359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20769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79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113436</xdr:rowOff>
    </xdr:from>
    <xdr:to>
      <xdr:col>55</xdr:col>
      <xdr:colOff>50800</xdr:colOff>
      <xdr:row>56</xdr:row>
      <xdr:rowOff>43586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136313</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39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168148</xdr:rowOff>
    </xdr:from>
    <xdr:to>
      <xdr:col>50</xdr:col>
      <xdr:colOff>165100</xdr:colOff>
      <xdr:row>56</xdr:row>
      <xdr:rowOff>98298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9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114825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37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134620</xdr:rowOff>
    </xdr:from>
    <xdr:to>
      <xdr:col>46</xdr:col>
      <xdr:colOff>38100</xdr:colOff>
      <xdr:row>56</xdr:row>
      <xdr:rowOff>64770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6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81297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33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23444</xdr:rowOff>
    </xdr:from>
    <xdr:to>
      <xdr:col>41</xdr:col>
      <xdr:colOff>101600</xdr:colOff>
      <xdr:row>53</xdr:row>
      <xdr:rowOff>125044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11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141571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888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71755</xdr:rowOff>
    </xdr:from>
    <xdr:to>
      <xdr:col>36</xdr:col>
      <xdr:colOff>165100</xdr:colOff>
      <xdr:row>53</xdr:row>
      <xdr:rowOff>1905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898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18432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876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170462</xdr:rowOff>
    </xdr:from>
    <xdr:to>
      <xdr:col>55</xdr:col>
      <xdr:colOff>0</xdr:colOff>
      <xdr:row>78</xdr:row>
      <xdr:rowOff>29025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372112"/>
          <a:ext cx="838200" cy="3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4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5021</xdr:rowOff>
    </xdr:from>
    <xdr:to>
      <xdr:col>50</xdr:col>
      <xdr:colOff>114300</xdr:colOff>
      <xdr:row>77</xdr:row>
      <xdr:rowOff>170462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206671"/>
          <a:ext cx="889000" cy="16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43781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47868</xdr:rowOff>
    </xdr:from>
    <xdr:to>
      <xdr:col>45</xdr:col>
      <xdr:colOff>177800</xdr:colOff>
      <xdr:row>77</xdr:row>
      <xdr:rowOff>5021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078068"/>
          <a:ext cx="889000" cy="12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47868</xdr:rowOff>
    </xdr:from>
    <xdr:to>
      <xdr:col>41</xdr:col>
      <xdr:colOff>50800</xdr:colOff>
      <xdr:row>77</xdr:row>
      <xdr:rowOff>142949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078068"/>
          <a:ext cx="889000" cy="26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161641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130861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149675</xdr:rowOff>
    </xdr:from>
    <xdr:to>
      <xdr:col>55</xdr:col>
      <xdr:colOff>50800</xdr:colOff>
      <xdr:row>78</xdr:row>
      <xdr:rowOff>79825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5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1102</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0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119662</xdr:rowOff>
    </xdr:from>
    <xdr:to>
      <xdr:col>50</xdr:col>
      <xdr:colOff>165100</xdr:colOff>
      <xdr:row>78</xdr:row>
      <xdr:rowOff>49812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66339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09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125671</xdr:rowOff>
    </xdr:from>
    <xdr:to>
      <xdr:col>46</xdr:col>
      <xdr:colOff>38100</xdr:colOff>
      <xdr:row>77</xdr:row>
      <xdr:rowOff>55821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15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72349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93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168518</xdr:rowOff>
    </xdr:from>
    <xdr:to>
      <xdr:col>41</xdr:col>
      <xdr:colOff>101600</xdr:colOff>
      <xdr:row>76</xdr:row>
      <xdr:rowOff>98668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02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115195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80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92149</xdr:rowOff>
    </xdr:from>
    <xdr:to>
      <xdr:col>36</xdr:col>
      <xdr:colOff>165100</xdr:colOff>
      <xdr:row>78</xdr:row>
      <xdr:rowOff>22299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9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38826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06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94689</xdr:rowOff>
    </xdr:from>
    <xdr:to>
      <xdr:col>55</xdr:col>
      <xdr:colOff>0</xdr:colOff>
      <xdr:row>94</xdr:row>
      <xdr:rowOff>110691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210989"/>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42981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3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94689</xdr:rowOff>
    </xdr:from>
    <xdr:to>
      <xdr:col>50</xdr:col>
      <xdr:colOff>114300</xdr:colOff>
      <xdr:row>96</xdr:row>
      <xdr:rowOff>16599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210989"/>
          <a:ext cx="889000" cy="26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139588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42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16599</xdr:rowOff>
    </xdr:from>
    <xdr:to>
      <xdr:col>45</xdr:col>
      <xdr:colOff>177800</xdr:colOff>
      <xdr:row>96</xdr:row>
      <xdr:rowOff>38864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475799"/>
          <a:ext cx="889000" cy="2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23892</xdr:rowOff>
    </xdr:from>
    <xdr:to>
      <xdr:col>41</xdr:col>
      <xdr:colOff>50800</xdr:colOff>
      <xdr:row>96</xdr:row>
      <xdr:rowOff>38864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483092"/>
          <a:ext cx="889000" cy="1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59891</xdr:rowOff>
    </xdr:from>
    <xdr:to>
      <xdr:col>55</xdr:col>
      <xdr:colOff>50800</xdr:colOff>
      <xdr:row>94</xdr:row>
      <xdr:rowOff>161491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17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82768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02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43889</xdr:rowOff>
    </xdr:from>
    <xdr:to>
      <xdr:col>50</xdr:col>
      <xdr:colOff>165100</xdr:colOff>
      <xdr:row>94</xdr:row>
      <xdr:rowOff>145489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16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162016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93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137249</xdr:rowOff>
    </xdr:from>
    <xdr:to>
      <xdr:col>46</xdr:col>
      <xdr:colOff>38100</xdr:colOff>
      <xdr:row>96</xdr:row>
      <xdr:rowOff>67399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2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58526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51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159514</xdr:rowOff>
    </xdr:from>
    <xdr:to>
      <xdr:col>41</xdr:col>
      <xdr:colOff>101600</xdr:colOff>
      <xdr:row>96</xdr:row>
      <xdr:rowOff>89664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4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80791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53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144542</xdr:rowOff>
    </xdr:from>
    <xdr:to>
      <xdr:col>36</xdr:col>
      <xdr:colOff>165100</xdr:colOff>
      <xdr:row>96</xdr:row>
      <xdr:rowOff>74692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3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65819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52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148300</xdr:rowOff>
    </xdr:from>
    <xdr:to>
      <xdr:col>85</xdr:col>
      <xdr:colOff>127000</xdr:colOff>
      <xdr:row>38</xdr:row>
      <xdr:rowOff>22134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91950"/>
          <a:ext cx="838200" cy="4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152001</xdr:rowOff>
    </xdr:from>
    <xdr:to>
      <xdr:col>81</xdr:col>
      <xdr:colOff>50800</xdr:colOff>
      <xdr:row>38</xdr:row>
      <xdr:rowOff>22134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324201"/>
          <a:ext cx="889000" cy="21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152001</xdr:rowOff>
    </xdr:from>
    <xdr:to>
      <xdr:col>76</xdr:col>
      <xdr:colOff>114300</xdr:colOff>
      <xdr:row>37</xdr:row>
      <xdr:rowOff>74495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324201"/>
          <a:ext cx="889000" cy="9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154304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74495</xdr:rowOff>
    </xdr:from>
    <xdr:to>
      <xdr:col>71</xdr:col>
      <xdr:colOff>177800</xdr:colOff>
      <xdr:row>37</xdr:row>
      <xdr:rowOff>149824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18145"/>
          <a:ext cx="889000" cy="7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97500</xdr:rowOff>
    </xdr:from>
    <xdr:to>
      <xdr:col>85</xdr:col>
      <xdr:colOff>177800</xdr:colOff>
      <xdr:row>38</xdr:row>
      <xdr:rowOff>27649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411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75927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1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142784</xdr:rowOff>
    </xdr:from>
    <xdr:to>
      <xdr:col>81</xdr:col>
      <xdr:colOff>101600</xdr:colOff>
      <xdr:row>38</xdr:row>
      <xdr:rowOff>72934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8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64061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7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101201</xdr:rowOff>
    </xdr:from>
    <xdr:to>
      <xdr:col>76</xdr:col>
      <xdr:colOff>165100</xdr:colOff>
      <xdr:row>37</xdr:row>
      <xdr:rowOff>31351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7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47878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4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23695</xdr:rowOff>
    </xdr:from>
    <xdr:to>
      <xdr:col>72</xdr:col>
      <xdr:colOff>38100</xdr:colOff>
      <xdr:row>37</xdr:row>
      <xdr:rowOff>125295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6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116422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6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99024</xdr:rowOff>
    </xdr:from>
    <xdr:to>
      <xdr:col>67</xdr:col>
      <xdr:colOff>101600</xdr:colOff>
      <xdr:row>38</xdr:row>
      <xdr:rowOff>29173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426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20300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3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83053</xdr:rowOff>
    </xdr:from>
    <xdr:to>
      <xdr:col>85</xdr:col>
      <xdr:colOff>127000</xdr:colOff>
      <xdr:row>55</xdr:row>
      <xdr:rowOff>780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341353"/>
          <a:ext cx="838200" cy="8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79740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33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53175</xdr:rowOff>
    </xdr:from>
    <xdr:to>
      <xdr:col>81</xdr:col>
      <xdr:colOff>50800</xdr:colOff>
      <xdr:row>55</xdr:row>
      <xdr:rowOff>780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311475"/>
          <a:ext cx="889000" cy="11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55463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53175</xdr:rowOff>
    </xdr:from>
    <xdr:to>
      <xdr:col>76</xdr:col>
      <xdr:colOff>114300</xdr:colOff>
      <xdr:row>54</xdr:row>
      <xdr:rowOff>98735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311475"/>
          <a:ext cx="889000" cy="4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90895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98735</xdr:rowOff>
    </xdr:from>
    <xdr:to>
      <xdr:col>71</xdr:col>
      <xdr:colOff>177800</xdr:colOff>
      <xdr:row>55</xdr:row>
      <xdr:rowOff>29446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357035"/>
          <a:ext cx="889000" cy="10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46867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7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133004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56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32253</xdr:rowOff>
    </xdr:from>
    <xdr:to>
      <xdr:col>85</xdr:col>
      <xdr:colOff>177800</xdr:colOff>
      <xdr:row>54</xdr:row>
      <xdr:rowOff>133853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29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55130</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14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121430</xdr:rowOff>
    </xdr:from>
    <xdr:to>
      <xdr:col>81</xdr:col>
      <xdr:colOff>101600</xdr:colOff>
      <xdr:row>55</xdr:row>
      <xdr:rowOff>51580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3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68107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15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2375</xdr:rowOff>
    </xdr:from>
    <xdr:to>
      <xdr:col>76</xdr:col>
      <xdr:colOff>165100</xdr:colOff>
      <xdr:row>54</xdr:row>
      <xdr:rowOff>103975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26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120502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03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47935</xdr:rowOff>
    </xdr:from>
    <xdr:to>
      <xdr:col>72</xdr:col>
      <xdr:colOff>38100</xdr:colOff>
      <xdr:row>54</xdr:row>
      <xdr:rowOff>149535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3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166062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08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150096</xdr:rowOff>
    </xdr:from>
    <xdr:to>
      <xdr:col>67</xdr:col>
      <xdr:colOff>101600</xdr:colOff>
      <xdr:row>55</xdr:row>
      <xdr:rowOff>80246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40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96773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18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105411</xdr:rowOff>
    </xdr:from>
    <xdr:to>
      <xdr:col>85</xdr:col>
      <xdr:colOff>127000</xdr:colOff>
      <xdr:row>79</xdr:row>
      <xdr:rowOff>11379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478511"/>
          <a:ext cx="838200" cy="7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54508</xdr:rowOff>
    </xdr:from>
    <xdr:to>
      <xdr:col>81</xdr:col>
      <xdr:colOff>50800</xdr:colOff>
      <xdr:row>78</xdr:row>
      <xdr:rowOff>105411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427608"/>
          <a:ext cx="889000" cy="5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27551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572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119050</xdr:rowOff>
    </xdr:from>
    <xdr:to>
      <xdr:col>76</xdr:col>
      <xdr:colOff>114300</xdr:colOff>
      <xdr:row>78</xdr:row>
      <xdr:rowOff>54508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149250"/>
          <a:ext cx="889000" cy="27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155261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52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119050</xdr:rowOff>
    </xdr:from>
    <xdr:to>
      <xdr:col>71</xdr:col>
      <xdr:colOff>177800</xdr:colOff>
      <xdr:row>77</xdr:row>
      <xdr:rowOff>140919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149250"/>
          <a:ext cx="889000" cy="19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29379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40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61307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43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132029</xdr:rowOff>
    </xdr:from>
    <xdr:to>
      <xdr:col>85</xdr:col>
      <xdr:colOff>177800</xdr:colOff>
      <xdr:row>79</xdr:row>
      <xdr:rowOff>62179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0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59250</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32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54611</xdr:rowOff>
    </xdr:from>
    <xdr:to>
      <xdr:col>81</xdr:col>
      <xdr:colOff>101600</xdr:colOff>
      <xdr:row>78</xdr:row>
      <xdr:rowOff>156211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2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1288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20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3708</xdr:rowOff>
    </xdr:from>
    <xdr:to>
      <xdr:col>76</xdr:col>
      <xdr:colOff>165100</xdr:colOff>
      <xdr:row>78</xdr:row>
      <xdr:rowOff>105308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37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121835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15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68250</xdr:rowOff>
    </xdr:from>
    <xdr:to>
      <xdr:col>72</xdr:col>
      <xdr:colOff>38100</xdr:colOff>
      <xdr:row>76</xdr:row>
      <xdr:rowOff>169850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09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14927</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287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90119</xdr:rowOff>
    </xdr:from>
    <xdr:to>
      <xdr:col>67</xdr:col>
      <xdr:colOff>101600</xdr:colOff>
      <xdr:row>78</xdr:row>
      <xdr:rowOff>20269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29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36796</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06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65691</xdr:rowOff>
    </xdr:from>
    <xdr:to>
      <xdr:col>85</xdr:col>
      <xdr:colOff>127000</xdr:colOff>
      <xdr:row>95</xdr:row>
      <xdr:rowOff>134041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353441"/>
          <a:ext cx="838200" cy="6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2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134041</xdr:rowOff>
    </xdr:from>
    <xdr:to>
      <xdr:col>81</xdr:col>
      <xdr:colOff>50800</xdr:colOff>
      <xdr:row>96</xdr:row>
      <xdr:rowOff>64091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421791"/>
          <a:ext cx="889000" cy="10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103928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64091</xdr:rowOff>
    </xdr:from>
    <xdr:to>
      <xdr:col>76</xdr:col>
      <xdr:colOff>114300</xdr:colOff>
      <xdr:row>96</xdr:row>
      <xdr:rowOff>89179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523291"/>
          <a:ext cx="889000" cy="2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86494</xdr:rowOff>
    </xdr:from>
    <xdr:to>
      <xdr:col>71</xdr:col>
      <xdr:colOff>177800</xdr:colOff>
      <xdr:row>96</xdr:row>
      <xdr:rowOff>89179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545694"/>
          <a:ext cx="889000" cy="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14891</xdr:rowOff>
    </xdr:from>
    <xdr:to>
      <xdr:col>85</xdr:col>
      <xdr:colOff>177800</xdr:colOff>
      <xdr:row>95</xdr:row>
      <xdr:rowOff>116491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30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164768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28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83241</xdr:rowOff>
    </xdr:from>
    <xdr:to>
      <xdr:col>81</xdr:col>
      <xdr:colOff>101600</xdr:colOff>
      <xdr:row>96</xdr:row>
      <xdr:rowOff>13391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37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4518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6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13291</xdr:rowOff>
    </xdr:from>
    <xdr:to>
      <xdr:col>76</xdr:col>
      <xdr:colOff>165100</xdr:colOff>
      <xdr:row>96</xdr:row>
      <xdr:rowOff>114891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47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106018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56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38379</xdr:rowOff>
    </xdr:from>
    <xdr:to>
      <xdr:col>72</xdr:col>
      <xdr:colOff>38100</xdr:colOff>
      <xdr:row>96</xdr:row>
      <xdr:rowOff>139979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49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131106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59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35694</xdr:rowOff>
    </xdr:from>
    <xdr:to>
      <xdr:col>67</xdr:col>
      <xdr:colOff>101600</xdr:colOff>
      <xdr:row>96</xdr:row>
      <xdr:rowOff>137294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4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128421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58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総務費は、市民センター整備や各種基金への積立増により、前年度比で増額となった。</a:t>
          </a:r>
        </a:p>
        <a:p>
          <a:r>
            <a:rPr kumimoji="1" lang="ja-JP" altLang="en-US" sz="1300">
              <a:latin typeface="ＭＳ Ｐゴシック" panose="020B0600070205080204" pitchFamily="50" charset="-128"/>
              <a:ea typeface="ＭＳ Ｐゴシック" panose="020B0600070205080204" pitchFamily="50" charset="-128"/>
            </a:rPr>
            <a:t>　民生費は、除染関連事業の進捗等により災害救助費が減少したが、物価高騰対策として住民税非課税世帯等への給付金事業が皆増したことにより、前年度比で増額となった。</a:t>
          </a:r>
        </a:p>
        <a:p>
          <a:r>
            <a:rPr kumimoji="1" lang="ja-JP" altLang="en-US" sz="1300">
              <a:latin typeface="ＭＳ Ｐゴシック" panose="020B0600070205080204" pitchFamily="50" charset="-128"/>
              <a:ea typeface="ＭＳ Ｐゴシック" panose="020B0600070205080204" pitchFamily="50" charset="-128"/>
            </a:rPr>
            <a:t>　衛生費は、衛生処理場整備事業や環境基金積立金の増により、前年度比で増額となった。</a:t>
          </a:r>
        </a:p>
        <a:p>
          <a:r>
            <a:rPr kumimoji="1" lang="ja-JP" altLang="en-US" sz="1300">
              <a:latin typeface="ＭＳ Ｐゴシック" panose="020B0600070205080204" pitchFamily="50" charset="-128"/>
              <a:ea typeface="ＭＳ Ｐゴシック" panose="020B0600070205080204" pitchFamily="50" charset="-128"/>
            </a:rPr>
            <a:t>　商工費は、コロナ禍における物価高騰対策事業の減により、前年度比で減額となった。</a:t>
          </a:r>
        </a:p>
        <a:p>
          <a:r>
            <a:rPr kumimoji="1" lang="ja-JP" altLang="en-US" sz="1300">
              <a:latin typeface="ＭＳ Ｐゴシック" panose="020B0600070205080204" pitchFamily="50" charset="-128"/>
              <a:ea typeface="ＭＳ Ｐゴシック" panose="020B0600070205080204" pitchFamily="50" charset="-128"/>
            </a:rPr>
            <a:t>　教育費は、松陵中学校校舎改築工事等の増により、前年度比で増額となった。</a:t>
          </a:r>
        </a:p>
        <a:p>
          <a:r>
            <a:rPr kumimoji="1" lang="ja-JP" altLang="en-US" sz="1300">
              <a:latin typeface="ＭＳ Ｐゴシック" panose="020B0600070205080204" pitchFamily="50" charset="-128"/>
              <a:ea typeface="ＭＳ Ｐゴシック" panose="020B0600070205080204" pitchFamily="50" charset="-128"/>
            </a:rPr>
            <a:t>　今後においても、事務事業の効率化や定員管理と給与の適正化、民間委託や指定管理者制度の活用等により、健全な財政運営に努める。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歳入が臨時財政対策債等の減により前年度比で減額している一方で、歳出が償還に係る公債費や積立金の増により前年度比で増額してたことから、実質単年度収支は前年度比でマイナスとなった。</a:t>
          </a:r>
        </a:p>
        <a:p>
          <a:r>
            <a:rPr kumimoji="1" lang="ja-JP" altLang="en-US" sz="1200">
              <a:latin typeface="ＭＳ ゴシック" pitchFamily="49" charset="-128"/>
              <a:ea typeface="ＭＳ ゴシック" pitchFamily="49" charset="-128"/>
            </a:rPr>
            <a:t>　引き続き、事務事業の効率化や税外収入の拡大等、財源確保に取り組み、財政調整基金に依存しない健全な財政運営に努める。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各会計とも赤字額は生じていない。</a:t>
          </a:r>
        </a:p>
        <a:p>
          <a:r>
            <a:rPr kumimoji="1" lang="ja-JP" altLang="en-US" sz="1400">
              <a:latin typeface="ＭＳ ゴシック" pitchFamily="49" charset="-128"/>
              <a:ea typeface="ＭＳ ゴシック" pitchFamily="49" charset="-128"/>
            </a:rPr>
            <a:t>厳しい歳入慣行が続く中、東日本大震災及び原子力災害からの復旧・復興への対応や多様化・複雑化する行政ニーズへの対応など、引き続き限られた財源の重点的かつ効率的な執行に努め、健全な財政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133240654</v>
      </c>
      <c r="BO4" s="485"/>
      <c r="BP4" s="485"/>
      <c r="BQ4" s="485"/>
      <c r="BR4" s="485"/>
      <c r="BS4" s="485"/>
      <c r="BT4" s="485"/>
      <c r="BU4" s="486"/>
      <c r="BV4" s="484">
        <v>134771525</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4.9000000000000004</v>
      </c>
      <c r="CU4" s="625"/>
      <c r="CV4" s="625"/>
      <c r="CW4" s="625"/>
      <c r="CX4" s="625"/>
      <c r="CY4" s="625"/>
      <c r="CZ4" s="625"/>
      <c r="DA4" s="626"/>
      <c r="DB4" s="624">
        <v>10.8</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127783451</v>
      </c>
      <c r="BO5" s="456"/>
      <c r="BP5" s="456"/>
      <c r="BQ5" s="456"/>
      <c r="BR5" s="456"/>
      <c r="BS5" s="456"/>
      <c r="BT5" s="456"/>
      <c r="BU5" s="457"/>
      <c r="BV5" s="455">
        <v>124709832</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92.7</v>
      </c>
      <c r="CU5" s="453"/>
      <c r="CV5" s="453"/>
      <c r="CW5" s="453"/>
      <c r="CX5" s="453"/>
      <c r="CY5" s="453"/>
      <c r="CZ5" s="453"/>
      <c r="DA5" s="454"/>
      <c r="DB5" s="452">
        <v>92.7</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5457203</v>
      </c>
      <c r="BO6" s="456"/>
      <c r="BP6" s="456"/>
      <c r="BQ6" s="456"/>
      <c r="BR6" s="456"/>
      <c r="BS6" s="456"/>
      <c r="BT6" s="456"/>
      <c r="BU6" s="457"/>
      <c r="BV6" s="455">
        <v>10061693</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95</v>
      </c>
      <c r="CU6" s="599"/>
      <c r="CV6" s="599"/>
      <c r="CW6" s="599"/>
      <c r="CX6" s="599"/>
      <c r="CY6" s="599"/>
      <c r="CZ6" s="599"/>
      <c r="DA6" s="600"/>
      <c r="DB6" s="598">
        <v>96.3</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2471181</v>
      </c>
      <c r="BO7" s="456"/>
      <c r="BP7" s="456"/>
      <c r="BQ7" s="456"/>
      <c r="BR7" s="456"/>
      <c r="BS7" s="456"/>
      <c r="BT7" s="456"/>
      <c r="BU7" s="457"/>
      <c r="BV7" s="455">
        <v>3488895</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61540207</v>
      </c>
      <c r="CU7" s="456"/>
      <c r="CV7" s="456"/>
      <c r="CW7" s="456"/>
      <c r="CX7" s="456"/>
      <c r="CY7" s="456"/>
      <c r="CZ7" s="456"/>
      <c r="DA7" s="457"/>
      <c r="DB7" s="455">
        <v>60708743</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2986022</v>
      </c>
      <c r="BO8" s="456"/>
      <c r="BP8" s="456"/>
      <c r="BQ8" s="456"/>
      <c r="BR8" s="456"/>
      <c r="BS8" s="456"/>
      <c r="BT8" s="456"/>
      <c r="BU8" s="457"/>
      <c r="BV8" s="455">
        <v>6572798</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0.76</v>
      </c>
      <c r="CU8" s="559"/>
      <c r="CV8" s="559"/>
      <c r="CW8" s="559"/>
      <c r="CX8" s="559"/>
      <c r="CY8" s="559"/>
      <c r="CZ8" s="559"/>
      <c r="DA8" s="560"/>
      <c r="DB8" s="558">
        <v>0.77</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282693</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-3586776</v>
      </c>
      <c r="BO9" s="456"/>
      <c r="BP9" s="456"/>
      <c r="BQ9" s="456"/>
      <c r="BR9" s="456"/>
      <c r="BS9" s="456"/>
      <c r="BT9" s="456"/>
      <c r="BU9" s="457"/>
      <c r="BV9" s="455">
        <v>-1971743</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11.2</v>
      </c>
      <c r="CU9" s="453"/>
      <c r="CV9" s="453"/>
      <c r="CW9" s="453"/>
      <c r="CX9" s="453"/>
      <c r="CY9" s="453"/>
      <c r="CZ9" s="453"/>
      <c r="DA9" s="454"/>
      <c r="DB9" s="452">
        <v>10.7</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294247</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3000439</v>
      </c>
      <c r="BO10" s="456"/>
      <c r="BP10" s="456"/>
      <c r="BQ10" s="456"/>
      <c r="BR10" s="456"/>
      <c r="BS10" s="456"/>
      <c r="BT10" s="456"/>
      <c r="BU10" s="457"/>
      <c r="BV10" s="455">
        <v>1500469</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119</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267924</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2400000</v>
      </c>
      <c r="BO12" s="456"/>
      <c r="BP12" s="456"/>
      <c r="BQ12" s="456"/>
      <c r="BR12" s="456"/>
      <c r="BS12" s="456"/>
      <c r="BT12" s="456"/>
      <c r="BU12" s="457"/>
      <c r="BV12" s="455">
        <v>1500000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265612</v>
      </c>
      <c r="S13" s="543"/>
      <c r="T13" s="543"/>
      <c r="U13" s="543"/>
      <c r="V13" s="544"/>
      <c r="W13" s="545" t="s">
        <v>131</v>
      </c>
      <c r="X13" s="441"/>
      <c r="Y13" s="441"/>
      <c r="Z13" s="441"/>
      <c r="AA13" s="441"/>
      <c r="AB13" s="442"/>
      <c r="AC13" s="408">
        <v>5065</v>
      </c>
      <c r="AD13" s="409"/>
      <c r="AE13" s="409"/>
      <c r="AF13" s="409"/>
      <c r="AG13" s="410"/>
      <c r="AH13" s="408">
        <v>5644</v>
      </c>
      <c r="AI13" s="409"/>
      <c r="AJ13" s="409"/>
      <c r="AK13" s="409"/>
      <c r="AL13" s="468"/>
      <c r="AM13" s="512" t="s">
        <v>132</v>
      </c>
      <c r="AN13" s="412"/>
      <c r="AO13" s="412"/>
      <c r="AP13" s="412"/>
      <c r="AQ13" s="412"/>
      <c r="AR13" s="412"/>
      <c r="AS13" s="412"/>
      <c r="AT13" s="413"/>
      <c r="AU13" s="513" t="s">
        <v>119</v>
      </c>
      <c r="AV13" s="514"/>
      <c r="AW13" s="514"/>
      <c r="AX13" s="514"/>
      <c r="AY13" s="469" t="s">
        <v>133</v>
      </c>
      <c r="AZ13" s="470"/>
      <c r="BA13" s="470"/>
      <c r="BB13" s="470"/>
      <c r="BC13" s="470"/>
      <c r="BD13" s="470"/>
      <c r="BE13" s="470"/>
      <c r="BF13" s="470"/>
      <c r="BG13" s="470"/>
      <c r="BH13" s="470"/>
      <c r="BI13" s="470"/>
      <c r="BJ13" s="470"/>
      <c r="BK13" s="470"/>
      <c r="BL13" s="470"/>
      <c r="BM13" s="471"/>
      <c r="BN13" s="455">
        <v>-2986337</v>
      </c>
      <c r="BO13" s="456"/>
      <c r="BP13" s="456"/>
      <c r="BQ13" s="456"/>
      <c r="BR13" s="456"/>
      <c r="BS13" s="456"/>
      <c r="BT13" s="456"/>
      <c r="BU13" s="457"/>
      <c r="BV13" s="455">
        <v>-1971274</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3.5</v>
      </c>
      <c r="CU13" s="453"/>
      <c r="CV13" s="453"/>
      <c r="CW13" s="453"/>
      <c r="CX13" s="453"/>
      <c r="CY13" s="453"/>
      <c r="CZ13" s="453"/>
      <c r="DA13" s="454"/>
      <c r="DB13" s="452">
        <v>2.2999999999999998</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270744</v>
      </c>
      <c r="S14" s="543"/>
      <c r="T14" s="543"/>
      <c r="U14" s="543"/>
      <c r="V14" s="544"/>
      <c r="W14" s="546"/>
      <c r="X14" s="444"/>
      <c r="Y14" s="444"/>
      <c r="Z14" s="444"/>
      <c r="AA14" s="444"/>
      <c r="AB14" s="445"/>
      <c r="AC14" s="535">
        <v>4</v>
      </c>
      <c r="AD14" s="536"/>
      <c r="AE14" s="536"/>
      <c r="AF14" s="536"/>
      <c r="AG14" s="537"/>
      <c r="AH14" s="535">
        <v>4.2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v>2.7</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268712</v>
      </c>
      <c r="S15" s="543"/>
      <c r="T15" s="543"/>
      <c r="U15" s="543"/>
      <c r="V15" s="544"/>
      <c r="W15" s="545" t="s">
        <v>137</v>
      </c>
      <c r="X15" s="441"/>
      <c r="Y15" s="441"/>
      <c r="Z15" s="441"/>
      <c r="AA15" s="441"/>
      <c r="AB15" s="442"/>
      <c r="AC15" s="408">
        <v>29226</v>
      </c>
      <c r="AD15" s="409"/>
      <c r="AE15" s="409"/>
      <c r="AF15" s="409"/>
      <c r="AG15" s="410"/>
      <c r="AH15" s="408">
        <v>32308</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37754205</v>
      </c>
      <c r="BO15" s="485"/>
      <c r="BP15" s="485"/>
      <c r="BQ15" s="485"/>
      <c r="BR15" s="485"/>
      <c r="BS15" s="485"/>
      <c r="BT15" s="485"/>
      <c r="BU15" s="486"/>
      <c r="BV15" s="484">
        <v>37379897</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23.2</v>
      </c>
      <c r="AD16" s="536"/>
      <c r="AE16" s="536"/>
      <c r="AF16" s="536"/>
      <c r="AG16" s="537"/>
      <c r="AH16" s="535">
        <v>24</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49939248</v>
      </c>
      <c r="BO16" s="456"/>
      <c r="BP16" s="456"/>
      <c r="BQ16" s="456"/>
      <c r="BR16" s="456"/>
      <c r="BS16" s="456"/>
      <c r="BT16" s="456"/>
      <c r="BU16" s="457"/>
      <c r="BV16" s="455">
        <v>48426530</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91650</v>
      </c>
      <c r="AD17" s="409"/>
      <c r="AE17" s="409"/>
      <c r="AF17" s="409"/>
      <c r="AG17" s="410"/>
      <c r="AH17" s="408">
        <v>96449</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47763414</v>
      </c>
      <c r="BO17" s="456"/>
      <c r="BP17" s="456"/>
      <c r="BQ17" s="456"/>
      <c r="BR17" s="456"/>
      <c r="BS17" s="456"/>
      <c r="BT17" s="456"/>
      <c r="BU17" s="457"/>
      <c r="BV17" s="455">
        <v>47353512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767.72</v>
      </c>
      <c r="M18" s="508"/>
      <c r="N18" s="508"/>
      <c r="O18" s="508"/>
      <c r="P18" s="508"/>
      <c r="Q18" s="508"/>
      <c r="R18" s="509"/>
      <c r="S18" s="509"/>
      <c r="T18" s="509"/>
      <c r="U18" s="509"/>
      <c r="V18" s="510"/>
      <c r="W18" s="526"/>
      <c r="X18" s="527"/>
      <c r="Y18" s="527"/>
      <c r="Z18" s="527"/>
      <c r="AA18" s="527"/>
      <c r="AB18" s="551"/>
      <c r="AC18" s="425">
        <v>72.8</v>
      </c>
      <c r="AD18" s="426"/>
      <c r="AE18" s="426"/>
      <c r="AF18" s="426"/>
      <c r="AG18" s="511"/>
      <c r="AH18" s="425">
        <v>71.8</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57352699</v>
      </c>
      <c r="BO18" s="456"/>
      <c r="BP18" s="456"/>
      <c r="BQ18" s="456"/>
      <c r="BR18" s="456"/>
      <c r="BS18" s="456"/>
      <c r="BT18" s="456"/>
      <c r="BU18" s="457"/>
      <c r="BV18" s="455">
        <v>56645667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368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85593152</v>
      </c>
      <c r="BO19" s="456"/>
      <c r="BP19" s="456"/>
      <c r="BQ19" s="456"/>
      <c r="BR19" s="456"/>
      <c r="BS19" s="456"/>
      <c r="BT19" s="456"/>
      <c r="BU19" s="457"/>
      <c r="BV19" s="455">
        <v>84879898</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121919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99017393</v>
      </c>
      <c r="BO22" s="485"/>
      <c r="BP22" s="485"/>
      <c r="BQ22" s="485"/>
      <c r="BR22" s="485"/>
      <c r="BS22" s="485"/>
      <c r="BT22" s="485"/>
      <c r="BU22" s="486"/>
      <c r="BV22" s="484">
        <v>100130363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65624874</v>
      </c>
      <c r="BO23" s="456"/>
      <c r="BP23" s="456"/>
      <c r="BQ23" s="456"/>
      <c r="BR23" s="456"/>
      <c r="BS23" s="456"/>
      <c r="BT23" s="456"/>
      <c r="BU23" s="457"/>
      <c r="BV23" s="455">
        <v>69235307</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9429</v>
      </c>
      <c r="R24" s="409"/>
      <c r="S24" s="409"/>
      <c r="T24" s="409"/>
      <c r="U24" s="409"/>
      <c r="V24" s="410"/>
      <c r="W24" s="498"/>
      <c r="X24" s="435"/>
      <c r="Y24" s="436"/>
      <c r="Z24" s="411" t="s">
        <v>162</v>
      </c>
      <c r="AA24" s="412"/>
      <c r="AB24" s="412"/>
      <c r="AC24" s="412"/>
      <c r="AD24" s="412"/>
      <c r="AE24" s="412"/>
      <c r="AF24" s="412"/>
      <c r="AG24" s="413"/>
      <c r="AH24" s="408">
        <v>1922</v>
      </c>
      <c r="AI24" s="409"/>
      <c r="AJ24" s="409"/>
      <c r="AK24" s="409"/>
      <c r="AL24" s="410"/>
      <c r="AM24" s="408">
        <v>6069676</v>
      </c>
      <c r="AN24" s="409"/>
      <c r="AO24" s="409"/>
      <c r="AP24" s="409"/>
      <c r="AQ24" s="409"/>
      <c r="AR24" s="410"/>
      <c r="AS24" s="408">
        <v>3158</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53863243</v>
      </c>
      <c r="BO24" s="456"/>
      <c r="BP24" s="456"/>
      <c r="BQ24" s="456"/>
      <c r="BR24" s="456"/>
      <c r="BS24" s="456"/>
      <c r="BT24" s="456"/>
      <c r="BU24" s="457"/>
      <c r="BV24" s="455">
        <v>52411833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2</v>
      </c>
      <c r="M25" s="409"/>
      <c r="N25" s="409"/>
      <c r="O25" s="409"/>
      <c r="P25" s="410"/>
      <c r="Q25" s="408">
        <v>8657</v>
      </c>
      <c r="R25" s="409"/>
      <c r="S25" s="409"/>
      <c r="T25" s="409"/>
      <c r="U25" s="409"/>
      <c r="V25" s="410"/>
      <c r="W25" s="498"/>
      <c r="X25" s="435"/>
      <c r="Y25" s="436"/>
      <c r="Z25" s="411" t="s">
        <v>165</v>
      </c>
      <c r="AA25" s="412"/>
      <c r="AB25" s="412"/>
      <c r="AC25" s="412"/>
      <c r="AD25" s="412"/>
      <c r="AE25" s="412"/>
      <c r="AF25" s="412"/>
      <c r="AG25" s="413"/>
      <c r="AH25" s="408">
        <v>277</v>
      </c>
      <c r="AI25" s="409"/>
      <c r="AJ25" s="409"/>
      <c r="AK25" s="409"/>
      <c r="AL25" s="410"/>
      <c r="AM25" s="408">
        <v>845404</v>
      </c>
      <c r="AN25" s="409"/>
      <c r="AO25" s="409"/>
      <c r="AP25" s="409"/>
      <c r="AQ25" s="409"/>
      <c r="AR25" s="410"/>
      <c r="AS25" s="408">
        <v>3052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33051537</v>
      </c>
      <c r="BO25" s="485"/>
      <c r="BP25" s="485"/>
      <c r="BQ25" s="485"/>
      <c r="BR25" s="485"/>
      <c r="BS25" s="485"/>
      <c r="BT25" s="485"/>
      <c r="BU25" s="486"/>
      <c r="BV25" s="484">
        <v>7608173</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7050</v>
      </c>
      <c r="R26" s="409"/>
      <c r="S26" s="409"/>
      <c r="T26" s="409"/>
      <c r="U26" s="409"/>
      <c r="V26" s="410"/>
      <c r="W26" s="498"/>
      <c r="X26" s="435"/>
      <c r="Y26" s="436"/>
      <c r="Z26" s="411" t="s">
        <v>168</v>
      </c>
      <c r="AA26" s="466"/>
      <c r="AB26" s="466"/>
      <c r="AC26" s="466"/>
      <c r="AD26" s="466"/>
      <c r="AE26" s="466"/>
      <c r="AF26" s="466"/>
      <c r="AG26" s="467"/>
      <c r="AH26" s="408">
        <v>199</v>
      </c>
      <c r="AI26" s="409"/>
      <c r="AJ26" s="409"/>
      <c r="AK26" s="409"/>
      <c r="AL26" s="410"/>
      <c r="AM26" s="408">
        <v>718390</v>
      </c>
      <c r="AN26" s="409"/>
      <c r="AO26" s="409"/>
      <c r="AP26" s="409"/>
      <c r="AQ26" s="409"/>
      <c r="AR26" s="410"/>
      <c r="AS26" s="408">
        <v>3610</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6820</v>
      </c>
      <c r="R27" s="409"/>
      <c r="S27" s="409"/>
      <c r="T27" s="409"/>
      <c r="U27" s="409"/>
      <c r="V27" s="410"/>
      <c r="W27" s="498"/>
      <c r="X27" s="435"/>
      <c r="Y27" s="436"/>
      <c r="Z27" s="411" t="s">
        <v>171</v>
      </c>
      <c r="AA27" s="412"/>
      <c r="AB27" s="412"/>
      <c r="AC27" s="412"/>
      <c r="AD27" s="412"/>
      <c r="AE27" s="412"/>
      <c r="AF27" s="412"/>
      <c r="AG27" s="413"/>
      <c r="AH27" s="408">
        <v>58</v>
      </c>
      <c r="AI27" s="409"/>
      <c r="AJ27" s="409"/>
      <c r="AK27" s="409"/>
      <c r="AL27" s="410"/>
      <c r="AM27" s="408">
        <v>220532</v>
      </c>
      <c r="AN27" s="409"/>
      <c r="AO27" s="409"/>
      <c r="AP27" s="409"/>
      <c r="AQ27" s="409"/>
      <c r="AR27" s="410"/>
      <c r="AS27" s="408">
        <v>3802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3256757</v>
      </c>
      <c r="BO27" s="490"/>
      <c r="BP27" s="490"/>
      <c r="BQ27" s="490"/>
      <c r="BR27" s="490"/>
      <c r="BS27" s="490"/>
      <c r="BT27" s="490"/>
      <c r="BU27" s="491"/>
      <c r="BV27" s="489">
        <v>3256307</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6359</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7225991</v>
      </c>
      <c r="BO28" s="485"/>
      <c r="BP28" s="485"/>
      <c r="BQ28" s="485"/>
      <c r="BR28" s="485"/>
      <c r="BS28" s="485"/>
      <c r="BT28" s="485"/>
      <c r="BU28" s="486"/>
      <c r="BV28" s="484">
        <v>6625552</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33</v>
      </c>
      <c r="M29" s="409"/>
      <c r="N29" s="409"/>
      <c r="O29" s="409"/>
      <c r="P29" s="410"/>
      <c r="Q29" s="408">
        <v>5990</v>
      </c>
      <c r="R29" s="409"/>
      <c r="S29" s="409"/>
      <c r="T29" s="409"/>
      <c r="U29" s="409"/>
      <c r="V29" s="410"/>
      <c r="W29" s="499"/>
      <c r="X29" s="500"/>
      <c r="Y29" s="501"/>
      <c r="Z29" s="411" t="s">
        <v>177</v>
      </c>
      <c r="AA29" s="412"/>
      <c r="AB29" s="412"/>
      <c r="AC29" s="412"/>
      <c r="AD29" s="412"/>
      <c r="AE29" s="412"/>
      <c r="AF29" s="412"/>
      <c r="AG29" s="413"/>
      <c r="AH29" s="408">
        <v>1980</v>
      </c>
      <c r="AI29" s="409"/>
      <c r="AJ29" s="409"/>
      <c r="AK29" s="409"/>
      <c r="AL29" s="410"/>
      <c r="AM29" s="408">
        <v>6290208</v>
      </c>
      <c r="AN29" s="409"/>
      <c r="AO29" s="409"/>
      <c r="AP29" s="409"/>
      <c r="AQ29" s="409"/>
      <c r="AR29" s="410"/>
      <c r="AS29" s="408">
        <v>3177</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7108279</v>
      </c>
      <c r="BO29" s="456"/>
      <c r="BP29" s="456"/>
      <c r="BQ29" s="456"/>
      <c r="BR29" s="456"/>
      <c r="BS29" s="456"/>
      <c r="BT29" s="456"/>
      <c r="BU29" s="457"/>
      <c r="BV29" s="455">
        <v>5674683</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100.9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12207267</v>
      </c>
      <c r="BO30" s="490"/>
      <c r="BP30" s="490"/>
      <c r="BQ30" s="490"/>
      <c r="BR30" s="490"/>
      <c r="BS30" s="490"/>
      <c r="BT30" s="490"/>
      <c r="BU30" s="491"/>
      <c r="BV30" s="489">
        <v>11080996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国民健康保険事業費特別会計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10</v>
      </c>
      <c r="BF34" s="403"/>
      <c r="BG34" s="404" t="str">
        <f>IF('各会計、関係団体の財政状況及び健全化判断比率'!B34="","",'各会計、関係団体の財政状況及び健全化判断比率'!B34)</f>
        <v>公設地方卸売市場事業費特別会計</v>
      </c>
      <c r="BH34" s="404"/>
      <c r="BI34" s="404"/>
      <c r="BJ34" s="404"/>
      <c r="BK34" s="404"/>
      <c r="BL34" s="404"/>
      <c r="BM34" s="404"/>
      <c r="BN34" s="404"/>
      <c r="BO34" s="404"/>
      <c r="BP34" s="404"/>
      <c r="BQ34" s="404"/>
      <c r="BR34" s="404"/>
      <c r="BS34" s="404"/>
      <c r="BT34" s="404"/>
      <c r="BU34" s="404"/>
      <c r="BV34" s="181"/>
      <c r="BW34" s="403">
        <f>IF(BY34="","",MAX(C34:D43,U34:V43,AM34:AN43,BE34:BF43)+1)</f>
        <v>13</v>
      </c>
      <c r="BX34" s="403"/>
      <c r="BY34" s="404" t="str">
        <f>IF('各会計、関係団体の財政状況及び健全化判断比率'!B68="","",'各会計、関係団体の財政状況及び健全化判断比率'!B68)</f>
        <v>福島地方水道用水供給企業団　福島地方水道用水供給事業会計</v>
      </c>
      <c r="BZ34" s="404"/>
      <c r="CA34" s="404"/>
      <c r="CB34" s="404"/>
      <c r="CC34" s="404"/>
      <c r="CD34" s="404"/>
      <c r="CE34" s="404"/>
      <c r="CF34" s="404"/>
      <c r="CG34" s="404"/>
      <c r="CH34" s="404"/>
      <c r="CI34" s="404"/>
      <c r="CJ34" s="404"/>
      <c r="CK34" s="404"/>
      <c r="CL34" s="404"/>
      <c r="CM34" s="404"/>
      <c r="CN34" s="181"/>
      <c r="CO34" s="403">
        <f>IF(CQ34="","",MAX(C34:D43,U34:V43,AM34:AN43,BE34:BF43,BW34:BX43)+1)</f>
        <v>23</v>
      </c>
      <c r="CP34" s="403"/>
      <c r="CQ34" s="404" t="str">
        <f>IF('各会計、関係団体の財政状況及び健全化判断比率'!BS7="","",'各会計、関係団体の財政状況及び健全化判断比率'!BS7)</f>
        <v>福島地方土地開発公社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庁舎整備基金運用特別会計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介護保険事業費特別会計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f t="shared" ref="BE35:BE43" si="1">IF(BG35="","",BE34+1)</f>
        <v>11</v>
      </c>
      <c r="BF35" s="403"/>
      <c r="BG35" s="404" t="str">
        <f>IF('各会計、関係団体の財政状況及び健全化判断比率'!B35="","",'各会計、関係団体の財政状況及び健全化判断比率'!B35)</f>
        <v>土地区画整理事業費特別会計</v>
      </c>
      <c r="BH35" s="404"/>
      <c r="BI35" s="404"/>
      <c r="BJ35" s="404"/>
      <c r="BK35" s="404"/>
      <c r="BL35" s="404"/>
      <c r="BM35" s="404"/>
      <c r="BN35" s="404"/>
      <c r="BO35" s="404"/>
      <c r="BP35" s="404"/>
      <c r="BQ35" s="404"/>
      <c r="BR35" s="404"/>
      <c r="BS35" s="404"/>
      <c r="BT35" s="404"/>
      <c r="BU35" s="404"/>
      <c r="BV35" s="181"/>
      <c r="BW35" s="403">
        <f t="shared" ref="BW35:BW43" si="2">IF(BY35="","",BW34+1)</f>
        <v>14</v>
      </c>
      <c r="BX35" s="403"/>
      <c r="BY35" s="404" t="str">
        <f>IF('各会計、関係団体の財政状況及び健全化判断比率'!B69="","",'各会計、関係団体の財政状況及び健全化判断比率'!B69)</f>
        <v>福島県後期高齢者医療広域連合　一般会計</v>
      </c>
      <c r="BZ35" s="404"/>
      <c r="CA35" s="404"/>
      <c r="CB35" s="404"/>
      <c r="CC35" s="404"/>
      <c r="CD35" s="404"/>
      <c r="CE35" s="404"/>
      <c r="CF35" s="404"/>
      <c r="CG35" s="404"/>
      <c r="CH35" s="404"/>
      <c r="CI35" s="404"/>
      <c r="CJ35" s="404"/>
      <c r="CK35" s="404"/>
      <c r="CL35" s="404"/>
      <c r="CM35" s="404"/>
      <c r="CN35" s="181"/>
      <c r="CO35" s="403">
        <f t="shared" ref="CO35:CO43" si="3">IF(CQ35="","",CO34+1)</f>
        <v>24</v>
      </c>
      <c r="CP35" s="403"/>
      <c r="CQ35" s="404" t="str">
        <f>IF('各会計、関係団体の財政状況及び健全化判断比率'!BS8="","",'各会計、関係団体の財政状況及び健全化判断比率'!BS8)</f>
        <v>福島市観光開発（株）</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母子父子寡婦福祉資金貸付事業費特別会計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後期高齢者医療事業費特別会計</v>
      </c>
      <c r="X36" s="404"/>
      <c r="Y36" s="404"/>
      <c r="Z36" s="404"/>
      <c r="AA36" s="404"/>
      <c r="AB36" s="404"/>
      <c r="AC36" s="404"/>
      <c r="AD36" s="404"/>
      <c r="AE36" s="404"/>
      <c r="AF36" s="404"/>
      <c r="AG36" s="404"/>
      <c r="AH36" s="404"/>
      <c r="AI36" s="404"/>
      <c r="AJ36" s="404"/>
      <c r="AK36" s="404"/>
      <c r="AL36" s="181"/>
      <c r="AM36" s="403">
        <f t="shared" si="0"/>
        <v>9</v>
      </c>
      <c r="AN36" s="403"/>
      <c r="AO36" s="404" t="str">
        <f>IF('各会計、関係団体の財政状況及び健全化判断比率'!B33="","",'各会計、関係団体の財政状況及び健全化判断比率'!B33)</f>
        <v>農業集落排水事業会計</v>
      </c>
      <c r="AP36" s="404"/>
      <c r="AQ36" s="404"/>
      <c r="AR36" s="404"/>
      <c r="AS36" s="404"/>
      <c r="AT36" s="404"/>
      <c r="AU36" s="404"/>
      <c r="AV36" s="404"/>
      <c r="AW36" s="404"/>
      <c r="AX36" s="404"/>
      <c r="AY36" s="404"/>
      <c r="AZ36" s="404"/>
      <c r="BA36" s="404"/>
      <c r="BB36" s="404"/>
      <c r="BC36" s="404"/>
      <c r="BD36" s="181"/>
      <c r="BE36" s="403">
        <f t="shared" si="1"/>
        <v>12</v>
      </c>
      <c r="BF36" s="403"/>
      <c r="BG36" s="404" t="str">
        <f>IF('各会計、関係団体の財政状況及び健全化判断比率'!B36="","",'各会計、関係団体の財政状況及び健全化判断比率'!B36)</f>
        <v>工業団地整備事業費特別会計</v>
      </c>
      <c r="BH36" s="404"/>
      <c r="BI36" s="404"/>
      <c r="BJ36" s="404"/>
      <c r="BK36" s="404"/>
      <c r="BL36" s="404"/>
      <c r="BM36" s="404"/>
      <c r="BN36" s="404"/>
      <c r="BO36" s="404"/>
      <c r="BP36" s="404"/>
      <c r="BQ36" s="404"/>
      <c r="BR36" s="404"/>
      <c r="BS36" s="404"/>
      <c r="BT36" s="404"/>
      <c r="BU36" s="404"/>
      <c r="BV36" s="181"/>
      <c r="BW36" s="403">
        <f t="shared" si="2"/>
        <v>15</v>
      </c>
      <c r="BX36" s="403"/>
      <c r="BY36" s="404" t="str">
        <f>IF('各会計、関係団体の財政状況及び健全化判断比率'!B70="","",'各会計、関係団体の財政状況及び健全化判断比率'!B70)</f>
        <v>福島県後期高齢者医療広域連合　後期高齢者医療特別会計</v>
      </c>
      <c r="BZ36" s="404"/>
      <c r="CA36" s="404"/>
      <c r="CB36" s="404"/>
      <c r="CC36" s="404"/>
      <c r="CD36" s="404"/>
      <c r="CE36" s="404"/>
      <c r="CF36" s="404"/>
      <c r="CG36" s="404"/>
      <c r="CH36" s="404"/>
      <c r="CI36" s="404"/>
      <c r="CJ36" s="404"/>
      <c r="CK36" s="404"/>
      <c r="CL36" s="404"/>
      <c r="CM36" s="404"/>
      <c r="CN36" s="181"/>
      <c r="CO36" s="403">
        <f t="shared" si="3"/>
        <v>25</v>
      </c>
      <c r="CP36" s="403"/>
      <c r="CQ36" s="404" t="str">
        <f>IF('各会計、関係団体の財政状況及び健全化判断比率'!BS9="","",'各会計、関係団体の財政状況及び健全化判断比率'!BS9)</f>
        <v>（公財）福島市振興公社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16</v>
      </c>
      <c r="BX37" s="403"/>
      <c r="BY37" s="404" t="str">
        <f>IF('各会計、関係団体の財政状況及び健全化判断比率'!B71="","",'各会計、関係団体の財政状況及び健全化判断比率'!B71)</f>
        <v>福島県市町村総合事務組合　一般会計</v>
      </c>
      <c r="BZ37" s="404"/>
      <c r="CA37" s="404"/>
      <c r="CB37" s="404"/>
      <c r="CC37" s="404"/>
      <c r="CD37" s="404"/>
      <c r="CE37" s="404"/>
      <c r="CF37" s="404"/>
      <c r="CG37" s="404"/>
      <c r="CH37" s="404"/>
      <c r="CI37" s="404"/>
      <c r="CJ37" s="404"/>
      <c r="CK37" s="404"/>
      <c r="CL37" s="404"/>
      <c r="CM37" s="404"/>
      <c r="CN37" s="181"/>
      <c r="CO37" s="403">
        <f t="shared" si="3"/>
        <v>26</v>
      </c>
      <c r="CP37" s="403"/>
      <c r="CQ37" s="404" t="str">
        <f>IF('各会計、関係団体の財政状況及び健全化判断比率'!BS10="","",'各会計、関係団体の財政状況及び健全化判断比率'!BS10)</f>
        <v>（公財）福島市スポーツ振興公社</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17</v>
      </c>
      <c r="BX38" s="403"/>
      <c r="BY38" s="404" t="str">
        <f>IF('各会計、関係団体の財政状況及び健全化判断比率'!B72="","",'各会計、関係団体の財政状況及び健全化判断比率'!B72)</f>
        <v>福島県市町村総合事務組合　消防補償等特別会計</v>
      </c>
      <c r="BZ38" s="404"/>
      <c r="CA38" s="404"/>
      <c r="CB38" s="404"/>
      <c r="CC38" s="404"/>
      <c r="CD38" s="404"/>
      <c r="CE38" s="404"/>
      <c r="CF38" s="404"/>
      <c r="CG38" s="404"/>
      <c r="CH38" s="404"/>
      <c r="CI38" s="404"/>
      <c r="CJ38" s="404"/>
      <c r="CK38" s="404"/>
      <c r="CL38" s="404"/>
      <c r="CM38" s="404"/>
      <c r="CN38" s="181"/>
      <c r="CO38" s="403">
        <f t="shared" si="3"/>
        <v>27</v>
      </c>
      <c r="CP38" s="403"/>
      <c r="CQ38" s="404" t="str">
        <f>IF('各会計、関係団体の財政状況及び健全化判断比率'!BS11="","",'各会計、関係団体の財政状況及び健全化判断比率'!BS11)</f>
        <v>（一財）福島市中小企業福祉サービスセンター</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18</v>
      </c>
      <c r="BX39" s="403"/>
      <c r="BY39" s="404" t="str">
        <f>IF('各会計、関係団体の財政状況及び健全化判断比率'!B73="","",'各会計、関係団体の財政状況及び健全化判断比率'!B73)</f>
        <v>福島県市町村総合事務組合　消防賞じゅつ金特別会計</v>
      </c>
      <c r="BZ39" s="404"/>
      <c r="CA39" s="404"/>
      <c r="CB39" s="404"/>
      <c r="CC39" s="404"/>
      <c r="CD39" s="404"/>
      <c r="CE39" s="404"/>
      <c r="CF39" s="404"/>
      <c r="CG39" s="404"/>
      <c r="CH39" s="404"/>
      <c r="CI39" s="404"/>
      <c r="CJ39" s="404"/>
      <c r="CK39" s="404"/>
      <c r="CL39" s="404"/>
      <c r="CM39" s="404"/>
      <c r="CN39" s="181"/>
      <c r="CO39" s="403">
        <f t="shared" si="3"/>
        <v>28</v>
      </c>
      <c r="CP39" s="403"/>
      <c r="CQ39" s="404" t="str">
        <f>IF('各会計、関係団体の財政状況及び健全化判断比率'!BS12="","",'各会計、関係団体の財政状況及び健全化判断比率'!BS12)</f>
        <v>（株）飯野町振興公社</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19</v>
      </c>
      <c r="BX40" s="403"/>
      <c r="BY40" s="404" t="str">
        <f>IF('各会計、関係団体の財政状況及び健全化判断比率'!B74="","",'各会計、関係団体の財政状況及び健全化判断比率'!B74)</f>
        <v>福島県市町村総合事務組合　非常勤職員公務災害補償特別会計</v>
      </c>
      <c r="BZ40" s="404"/>
      <c r="CA40" s="404"/>
      <c r="CB40" s="404"/>
      <c r="CC40" s="404"/>
      <c r="CD40" s="404"/>
      <c r="CE40" s="404"/>
      <c r="CF40" s="404"/>
      <c r="CG40" s="404"/>
      <c r="CH40" s="404"/>
      <c r="CI40" s="404"/>
      <c r="CJ40" s="404"/>
      <c r="CK40" s="404"/>
      <c r="CL40" s="404"/>
      <c r="CM40" s="404"/>
      <c r="CN40" s="181"/>
      <c r="CO40" s="403">
        <f t="shared" si="3"/>
        <v>29</v>
      </c>
      <c r="CP40" s="403"/>
      <c r="CQ40" s="404" t="str">
        <f>IF('各会計、関係団体の財政状況及び健全化判断比率'!BS13="","",'各会計、関係団体の財政状況及び健全化判断比率'!BS13)</f>
        <v>（株）福島まちづくりセンター</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20</v>
      </c>
      <c r="BX41" s="403"/>
      <c r="BY41" s="404" t="str">
        <f>IF('各会計、関係団体の財政状況及び健全化判断比率'!B75="","",'各会計、関係団体の財政状況及び健全化判断比率'!B75)</f>
        <v>福島県市町村総合事務組合　自治会館管理特別会計</v>
      </c>
      <c r="BZ41" s="404"/>
      <c r="CA41" s="404"/>
      <c r="CB41" s="404"/>
      <c r="CC41" s="404"/>
      <c r="CD41" s="404"/>
      <c r="CE41" s="404"/>
      <c r="CF41" s="404"/>
      <c r="CG41" s="404"/>
      <c r="CH41" s="404"/>
      <c r="CI41" s="404"/>
      <c r="CJ41" s="404"/>
      <c r="CK41" s="404"/>
      <c r="CL41" s="404"/>
      <c r="CM41" s="404"/>
      <c r="CN41" s="181"/>
      <c r="CO41" s="403">
        <f t="shared" si="3"/>
        <v>30</v>
      </c>
      <c r="CP41" s="403"/>
      <c r="CQ41" s="404" t="str">
        <f>IF('各会計、関係団体の財政状況及び健全化判断比率'!BS14="","",'各会計、関係団体の財政状況及び健全化判断比率'!BS14)</f>
        <v>（株）福島テクノサービス</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21</v>
      </c>
      <c r="BX42" s="403"/>
      <c r="BY42" s="404" t="str">
        <f>IF('各会計、関係団体の財政状況及び健全化判断比率'!B76="","",'各会計、関係団体の財政状況及び健全化判断比率'!B76)</f>
        <v>福島県市民交通災害共済組合　一般会計</v>
      </c>
      <c r="BZ42" s="404"/>
      <c r="CA42" s="404"/>
      <c r="CB42" s="404"/>
      <c r="CC42" s="404"/>
      <c r="CD42" s="404"/>
      <c r="CE42" s="404"/>
      <c r="CF42" s="404"/>
      <c r="CG42" s="404"/>
      <c r="CH42" s="404"/>
      <c r="CI42" s="404"/>
      <c r="CJ42" s="404"/>
      <c r="CK42" s="404"/>
      <c r="CL42" s="404"/>
      <c r="CM42" s="404"/>
      <c r="CN42" s="181"/>
      <c r="CO42" s="403">
        <f t="shared" si="3"/>
        <v>31</v>
      </c>
      <c r="CP42" s="403"/>
      <c r="CQ42" s="404" t="str">
        <f>IF('各会計、関係団体の財政状況及び健全化判断比率'!BS15="","",'各会計、関係団体の財政状況及び健全化判断比率'!BS15)</f>
        <v>（公財）福島県青少年育成・男女共生推進機構</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22</v>
      </c>
      <c r="BX43" s="403"/>
      <c r="BY43" s="404" t="str">
        <f>IF('各会計、関係団体の財政状況及び健全化判断比率'!B77="","",'各会計、関係団体の財政状況及び健全化判断比率'!B77)</f>
        <v>川俣方部衛生処理組合　一般会計</v>
      </c>
      <c r="BZ43" s="404"/>
      <c r="CA43" s="404"/>
      <c r="CB43" s="404"/>
      <c r="CC43" s="404"/>
      <c r="CD43" s="404"/>
      <c r="CE43" s="404"/>
      <c r="CF43" s="404"/>
      <c r="CG43" s="404"/>
      <c r="CH43" s="404"/>
      <c r="CI43" s="404"/>
      <c r="CJ43" s="404"/>
      <c r="CK43" s="404"/>
      <c r="CL43" s="404"/>
      <c r="CM43" s="404"/>
      <c r="CN43" s="181"/>
      <c r="CO43" s="403">
        <f t="shared" si="3"/>
        <v>32</v>
      </c>
      <c r="CP43" s="403"/>
      <c r="CQ43" s="404" t="str">
        <f>IF('各会計、関係団体の財政状況及び健全化判断比率'!BS16="","",'各会計、関係団体の財政状況及び健全化判断比率'!BS16)</f>
        <v>阿武隈急行（株）</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mZk37foROEZhiXBWxT3G9VTuXyz2HOOJEwHOJBwKxDB0c4+v924hcX6J62FgkaBDyv9DghqL7eRmoI/VqCSC2Q==" saltValue="v8Jxka8bkGRb52PrCsC4T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86" t="s">
        <v>539</v>
      </c>
      <c r="D34" s="1186"/>
      <c r="E34" s="1187"/>
      <c r="F34" s="32">
        <v>6.56</v>
      </c>
      <c r="G34" s="33">
        <v>6.25</v>
      </c>
      <c r="H34" s="33">
        <v>7.1</v>
      </c>
      <c r="I34" s="33">
        <v>7.96</v>
      </c>
      <c r="J34" s="34">
        <v>8.3699999999999992</v>
      </c>
      <c r="K34" s="22"/>
      <c r="L34" s="22"/>
      <c r="M34" s="22"/>
      <c r="N34" s="22"/>
      <c r="O34" s="22"/>
      <c r="P34" s="22"/>
    </row>
    <row r="35" spans="1:16" ht="39" customHeight="1" x14ac:dyDescent="0.15">
      <c r="A35" s="22"/>
      <c r="B35" s="35"/>
      <c r="C35" s="1180" t="s">
        <v>540</v>
      </c>
      <c r="D35" s="1181"/>
      <c r="E35" s="1182"/>
      <c r="F35" s="36">
        <v>1.31</v>
      </c>
      <c r="G35" s="37">
        <v>1.89</v>
      </c>
      <c r="H35" s="37">
        <v>2.63</v>
      </c>
      <c r="I35" s="37">
        <v>4.1399999999999997</v>
      </c>
      <c r="J35" s="38">
        <v>5.22</v>
      </c>
      <c r="K35" s="22"/>
      <c r="L35" s="22"/>
      <c r="M35" s="22"/>
      <c r="N35" s="22"/>
      <c r="O35" s="22"/>
      <c r="P35" s="22"/>
    </row>
    <row r="36" spans="1:16" ht="39" customHeight="1" x14ac:dyDescent="0.15">
      <c r="A36" s="22"/>
      <c r="B36" s="35"/>
      <c r="C36" s="1180" t="s">
        <v>541</v>
      </c>
      <c r="D36" s="1181"/>
      <c r="E36" s="1182"/>
      <c r="F36" s="36">
        <v>8.6</v>
      </c>
      <c r="G36" s="37">
        <v>8.98</v>
      </c>
      <c r="H36" s="37">
        <v>14.2</v>
      </c>
      <c r="I36" s="37">
        <v>11.51</v>
      </c>
      <c r="J36" s="38">
        <v>5.04</v>
      </c>
      <c r="K36" s="22"/>
      <c r="L36" s="22"/>
      <c r="M36" s="22"/>
      <c r="N36" s="22"/>
      <c r="O36" s="22"/>
      <c r="P36" s="22"/>
    </row>
    <row r="37" spans="1:16" ht="39" customHeight="1" x14ac:dyDescent="0.15">
      <c r="A37" s="22"/>
      <c r="B37" s="35"/>
      <c r="C37" s="1180" t="s">
        <v>542</v>
      </c>
      <c r="D37" s="1181"/>
      <c r="E37" s="1182"/>
      <c r="F37" s="36">
        <v>2.96</v>
      </c>
      <c r="G37" s="37">
        <v>3.22</v>
      </c>
      <c r="H37" s="37">
        <v>2.66</v>
      </c>
      <c r="I37" s="37">
        <v>2.52</v>
      </c>
      <c r="J37" s="38">
        <v>2.15</v>
      </c>
      <c r="K37" s="22"/>
      <c r="L37" s="22"/>
      <c r="M37" s="22"/>
      <c r="N37" s="22"/>
      <c r="O37" s="22"/>
      <c r="P37" s="22"/>
    </row>
    <row r="38" spans="1:16" ht="39" customHeight="1" x14ac:dyDescent="0.15">
      <c r="A38" s="22"/>
      <c r="B38" s="35"/>
      <c r="C38" s="1180" t="s">
        <v>543</v>
      </c>
      <c r="D38" s="1181"/>
      <c r="E38" s="1182"/>
      <c r="F38" s="36">
        <v>0.41</v>
      </c>
      <c r="G38" s="37">
        <v>0.7</v>
      </c>
      <c r="H38" s="37">
        <v>0.69</v>
      </c>
      <c r="I38" s="37">
        <v>0.61</v>
      </c>
      <c r="J38" s="38">
        <v>0.41</v>
      </c>
      <c r="K38" s="22"/>
      <c r="L38" s="22"/>
      <c r="M38" s="22"/>
      <c r="N38" s="22"/>
      <c r="O38" s="22"/>
      <c r="P38" s="22"/>
    </row>
    <row r="39" spans="1:16" ht="39" customHeight="1" x14ac:dyDescent="0.15">
      <c r="A39" s="22"/>
      <c r="B39" s="35"/>
      <c r="C39" s="1180" t="s">
        <v>544</v>
      </c>
      <c r="D39" s="1181"/>
      <c r="E39" s="1182"/>
      <c r="F39" s="36">
        <v>0.12</v>
      </c>
      <c r="G39" s="37">
        <v>0.12</v>
      </c>
      <c r="H39" s="37">
        <v>0.12</v>
      </c>
      <c r="I39" s="37">
        <v>0.12</v>
      </c>
      <c r="J39" s="38">
        <v>0.13</v>
      </c>
      <c r="K39" s="22"/>
      <c r="L39" s="22"/>
      <c r="M39" s="22"/>
      <c r="N39" s="22"/>
      <c r="O39" s="22"/>
      <c r="P39" s="22"/>
    </row>
    <row r="40" spans="1:16" ht="39" customHeight="1" x14ac:dyDescent="0.15">
      <c r="A40" s="22"/>
      <c r="B40" s="35"/>
      <c r="C40" s="1180" t="s">
        <v>545</v>
      </c>
      <c r="D40" s="1181"/>
      <c r="E40" s="1182"/>
      <c r="F40" s="36">
        <v>7.0000000000000007E-2</v>
      </c>
      <c r="G40" s="37">
        <v>0.09</v>
      </c>
      <c r="H40" s="37">
        <v>0.05</v>
      </c>
      <c r="I40" s="37">
        <v>0.06</v>
      </c>
      <c r="J40" s="38">
        <v>0.06</v>
      </c>
      <c r="K40" s="22"/>
      <c r="L40" s="22"/>
      <c r="M40" s="22"/>
      <c r="N40" s="22"/>
      <c r="O40" s="22"/>
      <c r="P40" s="22"/>
    </row>
    <row r="41" spans="1:16" ht="39" customHeight="1" x14ac:dyDescent="0.15">
      <c r="A41" s="22"/>
      <c r="B41" s="35"/>
      <c r="C41" s="1180" t="s">
        <v>546</v>
      </c>
      <c r="D41" s="1181"/>
      <c r="E41" s="1182"/>
      <c r="F41" s="36">
        <v>0.02</v>
      </c>
      <c r="G41" s="37">
        <v>0.02</v>
      </c>
      <c r="H41" s="37">
        <v>0.03</v>
      </c>
      <c r="I41" s="37">
        <v>0.03</v>
      </c>
      <c r="J41" s="38">
        <v>0.02</v>
      </c>
      <c r="K41" s="22"/>
      <c r="L41" s="22"/>
      <c r="M41" s="22"/>
      <c r="N41" s="22"/>
      <c r="O41" s="22"/>
      <c r="P41" s="22"/>
    </row>
    <row r="42" spans="1:16" ht="39" customHeight="1" x14ac:dyDescent="0.15">
      <c r="A42" s="22"/>
      <c r="B42" s="39"/>
      <c r="C42" s="1180" t="s">
        <v>547</v>
      </c>
      <c r="D42" s="1181"/>
      <c r="E42" s="1182"/>
      <c r="F42" s="36" t="s">
        <v>492</v>
      </c>
      <c r="G42" s="37" t="s">
        <v>492</v>
      </c>
      <c r="H42" s="37" t="s">
        <v>492</v>
      </c>
      <c r="I42" s="37" t="s">
        <v>492</v>
      </c>
      <c r="J42" s="38" t="s">
        <v>492</v>
      </c>
      <c r="K42" s="22"/>
      <c r="L42" s="22"/>
      <c r="M42" s="22"/>
      <c r="N42" s="22"/>
      <c r="O42" s="22"/>
      <c r="P42" s="22"/>
    </row>
    <row r="43" spans="1:16" ht="39" customHeight="1" thickBot="1" x14ac:dyDescent="0.2">
      <c r="A43" s="22"/>
      <c r="B43" s="40"/>
      <c r="C43" s="1183" t="s">
        <v>548</v>
      </c>
      <c r="D43" s="1184"/>
      <c r="E43" s="1185"/>
      <c r="F43" s="41">
        <v>0.25</v>
      </c>
      <c r="G43" s="42">
        <v>0.3</v>
      </c>
      <c r="H43" s="42">
        <v>0.12</v>
      </c>
      <c r="I43" s="42">
        <v>7.0000000000000007E-2</v>
      </c>
      <c r="J43" s="43">
        <v>0.03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S5rA6st+Rc7EsbkZOua89aeK6HMFAHn6P8/FHdovyCIA8NOyquSfKE1Cq6fCUOUMzJdO1AujqWJ9JUtImEl5g==" saltValue="4NRW+vehWrsujC63obFm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211" t="s">
        <v>9</v>
      </c>
      <c r="C45" s="1212"/>
      <c r="D45" s="58"/>
      <c r="E45" s="1217" t="s">
        <v>10</v>
      </c>
      <c r="F45" s="1217"/>
      <c r="G45" s="1217"/>
      <c r="H45" s="1217"/>
      <c r="I45" s="1217"/>
      <c r="J45" s="1218"/>
      <c r="K45" s="59">
        <v>8100</v>
      </c>
      <c r="L45" s="60">
        <v>8131</v>
      </c>
      <c r="M45" s="60">
        <v>8352</v>
      </c>
      <c r="N45" s="60">
        <v>9244</v>
      </c>
      <c r="O45" s="61">
        <v>9789</v>
      </c>
      <c r="P45" s="48"/>
      <c r="Q45" s="48"/>
      <c r="R45" s="48"/>
      <c r="S45" s="48"/>
      <c r="T45" s="48"/>
      <c r="U45" s="48"/>
    </row>
    <row r="46" spans="1:21" ht="30.75" customHeight="1" x14ac:dyDescent="0.15">
      <c r="A46" s="48"/>
      <c r="B46" s="1213"/>
      <c r="C46" s="1214"/>
      <c r="D46" s="62"/>
      <c r="E46" s="1190" t="s">
        <v>11</v>
      </c>
      <c r="F46" s="1190"/>
      <c r="G46" s="1190"/>
      <c r="H46" s="1190"/>
      <c r="I46" s="1190"/>
      <c r="J46" s="1191"/>
      <c r="K46" s="63" t="s">
        <v>492</v>
      </c>
      <c r="L46" s="64" t="s">
        <v>492</v>
      </c>
      <c r="M46" s="64" t="s">
        <v>492</v>
      </c>
      <c r="N46" s="64" t="s">
        <v>492</v>
      </c>
      <c r="O46" s="65" t="s">
        <v>492</v>
      </c>
      <c r="P46" s="48"/>
      <c r="Q46" s="48"/>
      <c r="R46" s="48"/>
      <c r="S46" s="48"/>
      <c r="T46" s="48"/>
      <c r="U46" s="48"/>
    </row>
    <row r="47" spans="1:21" ht="30.75" customHeight="1" x14ac:dyDescent="0.15">
      <c r="A47" s="48"/>
      <c r="B47" s="1213"/>
      <c r="C47" s="1214"/>
      <c r="D47" s="62"/>
      <c r="E47" s="1190" t="s">
        <v>12</v>
      </c>
      <c r="F47" s="1190"/>
      <c r="G47" s="1190"/>
      <c r="H47" s="1190"/>
      <c r="I47" s="1190"/>
      <c r="J47" s="1191"/>
      <c r="K47" s="63" t="s">
        <v>492</v>
      </c>
      <c r="L47" s="64" t="s">
        <v>492</v>
      </c>
      <c r="M47" s="64" t="s">
        <v>492</v>
      </c>
      <c r="N47" s="64" t="s">
        <v>492</v>
      </c>
      <c r="O47" s="65" t="s">
        <v>492</v>
      </c>
      <c r="P47" s="48"/>
      <c r="Q47" s="48"/>
      <c r="R47" s="48"/>
      <c r="S47" s="48"/>
      <c r="T47" s="48"/>
      <c r="U47" s="48"/>
    </row>
    <row r="48" spans="1:21" ht="30.75" customHeight="1" x14ac:dyDescent="0.15">
      <c r="A48" s="48"/>
      <c r="B48" s="1213"/>
      <c r="C48" s="1214"/>
      <c r="D48" s="62"/>
      <c r="E48" s="1190" t="s">
        <v>13</v>
      </c>
      <c r="F48" s="1190"/>
      <c r="G48" s="1190"/>
      <c r="H48" s="1190"/>
      <c r="I48" s="1190"/>
      <c r="J48" s="1191"/>
      <c r="K48" s="63">
        <v>2715</v>
      </c>
      <c r="L48" s="64">
        <v>2524</v>
      </c>
      <c r="M48" s="64">
        <v>2542</v>
      </c>
      <c r="N48" s="64">
        <v>2420</v>
      </c>
      <c r="O48" s="65">
        <v>2420</v>
      </c>
      <c r="P48" s="48"/>
      <c r="Q48" s="48"/>
      <c r="R48" s="48"/>
      <c r="S48" s="48"/>
      <c r="T48" s="48"/>
      <c r="U48" s="48"/>
    </row>
    <row r="49" spans="1:21" ht="30.75" customHeight="1" x14ac:dyDescent="0.15">
      <c r="A49" s="48"/>
      <c r="B49" s="1213"/>
      <c r="C49" s="1214"/>
      <c r="D49" s="62"/>
      <c r="E49" s="1190" t="s">
        <v>14</v>
      </c>
      <c r="F49" s="1190"/>
      <c r="G49" s="1190"/>
      <c r="H49" s="1190"/>
      <c r="I49" s="1190"/>
      <c r="J49" s="1191"/>
      <c r="K49" s="63">
        <v>20</v>
      </c>
      <c r="L49" s="64">
        <v>18</v>
      </c>
      <c r="M49" s="64">
        <v>17</v>
      </c>
      <c r="N49" s="64">
        <v>15</v>
      </c>
      <c r="O49" s="65">
        <v>10</v>
      </c>
      <c r="P49" s="48"/>
      <c r="Q49" s="48"/>
      <c r="R49" s="48"/>
      <c r="S49" s="48"/>
      <c r="T49" s="48"/>
      <c r="U49" s="48"/>
    </row>
    <row r="50" spans="1:21" ht="30.75" customHeight="1" x14ac:dyDescent="0.15">
      <c r="A50" s="48"/>
      <c r="B50" s="1213"/>
      <c r="C50" s="1214"/>
      <c r="D50" s="62"/>
      <c r="E50" s="1190" t="s">
        <v>15</v>
      </c>
      <c r="F50" s="1190"/>
      <c r="G50" s="1190"/>
      <c r="H50" s="1190"/>
      <c r="I50" s="1190"/>
      <c r="J50" s="1191"/>
      <c r="K50" s="63">
        <v>17</v>
      </c>
      <c r="L50" s="64">
        <v>22</v>
      </c>
      <c r="M50" s="64">
        <v>119</v>
      </c>
      <c r="N50" s="64">
        <v>24</v>
      </c>
      <c r="O50" s="65">
        <v>13</v>
      </c>
      <c r="P50" s="48"/>
      <c r="Q50" s="48"/>
      <c r="R50" s="48"/>
      <c r="S50" s="48"/>
      <c r="T50" s="48"/>
      <c r="U50" s="48"/>
    </row>
    <row r="51" spans="1:21" ht="30.75" customHeight="1" x14ac:dyDescent="0.15">
      <c r="A51" s="48"/>
      <c r="B51" s="1215"/>
      <c r="C51" s="1216"/>
      <c r="D51" s="66"/>
      <c r="E51" s="1190" t="s">
        <v>16</v>
      </c>
      <c r="F51" s="1190"/>
      <c r="G51" s="1190"/>
      <c r="H51" s="1190"/>
      <c r="I51" s="1190"/>
      <c r="J51" s="1191"/>
      <c r="K51" s="63" t="s">
        <v>492</v>
      </c>
      <c r="L51" s="64" t="s">
        <v>492</v>
      </c>
      <c r="M51" s="64" t="s">
        <v>492</v>
      </c>
      <c r="N51" s="64" t="s">
        <v>492</v>
      </c>
      <c r="O51" s="65" t="s">
        <v>492</v>
      </c>
      <c r="P51" s="48"/>
      <c r="Q51" s="48"/>
      <c r="R51" s="48"/>
      <c r="S51" s="48"/>
      <c r="T51" s="48"/>
      <c r="U51" s="48"/>
    </row>
    <row r="52" spans="1:21" ht="30.75" customHeight="1" x14ac:dyDescent="0.15">
      <c r="A52" s="48"/>
      <c r="B52" s="1188" t="s">
        <v>17</v>
      </c>
      <c r="C52" s="1189"/>
      <c r="D52" s="66"/>
      <c r="E52" s="1190" t="s">
        <v>18</v>
      </c>
      <c r="F52" s="1190"/>
      <c r="G52" s="1190"/>
      <c r="H52" s="1190"/>
      <c r="I52" s="1190"/>
      <c r="J52" s="1191"/>
      <c r="K52" s="63">
        <v>10378</v>
      </c>
      <c r="L52" s="64">
        <v>10023</v>
      </c>
      <c r="M52" s="64">
        <v>9793</v>
      </c>
      <c r="N52" s="64">
        <v>9804</v>
      </c>
      <c r="O52" s="65">
        <v>9681</v>
      </c>
      <c r="P52" s="48"/>
      <c r="Q52" s="48"/>
      <c r="R52" s="48"/>
      <c r="S52" s="48"/>
      <c r="T52" s="48"/>
      <c r="U52" s="48"/>
    </row>
    <row r="53" spans="1:21" ht="30.75" customHeight="1" thickBot="1" x14ac:dyDescent="0.2">
      <c r="A53" s="48"/>
      <c r="B53" s="1192" t="s">
        <v>19</v>
      </c>
      <c r="C53" s="1193"/>
      <c r="D53" s="67"/>
      <c r="E53" s="1194" t="s">
        <v>20</v>
      </c>
      <c r="F53" s="1194"/>
      <c r="G53" s="1194"/>
      <c r="H53" s="1194"/>
      <c r="I53" s="1194"/>
      <c r="J53" s="1195"/>
      <c r="K53" s="68">
        <v>474</v>
      </c>
      <c r="L53" s="69">
        <v>672</v>
      </c>
      <c r="M53" s="69">
        <v>1237</v>
      </c>
      <c r="N53" s="69">
        <v>1899</v>
      </c>
      <c r="O53" s="70">
        <v>2551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15">
      <c r="B58" s="1196" t="s">
        <v>24</v>
      </c>
      <c r="C58" s="1197"/>
      <c r="D58" s="1202" t="s">
        <v>25</v>
      </c>
      <c r="E58" s="1203"/>
      <c r="F58" s="1203"/>
      <c r="G58" s="1203"/>
      <c r="H58" s="1203"/>
      <c r="I58" s="1203"/>
      <c r="J58" s="1204"/>
      <c r="K58" s="83"/>
      <c r="L58" s="84"/>
      <c r="M58" s="84"/>
      <c r="N58" s="84"/>
      <c r="O58" s="85"/>
    </row>
    <row r="59" spans="1:21" ht="31.5" customHeight="1" x14ac:dyDescent="0.15">
      <c r="B59" s="1198"/>
      <c r="C59" s="1199"/>
      <c r="D59" s="1205" t="s">
        <v>26</v>
      </c>
      <c r="E59" s="1206"/>
      <c r="F59" s="1206"/>
      <c r="G59" s="1206"/>
      <c r="H59" s="1206"/>
      <c r="I59" s="1206"/>
      <c r="J59" s="1207"/>
      <c r="K59" s="86"/>
      <c r="L59" s="87"/>
      <c r="M59" s="87"/>
      <c r="N59" s="87"/>
      <c r="O59" s="88"/>
    </row>
    <row r="60" spans="1:21" ht="31.5" customHeight="1" thickBot="1" x14ac:dyDescent="0.2">
      <c r="B60" s="1200"/>
      <c r="C60" s="1201"/>
      <c r="D60" s="1208" t="s">
        <v>27</v>
      </c>
      <c r="E60" s="1209"/>
      <c r="F60" s="1209"/>
      <c r="G60" s="1209"/>
      <c r="H60" s="1209"/>
      <c r="I60" s="1209"/>
      <c r="J60" s="1210"/>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4E89lHRsc4eOR2bywqHophfTaB5PJvE5XfE2+A38FDFUQXhKKfLkBXElg78grl/pcxEx7SDgrK+pY1ovJgpnQ==" saltValue="O+oeY3h90mXHHgzWf+R33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531</v>
      </c>
      <c r="J40" s="103" t="s">
        <v>532</v>
      </c>
      <c r="K40" s="103" t="s">
        <v>533</v>
      </c>
      <c r="L40" s="103" t="s">
        <v>534</v>
      </c>
      <c r="M40" s="104" t="s">
        <v>535</v>
      </c>
    </row>
    <row r="41" spans="2:13" ht="27.75" customHeight="1" x14ac:dyDescent="0.15">
      <c r="B41" s="1231" t="s">
        <v>30</v>
      </c>
      <c r="C41" s="1232"/>
      <c r="D41" s="105"/>
      <c r="E41" s="1233" t="s">
        <v>31</v>
      </c>
      <c r="F41" s="1233"/>
      <c r="G41" s="1233"/>
      <c r="H41" s="1234"/>
      <c r="I41" s="355">
        <v>89566</v>
      </c>
      <c r="J41" s="356">
        <v>94605</v>
      </c>
      <c r="K41" s="356">
        <v>100002</v>
      </c>
      <c r="L41" s="356">
        <v>100050</v>
      </c>
      <c r="M41" s="357">
        <v>98951</v>
      </c>
    </row>
    <row r="42" spans="2:13" ht="27.75" customHeight="1" x14ac:dyDescent="0.15">
      <c r="B42" s="1221"/>
      <c r="C42" s="1222"/>
      <c r="D42" s="106"/>
      <c r="E42" s="1225" t="s">
        <v>32</v>
      </c>
      <c r="F42" s="1225"/>
      <c r="G42" s="1225"/>
      <c r="H42" s="1226"/>
      <c r="I42" s="358">
        <v>35</v>
      </c>
      <c r="J42" s="359">
        <v>30</v>
      </c>
      <c r="K42" s="359">
        <v>26</v>
      </c>
      <c r="L42" s="359">
        <v>21</v>
      </c>
      <c r="M42" s="360">
        <v>16</v>
      </c>
    </row>
    <row r="43" spans="2:13" ht="27.75" customHeight="1" x14ac:dyDescent="0.15">
      <c r="B43" s="1221"/>
      <c r="C43" s="1222"/>
      <c r="D43" s="106"/>
      <c r="E43" s="1225" t="s">
        <v>33</v>
      </c>
      <c r="F43" s="1225"/>
      <c r="G43" s="1225"/>
      <c r="H43" s="1226"/>
      <c r="I43" s="358">
        <v>24643</v>
      </c>
      <c r="J43" s="359">
        <v>24101</v>
      </c>
      <c r="K43" s="359">
        <v>25268</v>
      </c>
      <c r="L43" s="359">
        <v>25676</v>
      </c>
      <c r="M43" s="360">
        <v>26617</v>
      </c>
    </row>
    <row r="44" spans="2:13" ht="27.75" customHeight="1" x14ac:dyDescent="0.15">
      <c r="B44" s="1221"/>
      <c r="C44" s="1222"/>
      <c r="D44" s="106"/>
      <c r="E44" s="1225" t="s">
        <v>34</v>
      </c>
      <c r="F44" s="1225"/>
      <c r="G44" s="1225"/>
      <c r="H44" s="1226"/>
      <c r="I44" s="358">
        <v>97</v>
      </c>
      <c r="J44" s="359">
        <v>70</v>
      </c>
      <c r="K44" s="359">
        <v>43</v>
      </c>
      <c r="L44" s="359">
        <v>17</v>
      </c>
      <c r="M44" s="360" t="s">
        <v>492</v>
      </c>
    </row>
    <row r="45" spans="2:13" ht="27.75" customHeight="1" x14ac:dyDescent="0.15">
      <c r="B45" s="1221"/>
      <c r="C45" s="1222"/>
      <c r="D45" s="106"/>
      <c r="E45" s="1225" t="s">
        <v>35</v>
      </c>
      <c r="F45" s="1225"/>
      <c r="G45" s="1225"/>
      <c r="H45" s="1226"/>
      <c r="I45" s="358">
        <v>14645</v>
      </c>
      <c r="J45" s="359">
        <v>14775</v>
      </c>
      <c r="K45" s="359">
        <v>14496</v>
      </c>
      <c r="L45" s="359">
        <v>14607</v>
      </c>
      <c r="M45" s="360">
        <v>15213</v>
      </c>
    </row>
    <row r="46" spans="2:13" ht="27.75" customHeight="1" x14ac:dyDescent="0.15">
      <c r="B46" s="1221"/>
      <c r="C46" s="1222"/>
      <c r="D46" s="107"/>
      <c r="E46" s="1225" t="s">
        <v>36</v>
      </c>
      <c r="F46" s="1225"/>
      <c r="G46" s="1225"/>
      <c r="H46" s="1226"/>
      <c r="I46" s="358">
        <v>2948</v>
      </c>
      <c r="J46" s="359">
        <v>2739</v>
      </c>
      <c r="K46" s="359">
        <v>1894</v>
      </c>
      <c r="L46" s="359">
        <v>1331</v>
      </c>
      <c r="M46" s="360">
        <v>930</v>
      </c>
    </row>
    <row r="47" spans="2:13" ht="27.75" customHeight="1" x14ac:dyDescent="0.15">
      <c r="B47" s="1221"/>
      <c r="C47" s="1222"/>
      <c r="D47" s="108"/>
      <c r="E47" s="1235" t="s">
        <v>37</v>
      </c>
      <c r="F47" s="1236"/>
      <c r="G47" s="1236"/>
      <c r="H47" s="1237"/>
      <c r="I47" s="358" t="s">
        <v>492</v>
      </c>
      <c r="J47" s="359" t="s">
        <v>492</v>
      </c>
      <c r="K47" s="359" t="s">
        <v>492</v>
      </c>
      <c r="L47" s="359" t="s">
        <v>492</v>
      </c>
      <c r="M47" s="360" t="s">
        <v>492</v>
      </c>
    </row>
    <row r="48" spans="2:13" ht="27.75" customHeight="1" x14ac:dyDescent="0.15">
      <c r="B48" s="1221"/>
      <c r="C48" s="1222"/>
      <c r="D48" s="106"/>
      <c r="E48" s="1225" t="s">
        <v>38</v>
      </c>
      <c r="F48" s="1225"/>
      <c r="G48" s="1225"/>
      <c r="H48" s="1226"/>
      <c r="I48" s="358" t="s">
        <v>492</v>
      </c>
      <c r="J48" s="359" t="s">
        <v>492</v>
      </c>
      <c r="K48" s="359" t="s">
        <v>492</v>
      </c>
      <c r="L48" s="359" t="s">
        <v>492</v>
      </c>
      <c r="M48" s="360" t="s">
        <v>492</v>
      </c>
    </row>
    <row r="49" spans="2:13" ht="27.75" customHeight="1" x14ac:dyDescent="0.15">
      <c r="B49" s="1223"/>
      <c r="C49" s="1224"/>
      <c r="D49" s="106"/>
      <c r="E49" s="1225" t="s">
        <v>39</v>
      </c>
      <c r="F49" s="1225"/>
      <c r="G49" s="1225"/>
      <c r="H49" s="1226"/>
      <c r="I49" s="358" t="s">
        <v>492</v>
      </c>
      <c r="J49" s="359" t="s">
        <v>492</v>
      </c>
      <c r="K49" s="359" t="s">
        <v>492</v>
      </c>
      <c r="L49" s="359" t="s">
        <v>492</v>
      </c>
      <c r="M49" s="360" t="s">
        <v>492</v>
      </c>
    </row>
    <row r="50" spans="2:13" ht="27.75" customHeight="1" x14ac:dyDescent="0.15">
      <c r="B50" s="1219" t="s">
        <v>40</v>
      </c>
      <c r="C50" s="1220"/>
      <c r="D50" s="109"/>
      <c r="E50" s="1225" t="s">
        <v>41</v>
      </c>
      <c r="F50" s="1225"/>
      <c r="G50" s="1225"/>
      <c r="H50" s="1226"/>
      <c r="I50" s="358">
        <v>21476</v>
      </c>
      <c r="J50" s="359">
        <v>22804</v>
      </c>
      <c r="K50" s="359">
        <v>25591</v>
      </c>
      <c r="L50" s="359">
        <v>27543</v>
      </c>
      <c r="M50" s="360">
        <v>30556</v>
      </c>
    </row>
    <row r="51" spans="2:13" ht="27.75" customHeight="1" x14ac:dyDescent="0.15">
      <c r="B51" s="1221"/>
      <c r="C51" s="1222"/>
      <c r="D51" s="106"/>
      <c r="E51" s="1225" t="s">
        <v>42</v>
      </c>
      <c r="F51" s="1225"/>
      <c r="G51" s="1225"/>
      <c r="H51" s="1226"/>
      <c r="I51" s="358">
        <v>15469</v>
      </c>
      <c r="J51" s="359">
        <v>17919</v>
      </c>
      <c r="K51" s="359">
        <v>22431</v>
      </c>
      <c r="L51" s="359">
        <v>25350</v>
      </c>
      <c r="M51" s="360">
        <v>28525</v>
      </c>
    </row>
    <row r="52" spans="2:13" ht="27.75" customHeight="1" x14ac:dyDescent="0.15">
      <c r="B52" s="1223"/>
      <c r="C52" s="1224"/>
      <c r="D52" s="106"/>
      <c r="E52" s="1225" t="s">
        <v>43</v>
      </c>
      <c r="F52" s="1225"/>
      <c r="G52" s="1225"/>
      <c r="H52" s="1226"/>
      <c r="I52" s="358">
        <v>87731</v>
      </c>
      <c r="J52" s="359">
        <v>87882</v>
      </c>
      <c r="K52" s="359">
        <v>88477</v>
      </c>
      <c r="L52" s="359">
        <v>87365</v>
      </c>
      <c r="M52" s="360">
        <v>85503</v>
      </c>
    </row>
    <row r="53" spans="2:13" ht="27.75" customHeight="1" thickBot="1" x14ac:dyDescent="0.2">
      <c r="B53" s="1227" t="s">
        <v>19</v>
      </c>
      <c r="C53" s="1228"/>
      <c r="D53" s="110"/>
      <c r="E53" s="1229" t="s">
        <v>44</v>
      </c>
      <c r="F53" s="1229"/>
      <c r="G53" s="1229"/>
      <c r="H53" s="1230"/>
      <c r="I53" s="361">
        <v>7258</v>
      </c>
      <c r="J53" s="362">
        <v>7716</v>
      </c>
      <c r="K53" s="362">
        <v>5229</v>
      </c>
      <c r="L53" s="362">
        <v>1445</v>
      </c>
      <c r="M53" s="363">
        <v>-2856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wGEt61tENu1TcXkX30RqRLFg9W5trxVS7ZH+jl0Dx55rx31urIuyWcZbFjJwe3XlnwfI16Iw0wPcP1I8KyhRQ==" saltValue="y0Jw4pILGPo35I7G4XB1d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533</v>
      </c>
      <c r="G54" s="119" t="s">
        <v>534</v>
      </c>
      <c r="H54" s="120" t="s">
        <v>535</v>
      </c>
    </row>
    <row r="55" spans="2:8" ht="52.5" customHeight="1" x14ac:dyDescent="0.15">
      <c r="B55" s="121"/>
      <c r="C55" s="1246" t="s">
        <v>46</v>
      </c>
      <c r="D55" s="1246"/>
      <c r="E55" s="1247"/>
      <c r="F55" s="122">
        <v>6625</v>
      </c>
      <c r="G55" s="122">
        <v>6626</v>
      </c>
      <c r="H55" s="123">
        <v>7226</v>
      </c>
    </row>
    <row r="56" spans="2:8" ht="52.5" customHeight="1" x14ac:dyDescent="0.15">
      <c r="B56" s="124"/>
      <c r="C56" s="1248" t="s">
        <v>47</v>
      </c>
      <c r="D56" s="1248"/>
      <c r="E56" s="1249"/>
      <c r="F56" s="125">
        <v>4466</v>
      </c>
      <c r="G56" s="125">
        <v>5675</v>
      </c>
      <c r="H56" s="126">
        <v>7108</v>
      </c>
    </row>
    <row r="57" spans="2:8" ht="53.25" customHeight="1" x14ac:dyDescent="0.15">
      <c r="B57" s="124"/>
      <c r="C57" s="1250" t="s">
        <v>48</v>
      </c>
      <c r="D57" s="1250"/>
      <c r="E57" s="1251"/>
      <c r="F57" s="127">
        <v>10572</v>
      </c>
      <c r="G57" s="127">
        <v>11081</v>
      </c>
      <c r="H57" s="128">
        <v>12207</v>
      </c>
    </row>
    <row r="58" spans="2:8" ht="45.75" customHeight="1" x14ac:dyDescent="0.15">
      <c r="B58" s="129"/>
      <c r="C58" s="1238" t="s">
        <v>567</v>
      </c>
      <c r="D58" s="1239"/>
      <c r="E58" s="1240"/>
      <c r="F58" s="130">
        <v>4305</v>
      </c>
      <c r="G58" s="130">
        <v>4193</v>
      </c>
      <c r="H58" s="131">
        <v>3264</v>
      </c>
    </row>
    <row r="59" spans="2:8" ht="45.75" customHeight="1" x14ac:dyDescent="0.15">
      <c r="B59" s="129"/>
      <c r="C59" s="1238" t="s">
        <v>568</v>
      </c>
      <c r="D59" s="1239"/>
      <c r="E59" s="1240"/>
      <c r="F59" s="130">
        <v>1847</v>
      </c>
      <c r="G59" s="130">
        <v>2021</v>
      </c>
      <c r="H59" s="131">
        <v>2191</v>
      </c>
    </row>
    <row r="60" spans="2:8" ht="45.75" customHeight="1" x14ac:dyDescent="0.15">
      <c r="B60" s="129"/>
      <c r="C60" s="1238" t="s">
        <v>569</v>
      </c>
      <c r="D60" s="1239"/>
      <c r="E60" s="1240"/>
      <c r="F60" s="130">
        <v>1207</v>
      </c>
      <c r="G60" s="130">
        <v>1382</v>
      </c>
      <c r="H60" s="131">
        <v>2593</v>
      </c>
    </row>
    <row r="61" spans="2:8" ht="45.75" customHeight="1" x14ac:dyDescent="0.15">
      <c r="B61" s="129"/>
      <c r="C61" s="1238" t="s">
        <v>570</v>
      </c>
      <c r="D61" s="1239"/>
      <c r="E61" s="1240"/>
      <c r="F61" s="130">
        <v>442</v>
      </c>
      <c r="G61" s="130">
        <v>745</v>
      </c>
      <c r="H61" s="131">
        <v>897</v>
      </c>
    </row>
    <row r="62" spans="2:8" ht="45.75" customHeight="1" thickBot="1" x14ac:dyDescent="0.2">
      <c r="B62" s="132"/>
      <c r="C62" s="1241" t="s">
        <v>571</v>
      </c>
      <c r="D62" s="1242"/>
      <c r="E62" s="1243"/>
      <c r="F62" s="133">
        <v>740</v>
      </c>
      <c r="G62" s="133">
        <v>740</v>
      </c>
      <c r="H62" s="134">
        <v>740</v>
      </c>
    </row>
    <row r="63" spans="2:8" ht="52.5" customHeight="1" thickBot="1" x14ac:dyDescent="0.2">
      <c r="B63" s="135"/>
      <c r="C63" s="1244" t="s">
        <v>49</v>
      </c>
      <c r="D63" s="1244"/>
      <c r="E63" s="1245"/>
      <c r="F63" s="136">
        <v>21664</v>
      </c>
      <c r="G63" s="136">
        <v>23381</v>
      </c>
      <c r="H63" s="137">
        <v>26542</v>
      </c>
    </row>
    <row r="64" spans="2:8" x14ac:dyDescent="0.15"/>
  </sheetData>
  <sheetProtection algorithmName="SHA-512" hashValue="ulWinoljLLbnAsI9mbL3sAa5QGY0Pkyn1OhsjkKMHKco0VAiVnEZgB+ep+RAE2ijQJPGI69xdcOUkSWesD+USQ==" saltValue="8X1MvF6Ji96qDyOXksqS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8FDD7-048D-458B-9DE1-14189ECE6D4D}">
  <sheetPr>
    <pageSetUpPr fitToPage="1"/>
  </sheetPr>
  <dimension ref="A1:DE85"/>
  <sheetViews>
    <sheetView showGridLines="0" topLeftCell="C1" zoomScale="85" zoomScaleNormal="85" zoomScaleSheetLayoutView="55" workbookViewId="0">
      <selection activeCell="AN43" sqref="AN43:DC47"/>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587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588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4" t="s">
        <v>589</v>
      </c>
      <c r="AO43" s="1265"/>
      <c r="AP43" s="1265"/>
      <c r="AQ43" s="1265"/>
      <c r="AR43" s="1265"/>
      <c r="AS43" s="1265"/>
      <c r="AT43" s="1265"/>
      <c r="AU43" s="1265"/>
      <c r="AV43" s="1265"/>
      <c r="AW43" s="1265"/>
      <c r="AX43" s="1265"/>
      <c r="AY43" s="1265"/>
      <c r="AZ43" s="1265"/>
      <c r="BA43" s="1265"/>
      <c r="BB43" s="1265"/>
      <c r="BC43" s="1265"/>
      <c r="BD43" s="1265"/>
      <c r="BE43" s="1265"/>
      <c r="BF43" s="1265"/>
      <c r="BG43" s="1265"/>
      <c r="BH43" s="1265"/>
      <c r="BI43" s="1265"/>
      <c r="BJ43" s="1265"/>
      <c r="BK43" s="1265"/>
      <c r="BL43" s="1265"/>
      <c r="BM43" s="1265"/>
      <c r="BN43" s="1265"/>
      <c r="BO43" s="1265"/>
      <c r="BP43" s="1265"/>
      <c r="BQ43" s="1265"/>
      <c r="BR43" s="1265"/>
      <c r="BS43" s="1265"/>
      <c r="BT43" s="1265"/>
      <c r="BU43" s="1265"/>
      <c r="BV43" s="1265"/>
      <c r="BW43" s="1265"/>
      <c r="BX43" s="1265"/>
      <c r="BY43" s="1265"/>
      <c r="BZ43" s="1265"/>
      <c r="CA43" s="1265"/>
      <c r="CB43" s="1265"/>
      <c r="CC43" s="1265"/>
      <c r="CD43" s="1265"/>
      <c r="CE43" s="1265"/>
      <c r="CF43" s="1265"/>
      <c r="CG43" s="1265"/>
      <c r="CH43" s="1265"/>
      <c r="CI43" s="1265"/>
      <c r="CJ43" s="1265"/>
      <c r="CK43" s="1265"/>
      <c r="CL43" s="1265"/>
      <c r="CM43" s="1265"/>
      <c r="CN43" s="1265"/>
      <c r="CO43" s="1265"/>
      <c r="CP43" s="1265"/>
      <c r="CQ43" s="1265"/>
      <c r="CR43" s="1265"/>
      <c r="CS43" s="1265"/>
      <c r="CT43" s="1265"/>
      <c r="CU43" s="1265"/>
      <c r="CV43" s="1265"/>
      <c r="CW43" s="1265"/>
      <c r="CX43" s="1265"/>
      <c r="CY43" s="1265"/>
      <c r="CZ43" s="1265"/>
      <c r="DA43" s="1265"/>
      <c r="DB43" s="1265"/>
      <c r="DC43" s="1266"/>
    </row>
    <row r="44" spans="2:109" x14ac:dyDescent="0.15">
      <c r="B44" s="372"/>
      <c r="AN44" s="1267"/>
      <c r="AO44" s="1268"/>
      <c r="AP44" s="1268"/>
      <c r="AQ44" s="1268"/>
      <c r="AR44" s="1268"/>
      <c r="AS44" s="1268"/>
      <c r="AT44" s="1268"/>
      <c r="AU44" s="1268"/>
      <c r="AV44" s="1268"/>
      <c r="AW44" s="1268"/>
      <c r="AX44" s="1268"/>
      <c r="AY44" s="1268"/>
      <c r="AZ44" s="1268"/>
      <c r="BA44" s="1268"/>
      <c r="BB44" s="1268"/>
      <c r="BC44" s="1268"/>
      <c r="BD44" s="1268"/>
      <c r="BE44" s="1268"/>
      <c r="BF44" s="1268"/>
      <c r="BG44" s="1268"/>
      <c r="BH44" s="1268"/>
      <c r="BI44" s="1268"/>
      <c r="BJ44" s="1268"/>
      <c r="BK44" s="1268"/>
      <c r="BL44" s="1268"/>
      <c r="BM44" s="1268"/>
      <c r="BN44" s="1268"/>
      <c r="BO44" s="1268"/>
      <c r="BP44" s="1268"/>
      <c r="BQ44" s="1268"/>
      <c r="BR44" s="1268"/>
      <c r="BS44" s="1268"/>
      <c r="BT44" s="1268"/>
      <c r="BU44" s="1268"/>
      <c r="BV44" s="1268"/>
      <c r="BW44" s="1268"/>
      <c r="BX44" s="1268"/>
      <c r="BY44" s="1268"/>
      <c r="BZ44" s="1268"/>
      <c r="CA44" s="1268"/>
      <c r="CB44" s="1268"/>
      <c r="CC44" s="1268"/>
      <c r="CD44" s="1268"/>
      <c r="CE44" s="1268"/>
      <c r="CF44" s="1268"/>
      <c r="CG44" s="1268"/>
      <c r="CH44" s="1268"/>
      <c r="CI44" s="1268"/>
      <c r="CJ44" s="1268"/>
      <c r="CK44" s="1268"/>
      <c r="CL44" s="1268"/>
      <c r="CM44" s="1268"/>
      <c r="CN44" s="1268"/>
      <c r="CO44" s="1268"/>
      <c r="CP44" s="1268"/>
      <c r="CQ44" s="1268"/>
      <c r="CR44" s="1268"/>
      <c r="CS44" s="1268"/>
      <c r="CT44" s="1268"/>
      <c r="CU44" s="1268"/>
      <c r="CV44" s="1268"/>
      <c r="CW44" s="1268"/>
      <c r="CX44" s="1268"/>
      <c r="CY44" s="1268"/>
      <c r="CZ44" s="1268"/>
      <c r="DA44" s="1268"/>
      <c r="DB44" s="1268"/>
      <c r="DC44" s="1269"/>
    </row>
    <row r="45" spans="2:109" x14ac:dyDescent="0.15">
      <c r="B45" s="372"/>
      <c r="AN45" s="1267"/>
      <c r="AO45" s="1268"/>
      <c r="AP45" s="1268"/>
      <c r="AQ45" s="1268"/>
      <c r="AR45" s="1268"/>
      <c r="AS45" s="1268"/>
      <c r="AT45" s="1268"/>
      <c r="AU45" s="1268"/>
      <c r="AV45" s="1268"/>
      <c r="AW45" s="1268"/>
      <c r="AX45" s="1268"/>
      <c r="AY45" s="1268"/>
      <c r="AZ45" s="1268"/>
      <c r="BA45" s="1268"/>
      <c r="BB45" s="1268"/>
      <c r="BC45" s="1268"/>
      <c r="BD45" s="1268"/>
      <c r="BE45" s="1268"/>
      <c r="BF45" s="1268"/>
      <c r="BG45" s="1268"/>
      <c r="BH45" s="1268"/>
      <c r="BI45" s="1268"/>
      <c r="BJ45" s="1268"/>
      <c r="BK45" s="1268"/>
      <c r="BL45" s="1268"/>
      <c r="BM45" s="1268"/>
      <c r="BN45" s="1268"/>
      <c r="BO45" s="1268"/>
      <c r="BP45" s="1268"/>
      <c r="BQ45" s="1268"/>
      <c r="BR45" s="1268"/>
      <c r="BS45" s="1268"/>
      <c r="BT45" s="1268"/>
      <c r="BU45" s="1268"/>
      <c r="BV45" s="1268"/>
      <c r="BW45" s="1268"/>
      <c r="BX45" s="1268"/>
      <c r="BY45" s="1268"/>
      <c r="BZ45" s="1268"/>
      <c r="CA45" s="1268"/>
      <c r="CB45" s="1268"/>
      <c r="CC45" s="1268"/>
      <c r="CD45" s="1268"/>
      <c r="CE45" s="1268"/>
      <c r="CF45" s="1268"/>
      <c r="CG45" s="1268"/>
      <c r="CH45" s="1268"/>
      <c r="CI45" s="1268"/>
      <c r="CJ45" s="1268"/>
      <c r="CK45" s="1268"/>
      <c r="CL45" s="1268"/>
      <c r="CM45" s="1268"/>
      <c r="CN45" s="1268"/>
      <c r="CO45" s="1268"/>
      <c r="CP45" s="1268"/>
      <c r="CQ45" s="1268"/>
      <c r="CR45" s="1268"/>
      <c r="CS45" s="1268"/>
      <c r="CT45" s="1268"/>
      <c r="CU45" s="1268"/>
      <c r="CV45" s="1268"/>
      <c r="CW45" s="1268"/>
      <c r="CX45" s="1268"/>
      <c r="CY45" s="1268"/>
      <c r="CZ45" s="1268"/>
      <c r="DA45" s="1268"/>
      <c r="DB45" s="1268"/>
      <c r="DC45" s="1269"/>
    </row>
    <row r="46" spans="2:109" x14ac:dyDescent="0.15">
      <c r="B46" s="372"/>
      <c r="AN46" s="1267"/>
      <c r="AO46" s="1268"/>
      <c r="AP46" s="1268"/>
      <c r="AQ46" s="1268"/>
      <c r="AR46" s="1268"/>
      <c r="AS46" s="1268"/>
      <c r="AT46" s="1268"/>
      <c r="AU46" s="1268"/>
      <c r="AV46" s="1268"/>
      <c r="AW46" s="1268"/>
      <c r="AX46" s="1268"/>
      <c r="AY46" s="1268"/>
      <c r="AZ46" s="1268"/>
      <c r="BA46" s="1268"/>
      <c r="BB46" s="1268"/>
      <c r="BC46" s="1268"/>
      <c r="BD46" s="1268"/>
      <c r="BE46" s="1268"/>
      <c r="BF46" s="1268"/>
      <c r="BG46" s="1268"/>
      <c r="BH46" s="1268"/>
      <c r="BI46" s="1268"/>
      <c r="BJ46" s="1268"/>
      <c r="BK46" s="1268"/>
      <c r="BL46" s="1268"/>
      <c r="BM46" s="1268"/>
      <c r="BN46" s="1268"/>
      <c r="BO46" s="1268"/>
      <c r="BP46" s="1268"/>
      <c r="BQ46" s="1268"/>
      <c r="BR46" s="1268"/>
      <c r="BS46" s="1268"/>
      <c r="BT46" s="1268"/>
      <c r="BU46" s="1268"/>
      <c r="BV46" s="1268"/>
      <c r="BW46" s="1268"/>
      <c r="BX46" s="1268"/>
      <c r="BY46" s="1268"/>
      <c r="BZ46" s="1268"/>
      <c r="CA46" s="1268"/>
      <c r="CB46" s="1268"/>
      <c r="CC46" s="1268"/>
      <c r="CD46" s="1268"/>
      <c r="CE46" s="1268"/>
      <c r="CF46" s="1268"/>
      <c r="CG46" s="1268"/>
      <c r="CH46" s="1268"/>
      <c r="CI46" s="1268"/>
      <c r="CJ46" s="1268"/>
      <c r="CK46" s="1268"/>
      <c r="CL46" s="1268"/>
      <c r="CM46" s="1268"/>
      <c r="CN46" s="1268"/>
      <c r="CO46" s="1268"/>
      <c r="CP46" s="1268"/>
      <c r="CQ46" s="1268"/>
      <c r="CR46" s="1268"/>
      <c r="CS46" s="1268"/>
      <c r="CT46" s="1268"/>
      <c r="CU46" s="1268"/>
      <c r="CV46" s="1268"/>
      <c r="CW46" s="1268"/>
      <c r="CX46" s="1268"/>
      <c r="CY46" s="1268"/>
      <c r="CZ46" s="1268"/>
      <c r="DA46" s="1268"/>
      <c r="DB46" s="1268"/>
      <c r="DC46" s="1269"/>
    </row>
    <row r="47" spans="2:109" x14ac:dyDescent="0.15">
      <c r="B47" s="372"/>
      <c r="AN47" s="1270"/>
      <c r="AO47" s="1271"/>
      <c r="AP47" s="1271"/>
      <c r="AQ47" s="1271"/>
      <c r="AR47" s="1271"/>
      <c r="AS47" s="1271"/>
      <c r="AT47" s="1271"/>
      <c r="AU47" s="1271"/>
      <c r="AV47" s="1271"/>
      <c r="AW47" s="1271"/>
      <c r="AX47" s="1271"/>
      <c r="AY47" s="1271"/>
      <c r="AZ47" s="1271"/>
      <c r="BA47" s="1271"/>
      <c r="BB47" s="1271"/>
      <c r="BC47" s="1271"/>
      <c r="BD47" s="1271"/>
      <c r="BE47" s="1271"/>
      <c r="BF47" s="1271"/>
      <c r="BG47" s="1271"/>
      <c r="BH47" s="1271"/>
      <c r="BI47" s="1271"/>
      <c r="BJ47" s="1271"/>
      <c r="BK47" s="1271"/>
      <c r="BL47" s="1271"/>
      <c r="BM47" s="1271"/>
      <c r="BN47" s="1271"/>
      <c r="BO47" s="1271"/>
      <c r="BP47" s="1271"/>
      <c r="BQ47" s="1271"/>
      <c r="BR47" s="1271"/>
      <c r="BS47" s="1271"/>
      <c r="BT47" s="1271"/>
      <c r="BU47" s="1271"/>
      <c r="BV47" s="1271"/>
      <c r="BW47" s="1271"/>
      <c r="BX47" s="1271"/>
      <c r="BY47" s="1271"/>
      <c r="BZ47" s="1271"/>
      <c r="CA47" s="1271"/>
      <c r="CB47" s="1271"/>
      <c r="CC47" s="1271"/>
      <c r="CD47" s="1271"/>
      <c r="CE47" s="1271"/>
      <c r="CF47" s="1271"/>
      <c r="CG47" s="1271"/>
      <c r="CH47" s="1271"/>
      <c r="CI47" s="1271"/>
      <c r="CJ47" s="1271"/>
      <c r="CK47" s="1271"/>
      <c r="CL47" s="1271"/>
      <c r="CM47" s="1271"/>
      <c r="CN47" s="1271"/>
      <c r="CO47" s="1271"/>
      <c r="CP47" s="1271"/>
      <c r="CQ47" s="1271"/>
      <c r="CR47" s="1271"/>
      <c r="CS47" s="1271"/>
      <c r="CT47" s="1271"/>
      <c r="CU47" s="1271"/>
      <c r="CV47" s="1271"/>
      <c r="CW47" s="1271"/>
      <c r="CX47" s="1271"/>
      <c r="CY47" s="1271"/>
      <c r="CZ47" s="1271"/>
      <c r="DA47" s="1271"/>
      <c r="DB47" s="1271"/>
      <c r="DC47" s="1272"/>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590</v>
      </c>
    </row>
    <row r="50" spans="1:109" x14ac:dyDescent="0.15">
      <c r="B50" s="372"/>
      <c r="G50" s="1258"/>
      <c r="H50" s="1258"/>
      <c r="I50" s="1258"/>
      <c r="J50" s="1258"/>
      <c r="K50" s="382"/>
      <c r="L50" s="382"/>
      <c r="M50" s="383"/>
      <c r="N50" s="383"/>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7" t="s">
        <v>531</v>
      </c>
      <c r="BQ50" s="1257"/>
      <c r="BR50" s="1257"/>
      <c r="BS50" s="1257"/>
      <c r="BT50" s="1257"/>
      <c r="BU50" s="1257"/>
      <c r="BV50" s="1257"/>
      <c r="BW50" s="1257"/>
      <c r="BX50" s="1257" t="s">
        <v>532</v>
      </c>
      <c r="BY50" s="1257"/>
      <c r="BZ50" s="1257"/>
      <c r="CA50" s="1257"/>
      <c r="CB50" s="1257"/>
      <c r="CC50" s="1257"/>
      <c r="CD50" s="1257"/>
      <c r="CE50" s="1257"/>
      <c r="CF50" s="1257" t="s">
        <v>533</v>
      </c>
      <c r="CG50" s="1257"/>
      <c r="CH50" s="1257"/>
      <c r="CI50" s="1257"/>
      <c r="CJ50" s="1257"/>
      <c r="CK50" s="1257"/>
      <c r="CL50" s="1257"/>
      <c r="CM50" s="1257"/>
      <c r="CN50" s="1257" t="s">
        <v>534</v>
      </c>
      <c r="CO50" s="1257"/>
      <c r="CP50" s="1257"/>
      <c r="CQ50" s="1257"/>
      <c r="CR50" s="1257"/>
      <c r="CS50" s="1257"/>
      <c r="CT50" s="1257"/>
      <c r="CU50" s="1257"/>
      <c r="CV50" s="1257" t="s">
        <v>535</v>
      </c>
      <c r="CW50" s="1257"/>
      <c r="CX50" s="1257"/>
      <c r="CY50" s="1257"/>
      <c r="CZ50" s="1257"/>
      <c r="DA50" s="1257"/>
      <c r="DB50" s="1257"/>
      <c r="DC50" s="1257"/>
    </row>
    <row r="51" spans="1:109" ht="13.5" customHeight="1" x14ac:dyDescent="0.15">
      <c r="B51" s="372"/>
      <c r="G51" s="1260"/>
      <c r="H51" s="1260"/>
      <c r="I51" s="1273"/>
      <c r="J51" s="1273"/>
      <c r="K51" s="1259"/>
      <c r="L51" s="1259"/>
      <c r="M51" s="1259"/>
      <c r="N51" s="1259"/>
      <c r="AM51" s="381"/>
      <c r="AN51" s="1255" t="s">
        <v>591</v>
      </c>
      <c r="AO51" s="1255"/>
      <c r="AP51" s="1255"/>
      <c r="AQ51" s="1255"/>
      <c r="AR51" s="1255"/>
      <c r="AS51" s="1255"/>
      <c r="AT51" s="1255"/>
      <c r="AU51" s="1255"/>
      <c r="AV51" s="1255"/>
      <c r="AW51" s="1255"/>
      <c r="AX51" s="1255"/>
      <c r="AY51" s="1255"/>
      <c r="AZ51" s="1255"/>
      <c r="BA51" s="1255"/>
      <c r="BB51" s="1255" t="s">
        <v>592</v>
      </c>
      <c r="BC51" s="1255"/>
      <c r="BD51" s="1255"/>
      <c r="BE51" s="1255"/>
      <c r="BF51" s="1255"/>
      <c r="BG51" s="1255"/>
      <c r="BH51" s="1255"/>
      <c r="BI51" s="1255"/>
      <c r="BJ51" s="1255"/>
      <c r="BK51" s="1255"/>
      <c r="BL51" s="1255"/>
      <c r="BM51" s="1255"/>
      <c r="BN51" s="1255"/>
      <c r="BO51" s="1255"/>
      <c r="BP51" s="1252">
        <v>14.3</v>
      </c>
      <c r="BQ51" s="1252"/>
      <c r="BR51" s="1252"/>
      <c r="BS51" s="1252"/>
      <c r="BT51" s="1252"/>
      <c r="BU51" s="1252"/>
      <c r="BV51" s="1252"/>
      <c r="BW51" s="1252"/>
      <c r="BX51" s="1252">
        <v>14.7</v>
      </c>
      <c r="BY51" s="1252"/>
      <c r="BZ51" s="1252"/>
      <c r="CA51" s="1252"/>
      <c r="CB51" s="1252"/>
      <c r="CC51" s="1252"/>
      <c r="CD51" s="1252"/>
      <c r="CE51" s="1252"/>
      <c r="CF51" s="1252">
        <v>9.5</v>
      </c>
      <c r="CG51" s="1252"/>
      <c r="CH51" s="1252"/>
      <c r="CI51" s="1252"/>
      <c r="CJ51" s="1252"/>
      <c r="CK51" s="1252"/>
      <c r="CL51" s="1252"/>
      <c r="CM51" s="1252"/>
      <c r="CN51" s="1252">
        <v>2.7</v>
      </c>
      <c r="CO51" s="1252"/>
      <c r="CP51" s="1252"/>
      <c r="CQ51" s="1252"/>
      <c r="CR51" s="1252"/>
      <c r="CS51" s="1252"/>
      <c r="CT51" s="1252"/>
      <c r="CU51" s="1252"/>
      <c r="CV51" s="1252"/>
      <c r="CW51" s="1252"/>
      <c r="CX51" s="1252"/>
      <c r="CY51" s="1252"/>
      <c r="CZ51" s="1252"/>
      <c r="DA51" s="1252"/>
      <c r="DB51" s="1252"/>
      <c r="DC51" s="1252"/>
    </row>
    <row r="52" spans="1:109" x14ac:dyDescent="0.15">
      <c r="B52" s="372"/>
      <c r="G52" s="1260"/>
      <c r="H52" s="1260"/>
      <c r="I52" s="1273"/>
      <c r="J52" s="1273"/>
      <c r="K52" s="1259"/>
      <c r="L52" s="1259"/>
      <c r="M52" s="1259"/>
      <c r="N52" s="1259"/>
      <c r="AM52" s="381"/>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2"/>
      <c r="BQ52" s="1252"/>
      <c r="BR52" s="1252"/>
      <c r="BS52" s="1252"/>
      <c r="BT52" s="1252"/>
      <c r="BU52" s="1252"/>
      <c r="BV52" s="1252"/>
      <c r="BW52" s="1252"/>
      <c r="BX52" s="1252"/>
      <c r="BY52" s="1252"/>
      <c r="BZ52" s="1252"/>
      <c r="CA52" s="1252"/>
      <c r="CB52" s="1252"/>
      <c r="CC52" s="1252"/>
      <c r="CD52" s="1252"/>
      <c r="CE52" s="1252"/>
      <c r="CF52" s="1252"/>
      <c r="CG52" s="1252"/>
      <c r="CH52" s="1252"/>
      <c r="CI52" s="1252"/>
      <c r="CJ52" s="1252"/>
      <c r="CK52" s="1252"/>
      <c r="CL52" s="1252"/>
      <c r="CM52" s="1252"/>
      <c r="CN52" s="1252"/>
      <c r="CO52" s="1252"/>
      <c r="CP52" s="1252"/>
      <c r="CQ52" s="1252"/>
      <c r="CR52" s="1252"/>
      <c r="CS52" s="1252"/>
      <c r="CT52" s="1252"/>
      <c r="CU52" s="1252"/>
      <c r="CV52" s="1252"/>
      <c r="CW52" s="1252"/>
      <c r="CX52" s="1252"/>
      <c r="CY52" s="1252"/>
      <c r="CZ52" s="1252"/>
      <c r="DA52" s="1252"/>
      <c r="DB52" s="1252"/>
      <c r="DC52" s="1252"/>
    </row>
    <row r="53" spans="1:109" x14ac:dyDescent="0.15">
      <c r="A53" s="380"/>
      <c r="B53" s="372"/>
      <c r="G53" s="1260"/>
      <c r="H53" s="1260"/>
      <c r="I53" s="1258"/>
      <c r="J53" s="1258"/>
      <c r="K53" s="1259"/>
      <c r="L53" s="1259"/>
      <c r="M53" s="1259"/>
      <c r="N53" s="1259"/>
      <c r="AM53" s="381"/>
      <c r="AN53" s="1255"/>
      <c r="AO53" s="1255"/>
      <c r="AP53" s="1255"/>
      <c r="AQ53" s="1255"/>
      <c r="AR53" s="1255"/>
      <c r="AS53" s="1255"/>
      <c r="AT53" s="1255"/>
      <c r="AU53" s="1255"/>
      <c r="AV53" s="1255"/>
      <c r="AW53" s="1255"/>
      <c r="AX53" s="1255"/>
      <c r="AY53" s="1255"/>
      <c r="AZ53" s="1255"/>
      <c r="BA53" s="1255"/>
      <c r="BB53" s="1255" t="s">
        <v>593</v>
      </c>
      <c r="BC53" s="1255"/>
      <c r="BD53" s="1255"/>
      <c r="BE53" s="1255"/>
      <c r="BF53" s="1255"/>
      <c r="BG53" s="1255"/>
      <c r="BH53" s="1255"/>
      <c r="BI53" s="1255"/>
      <c r="BJ53" s="1255"/>
      <c r="BK53" s="1255"/>
      <c r="BL53" s="1255"/>
      <c r="BM53" s="1255"/>
      <c r="BN53" s="1255"/>
      <c r="BO53" s="1255"/>
      <c r="BP53" s="1252">
        <v>63</v>
      </c>
      <c r="BQ53" s="1252"/>
      <c r="BR53" s="1252"/>
      <c r="BS53" s="1252"/>
      <c r="BT53" s="1252"/>
      <c r="BU53" s="1252"/>
      <c r="BV53" s="1252"/>
      <c r="BW53" s="1252"/>
      <c r="BX53" s="1252">
        <v>64.5</v>
      </c>
      <c r="BY53" s="1252"/>
      <c r="BZ53" s="1252"/>
      <c r="CA53" s="1252"/>
      <c r="CB53" s="1252"/>
      <c r="CC53" s="1252"/>
      <c r="CD53" s="1252"/>
      <c r="CE53" s="1252"/>
      <c r="CF53" s="1252">
        <v>64.8</v>
      </c>
      <c r="CG53" s="1252"/>
      <c r="CH53" s="1252"/>
      <c r="CI53" s="1252"/>
      <c r="CJ53" s="1252"/>
      <c r="CK53" s="1252"/>
      <c r="CL53" s="1252"/>
      <c r="CM53" s="1252"/>
      <c r="CN53" s="1252">
        <v>66.099999999999994</v>
      </c>
      <c r="CO53" s="1252"/>
      <c r="CP53" s="1252"/>
      <c r="CQ53" s="1252"/>
      <c r="CR53" s="1252"/>
      <c r="CS53" s="1252"/>
      <c r="CT53" s="1252"/>
      <c r="CU53" s="1252"/>
      <c r="CV53" s="1252">
        <v>67.400000000000006</v>
      </c>
      <c r="CW53" s="1252"/>
      <c r="CX53" s="1252"/>
      <c r="CY53" s="1252"/>
      <c r="CZ53" s="1252"/>
      <c r="DA53" s="1252"/>
      <c r="DB53" s="1252"/>
      <c r="DC53" s="1252"/>
    </row>
    <row r="54" spans="1:109" x14ac:dyDescent="0.15">
      <c r="A54" s="380"/>
      <c r="B54" s="372"/>
      <c r="G54" s="1260"/>
      <c r="H54" s="1260"/>
      <c r="I54" s="1258"/>
      <c r="J54" s="1258"/>
      <c r="K54" s="1259"/>
      <c r="L54" s="1259"/>
      <c r="M54" s="1259"/>
      <c r="N54" s="1259"/>
      <c r="AM54" s="381"/>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2"/>
      <c r="BQ54" s="1252"/>
      <c r="BR54" s="1252"/>
      <c r="BS54" s="1252"/>
      <c r="BT54" s="1252"/>
      <c r="BU54" s="1252"/>
      <c r="BV54" s="1252"/>
      <c r="BW54" s="1252"/>
      <c r="BX54" s="1252"/>
      <c r="BY54" s="1252"/>
      <c r="BZ54" s="1252"/>
      <c r="CA54" s="1252"/>
      <c r="CB54" s="1252"/>
      <c r="CC54" s="1252"/>
      <c r="CD54" s="1252"/>
      <c r="CE54" s="1252"/>
      <c r="CF54" s="1252"/>
      <c r="CG54" s="1252"/>
      <c r="CH54" s="1252"/>
      <c r="CI54" s="1252"/>
      <c r="CJ54" s="1252"/>
      <c r="CK54" s="1252"/>
      <c r="CL54" s="1252"/>
      <c r="CM54" s="1252"/>
      <c r="CN54" s="1252"/>
      <c r="CO54" s="1252"/>
      <c r="CP54" s="1252"/>
      <c r="CQ54" s="1252"/>
      <c r="CR54" s="1252"/>
      <c r="CS54" s="1252"/>
      <c r="CT54" s="1252"/>
      <c r="CU54" s="1252"/>
      <c r="CV54" s="1252"/>
      <c r="CW54" s="1252"/>
      <c r="CX54" s="1252"/>
      <c r="CY54" s="1252"/>
      <c r="CZ54" s="1252"/>
      <c r="DA54" s="1252"/>
      <c r="DB54" s="1252"/>
      <c r="DC54" s="1252"/>
    </row>
    <row r="55" spans="1:109" x14ac:dyDescent="0.15">
      <c r="A55" s="380"/>
      <c r="B55" s="372"/>
      <c r="G55" s="1258"/>
      <c r="H55" s="1258"/>
      <c r="I55" s="1258"/>
      <c r="J55" s="1258"/>
      <c r="K55" s="1259"/>
      <c r="L55" s="1259"/>
      <c r="M55" s="1259"/>
      <c r="N55" s="1259"/>
      <c r="AN55" s="1257" t="s">
        <v>594</v>
      </c>
      <c r="AO55" s="1257"/>
      <c r="AP55" s="1257"/>
      <c r="AQ55" s="1257"/>
      <c r="AR55" s="1257"/>
      <c r="AS55" s="1257"/>
      <c r="AT55" s="1257"/>
      <c r="AU55" s="1257"/>
      <c r="AV55" s="1257"/>
      <c r="AW55" s="1257"/>
      <c r="AX55" s="1257"/>
      <c r="AY55" s="1257"/>
      <c r="AZ55" s="1257"/>
      <c r="BA55" s="1257"/>
      <c r="BB55" s="1255" t="s">
        <v>592</v>
      </c>
      <c r="BC55" s="1255"/>
      <c r="BD55" s="1255"/>
      <c r="BE55" s="1255"/>
      <c r="BF55" s="1255"/>
      <c r="BG55" s="1255"/>
      <c r="BH55" s="1255"/>
      <c r="BI55" s="1255"/>
      <c r="BJ55" s="1255"/>
      <c r="BK55" s="1255"/>
      <c r="BL55" s="1255"/>
      <c r="BM55" s="1255"/>
      <c r="BN55" s="1255"/>
      <c r="BO55" s="1255"/>
      <c r="BP55" s="1252">
        <v>33.9</v>
      </c>
      <c r="BQ55" s="1252"/>
      <c r="BR55" s="1252"/>
      <c r="BS55" s="1252"/>
      <c r="BT55" s="1252"/>
      <c r="BU55" s="1252"/>
      <c r="BV55" s="1252"/>
      <c r="BW55" s="1252"/>
      <c r="BX55" s="1252">
        <v>31.5</v>
      </c>
      <c r="BY55" s="1252"/>
      <c r="BZ55" s="1252"/>
      <c r="CA55" s="1252"/>
      <c r="CB55" s="1252"/>
      <c r="CC55" s="1252"/>
      <c r="CD55" s="1252"/>
      <c r="CE55" s="1252"/>
      <c r="CF55" s="1252">
        <v>23.4</v>
      </c>
      <c r="CG55" s="1252"/>
      <c r="CH55" s="1252"/>
      <c r="CI55" s="1252"/>
      <c r="CJ55" s="1252"/>
      <c r="CK55" s="1252"/>
      <c r="CL55" s="1252"/>
      <c r="CM55" s="1252"/>
      <c r="CN55" s="1252">
        <v>18.2</v>
      </c>
      <c r="CO55" s="1252"/>
      <c r="CP55" s="1252"/>
      <c r="CQ55" s="1252"/>
      <c r="CR55" s="1252"/>
      <c r="CS55" s="1252"/>
      <c r="CT55" s="1252"/>
      <c r="CU55" s="1252"/>
      <c r="CV55" s="1252">
        <v>17.100000000000001</v>
      </c>
      <c r="CW55" s="1252"/>
      <c r="CX55" s="1252"/>
      <c r="CY55" s="1252"/>
      <c r="CZ55" s="1252"/>
      <c r="DA55" s="1252"/>
      <c r="DB55" s="1252"/>
      <c r="DC55" s="1252"/>
    </row>
    <row r="56" spans="1:109" x14ac:dyDescent="0.15">
      <c r="A56" s="380"/>
      <c r="B56" s="372"/>
      <c r="G56" s="1258"/>
      <c r="H56" s="1258"/>
      <c r="I56" s="1258"/>
      <c r="J56" s="1258"/>
      <c r="K56" s="1259"/>
      <c r="L56" s="1259"/>
      <c r="M56" s="1259"/>
      <c r="N56" s="1259"/>
      <c r="AN56" s="1257"/>
      <c r="AO56" s="1257"/>
      <c r="AP56" s="1257"/>
      <c r="AQ56" s="1257"/>
      <c r="AR56" s="1257"/>
      <c r="AS56" s="1257"/>
      <c r="AT56" s="1257"/>
      <c r="AU56" s="1257"/>
      <c r="AV56" s="1257"/>
      <c r="AW56" s="1257"/>
      <c r="AX56" s="1257"/>
      <c r="AY56" s="1257"/>
      <c r="AZ56" s="1257"/>
      <c r="BA56" s="1257"/>
      <c r="BB56" s="1255"/>
      <c r="BC56" s="1255"/>
      <c r="BD56" s="1255"/>
      <c r="BE56" s="1255"/>
      <c r="BF56" s="1255"/>
      <c r="BG56" s="1255"/>
      <c r="BH56" s="1255"/>
      <c r="BI56" s="1255"/>
      <c r="BJ56" s="1255"/>
      <c r="BK56" s="1255"/>
      <c r="BL56" s="1255"/>
      <c r="BM56" s="1255"/>
      <c r="BN56" s="1255"/>
      <c r="BO56" s="1255"/>
      <c r="BP56" s="1252"/>
      <c r="BQ56" s="1252"/>
      <c r="BR56" s="1252"/>
      <c r="BS56" s="1252"/>
      <c r="BT56" s="1252"/>
      <c r="BU56" s="1252"/>
      <c r="BV56" s="1252"/>
      <c r="BW56" s="1252"/>
      <c r="BX56" s="1252"/>
      <c r="BY56" s="1252"/>
      <c r="BZ56" s="1252"/>
      <c r="CA56" s="1252"/>
      <c r="CB56" s="1252"/>
      <c r="CC56" s="1252"/>
      <c r="CD56" s="1252"/>
      <c r="CE56" s="1252"/>
      <c r="CF56" s="1252"/>
      <c r="CG56" s="1252"/>
      <c r="CH56" s="1252"/>
      <c r="CI56" s="1252"/>
      <c r="CJ56" s="1252"/>
      <c r="CK56" s="1252"/>
      <c r="CL56" s="1252"/>
      <c r="CM56" s="1252"/>
      <c r="CN56" s="1252"/>
      <c r="CO56" s="1252"/>
      <c r="CP56" s="1252"/>
      <c r="CQ56" s="1252"/>
      <c r="CR56" s="1252"/>
      <c r="CS56" s="1252"/>
      <c r="CT56" s="1252"/>
      <c r="CU56" s="1252"/>
      <c r="CV56" s="1252"/>
      <c r="CW56" s="1252"/>
      <c r="CX56" s="1252"/>
      <c r="CY56" s="1252"/>
      <c r="CZ56" s="1252"/>
      <c r="DA56" s="1252"/>
      <c r="DB56" s="1252"/>
      <c r="DC56" s="1252"/>
    </row>
    <row r="57" spans="1:109" s="380" customFormat="1" x14ac:dyDescent="0.15">
      <c r="B57" s="384"/>
      <c r="G57" s="1258"/>
      <c r="H57" s="1258"/>
      <c r="I57" s="1253"/>
      <c r="J57" s="1253"/>
      <c r="K57" s="1259"/>
      <c r="L57" s="1259"/>
      <c r="M57" s="1259"/>
      <c r="N57" s="1259"/>
      <c r="AM57" s="366"/>
      <c r="AN57" s="1257"/>
      <c r="AO57" s="1257"/>
      <c r="AP57" s="1257"/>
      <c r="AQ57" s="1257"/>
      <c r="AR57" s="1257"/>
      <c r="AS57" s="1257"/>
      <c r="AT57" s="1257"/>
      <c r="AU57" s="1257"/>
      <c r="AV57" s="1257"/>
      <c r="AW57" s="1257"/>
      <c r="AX57" s="1257"/>
      <c r="AY57" s="1257"/>
      <c r="AZ57" s="1257"/>
      <c r="BA57" s="1257"/>
      <c r="BB57" s="1255" t="s">
        <v>593</v>
      </c>
      <c r="BC57" s="1255"/>
      <c r="BD57" s="1255"/>
      <c r="BE57" s="1255"/>
      <c r="BF57" s="1255"/>
      <c r="BG57" s="1255"/>
      <c r="BH57" s="1255"/>
      <c r="BI57" s="1255"/>
      <c r="BJ57" s="1255"/>
      <c r="BK57" s="1255"/>
      <c r="BL57" s="1255"/>
      <c r="BM57" s="1255"/>
      <c r="BN57" s="1255"/>
      <c r="BO57" s="1255"/>
      <c r="BP57" s="1252">
        <v>61.8</v>
      </c>
      <c r="BQ57" s="1252"/>
      <c r="BR57" s="1252"/>
      <c r="BS57" s="1252"/>
      <c r="BT57" s="1252"/>
      <c r="BU57" s="1252"/>
      <c r="BV57" s="1252"/>
      <c r="BW57" s="1252"/>
      <c r="BX57" s="1252">
        <v>62.9</v>
      </c>
      <c r="BY57" s="1252"/>
      <c r="BZ57" s="1252"/>
      <c r="CA57" s="1252"/>
      <c r="CB57" s="1252"/>
      <c r="CC57" s="1252"/>
      <c r="CD57" s="1252"/>
      <c r="CE57" s="1252"/>
      <c r="CF57" s="1252">
        <v>63.9</v>
      </c>
      <c r="CG57" s="1252"/>
      <c r="CH57" s="1252"/>
      <c r="CI57" s="1252"/>
      <c r="CJ57" s="1252"/>
      <c r="CK57" s="1252"/>
      <c r="CL57" s="1252"/>
      <c r="CM57" s="1252"/>
      <c r="CN57" s="1252">
        <v>64.900000000000006</v>
      </c>
      <c r="CO57" s="1252"/>
      <c r="CP57" s="1252"/>
      <c r="CQ57" s="1252"/>
      <c r="CR57" s="1252"/>
      <c r="CS57" s="1252"/>
      <c r="CT57" s="1252"/>
      <c r="CU57" s="1252"/>
      <c r="CV57" s="1252">
        <v>65.8</v>
      </c>
      <c r="CW57" s="1252"/>
      <c r="CX57" s="1252"/>
      <c r="CY57" s="1252"/>
      <c r="CZ57" s="1252"/>
      <c r="DA57" s="1252"/>
      <c r="DB57" s="1252"/>
      <c r="DC57" s="1252"/>
      <c r="DD57" s="385"/>
      <c r="DE57" s="384"/>
    </row>
    <row r="58" spans="1:109" s="380" customFormat="1" x14ac:dyDescent="0.15">
      <c r="A58" s="366"/>
      <c r="B58" s="384"/>
      <c r="G58" s="1258"/>
      <c r="H58" s="1258"/>
      <c r="I58" s="1253"/>
      <c r="J58" s="1253"/>
      <c r="K58" s="1259"/>
      <c r="L58" s="1259"/>
      <c r="M58" s="1259"/>
      <c r="N58" s="1259"/>
      <c r="AM58" s="366"/>
      <c r="AN58" s="1257"/>
      <c r="AO58" s="1257"/>
      <c r="AP58" s="1257"/>
      <c r="AQ58" s="1257"/>
      <c r="AR58" s="1257"/>
      <c r="AS58" s="1257"/>
      <c r="AT58" s="1257"/>
      <c r="AU58" s="1257"/>
      <c r="AV58" s="1257"/>
      <c r="AW58" s="1257"/>
      <c r="AX58" s="1257"/>
      <c r="AY58" s="1257"/>
      <c r="AZ58" s="1257"/>
      <c r="BA58" s="1257"/>
      <c r="BB58" s="1255"/>
      <c r="BC58" s="1255"/>
      <c r="BD58" s="1255"/>
      <c r="BE58" s="1255"/>
      <c r="BF58" s="1255"/>
      <c r="BG58" s="1255"/>
      <c r="BH58" s="1255"/>
      <c r="BI58" s="1255"/>
      <c r="BJ58" s="1255"/>
      <c r="BK58" s="1255"/>
      <c r="BL58" s="1255"/>
      <c r="BM58" s="1255"/>
      <c r="BN58" s="1255"/>
      <c r="BO58" s="1255"/>
      <c r="BP58" s="1252"/>
      <c r="BQ58" s="1252"/>
      <c r="BR58" s="1252"/>
      <c r="BS58" s="1252"/>
      <c r="BT58" s="1252"/>
      <c r="BU58" s="1252"/>
      <c r="BV58" s="1252"/>
      <c r="BW58" s="1252"/>
      <c r="BX58" s="1252"/>
      <c r="BY58" s="1252"/>
      <c r="BZ58" s="1252"/>
      <c r="CA58" s="1252"/>
      <c r="CB58" s="1252"/>
      <c r="CC58" s="1252"/>
      <c r="CD58" s="1252"/>
      <c r="CE58" s="1252"/>
      <c r="CF58" s="1252"/>
      <c r="CG58" s="1252"/>
      <c r="CH58" s="1252"/>
      <c r="CI58" s="1252"/>
      <c r="CJ58" s="1252"/>
      <c r="CK58" s="1252"/>
      <c r="CL58" s="1252"/>
      <c r="CM58" s="1252"/>
      <c r="CN58" s="1252"/>
      <c r="CO58" s="1252"/>
      <c r="CP58" s="1252"/>
      <c r="CQ58" s="1252"/>
      <c r="CR58" s="1252"/>
      <c r="CS58" s="1252"/>
      <c r="CT58" s="1252"/>
      <c r="CU58" s="1252"/>
      <c r="CV58" s="1252"/>
      <c r="CW58" s="1252"/>
      <c r="CX58" s="1252"/>
      <c r="CY58" s="1252"/>
      <c r="CZ58" s="1252"/>
      <c r="DA58" s="1252"/>
      <c r="DB58" s="1252"/>
      <c r="DC58" s="1252"/>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595</v>
      </c>
    </row>
    <row r="64" spans="1:109" x14ac:dyDescent="0.15">
      <c r="B64" s="372"/>
      <c r="G64" s="379"/>
      <c r="I64" s="392"/>
      <c r="J64" s="392"/>
      <c r="K64" s="392"/>
      <c r="L64" s="392"/>
      <c r="M64" s="392"/>
      <c r="N64" s="393"/>
      <c r="AM64" s="379"/>
      <c r="AN64" s="379" t="s">
        <v>588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4" t="s">
        <v>596</v>
      </c>
      <c r="AO65" s="1265"/>
      <c r="AP65" s="1265"/>
      <c r="AQ65" s="1265"/>
      <c r="AR65" s="1265"/>
      <c r="AS65" s="1265"/>
      <c r="AT65" s="1265"/>
      <c r="AU65" s="1265"/>
      <c r="AV65" s="1265"/>
      <c r="AW65" s="1265"/>
      <c r="AX65" s="1265"/>
      <c r="AY65" s="1265"/>
      <c r="AZ65" s="1265"/>
      <c r="BA65" s="1265"/>
      <c r="BB65" s="1265"/>
      <c r="BC65" s="1265"/>
      <c r="BD65" s="1265"/>
      <c r="BE65" s="1265"/>
      <c r="BF65" s="1265"/>
      <c r="BG65" s="1265"/>
      <c r="BH65" s="1265"/>
      <c r="BI65" s="1265"/>
      <c r="BJ65" s="1265"/>
      <c r="BK65" s="1265"/>
      <c r="BL65" s="1265"/>
      <c r="BM65" s="1265"/>
      <c r="BN65" s="1265"/>
      <c r="BO65" s="1265"/>
      <c r="BP65" s="1265"/>
      <c r="BQ65" s="1265"/>
      <c r="BR65" s="1265"/>
      <c r="BS65" s="1265"/>
      <c r="BT65" s="1265"/>
      <c r="BU65" s="1265"/>
      <c r="BV65" s="1265"/>
      <c r="BW65" s="1265"/>
      <c r="BX65" s="1265"/>
      <c r="BY65" s="1265"/>
      <c r="BZ65" s="1265"/>
      <c r="CA65" s="1265"/>
      <c r="CB65" s="1265"/>
      <c r="CC65" s="1265"/>
      <c r="CD65" s="1265"/>
      <c r="CE65" s="1265"/>
      <c r="CF65" s="1265"/>
      <c r="CG65" s="1265"/>
      <c r="CH65" s="1265"/>
      <c r="CI65" s="1265"/>
      <c r="CJ65" s="1265"/>
      <c r="CK65" s="1265"/>
      <c r="CL65" s="1265"/>
      <c r="CM65" s="1265"/>
      <c r="CN65" s="1265"/>
      <c r="CO65" s="1265"/>
      <c r="CP65" s="1265"/>
      <c r="CQ65" s="1265"/>
      <c r="CR65" s="1265"/>
      <c r="CS65" s="1265"/>
      <c r="CT65" s="1265"/>
      <c r="CU65" s="1265"/>
      <c r="CV65" s="1265"/>
      <c r="CW65" s="1265"/>
      <c r="CX65" s="1265"/>
      <c r="CY65" s="1265"/>
      <c r="CZ65" s="1265"/>
      <c r="DA65" s="1265"/>
      <c r="DB65" s="1265"/>
      <c r="DC65" s="1266"/>
    </row>
    <row r="66" spans="2:107" x14ac:dyDescent="0.15">
      <c r="B66" s="372"/>
      <c r="AN66" s="1267"/>
      <c r="AO66" s="1268"/>
      <c r="AP66" s="1268"/>
      <c r="AQ66" s="1268"/>
      <c r="AR66" s="1268"/>
      <c r="AS66" s="1268"/>
      <c r="AT66" s="1268"/>
      <c r="AU66" s="1268"/>
      <c r="AV66" s="1268"/>
      <c r="AW66" s="1268"/>
      <c r="AX66" s="1268"/>
      <c r="AY66" s="1268"/>
      <c r="AZ66" s="1268"/>
      <c r="BA66" s="1268"/>
      <c r="BB66" s="1268"/>
      <c r="BC66" s="1268"/>
      <c r="BD66" s="1268"/>
      <c r="BE66" s="1268"/>
      <c r="BF66" s="1268"/>
      <c r="BG66" s="1268"/>
      <c r="BH66" s="1268"/>
      <c r="BI66" s="1268"/>
      <c r="BJ66" s="1268"/>
      <c r="BK66" s="1268"/>
      <c r="BL66" s="1268"/>
      <c r="BM66" s="1268"/>
      <c r="BN66" s="1268"/>
      <c r="BO66" s="1268"/>
      <c r="BP66" s="1268"/>
      <c r="BQ66" s="1268"/>
      <c r="BR66" s="1268"/>
      <c r="BS66" s="1268"/>
      <c r="BT66" s="1268"/>
      <c r="BU66" s="1268"/>
      <c r="BV66" s="1268"/>
      <c r="BW66" s="1268"/>
      <c r="BX66" s="1268"/>
      <c r="BY66" s="1268"/>
      <c r="BZ66" s="1268"/>
      <c r="CA66" s="1268"/>
      <c r="CB66" s="1268"/>
      <c r="CC66" s="1268"/>
      <c r="CD66" s="1268"/>
      <c r="CE66" s="1268"/>
      <c r="CF66" s="1268"/>
      <c r="CG66" s="1268"/>
      <c r="CH66" s="1268"/>
      <c r="CI66" s="1268"/>
      <c r="CJ66" s="1268"/>
      <c r="CK66" s="1268"/>
      <c r="CL66" s="1268"/>
      <c r="CM66" s="1268"/>
      <c r="CN66" s="1268"/>
      <c r="CO66" s="1268"/>
      <c r="CP66" s="1268"/>
      <c r="CQ66" s="1268"/>
      <c r="CR66" s="1268"/>
      <c r="CS66" s="1268"/>
      <c r="CT66" s="1268"/>
      <c r="CU66" s="1268"/>
      <c r="CV66" s="1268"/>
      <c r="CW66" s="1268"/>
      <c r="CX66" s="1268"/>
      <c r="CY66" s="1268"/>
      <c r="CZ66" s="1268"/>
      <c r="DA66" s="1268"/>
      <c r="DB66" s="1268"/>
      <c r="DC66" s="1269"/>
    </row>
    <row r="67" spans="2:107" x14ac:dyDescent="0.15">
      <c r="B67" s="372"/>
      <c r="AN67" s="1267"/>
      <c r="AO67" s="1268"/>
      <c r="AP67" s="1268"/>
      <c r="AQ67" s="1268"/>
      <c r="AR67" s="1268"/>
      <c r="AS67" s="1268"/>
      <c r="AT67" s="1268"/>
      <c r="AU67" s="1268"/>
      <c r="AV67" s="1268"/>
      <c r="AW67" s="1268"/>
      <c r="AX67" s="1268"/>
      <c r="AY67" s="1268"/>
      <c r="AZ67" s="1268"/>
      <c r="BA67" s="1268"/>
      <c r="BB67" s="1268"/>
      <c r="BC67" s="1268"/>
      <c r="BD67" s="1268"/>
      <c r="BE67" s="1268"/>
      <c r="BF67" s="1268"/>
      <c r="BG67" s="1268"/>
      <c r="BH67" s="1268"/>
      <c r="BI67" s="1268"/>
      <c r="BJ67" s="1268"/>
      <c r="BK67" s="1268"/>
      <c r="BL67" s="1268"/>
      <c r="BM67" s="1268"/>
      <c r="BN67" s="1268"/>
      <c r="BO67" s="1268"/>
      <c r="BP67" s="1268"/>
      <c r="BQ67" s="1268"/>
      <c r="BR67" s="1268"/>
      <c r="BS67" s="1268"/>
      <c r="BT67" s="1268"/>
      <c r="BU67" s="1268"/>
      <c r="BV67" s="1268"/>
      <c r="BW67" s="1268"/>
      <c r="BX67" s="1268"/>
      <c r="BY67" s="1268"/>
      <c r="BZ67" s="1268"/>
      <c r="CA67" s="1268"/>
      <c r="CB67" s="1268"/>
      <c r="CC67" s="1268"/>
      <c r="CD67" s="1268"/>
      <c r="CE67" s="1268"/>
      <c r="CF67" s="1268"/>
      <c r="CG67" s="1268"/>
      <c r="CH67" s="1268"/>
      <c r="CI67" s="1268"/>
      <c r="CJ67" s="1268"/>
      <c r="CK67" s="1268"/>
      <c r="CL67" s="1268"/>
      <c r="CM67" s="1268"/>
      <c r="CN67" s="1268"/>
      <c r="CO67" s="1268"/>
      <c r="CP67" s="1268"/>
      <c r="CQ67" s="1268"/>
      <c r="CR67" s="1268"/>
      <c r="CS67" s="1268"/>
      <c r="CT67" s="1268"/>
      <c r="CU67" s="1268"/>
      <c r="CV67" s="1268"/>
      <c r="CW67" s="1268"/>
      <c r="CX67" s="1268"/>
      <c r="CY67" s="1268"/>
      <c r="CZ67" s="1268"/>
      <c r="DA67" s="1268"/>
      <c r="DB67" s="1268"/>
      <c r="DC67" s="1269"/>
    </row>
    <row r="68" spans="2:107" x14ac:dyDescent="0.15">
      <c r="B68" s="372"/>
      <c r="AN68" s="1267"/>
      <c r="AO68" s="1268"/>
      <c r="AP68" s="1268"/>
      <c r="AQ68" s="1268"/>
      <c r="AR68" s="1268"/>
      <c r="AS68" s="1268"/>
      <c r="AT68" s="1268"/>
      <c r="AU68" s="1268"/>
      <c r="AV68" s="1268"/>
      <c r="AW68" s="1268"/>
      <c r="AX68" s="1268"/>
      <c r="AY68" s="1268"/>
      <c r="AZ68" s="1268"/>
      <c r="BA68" s="1268"/>
      <c r="BB68" s="1268"/>
      <c r="BC68" s="1268"/>
      <c r="BD68" s="1268"/>
      <c r="BE68" s="1268"/>
      <c r="BF68" s="1268"/>
      <c r="BG68" s="1268"/>
      <c r="BH68" s="1268"/>
      <c r="BI68" s="1268"/>
      <c r="BJ68" s="1268"/>
      <c r="BK68" s="1268"/>
      <c r="BL68" s="1268"/>
      <c r="BM68" s="1268"/>
      <c r="BN68" s="1268"/>
      <c r="BO68" s="1268"/>
      <c r="BP68" s="1268"/>
      <c r="BQ68" s="1268"/>
      <c r="BR68" s="1268"/>
      <c r="BS68" s="1268"/>
      <c r="BT68" s="1268"/>
      <c r="BU68" s="1268"/>
      <c r="BV68" s="1268"/>
      <c r="BW68" s="1268"/>
      <c r="BX68" s="1268"/>
      <c r="BY68" s="1268"/>
      <c r="BZ68" s="1268"/>
      <c r="CA68" s="1268"/>
      <c r="CB68" s="1268"/>
      <c r="CC68" s="1268"/>
      <c r="CD68" s="1268"/>
      <c r="CE68" s="1268"/>
      <c r="CF68" s="1268"/>
      <c r="CG68" s="1268"/>
      <c r="CH68" s="1268"/>
      <c r="CI68" s="1268"/>
      <c r="CJ68" s="1268"/>
      <c r="CK68" s="1268"/>
      <c r="CL68" s="1268"/>
      <c r="CM68" s="1268"/>
      <c r="CN68" s="1268"/>
      <c r="CO68" s="1268"/>
      <c r="CP68" s="1268"/>
      <c r="CQ68" s="1268"/>
      <c r="CR68" s="1268"/>
      <c r="CS68" s="1268"/>
      <c r="CT68" s="1268"/>
      <c r="CU68" s="1268"/>
      <c r="CV68" s="1268"/>
      <c r="CW68" s="1268"/>
      <c r="CX68" s="1268"/>
      <c r="CY68" s="1268"/>
      <c r="CZ68" s="1268"/>
      <c r="DA68" s="1268"/>
      <c r="DB68" s="1268"/>
      <c r="DC68" s="1269"/>
    </row>
    <row r="69" spans="2:107" x14ac:dyDescent="0.15">
      <c r="B69" s="372"/>
      <c r="AN69" s="1270"/>
      <c r="AO69" s="1271"/>
      <c r="AP69" s="1271"/>
      <c r="AQ69" s="1271"/>
      <c r="AR69" s="1271"/>
      <c r="AS69" s="1271"/>
      <c r="AT69" s="1271"/>
      <c r="AU69" s="1271"/>
      <c r="AV69" s="1271"/>
      <c r="AW69" s="1271"/>
      <c r="AX69" s="1271"/>
      <c r="AY69" s="1271"/>
      <c r="AZ69" s="1271"/>
      <c r="BA69" s="1271"/>
      <c r="BB69" s="1271"/>
      <c r="BC69" s="1271"/>
      <c r="BD69" s="1271"/>
      <c r="BE69" s="1271"/>
      <c r="BF69" s="1271"/>
      <c r="BG69" s="1271"/>
      <c r="BH69" s="1271"/>
      <c r="BI69" s="1271"/>
      <c r="BJ69" s="1271"/>
      <c r="BK69" s="1271"/>
      <c r="BL69" s="1271"/>
      <c r="BM69" s="1271"/>
      <c r="BN69" s="1271"/>
      <c r="BO69" s="1271"/>
      <c r="BP69" s="1271"/>
      <c r="BQ69" s="1271"/>
      <c r="BR69" s="1271"/>
      <c r="BS69" s="1271"/>
      <c r="BT69" s="1271"/>
      <c r="BU69" s="1271"/>
      <c r="BV69" s="1271"/>
      <c r="BW69" s="1271"/>
      <c r="BX69" s="1271"/>
      <c r="BY69" s="1271"/>
      <c r="BZ69" s="1271"/>
      <c r="CA69" s="1271"/>
      <c r="CB69" s="1271"/>
      <c r="CC69" s="1271"/>
      <c r="CD69" s="1271"/>
      <c r="CE69" s="1271"/>
      <c r="CF69" s="1271"/>
      <c r="CG69" s="1271"/>
      <c r="CH69" s="1271"/>
      <c r="CI69" s="1271"/>
      <c r="CJ69" s="1271"/>
      <c r="CK69" s="1271"/>
      <c r="CL69" s="1271"/>
      <c r="CM69" s="1271"/>
      <c r="CN69" s="1271"/>
      <c r="CO69" s="1271"/>
      <c r="CP69" s="1271"/>
      <c r="CQ69" s="1271"/>
      <c r="CR69" s="1271"/>
      <c r="CS69" s="1271"/>
      <c r="CT69" s="1271"/>
      <c r="CU69" s="1271"/>
      <c r="CV69" s="1271"/>
      <c r="CW69" s="1271"/>
      <c r="CX69" s="1271"/>
      <c r="CY69" s="1271"/>
      <c r="CZ69" s="1271"/>
      <c r="DA69" s="1271"/>
      <c r="DB69" s="1271"/>
      <c r="DC69" s="1272"/>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590</v>
      </c>
    </row>
    <row r="72" spans="2:107" x14ac:dyDescent="0.15">
      <c r="B72" s="372"/>
      <c r="G72" s="1258"/>
      <c r="H72" s="1258"/>
      <c r="I72" s="1258"/>
      <c r="J72" s="1258"/>
      <c r="K72" s="382"/>
      <c r="L72" s="382"/>
      <c r="M72" s="383"/>
      <c r="N72" s="383"/>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7" t="s">
        <v>531</v>
      </c>
      <c r="BQ72" s="1257"/>
      <c r="BR72" s="1257"/>
      <c r="BS72" s="1257"/>
      <c r="BT72" s="1257"/>
      <c r="BU72" s="1257"/>
      <c r="BV72" s="1257"/>
      <c r="BW72" s="1257"/>
      <c r="BX72" s="1257" t="s">
        <v>532</v>
      </c>
      <c r="BY72" s="1257"/>
      <c r="BZ72" s="1257"/>
      <c r="CA72" s="1257"/>
      <c r="CB72" s="1257"/>
      <c r="CC72" s="1257"/>
      <c r="CD72" s="1257"/>
      <c r="CE72" s="1257"/>
      <c r="CF72" s="1257" t="s">
        <v>533</v>
      </c>
      <c r="CG72" s="1257"/>
      <c r="CH72" s="1257"/>
      <c r="CI72" s="1257"/>
      <c r="CJ72" s="1257"/>
      <c r="CK72" s="1257"/>
      <c r="CL72" s="1257"/>
      <c r="CM72" s="1257"/>
      <c r="CN72" s="1257" t="s">
        <v>534</v>
      </c>
      <c r="CO72" s="1257"/>
      <c r="CP72" s="1257"/>
      <c r="CQ72" s="1257"/>
      <c r="CR72" s="1257"/>
      <c r="CS72" s="1257"/>
      <c r="CT72" s="1257"/>
      <c r="CU72" s="1257"/>
      <c r="CV72" s="1257" t="s">
        <v>535</v>
      </c>
      <c r="CW72" s="1257"/>
      <c r="CX72" s="1257"/>
      <c r="CY72" s="1257"/>
      <c r="CZ72" s="1257"/>
      <c r="DA72" s="1257"/>
      <c r="DB72" s="1257"/>
      <c r="DC72" s="1257"/>
    </row>
    <row r="73" spans="2:107" x14ac:dyDescent="0.15">
      <c r="B73" s="372"/>
      <c r="G73" s="1260"/>
      <c r="H73" s="1260"/>
      <c r="I73" s="1260"/>
      <c r="J73" s="1260"/>
      <c r="K73" s="1256"/>
      <c r="L73" s="1256"/>
      <c r="M73" s="1256"/>
      <c r="N73" s="1256"/>
      <c r="AM73" s="381"/>
      <c r="AN73" s="1255" t="s">
        <v>591</v>
      </c>
      <c r="AO73" s="1255"/>
      <c r="AP73" s="1255"/>
      <c r="AQ73" s="1255"/>
      <c r="AR73" s="1255"/>
      <c r="AS73" s="1255"/>
      <c r="AT73" s="1255"/>
      <c r="AU73" s="1255"/>
      <c r="AV73" s="1255"/>
      <c r="AW73" s="1255"/>
      <c r="AX73" s="1255"/>
      <c r="AY73" s="1255"/>
      <c r="AZ73" s="1255"/>
      <c r="BA73" s="1255"/>
      <c r="BB73" s="1255" t="s">
        <v>592</v>
      </c>
      <c r="BC73" s="1255"/>
      <c r="BD73" s="1255"/>
      <c r="BE73" s="1255"/>
      <c r="BF73" s="1255"/>
      <c r="BG73" s="1255"/>
      <c r="BH73" s="1255"/>
      <c r="BI73" s="1255"/>
      <c r="BJ73" s="1255"/>
      <c r="BK73" s="1255"/>
      <c r="BL73" s="1255"/>
      <c r="BM73" s="1255"/>
      <c r="BN73" s="1255"/>
      <c r="BO73" s="1255"/>
      <c r="BP73" s="1252">
        <v>14.3</v>
      </c>
      <c r="BQ73" s="1252"/>
      <c r="BR73" s="1252"/>
      <c r="BS73" s="1252"/>
      <c r="BT73" s="1252"/>
      <c r="BU73" s="1252"/>
      <c r="BV73" s="1252"/>
      <c r="BW73" s="1252"/>
      <c r="BX73" s="1252">
        <v>14.7</v>
      </c>
      <c r="BY73" s="1252"/>
      <c r="BZ73" s="1252"/>
      <c r="CA73" s="1252"/>
      <c r="CB73" s="1252"/>
      <c r="CC73" s="1252"/>
      <c r="CD73" s="1252"/>
      <c r="CE73" s="1252"/>
      <c r="CF73" s="1252">
        <v>9.5</v>
      </c>
      <c r="CG73" s="1252"/>
      <c r="CH73" s="1252"/>
      <c r="CI73" s="1252"/>
      <c r="CJ73" s="1252"/>
      <c r="CK73" s="1252"/>
      <c r="CL73" s="1252"/>
      <c r="CM73" s="1252"/>
      <c r="CN73" s="1252">
        <v>2.7</v>
      </c>
      <c r="CO73" s="1252"/>
      <c r="CP73" s="1252"/>
      <c r="CQ73" s="1252"/>
      <c r="CR73" s="1252"/>
      <c r="CS73" s="1252"/>
      <c r="CT73" s="1252"/>
      <c r="CU73" s="1252"/>
      <c r="CV73" s="1252"/>
      <c r="CW73" s="1252"/>
      <c r="CX73" s="1252"/>
      <c r="CY73" s="1252"/>
      <c r="CZ73" s="1252"/>
      <c r="DA73" s="1252"/>
      <c r="DB73" s="1252"/>
      <c r="DC73" s="1252"/>
    </row>
    <row r="74" spans="2:107" x14ac:dyDescent="0.15">
      <c r="B74" s="372"/>
      <c r="G74" s="1260"/>
      <c r="H74" s="1260"/>
      <c r="I74" s="1260"/>
      <c r="J74" s="1260"/>
      <c r="K74" s="1256"/>
      <c r="L74" s="1256"/>
      <c r="M74" s="1256"/>
      <c r="N74" s="1256"/>
      <c r="AM74" s="381"/>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2"/>
      <c r="BQ74" s="1252"/>
      <c r="BR74" s="1252"/>
      <c r="BS74" s="1252"/>
      <c r="BT74" s="1252"/>
      <c r="BU74" s="1252"/>
      <c r="BV74" s="1252"/>
      <c r="BW74" s="1252"/>
      <c r="BX74" s="1252"/>
      <c r="BY74" s="1252"/>
      <c r="BZ74" s="1252"/>
      <c r="CA74" s="1252"/>
      <c r="CB74" s="1252"/>
      <c r="CC74" s="1252"/>
      <c r="CD74" s="1252"/>
      <c r="CE74" s="1252"/>
      <c r="CF74" s="1252"/>
      <c r="CG74" s="1252"/>
      <c r="CH74" s="1252"/>
      <c r="CI74" s="1252"/>
      <c r="CJ74" s="1252"/>
      <c r="CK74" s="1252"/>
      <c r="CL74" s="1252"/>
      <c r="CM74" s="1252"/>
      <c r="CN74" s="1252"/>
      <c r="CO74" s="1252"/>
      <c r="CP74" s="1252"/>
      <c r="CQ74" s="1252"/>
      <c r="CR74" s="1252"/>
      <c r="CS74" s="1252"/>
      <c r="CT74" s="1252"/>
      <c r="CU74" s="1252"/>
      <c r="CV74" s="1252"/>
      <c r="CW74" s="1252"/>
      <c r="CX74" s="1252"/>
      <c r="CY74" s="1252"/>
      <c r="CZ74" s="1252"/>
      <c r="DA74" s="1252"/>
      <c r="DB74" s="1252"/>
      <c r="DC74" s="1252"/>
    </row>
    <row r="75" spans="2:107" x14ac:dyDescent="0.15">
      <c r="B75" s="372"/>
      <c r="G75" s="1260"/>
      <c r="H75" s="1260"/>
      <c r="I75" s="1258"/>
      <c r="J75" s="1258"/>
      <c r="K75" s="1259"/>
      <c r="L75" s="1259"/>
      <c r="M75" s="1259"/>
      <c r="N75" s="1259"/>
      <c r="AM75" s="381"/>
      <c r="AN75" s="1255"/>
      <c r="AO75" s="1255"/>
      <c r="AP75" s="1255"/>
      <c r="AQ75" s="1255"/>
      <c r="AR75" s="1255"/>
      <c r="AS75" s="1255"/>
      <c r="AT75" s="1255"/>
      <c r="AU75" s="1255"/>
      <c r="AV75" s="1255"/>
      <c r="AW75" s="1255"/>
      <c r="AX75" s="1255"/>
      <c r="AY75" s="1255"/>
      <c r="AZ75" s="1255"/>
      <c r="BA75" s="1255"/>
      <c r="BB75" s="1255" t="s">
        <v>597</v>
      </c>
      <c r="BC75" s="1255"/>
      <c r="BD75" s="1255"/>
      <c r="BE75" s="1255"/>
      <c r="BF75" s="1255"/>
      <c r="BG75" s="1255"/>
      <c r="BH75" s="1255"/>
      <c r="BI75" s="1255"/>
      <c r="BJ75" s="1255"/>
      <c r="BK75" s="1255"/>
      <c r="BL75" s="1255"/>
      <c r="BM75" s="1255"/>
      <c r="BN75" s="1255"/>
      <c r="BO75" s="1255"/>
      <c r="BP75" s="1252">
        <v>1.2</v>
      </c>
      <c r="BQ75" s="1252"/>
      <c r="BR75" s="1252"/>
      <c r="BS75" s="1252"/>
      <c r="BT75" s="1252"/>
      <c r="BU75" s="1252"/>
      <c r="BV75" s="1252"/>
      <c r="BW75" s="1252"/>
      <c r="BX75" s="1252">
        <v>1.1000000000000001</v>
      </c>
      <c r="BY75" s="1252"/>
      <c r="BZ75" s="1252"/>
      <c r="CA75" s="1252"/>
      <c r="CB75" s="1252"/>
      <c r="CC75" s="1252"/>
      <c r="CD75" s="1252"/>
      <c r="CE75" s="1252"/>
      <c r="CF75" s="1252">
        <v>1.4</v>
      </c>
      <c r="CG75" s="1252"/>
      <c r="CH75" s="1252"/>
      <c r="CI75" s="1252"/>
      <c r="CJ75" s="1252"/>
      <c r="CK75" s="1252"/>
      <c r="CL75" s="1252"/>
      <c r="CM75" s="1252"/>
      <c r="CN75" s="1252">
        <v>2.2999999999999998</v>
      </c>
      <c r="CO75" s="1252"/>
      <c r="CP75" s="1252"/>
      <c r="CQ75" s="1252"/>
      <c r="CR75" s="1252"/>
      <c r="CS75" s="1252"/>
      <c r="CT75" s="1252"/>
      <c r="CU75" s="1252"/>
      <c r="CV75" s="1252">
        <v>3.5</v>
      </c>
      <c r="CW75" s="1252"/>
      <c r="CX75" s="1252"/>
      <c r="CY75" s="1252"/>
      <c r="CZ75" s="1252"/>
      <c r="DA75" s="1252"/>
      <c r="DB75" s="1252"/>
      <c r="DC75" s="1252"/>
    </row>
    <row r="76" spans="2:107" x14ac:dyDescent="0.15">
      <c r="B76" s="372"/>
      <c r="G76" s="1260"/>
      <c r="H76" s="1260"/>
      <c r="I76" s="1258"/>
      <c r="J76" s="1258"/>
      <c r="K76" s="1259"/>
      <c r="L76" s="1259"/>
      <c r="M76" s="1259"/>
      <c r="N76" s="1259"/>
      <c r="AM76" s="381"/>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2"/>
      <c r="BQ76" s="1252"/>
      <c r="BR76" s="1252"/>
      <c r="BS76" s="1252"/>
      <c r="BT76" s="1252"/>
      <c r="BU76" s="1252"/>
      <c r="BV76" s="1252"/>
      <c r="BW76" s="1252"/>
      <c r="BX76" s="1252"/>
      <c r="BY76" s="1252"/>
      <c r="BZ76" s="1252"/>
      <c r="CA76" s="1252"/>
      <c r="CB76" s="1252"/>
      <c r="CC76" s="1252"/>
      <c r="CD76" s="1252"/>
      <c r="CE76" s="1252"/>
      <c r="CF76" s="1252"/>
      <c r="CG76" s="1252"/>
      <c r="CH76" s="1252"/>
      <c r="CI76" s="1252"/>
      <c r="CJ76" s="1252"/>
      <c r="CK76" s="1252"/>
      <c r="CL76" s="1252"/>
      <c r="CM76" s="1252"/>
      <c r="CN76" s="1252"/>
      <c r="CO76" s="1252"/>
      <c r="CP76" s="1252"/>
      <c r="CQ76" s="1252"/>
      <c r="CR76" s="1252"/>
      <c r="CS76" s="1252"/>
      <c r="CT76" s="1252"/>
      <c r="CU76" s="1252"/>
      <c r="CV76" s="1252"/>
      <c r="CW76" s="1252"/>
      <c r="CX76" s="1252"/>
      <c r="CY76" s="1252"/>
      <c r="CZ76" s="1252"/>
      <c r="DA76" s="1252"/>
      <c r="DB76" s="1252"/>
      <c r="DC76" s="1252"/>
    </row>
    <row r="77" spans="2:107" x14ac:dyDescent="0.15">
      <c r="B77" s="372"/>
      <c r="G77" s="1258"/>
      <c r="H77" s="1258"/>
      <c r="I77" s="1258"/>
      <c r="J77" s="1258"/>
      <c r="K77" s="1256"/>
      <c r="L77" s="1256"/>
      <c r="M77" s="1256"/>
      <c r="N77" s="1256"/>
      <c r="AN77" s="1257" t="s">
        <v>594</v>
      </c>
      <c r="AO77" s="1257"/>
      <c r="AP77" s="1257"/>
      <c r="AQ77" s="1257"/>
      <c r="AR77" s="1257"/>
      <c r="AS77" s="1257"/>
      <c r="AT77" s="1257"/>
      <c r="AU77" s="1257"/>
      <c r="AV77" s="1257"/>
      <c r="AW77" s="1257"/>
      <c r="AX77" s="1257"/>
      <c r="AY77" s="1257"/>
      <c r="AZ77" s="1257"/>
      <c r="BA77" s="1257"/>
      <c r="BB77" s="1255" t="s">
        <v>592</v>
      </c>
      <c r="BC77" s="1255"/>
      <c r="BD77" s="1255"/>
      <c r="BE77" s="1255"/>
      <c r="BF77" s="1255"/>
      <c r="BG77" s="1255"/>
      <c r="BH77" s="1255"/>
      <c r="BI77" s="1255"/>
      <c r="BJ77" s="1255"/>
      <c r="BK77" s="1255"/>
      <c r="BL77" s="1255"/>
      <c r="BM77" s="1255"/>
      <c r="BN77" s="1255"/>
      <c r="BO77" s="1255"/>
      <c r="BP77" s="1252">
        <v>33.9</v>
      </c>
      <c r="BQ77" s="1252"/>
      <c r="BR77" s="1252"/>
      <c r="BS77" s="1252"/>
      <c r="BT77" s="1252"/>
      <c r="BU77" s="1252"/>
      <c r="BV77" s="1252"/>
      <c r="BW77" s="1252"/>
      <c r="BX77" s="1252">
        <v>31.5</v>
      </c>
      <c r="BY77" s="1252"/>
      <c r="BZ77" s="1252"/>
      <c r="CA77" s="1252"/>
      <c r="CB77" s="1252"/>
      <c r="CC77" s="1252"/>
      <c r="CD77" s="1252"/>
      <c r="CE77" s="1252"/>
      <c r="CF77" s="1252">
        <v>23.4</v>
      </c>
      <c r="CG77" s="1252"/>
      <c r="CH77" s="1252"/>
      <c r="CI77" s="1252"/>
      <c r="CJ77" s="1252"/>
      <c r="CK77" s="1252"/>
      <c r="CL77" s="1252"/>
      <c r="CM77" s="1252"/>
      <c r="CN77" s="1252">
        <v>18.2</v>
      </c>
      <c r="CO77" s="1252"/>
      <c r="CP77" s="1252"/>
      <c r="CQ77" s="1252"/>
      <c r="CR77" s="1252"/>
      <c r="CS77" s="1252"/>
      <c r="CT77" s="1252"/>
      <c r="CU77" s="1252"/>
      <c r="CV77" s="1252">
        <v>17.100000000000001</v>
      </c>
      <c r="CW77" s="1252"/>
      <c r="CX77" s="1252"/>
      <c r="CY77" s="1252"/>
      <c r="CZ77" s="1252"/>
      <c r="DA77" s="1252"/>
      <c r="DB77" s="1252"/>
      <c r="DC77" s="1252"/>
    </row>
    <row r="78" spans="2:107" x14ac:dyDescent="0.15">
      <c r="B78" s="372"/>
      <c r="G78" s="1258"/>
      <c r="H78" s="1258"/>
      <c r="I78" s="1258"/>
      <c r="J78" s="1258"/>
      <c r="K78" s="1256"/>
      <c r="L78" s="1256"/>
      <c r="M78" s="1256"/>
      <c r="N78" s="1256"/>
      <c r="AN78" s="1257"/>
      <c r="AO78" s="1257"/>
      <c r="AP78" s="1257"/>
      <c r="AQ78" s="1257"/>
      <c r="AR78" s="1257"/>
      <c r="AS78" s="1257"/>
      <c r="AT78" s="1257"/>
      <c r="AU78" s="1257"/>
      <c r="AV78" s="1257"/>
      <c r="AW78" s="1257"/>
      <c r="AX78" s="1257"/>
      <c r="AY78" s="1257"/>
      <c r="AZ78" s="1257"/>
      <c r="BA78" s="1257"/>
      <c r="BB78" s="1255"/>
      <c r="BC78" s="1255"/>
      <c r="BD78" s="1255"/>
      <c r="BE78" s="1255"/>
      <c r="BF78" s="1255"/>
      <c r="BG78" s="1255"/>
      <c r="BH78" s="1255"/>
      <c r="BI78" s="1255"/>
      <c r="BJ78" s="1255"/>
      <c r="BK78" s="1255"/>
      <c r="BL78" s="1255"/>
      <c r="BM78" s="1255"/>
      <c r="BN78" s="1255"/>
      <c r="BO78" s="1255"/>
      <c r="BP78" s="1252"/>
      <c r="BQ78" s="1252"/>
      <c r="BR78" s="1252"/>
      <c r="BS78" s="1252"/>
      <c r="BT78" s="1252"/>
      <c r="BU78" s="1252"/>
      <c r="BV78" s="1252"/>
      <c r="BW78" s="1252"/>
      <c r="BX78" s="1252"/>
      <c r="BY78" s="1252"/>
      <c r="BZ78" s="1252"/>
      <c r="CA78" s="1252"/>
      <c r="CB78" s="1252"/>
      <c r="CC78" s="1252"/>
      <c r="CD78" s="1252"/>
      <c r="CE78" s="1252"/>
      <c r="CF78" s="1252"/>
      <c r="CG78" s="1252"/>
      <c r="CH78" s="1252"/>
      <c r="CI78" s="1252"/>
      <c r="CJ78" s="1252"/>
      <c r="CK78" s="1252"/>
      <c r="CL78" s="1252"/>
      <c r="CM78" s="1252"/>
      <c r="CN78" s="1252"/>
      <c r="CO78" s="1252"/>
      <c r="CP78" s="1252"/>
      <c r="CQ78" s="1252"/>
      <c r="CR78" s="1252"/>
      <c r="CS78" s="1252"/>
      <c r="CT78" s="1252"/>
      <c r="CU78" s="1252"/>
      <c r="CV78" s="1252"/>
      <c r="CW78" s="1252"/>
      <c r="CX78" s="1252"/>
      <c r="CY78" s="1252"/>
      <c r="CZ78" s="1252"/>
      <c r="DA78" s="1252"/>
      <c r="DB78" s="1252"/>
      <c r="DC78" s="1252"/>
    </row>
    <row r="79" spans="2:107" x14ac:dyDescent="0.15">
      <c r="B79" s="372"/>
      <c r="G79" s="1258"/>
      <c r="H79" s="1258"/>
      <c r="I79" s="1253"/>
      <c r="J79" s="1253"/>
      <c r="K79" s="1254"/>
      <c r="L79" s="1254"/>
      <c r="M79" s="1254"/>
      <c r="N79" s="1254"/>
      <c r="AN79" s="1257"/>
      <c r="AO79" s="1257"/>
      <c r="AP79" s="1257"/>
      <c r="AQ79" s="1257"/>
      <c r="AR79" s="1257"/>
      <c r="AS79" s="1257"/>
      <c r="AT79" s="1257"/>
      <c r="AU79" s="1257"/>
      <c r="AV79" s="1257"/>
      <c r="AW79" s="1257"/>
      <c r="AX79" s="1257"/>
      <c r="AY79" s="1257"/>
      <c r="AZ79" s="1257"/>
      <c r="BA79" s="1257"/>
      <c r="BB79" s="1255" t="s">
        <v>597</v>
      </c>
      <c r="BC79" s="1255"/>
      <c r="BD79" s="1255"/>
      <c r="BE79" s="1255"/>
      <c r="BF79" s="1255"/>
      <c r="BG79" s="1255"/>
      <c r="BH79" s="1255"/>
      <c r="BI79" s="1255"/>
      <c r="BJ79" s="1255"/>
      <c r="BK79" s="1255"/>
      <c r="BL79" s="1255"/>
      <c r="BM79" s="1255"/>
      <c r="BN79" s="1255"/>
      <c r="BO79" s="1255"/>
      <c r="BP79" s="1252">
        <v>5.7</v>
      </c>
      <c r="BQ79" s="1252"/>
      <c r="BR79" s="1252"/>
      <c r="BS79" s="1252"/>
      <c r="BT79" s="1252"/>
      <c r="BU79" s="1252"/>
      <c r="BV79" s="1252"/>
      <c r="BW79" s="1252"/>
      <c r="BX79" s="1252">
        <v>5.4</v>
      </c>
      <c r="BY79" s="1252"/>
      <c r="BZ79" s="1252"/>
      <c r="CA79" s="1252"/>
      <c r="CB79" s="1252"/>
      <c r="CC79" s="1252"/>
      <c r="CD79" s="1252"/>
      <c r="CE79" s="1252"/>
      <c r="CF79" s="1252">
        <v>5.2</v>
      </c>
      <c r="CG79" s="1252"/>
      <c r="CH79" s="1252"/>
      <c r="CI79" s="1252"/>
      <c r="CJ79" s="1252"/>
      <c r="CK79" s="1252"/>
      <c r="CL79" s="1252"/>
      <c r="CM79" s="1252"/>
      <c r="CN79" s="1252">
        <v>5.2</v>
      </c>
      <c r="CO79" s="1252"/>
      <c r="CP79" s="1252"/>
      <c r="CQ79" s="1252"/>
      <c r="CR79" s="1252"/>
      <c r="CS79" s="1252"/>
      <c r="CT79" s="1252"/>
      <c r="CU79" s="1252"/>
      <c r="CV79" s="1252">
        <v>5.2</v>
      </c>
      <c r="CW79" s="1252"/>
      <c r="CX79" s="1252"/>
      <c r="CY79" s="1252"/>
      <c r="CZ79" s="1252"/>
      <c r="DA79" s="1252"/>
      <c r="DB79" s="1252"/>
      <c r="DC79" s="1252"/>
    </row>
    <row r="80" spans="2:107" x14ac:dyDescent="0.15">
      <c r="B80" s="372"/>
      <c r="G80" s="1258"/>
      <c r="H80" s="1258"/>
      <c r="I80" s="1253"/>
      <c r="J80" s="1253"/>
      <c r="K80" s="1254"/>
      <c r="L80" s="1254"/>
      <c r="M80" s="1254"/>
      <c r="N80" s="1254"/>
      <c r="AN80" s="1257"/>
      <c r="AO80" s="1257"/>
      <c r="AP80" s="1257"/>
      <c r="AQ80" s="1257"/>
      <c r="AR80" s="1257"/>
      <c r="AS80" s="1257"/>
      <c r="AT80" s="1257"/>
      <c r="AU80" s="1257"/>
      <c r="AV80" s="1257"/>
      <c r="AW80" s="1257"/>
      <c r="AX80" s="1257"/>
      <c r="AY80" s="1257"/>
      <c r="AZ80" s="1257"/>
      <c r="BA80" s="1257"/>
      <c r="BB80" s="1255"/>
      <c r="BC80" s="1255"/>
      <c r="BD80" s="1255"/>
      <c r="BE80" s="1255"/>
      <c r="BF80" s="1255"/>
      <c r="BG80" s="1255"/>
      <c r="BH80" s="1255"/>
      <c r="BI80" s="1255"/>
      <c r="BJ80" s="1255"/>
      <c r="BK80" s="1255"/>
      <c r="BL80" s="1255"/>
      <c r="BM80" s="1255"/>
      <c r="BN80" s="1255"/>
      <c r="BO80" s="1255"/>
      <c r="BP80" s="1252"/>
      <c r="BQ80" s="1252"/>
      <c r="BR80" s="1252"/>
      <c r="BS80" s="1252"/>
      <c r="BT80" s="1252"/>
      <c r="BU80" s="1252"/>
      <c r="BV80" s="1252"/>
      <c r="BW80" s="1252"/>
      <c r="BX80" s="1252"/>
      <c r="BY80" s="1252"/>
      <c r="BZ80" s="1252"/>
      <c r="CA80" s="1252"/>
      <c r="CB80" s="1252"/>
      <c r="CC80" s="1252"/>
      <c r="CD80" s="1252"/>
      <c r="CE80" s="1252"/>
      <c r="CF80" s="1252"/>
      <c r="CG80" s="1252"/>
      <c r="CH80" s="1252"/>
      <c r="CI80" s="1252"/>
      <c r="CJ80" s="1252"/>
      <c r="CK80" s="1252"/>
      <c r="CL80" s="1252"/>
      <c r="CM80" s="1252"/>
      <c r="CN80" s="1252"/>
      <c r="CO80" s="1252"/>
      <c r="CP80" s="1252"/>
      <c r="CQ80" s="1252"/>
      <c r="CR80" s="1252"/>
      <c r="CS80" s="1252"/>
      <c r="CT80" s="1252"/>
      <c r="CU80" s="1252"/>
      <c r="CV80" s="1252"/>
      <c r="CW80" s="1252"/>
      <c r="CX80" s="1252"/>
      <c r="CY80" s="1252"/>
      <c r="CZ80" s="1252"/>
      <c r="DA80" s="1252"/>
      <c r="DB80" s="1252"/>
      <c r="DC80" s="1252"/>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QG2EXXt7ojKN3eCp8/28ou6WBtwTsM8nlq/PQuvkpDeTMA96OOULt5qVT9X7Pek2dGSyOhmxkbgboanffCTZdw==" saltValue="FFYfJ35cWPpF7x07DHFO7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93A4C7-666A-4D3E-AC75-9A469E0D7F86}">
  <sheetPr>
    <pageSetUpPr fitToPage="1"/>
  </sheetPr>
  <dimension ref="A1:DR125"/>
  <sheetViews>
    <sheetView showGridLines="0" topLeftCell="A85" zoomScale="70" zoomScaleNormal="70" zoomScaleSheetLayoutView="70" workbookViewId="0">
      <selection activeCell="CU21" sqref="CU2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481</v>
      </c>
    </row>
  </sheetData>
  <sheetProtection algorithmName="SHA-512" hashValue="keQJB8Q0B/uAmzzi/qZ5ZHh1OVa1GXOZGtbN+1POgyIfu9LVt1/fWLeOwMeANahSkVjkDz42hSiQjxwiyZAJHg==" saltValue="0QPObBQo4WzYhJBwv2vC1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AE680-34F6-44E7-9166-1647792D6C68}">
  <sheetPr>
    <pageSetUpPr fitToPage="1"/>
  </sheetPr>
  <dimension ref="A1:DR125"/>
  <sheetViews>
    <sheetView showGridLines="0" tabSelected="1" zoomScale="85" zoomScaleNormal="85" zoomScaleSheetLayoutView="55" workbookViewId="0">
      <selection activeCell="AI48" sqref="AI4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481</v>
      </c>
    </row>
  </sheetData>
  <sheetProtection algorithmName="SHA-512" hashValue="gNQbPTNicbJ1DTztC79j00E7r56vJ+t1yrjgiYa1p/wGpYQ3COrjtoAsQ9N9k9tSDarShq4nVgpjbIjvZD9gzA==" saltValue="sm7ni5QMPzWzBhIT8P+kw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530</v>
      </c>
      <c r="G2" s="151"/>
      <c r="H2" s="152"/>
    </row>
    <row r="3" spans="1:8" x14ac:dyDescent="0.15">
      <c r="A3" s="148" t="s">
        <v>523</v>
      </c>
      <c r="B3" s="153"/>
      <c r="C3" s="154"/>
      <c r="D3" s="155">
        <v>55693</v>
      </c>
      <c r="E3" s="156"/>
      <c r="F3" s="157">
        <v>51849</v>
      </c>
      <c r="G3" s="158"/>
      <c r="H3" s="159"/>
    </row>
    <row r="4" spans="1:8" x14ac:dyDescent="0.15">
      <c r="A4" s="160"/>
      <c r="B4" s="161"/>
      <c r="C4" s="162"/>
      <c r="D4" s="163">
        <v>28163</v>
      </c>
      <c r="E4" s="164"/>
      <c r="F4" s="165">
        <v>26326</v>
      </c>
      <c r="G4" s="166"/>
      <c r="H4" s="167"/>
    </row>
    <row r="5" spans="1:8" x14ac:dyDescent="0.15">
      <c r="A5" s="148" t="s">
        <v>525</v>
      </c>
      <c r="B5" s="153"/>
      <c r="C5" s="154"/>
      <c r="D5" s="155">
        <v>59098</v>
      </c>
      <c r="E5" s="156"/>
      <c r="F5" s="157">
        <v>52191</v>
      </c>
      <c r="G5" s="158"/>
      <c r="H5" s="159"/>
    </row>
    <row r="6" spans="1:8" x14ac:dyDescent="0.15">
      <c r="A6" s="160"/>
      <c r="B6" s="161"/>
      <c r="C6" s="162"/>
      <c r="D6" s="163">
        <v>26928</v>
      </c>
      <c r="E6" s="164"/>
      <c r="F6" s="165">
        <v>26807</v>
      </c>
      <c r="G6" s="166"/>
      <c r="H6" s="167"/>
    </row>
    <row r="7" spans="1:8" x14ac:dyDescent="0.15">
      <c r="A7" s="148" t="s">
        <v>526</v>
      </c>
      <c r="B7" s="153"/>
      <c r="C7" s="154"/>
      <c r="D7" s="155">
        <v>61697</v>
      </c>
      <c r="E7" s="156"/>
      <c r="F7" s="157">
        <v>48105</v>
      </c>
      <c r="G7" s="158"/>
      <c r="H7" s="159"/>
    </row>
    <row r="8" spans="1:8" x14ac:dyDescent="0.15">
      <c r="A8" s="160"/>
      <c r="B8" s="161"/>
      <c r="C8" s="162"/>
      <c r="D8" s="163">
        <v>30729</v>
      </c>
      <c r="E8" s="164"/>
      <c r="F8" s="165">
        <v>24072</v>
      </c>
      <c r="G8" s="166"/>
      <c r="H8" s="167"/>
    </row>
    <row r="9" spans="1:8" x14ac:dyDescent="0.15">
      <c r="A9" s="148" t="s">
        <v>527</v>
      </c>
      <c r="B9" s="153"/>
      <c r="C9" s="154"/>
      <c r="D9" s="155">
        <v>57845</v>
      </c>
      <c r="E9" s="156"/>
      <c r="F9" s="157">
        <v>47446</v>
      </c>
      <c r="G9" s="158"/>
      <c r="H9" s="159"/>
    </row>
    <row r="10" spans="1:8" x14ac:dyDescent="0.15">
      <c r="A10" s="160"/>
      <c r="B10" s="161"/>
      <c r="C10" s="162"/>
      <c r="D10" s="163">
        <v>24678</v>
      </c>
      <c r="E10" s="164"/>
      <c r="F10" s="165">
        <v>24371</v>
      </c>
      <c r="G10" s="166"/>
      <c r="H10" s="167"/>
    </row>
    <row r="11" spans="1:8" x14ac:dyDescent="0.15">
      <c r="A11" s="148" t="s">
        <v>528</v>
      </c>
      <c r="B11" s="153"/>
      <c r="C11" s="154"/>
      <c r="D11" s="155">
        <v>65049</v>
      </c>
      <c r="E11" s="156"/>
      <c r="F11" s="157">
        <v>48387</v>
      </c>
      <c r="G11" s="158"/>
      <c r="H11" s="159"/>
    </row>
    <row r="12" spans="1:8" x14ac:dyDescent="0.15">
      <c r="A12" s="160"/>
      <c r="B12" s="161"/>
      <c r="C12" s="168"/>
      <c r="D12" s="163">
        <v>22097</v>
      </c>
      <c r="E12" s="164"/>
      <c r="F12" s="165">
        <v>25592</v>
      </c>
      <c r="G12" s="166"/>
      <c r="H12" s="167"/>
    </row>
    <row r="13" spans="1:8" x14ac:dyDescent="0.15">
      <c r="A13" s="148"/>
      <c r="B13" s="153"/>
      <c r="C13" s="169"/>
      <c r="D13" s="170">
        <v>59876</v>
      </c>
      <c r="E13" s="171"/>
      <c r="F13" s="172">
        <v>49596</v>
      </c>
      <c r="G13" s="173"/>
      <c r="H13" s="159"/>
    </row>
    <row r="14" spans="1:8" x14ac:dyDescent="0.15">
      <c r="A14" s="160"/>
      <c r="B14" s="161"/>
      <c r="C14" s="162"/>
      <c r="D14" s="163">
        <v>26519</v>
      </c>
      <c r="E14" s="164"/>
      <c r="F14" s="165">
        <v>25434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8.74</v>
      </c>
      <c r="C19" s="174">
        <f>ROUND(VALUE(SUBSTITUTE(実質収支比率等に係る経年分析!G$48,"▲","-")),2)</f>
        <v>8.68</v>
      </c>
      <c r="D19" s="174">
        <f>ROUND(VALUE(SUBSTITUTE(実質収支比率等に係る経年分析!H$48,"▲","-")),2)</f>
        <v>13.78</v>
      </c>
      <c r="E19" s="174">
        <f>ROUND(VALUE(SUBSTITUTE(実質収支比率等に係る経年分析!I$48,"▲","-")),2)</f>
        <v>10.83</v>
      </c>
      <c r="F19" s="174">
        <f>ROUND(VALUE(SUBSTITUTE(実質収支比率等に係る経年分析!J$48,"▲","-")),2)</f>
        <v>4.8499999999999996</v>
      </c>
    </row>
    <row r="20" spans="1:11" x14ac:dyDescent="0.15">
      <c r="A20" s="174" t="s">
        <v>53</v>
      </c>
      <c r="B20" s="174">
        <f>ROUND(VALUE(SUBSTITUTE(実質収支比率等に係る経年分析!F$47,"▲","-")),2)</f>
        <v>11.2</v>
      </c>
      <c r="C20" s="174">
        <f>ROUND(VALUE(SUBSTITUTE(実質収支比率等に係る経年分析!G$47,"▲","-")),2)</f>
        <v>10.98</v>
      </c>
      <c r="D20" s="174">
        <f>ROUND(VALUE(SUBSTITUTE(実質収支比率等に係る経年分析!H$47,"▲","-")),2)</f>
        <v>10.68</v>
      </c>
      <c r="E20" s="174">
        <f>ROUND(VALUE(SUBSTITUTE(実質収支比率等に係る経年分析!I$47,"▲","-")),2)</f>
        <v>10.91</v>
      </c>
      <c r="F20" s="174">
        <f>ROUND(VALUE(SUBSTITUTE(実質収支比率等に係る経年分析!J$47,"▲","-")),2)</f>
        <v>11.74</v>
      </c>
    </row>
    <row r="21" spans="1:11" x14ac:dyDescent="0.15">
      <c r="A21" s="174" t="s">
        <v>54</v>
      </c>
      <c r="B21" s="174">
        <f>IF(ISNUMBER(VALUE(SUBSTITUTE(実質収支比率等に係る経年分析!F$49,"▲","-"))),ROUND(VALUE(SUBSTITUTE(実質収支比率等に係る経年分析!F$49,"▲","-")),2),NA())</f>
        <v>-0.22</v>
      </c>
      <c r="C21" s="174">
        <f>IF(ISNUMBER(VALUE(SUBSTITUTE(実質収支比率等に係る経年分析!G$49,"▲","-"))),ROUND(VALUE(SUBSTITUTE(実質収支比率等に係る経年分析!G$49,"▲","-")),2),NA())</f>
        <v>0.24</v>
      </c>
      <c r="D21" s="174">
        <f>IF(ISNUMBER(VALUE(SUBSTITUTE(実質収支比率等に係る経年分析!H$49,"▲","-"))),ROUND(VALUE(SUBSTITUTE(実質収支比率等に係る経年分析!H$49,"▲","-")),2),NA())</f>
        <v>5.4</v>
      </c>
      <c r="E21" s="174">
        <f>IF(ISNUMBER(VALUE(SUBSTITUTE(実質収支比率等に係る経年分析!I$49,"▲","-"))),ROUND(VALUE(SUBSTITUTE(実質収支比率等に係る経年分析!I$49,"▲","-")),2),NA())</f>
        <v>-3.25</v>
      </c>
      <c r="F21" s="174">
        <f>IF(ISNUMBER(VALUE(SUBSTITUTE(実質収支比率等に係る経年分析!J$49,"▲","-"))),ROUND(VALUE(SUBSTITUTE(実質収支比率等に係る経年分析!J$49,"▲","-")),2),NA())</f>
        <v>-4.8499999999999996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7.0000000000000007E-2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0.03</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母子父子寡婦福祉資金貸付事業費特別会計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公設地方卸売市場事業費特別会計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7.0000000000000007E-2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x14ac:dyDescent="0.15">
      <c r="A31" s="175" t="str">
        <f>IF(連結実質赤字比率に係る赤字・黒字の構成分析!C$39="",NA(),連結実質赤字比率に係る赤字・黒字の構成分析!C$39)</f>
        <v>農業集落排水事業会計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0.13</v>
      </c>
    </row>
    <row r="32" spans="1:11" x14ac:dyDescent="0.15">
      <c r="A32" s="175" t="str">
        <f>IF(連結実質赤字比率に係る赤字・黒字の構成分析!C$38="",NA(),連結実質赤字比率に係る赤字・黒字の構成分析!C$38)</f>
        <v>介護保険事業費特別会計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0.41</v>
      </c>
    </row>
    <row r="33" spans="1:16" x14ac:dyDescent="0.15">
      <c r="A33" s="175" t="str">
        <f>IF(連結実質赤字比率に係る赤字・黒字の構成分析!C$37="",NA(),連結実質赤字比率に係る赤字・黒字の構成分析!C$37)</f>
        <v>国民健康保険事業費特別会計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2.96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3.22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2.66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2.52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2.15</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8.6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8.98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14.2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11.51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5.04</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1.31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1.89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2.63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4.1399999999999997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5.22</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6.56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6.25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7.96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8.3699999999999992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10378</v>
      </c>
      <c r="E42" s="176"/>
      <c r="F42" s="176"/>
      <c r="G42" s="176">
        <f>'実質公債費比率（分子）の構造'!L$52</f>
        <v>10023</v>
      </c>
      <c r="H42" s="176"/>
      <c r="I42" s="176"/>
      <c r="J42" s="176">
        <f>'実質公債費比率（分子）の構造'!M$52</f>
        <v>9793</v>
      </c>
      <c r="K42" s="176"/>
      <c r="L42" s="176"/>
      <c r="M42" s="176">
        <f>'実質公債費比率（分子）の構造'!N$52</f>
        <v>9804</v>
      </c>
      <c r="N42" s="176"/>
      <c r="O42" s="176"/>
      <c r="P42" s="176">
        <f>'実質公債費比率（分子）の構造'!O$52</f>
        <v>9681</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17</v>
      </c>
      <c r="C44" s="176"/>
      <c r="D44" s="176"/>
      <c r="E44" s="176">
        <f>'実質公債費比率（分子）の構造'!L$50</f>
        <v>22</v>
      </c>
      <c r="F44" s="176"/>
      <c r="G44" s="176"/>
      <c r="H44" s="176">
        <f>'実質公債費比率（分子）の構造'!M$50</f>
        <v>119</v>
      </c>
      <c r="I44" s="176"/>
      <c r="J44" s="176"/>
      <c r="K44" s="176">
        <f>'実質公債費比率（分子）の構造'!N$50</f>
        <v>24</v>
      </c>
      <c r="L44" s="176"/>
      <c r="M44" s="176"/>
      <c r="N44" s="176">
        <f>'実質公債費比率（分子）の構造'!O$50</f>
        <v>13</v>
      </c>
      <c r="O44" s="176"/>
      <c r="P44" s="176"/>
    </row>
    <row r="45" spans="1:16" x14ac:dyDescent="0.15">
      <c r="A45" s="176" t="s">
        <v>63</v>
      </c>
      <c r="B45" s="176">
        <f>'実質公債費比率（分子）の構造'!K$49</f>
        <v>20</v>
      </c>
      <c r="C45" s="176"/>
      <c r="D45" s="176"/>
      <c r="E45" s="176">
        <f>'実質公債費比率（分子）の構造'!L$49</f>
        <v>18</v>
      </c>
      <c r="F45" s="176"/>
      <c r="G45" s="176"/>
      <c r="H45" s="176">
        <f>'実質公債費比率（分子）の構造'!M$49</f>
        <v>17</v>
      </c>
      <c r="I45" s="176"/>
      <c r="J45" s="176"/>
      <c r="K45" s="176">
        <f>'実質公債費比率（分子）の構造'!N$49</f>
        <v>15</v>
      </c>
      <c r="L45" s="176"/>
      <c r="M45" s="176"/>
      <c r="N45" s="176">
        <f>'実質公債費比率（分子）の構造'!O$49</f>
        <v>10</v>
      </c>
      <c r="O45" s="176"/>
      <c r="P45" s="176"/>
    </row>
    <row r="46" spans="1:16" x14ac:dyDescent="0.15">
      <c r="A46" s="176" t="s">
        <v>64</v>
      </c>
      <c r="B46" s="176">
        <f>'実質公債費比率（分子）の構造'!K$48</f>
        <v>2715</v>
      </c>
      <c r="C46" s="176"/>
      <c r="D46" s="176"/>
      <c r="E46" s="176">
        <f>'実質公債費比率（分子）の構造'!L$48</f>
        <v>2524</v>
      </c>
      <c r="F46" s="176"/>
      <c r="G46" s="176"/>
      <c r="H46" s="176">
        <f>'実質公債費比率（分子）の構造'!M$48</f>
        <v>2542</v>
      </c>
      <c r="I46" s="176"/>
      <c r="J46" s="176"/>
      <c r="K46" s="176">
        <f>'実質公債費比率（分子）の構造'!N$48</f>
        <v>2420</v>
      </c>
      <c r="L46" s="176"/>
      <c r="M46" s="176"/>
      <c r="N46" s="176">
        <f>'実質公債費比率（分子）の構造'!O$48</f>
        <v>2420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8100</v>
      </c>
      <c r="C49" s="176"/>
      <c r="D49" s="176"/>
      <c r="E49" s="176">
        <f>'実質公債費比率（分子）の構造'!L$45</f>
        <v>8131</v>
      </c>
      <c r="F49" s="176"/>
      <c r="G49" s="176"/>
      <c r="H49" s="176">
        <f>'実質公債費比率（分子）の構造'!M$45</f>
        <v>8352</v>
      </c>
      <c r="I49" s="176"/>
      <c r="J49" s="176"/>
      <c r="K49" s="176">
        <f>'実質公債費比率（分子）の構造'!N$45</f>
        <v>9244</v>
      </c>
      <c r="L49" s="176"/>
      <c r="M49" s="176"/>
      <c r="N49" s="176">
        <f>'実質公債費比率（分子）の構造'!O$45</f>
        <v>9789</v>
      </c>
      <c r="O49" s="176"/>
      <c r="P49" s="176"/>
    </row>
    <row r="50" spans="1:16" x14ac:dyDescent="0.15">
      <c r="A50" s="176" t="s">
        <v>67</v>
      </c>
      <c r="B50" s="176" t="e">
        <f>NA()</f>
        <v>#N/A</v>
      </c>
      <c r="C50" s="176">
        <f>IF(ISNUMBER('実質公債費比率（分子）の構造'!K$53),'実質公債費比率（分子）の構造'!K$53,NA())</f>
        <v>474</v>
      </c>
      <c r="D50" s="176" t="e">
        <f>NA()</f>
        <v>#N/A</v>
      </c>
      <c r="E50" s="176" t="e">
        <f>NA()</f>
        <v>#N/A</v>
      </c>
      <c r="F50" s="176">
        <f>IF(ISNUMBER('実質公債費比率（分子）の構造'!L$53),'実質公債費比率（分子）の構造'!L$53,NA())</f>
        <v>672</v>
      </c>
      <c r="G50" s="176" t="e">
        <f>NA()</f>
        <v>#N/A</v>
      </c>
      <c r="H50" s="176" t="e">
        <f>NA()</f>
        <v>#N/A</v>
      </c>
      <c r="I50" s="176">
        <f>IF(ISNUMBER('実質公債費比率（分子）の構造'!M$53),'実質公債費比率（分子）の構造'!M$53,NA())</f>
        <v>1237</v>
      </c>
      <c r="J50" s="176" t="e">
        <f>NA()</f>
        <v>#N/A</v>
      </c>
      <c r="K50" s="176" t="e">
        <f>NA()</f>
        <v>#N/A</v>
      </c>
      <c r="L50" s="176">
        <f>IF(ISNUMBER('実質公債費比率（分子）の構造'!N$53),'実質公債費比率（分子）の構造'!N$53,NA())</f>
        <v>1899</v>
      </c>
      <c r="M50" s="176" t="e">
        <f>NA()</f>
        <v>#N/A</v>
      </c>
      <c r="N50" s="176" t="e">
        <f>NA()</f>
        <v>#N/A</v>
      </c>
      <c r="O50" s="176">
        <f>IF(ISNUMBER('実質公債費比率（分子）の構造'!O$53),'実質公債費比率（分子）の構造'!O$53,NA())</f>
        <v>2551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87731</v>
      </c>
      <c r="E56" s="175"/>
      <c r="F56" s="175"/>
      <c r="G56" s="175">
        <f>'将来負担比率（分子）の構造'!J$52</f>
        <v>87882</v>
      </c>
      <c r="H56" s="175"/>
      <c r="I56" s="175"/>
      <c r="J56" s="175">
        <f>'将来負担比率（分子）の構造'!K$52</f>
        <v>88477</v>
      </c>
      <c r="K56" s="175"/>
      <c r="L56" s="175"/>
      <c r="M56" s="175">
        <f>'将来負担比率（分子）の構造'!L$52</f>
        <v>87365</v>
      </c>
      <c r="N56" s="175"/>
      <c r="O56" s="175"/>
      <c r="P56" s="175">
        <f>'将来負担比率（分子）の構造'!M$52</f>
        <v>85503</v>
      </c>
    </row>
    <row r="57" spans="1:16" x14ac:dyDescent="0.15">
      <c r="A57" s="175" t="s">
        <v>42</v>
      </c>
      <c r="B57" s="175"/>
      <c r="C57" s="175"/>
      <c r="D57" s="175">
        <f>'将来負担比率（分子）の構造'!I$51</f>
        <v>15469</v>
      </c>
      <c r="E57" s="175"/>
      <c r="F57" s="175"/>
      <c r="G57" s="175">
        <f>'将来負担比率（分子）の構造'!J$51</f>
        <v>17919</v>
      </c>
      <c r="H57" s="175"/>
      <c r="I57" s="175"/>
      <c r="J57" s="175">
        <f>'将来負担比率（分子）の構造'!K$51</f>
        <v>22431</v>
      </c>
      <c r="K57" s="175"/>
      <c r="L57" s="175"/>
      <c r="M57" s="175">
        <f>'将来負担比率（分子）の構造'!L$51</f>
        <v>25350</v>
      </c>
      <c r="N57" s="175"/>
      <c r="O57" s="175"/>
      <c r="P57" s="175">
        <f>'将来負担比率（分子）の構造'!M$51</f>
        <v>28525</v>
      </c>
    </row>
    <row r="58" spans="1:16" x14ac:dyDescent="0.15">
      <c r="A58" s="175" t="s">
        <v>41</v>
      </c>
      <c r="B58" s="175"/>
      <c r="C58" s="175"/>
      <c r="D58" s="175">
        <f>'将来負担比率（分子）の構造'!I$50</f>
        <v>21476</v>
      </c>
      <c r="E58" s="175"/>
      <c r="F58" s="175"/>
      <c r="G58" s="175">
        <f>'将来負担比率（分子）の構造'!J$50</f>
        <v>22804</v>
      </c>
      <c r="H58" s="175"/>
      <c r="I58" s="175"/>
      <c r="J58" s="175">
        <f>'将来負担比率（分子）の構造'!K$50</f>
        <v>25591</v>
      </c>
      <c r="K58" s="175"/>
      <c r="L58" s="175"/>
      <c r="M58" s="175">
        <f>'将来負担比率（分子）の構造'!L$50</f>
        <v>27543</v>
      </c>
      <c r="N58" s="175"/>
      <c r="O58" s="175"/>
      <c r="P58" s="175">
        <f>'将来負担比率（分子）の構造'!M$50</f>
        <v>30556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2948</v>
      </c>
      <c r="C61" s="175"/>
      <c r="D61" s="175"/>
      <c r="E61" s="175">
        <f>'将来負担比率（分子）の構造'!J$46</f>
        <v>2739</v>
      </c>
      <c r="F61" s="175"/>
      <c r="G61" s="175"/>
      <c r="H61" s="175">
        <f>'将来負担比率（分子）の構造'!K$46</f>
        <v>1894</v>
      </c>
      <c r="I61" s="175"/>
      <c r="J61" s="175"/>
      <c r="K61" s="175">
        <f>'将来負担比率（分子）の構造'!L$46</f>
        <v>1331</v>
      </c>
      <c r="L61" s="175"/>
      <c r="M61" s="175"/>
      <c r="N61" s="175">
        <f>'将来負担比率（分子）の構造'!M$46</f>
        <v>930</v>
      </c>
      <c r="O61" s="175"/>
      <c r="P61" s="175"/>
    </row>
    <row r="62" spans="1:16" x14ac:dyDescent="0.15">
      <c r="A62" s="175" t="s">
        <v>35</v>
      </c>
      <c r="B62" s="175">
        <f>'将来負担比率（分子）の構造'!I$45</f>
        <v>14645</v>
      </c>
      <c r="C62" s="175"/>
      <c r="D62" s="175"/>
      <c r="E62" s="175">
        <f>'将来負担比率（分子）の構造'!J$45</f>
        <v>14775</v>
      </c>
      <c r="F62" s="175"/>
      <c r="G62" s="175"/>
      <c r="H62" s="175">
        <f>'将来負担比率（分子）の構造'!K$45</f>
        <v>14496</v>
      </c>
      <c r="I62" s="175"/>
      <c r="J62" s="175"/>
      <c r="K62" s="175">
        <f>'将来負担比率（分子）の構造'!L$45</f>
        <v>14607</v>
      </c>
      <c r="L62" s="175"/>
      <c r="M62" s="175"/>
      <c r="N62" s="175">
        <f>'将来負担比率（分子）の構造'!M$45</f>
        <v>15213</v>
      </c>
      <c r="O62" s="175"/>
      <c r="P62" s="175"/>
    </row>
    <row r="63" spans="1:16" x14ac:dyDescent="0.15">
      <c r="A63" s="175" t="s">
        <v>34</v>
      </c>
      <c r="B63" s="175">
        <f>'将来負担比率（分子）の構造'!I$44</f>
        <v>97</v>
      </c>
      <c r="C63" s="175"/>
      <c r="D63" s="175"/>
      <c r="E63" s="175">
        <f>'将来負担比率（分子）の構造'!J$44</f>
        <v>70</v>
      </c>
      <c r="F63" s="175"/>
      <c r="G63" s="175"/>
      <c r="H63" s="175">
        <f>'将来負担比率（分子）の構造'!K$44</f>
        <v>43</v>
      </c>
      <c r="I63" s="175"/>
      <c r="J63" s="175"/>
      <c r="K63" s="175">
        <f>'将来負担比率（分子）の構造'!L$44</f>
        <v>17</v>
      </c>
      <c r="L63" s="175"/>
      <c r="M63" s="175"/>
      <c r="N63" s="175" t="str">
        <f>'将来負担比率（分子）の構造'!M$44</f>
        <v>-</v>
      </c>
      <c r="O63" s="175"/>
      <c r="P63" s="175"/>
    </row>
    <row r="64" spans="1:16" x14ac:dyDescent="0.15">
      <c r="A64" s="175" t="s">
        <v>33</v>
      </c>
      <c r="B64" s="175">
        <f>'将来負担比率（分子）の構造'!I$43</f>
        <v>24643</v>
      </c>
      <c r="C64" s="175"/>
      <c r="D64" s="175"/>
      <c r="E64" s="175">
        <f>'将来負担比率（分子）の構造'!J$43</f>
        <v>24101</v>
      </c>
      <c r="F64" s="175"/>
      <c r="G64" s="175"/>
      <c r="H64" s="175">
        <f>'将来負担比率（分子）の構造'!K$43</f>
        <v>25268</v>
      </c>
      <c r="I64" s="175"/>
      <c r="J64" s="175"/>
      <c r="K64" s="175">
        <f>'将来負担比率（分子）の構造'!L$43</f>
        <v>25676</v>
      </c>
      <c r="L64" s="175"/>
      <c r="M64" s="175"/>
      <c r="N64" s="175">
        <f>'将来負担比率（分子）の構造'!M$43</f>
        <v>26617</v>
      </c>
      <c r="O64" s="175"/>
      <c r="P64" s="175"/>
    </row>
    <row r="65" spans="1:16" x14ac:dyDescent="0.15">
      <c r="A65" s="175" t="s">
        <v>32</v>
      </c>
      <c r="B65" s="175">
        <f>'将来負担比率（分子）の構造'!I$42</f>
        <v>35</v>
      </c>
      <c r="C65" s="175"/>
      <c r="D65" s="175"/>
      <c r="E65" s="175">
        <f>'将来負担比率（分子）の構造'!J$42</f>
        <v>30</v>
      </c>
      <c r="F65" s="175"/>
      <c r="G65" s="175"/>
      <c r="H65" s="175">
        <f>'将来負担比率（分子）の構造'!K$42</f>
        <v>26</v>
      </c>
      <c r="I65" s="175"/>
      <c r="J65" s="175"/>
      <c r="K65" s="175">
        <f>'将来負担比率（分子）の構造'!L$42</f>
        <v>21</v>
      </c>
      <c r="L65" s="175"/>
      <c r="M65" s="175"/>
      <c r="N65" s="175">
        <f>'将来負担比率（分子）の構造'!M$42</f>
        <v>16</v>
      </c>
      <c r="O65" s="175"/>
      <c r="P65" s="175"/>
    </row>
    <row r="66" spans="1:16" x14ac:dyDescent="0.15">
      <c r="A66" s="175" t="s">
        <v>31</v>
      </c>
      <c r="B66" s="175">
        <f>'将来負担比率（分子）の構造'!I$41</f>
        <v>89566</v>
      </c>
      <c r="C66" s="175"/>
      <c r="D66" s="175"/>
      <c r="E66" s="175">
        <f>'将来負担比率（分子）の構造'!J$41</f>
        <v>94605</v>
      </c>
      <c r="F66" s="175"/>
      <c r="G66" s="175"/>
      <c r="H66" s="175">
        <f>'将来負担比率（分子）の構造'!K$41</f>
        <v>100002</v>
      </c>
      <c r="I66" s="175"/>
      <c r="J66" s="175"/>
      <c r="K66" s="175">
        <f>'将来負担比率（分子）の構造'!L$41</f>
        <v>100050</v>
      </c>
      <c r="L66" s="175"/>
      <c r="M66" s="175"/>
      <c r="N66" s="175">
        <f>'将来負担比率（分子）の構造'!M$41</f>
        <v>98951</v>
      </c>
      <c r="O66" s="175"/>
      <c r="P66" s="175"/>
    </row>
    <row r="67" spans="1:16" x14ac:dyDescent="0.15">
      <c r="A67" s="175" t="s">
        <v>71</v>
      </c>
      <c r="B67" s="175" t="e">
        <f>NA()</f>
        <v>#N/A</v>
      </c>
      <c r="C67" s="175">
        <f>IF(ISNUMBER('将来負担比率（分子）の構造'!I$53), IF('将来負担比率（分子）の構造'!I$53 &lt; 0, 0, '将来負担比率（分子）の構造'!I$53), NA())</f>
        <v>7258</v>
      </c>
      <c r="D67" s="175" t="e">
        <f>NA()</f>
        <v>#N/A</v>
      </c>
      <c r="E67" s="175" t="e">
        <f>NA()</f>
        <v>#N/A</v>
      </c>
      <c r="F67" s="175">
        <f>IF(ISNUMBER('将来負担比率（分子）の構造'!J$53), IF('将来負担比率（分子）の構造'!J$53 &lt; 0, 0, '将来負担比率（分子）の構造'!J$53), NA())</f>
        <v>7716</v>
      </c>
      <c r="G67" s="175" t="e">
        <f>NA()</f>
        <v>#N/A</v>
      </c>
      <c r="H67" s="175" t="e">
        <f>NA()</f>
        <v>#N/A</v>
      </c>
      <c r="I67" s="175">
        <f>IF(ISNUMBER('将来負担比率（分子）の構造'!K$53), IF('将来負担比率（分子）の構造'!K$53 &lt; 0, 0, '将来負担比率（分子）の構造'!K$53), NA())</f>
        <v>5229</v>
      </c>
      <c r="J67" s="175" t="e">
        <f>NA()</f>
        <v>#N/A</v>
      </c>
      <c r="K67" s="175" t="e">
        <f>NA()</f>
        <v>#N/A</v>
      </c>
      <c r="L67" s="175">
        <f>IF(ISNUMBER('将来負担比率（分子）の構造'!L$53), IF('将来負担比率（分子）の構造'!L$53 &lt; 0, 0, '将来負担比率（分子）の構造'!L$53), NA())</f>
        <v>1445</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6625</v>
      </c>
      <c r="C72" s="179">
        <f>基金残高に係る経年分析!G55</f>
        <v>6626</v>
      </c>
      <c r="D72" s="179">
        <f>基金残高に係る経年分析!H55</f>
        <v>7226</v>
      </c>
    </row>
    <row r="73" spans="1:16" x14ac:dyDescent="0.15">
      <c r="A73" s="178" t="s">
        <v>74</v>
      </c>
      <c r="B73" s="179">
        <f>基金残高に係る経年分析!F56</f>
        <v>4466</v>
      </c>
      <c r="C73" s="179">
        <f>基金残高に係る経年分析!G56</f>
        <v>5675</v>
      </c>
      <c r="D73" s="179">
        <f>基金残高に係る経年分析!H56</f>
        <v>7108</v>
      </c>
    </row>
    <row r="74" spans="1:16" x14ac:dyDescent="0.15">
      <c r="A74" s="178" t="s">
        <v>75</v>
      </c>
      <c r="B74" s="179">
        <f>基金残高に係る経年分析!F57</f>
        <v>10572</v>
      </c>
      <c r="C74" s="179">
        <f>基金残高に係る経年分析!G57</f>
        <v>11081</v>
      </c>
      <c r="D74" s="179">
        <f>基金残高に係る経年分析!H57</f>
        <v>12207</v>
      </c>
    </row>
  </sheetData>
  <sheetProtection algorithmName="SHA-512" hashValue="JArQzFElKu2BuJQ5dkxDGZbXB7w024svkHGTSRX47SDwsl6DvZkOXmt4mB3Qo6hrk+1M/nZmumZJP+ZcTwBniQ==" saltValue="LzdP+uTaY6G7f6F/VxZi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40644945</v>
      </c>
      <c r="S5" s="713"/>
      <c r="T5" s="713"/>
      <c r="U5" s="713"/>
      <c r="V5" s="713"/>
      <c r="W5" s="713"/>
      <c r="X5" s="713"/>
      <c r="Y5" s="738"/>
      <c r="Z5" s="751">
        <v>30.5</v>
      </c>
      <c r="AA5" s="751"/>
      <c r="AB5" s="751"/>
      <c r="AC5" s="751"/>
      <c r="AD5" s="752">
        <v>37794014</v>
      </c>
      <c r="AE5" s="752"/>
      <c r="AF5" s="752"/>
      <c r="AG5" s="752"/>
      <c r="AH5" s="752"/>
      <c r="AI5" s="752"/>
      <c r="AJ5" s="752"/>
      <c r="AK5" s="752"/>
      <c r="AL5" s="739">
        <v>62.6</v>
      </c>
      <c r="AM5" s="721"/>
      <c r="AN5" s="721"/>
      <c r="AO5" s="740"/>
      <c r="AP5" s="715" t="s">
        <v>216</v>
      </c>
      <c r="AQ5" s="716"/>
      <c r="AR5" s="716"/>
      <c r="AS5" s="716"/>
      <c r="AT5" s="716"/>
      <c r="AU5" s="716"/>
      <c r="AV5" s="716"/>
      <c r="AW5" s="716"/>
      <c r="AX5" s="716"/>
      <c r="AY5" s="716"/>
      <c r="AZ5" s="716"/>
      <c r="BA5" s="716"/>
      <c r="BB5" s="716"/>
      <c r="BC5" s="716"/>
      <c r="BD5" s="716"/>
      <c r="BE5" s="716"/>
      <c r="BF5" s="717"/>
      <c r="BG5" s="657">
        <v>37698733</v>
      </c>
      <c r="BH5" s="658"/>
      <c r="BI5" s="658"/>
      <c r="BJ5" s="658"/>
      <c r="BK5" s="658"/>
      <c r="BL5" s="658"/>
      <c r="BM5" s="658"/>
      <c r="BN5" s="659"/>
      <c r="BO5" s="695">
        <v>92.8</v>
      </c>
      <c r="BP5" s="695"/>
      <c r="BQ5" s="695"/>
      <c r="BR5" s="695"/>
      <c r="BS5" s="696">
        <v>218714</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999233</v>
      </c>
      <c r="S6" s="658"/>
      <c r="T6" s="658"/>
      <c r="U6" s="658"/>
      <c r="V6" s="658"/>
      <c r="W6" s="658"/>
      <c r="X6" s="658"/>
      <c r="Y6" s="659"/>
      <c r="Z6" s="695">
        <v>0.7</v>
      </c>
      <c r="AA6" s="695"/>
      <c r="AB6" s="695"/>
      <c r="AC6" s="695"/>
      <c r="AD6" s="696">
        <v>999233</v>
      </c>
      <c r="AE6" s="696"/>
      <c r="AF6" s="696"/>
      <c r="AG6" s="696"/>
      <c r="AH6" s="696"/>
      <c r="AI6" s="696"/>
      <c r="AJ6" s="696"/>
      <c r="AK6" s="696"/>
      <c r="AL6" s="660">
        <v>1.7</v>
      </c>
      <c r="AM6" s="661"/>
      <c r="AN6" s="661"/>
      <c r="AO6" s="697"/>
      <c r="AP6" s="654" t="s">
        <v>221</v>
      </c>
      <c r="AQ6" s="655"/>
      <c r="AR6" s="655"/>
      <c r="AS6" s="655"/>
      <c r="AT6" s="655"/>
      <c r="AU6" s="655"/>
      <c r="AV6" s="655"/>
      <c r="AW6" s="655"/>
      <c r="AX6" s="655"/>
      <c r="AY6" s="655"/>
      <c r="AZ6" s="655"/>
      <c r="BA6" s="655"/>
      <c r="BB6" s="655"/>
      <c r="BC6" s="655"/>
      <c r="BD6" s="655"/>
      <c r="BE6" s="655"/>
      <c r="BF6" s="656"/>
      <c r="BG6" s="657">
        <v>37698733</v>
      </c>
      <c r="BH6" s="658"/>
      <c r="BI6" s="658"/>
      <c r="BJ6" s="658"/>
      <c r="BK6" s="658"/>
      <c r="BL6" s="658"/>
      <c r="BM6" s="658"/>
      <c r="BN6" s="659"/>
      <c r="BO6" s="695">
        <v>92.8</v>
      </c>
      <c r="BP6" s="695"/>
      <c r="BQ6" s="695"/>
      <c r="BR6" s="695"/>
      <c r="BS6" s="696">
        <v>218714</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631356</v>
      </c>
      <c r="CS6" s="658"/>
      <c r="CT6" s="658"/>
      <c r="CU6" s="658"/>
      <c r="CV6" s="658"/>
      <c r="CW6" s="658"/>
      <c r="CX6" s="658"/>
      <c r="CY6" s="659"/>
      <c r="CZ6" s="739">
        <v>0.5</v>
      </c>
      <c r="DA6" s="721"/>
      <c r="DB6" s="721"/>
      <c r="DC6" s="741"/>
      <c r="DD6" s="663" t="s">
        <v>122</v>
      </c>
      <c r="DE6" s="658"/>
      <c r="DF6" s="658"/>
      <c r="DG6" s="658"/>
      <c r="DH6" s="658"/>
      <c r="DI6" s="658"/>
      <c r="DJ6" s="658"/>
      <c r="DK6" s="658"/>
      <c r="DL6" s="658"/>
      <c r="DM6" s="658"/>
      <c r="DN6" s="658"/>
      <c r="DO6" s="658"/>
      <c r="DP6" s="659"/>
      <c r="DQ6" s="663">
        <v>631053</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12287</v>
      </c>
      <c r="S7" s="658"/>
      <c r="T7" s="658"/>
      <c r="U7" s="658"/>
      <c r="V7" s="658"/>
      <c r="W7" s="658"/>
      <c r="X7" s="658"/>
      <c r="Y7" s="659"/>
      <c r="Z7" s="695">
        <v>0</v>
      </c>
      <c r="AA7" s="695"/>
      <c r="AB7" s="695"/>
      <c r="AC7" s="695"/>
      <c r="AD7" s="696">
        <v>12287</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17570107</v>
      </c>
      <c r="BH7" s="658"/>
      <c r="BI7" s="658"/>
      <c r="BJ7" s="658"/>
      <c r="BK7" s="658"/>
      <c r="BL7" s="658"/>
      <c r="BM7" s="658"/>
      <c r="BN7" s="659"/>
      <c r="BO7" s="695">
        <v>43.2</v>
      </c>
      <c r="BP7" s="695"/>
      <c r="BQ7" s="695"/>
      <c r="BR7" s="695"/>
      <c r="BS7" s="696">
        <v>218714</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17084914</v>
      </c>
      <c r="CS7" s="658"/>
      <c r="CT7" s="658"/>
      <c r="CU7" s="658"/>
      <c r="CV7" s="658"/>
      <c r="CW7" s="658"/>
      <c r="CX7" s="658"/>
      <c r="CY7" s="659"/>
      <c r="CZ7" s="695">
        <v>13.4</v>
      </c>
      <c r="DA7" s="695"/>
      <c r="DB7" s="695"/>
      <c r="DC7" s="695"/>
      <c r="DD7" s="663">
        <v>2384733</v>
      </c>
      <c r="DE7" s="658"/>
      <c r="DF7" s="658"/>
      <c r="DG7" s="658"/>
      <c r="DH7" s="658"/>
      <c r="DI7" s="658"/>
      <c r="DJ7" s="658"/>
      <c r="DK7" s="658"/>
      <c r="DL7" s="658"/>
      <c r="DM7" s="658"/>
      <c r="DN7" s="658"/>
      <c r="DO7" s="658"/>
      <c r="DP7" s="659"/>
      <c r="DQ7" s="663">
        <v>13354641</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162775</v>
      </c>
      <c r="S8" s="658"/>
      <c r="T8" s="658"/>
      <c r="U8" s="658"/>
      <c r="V8" s="658"/>
      <c r="W8" s="658"/>
      <c r="X8" s="658"/>
      <c r="Y8" s="659"/>
      <c r="Z8" s="695">
        <v>0.1</v>
      </c>
      <c r="AA8" s="695"/>
      <c r="AB8" s="695"/>
      <c r="AC8" s="695"/>
      <c r="AD8" s="696">
        <v>162775</v>
      </c>
      <c r="AE8" s="696"/>
      <c r="AF8" s="696"/>
      <c r="AG8" s="696"/>
      <c r="AH8" s="696"/>
      <c r="AI8" s="696"/>
      <c r="AJ8" s="696"/>
      <c r="AK8" s="696"/>
      <c r="AL8" s="660">
        <v>0.3</v>
      </c>
      <c r="AM8" s="661"/>
      <c r="AN8" s="661"/>
      <c r="AO8" s="697"/>
      <c r="AP8" s="654" t="s">
        <v>227</v>
      </c>
      <c r="AQ8" s="655"/>
      <c r="AR8" s="655"/>
      <c r="AS8" s="655"/>
      <c r="AT8" s="655"/>
      <c r="AU8" s="655"/>
      <c r="AV8" s="655"/>
      <c r="AW8" s="655"/>
      <c r="AX8" s="655"/>
      <c r="AY8" s="655"/>
      <c r="AZ8" s="655"/>
      <c r="BA8" s="655"/>
      <c r="BB8" s="655"/>
      <c r="BC8" s="655"/>
      <c r="BD8" s="655"/>
      <c r="BE8" s="655"/>
      <c r="BF8" s="656"/>
      <c r="BG8" s="657">
        <v>494040</v>
      </c>
      <c r="BH8" s="658"/>
      <c r="BI8" s="658"/>
      <c r="BJ8" s="658"/>
      <c r="BK8" s="658"/>
      <c r="BL8" s="658"/>
      <c r="BM8" s="658"/>
      <c r="BN8" s="659"/>
      <c r="BO8" s="695">
        <v>1.2</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48166282</v>
      </c>
      <c r="CS8" s="658"/>
      <c r="CT8" s="658"/>
      <c r="CU8" s="658"/>
      <c r="CV8" s="658"/>
      <c r="CW8" s="658"/>
      <c r="CX8" s="658"/>
      <c r="CY8" s="659"/>
      <c r="CZ8" s="695">
        <v>37.700000000000003</v>
      </c>
      <c r="DA8" s="695"/>
      <c r="DB8" s="695"/>
      <c r="DC8" s="695"/>
      <c r="DD8" s="663">
        <v>1390811</v>
      </c>
      <c r="DE8" s="658"/>
      <c r="DF8" s="658"/>
      <c r="DG8" s="658"/>
      <c r="DH8" s="658"/>
      <c r="DI8" s="658"/>
      <c r="DJ8" s="658"/>
      <c r="DK8" s="658"/>
      <c r="DL8" s="658"/>
      <c r="DM8" s="658"/>
      <c r="DN8" s="658"/>
      <c r="DO8" s="658"/>
      <c r="DP8" s="659"/>
      <c r="DQ8" s="663">
        <v>24481241</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176004</v>
      </c>
      <c r="S9" s="658"/>
      <c r="T9" s="658"/>
      <c r="U9" s="658"/>
      <c r="V9" s="658"/>
      <c r="W9" s="658"/>
      <c r="X9" s="658"/>
      <c r="Y9" s="659"/>
      <c r="Z9" s="695">
        <v>0.1</v>
      </c>
      <c r="AA9" s="695"/>
      <c r="AB9" s="695"/>
      <c r="AC9" s="695"/>
      <c r="AD9" s="696">
        <v>176004</v>
      </c>
      <c r="AE9" s="696"/>
      <c r="AF9" s="696"/>
      <c r="AG9" s="696"/>
      <c r="AH9" s="696"/>
      <c r="AI9" s="696"/>
      <c r="AJ9" s="696"/>
      <c r="AK9" s="696"/>
      <c r="AL9" s="660">
        <v>0.3</v>
      </c>
      <c r="AM9" s="661"/>
      <c r="AN9" s="661"/>
      <c r="AO9" s="697"/>
      <c r="AP9" s="654" t="s">
        <v>230</v>
      </c>
      <c r="AQ9" s="655"/>
      <c r="AR9" s="655"/>
      <c r="AS9" s="655"/>
      <c r="AT9" s="655"/>
      <c r="AU9" s="655"/>
      <c r="AV9" s="655"/>
      <c r="AW9" s="655"/>
      <c r="AX9" s="655"/>
      <c r="AY9" s="655"/>
      <c r="AZ9" s="655"/>
      <c r="BA9" s="655"/>
      <c r="BB9" s="655"/>
      <c r="BC9" s="655"/>
      <c r="BD9" s="655"/>
      <c r="BE9" s="655"/>
      <c r="BF9" s="656"/>
      <c r="BG9" s="657">
        <v>14877240</v>
      </c>
      <c r="BH9" s="658"/>
      <c r="BI9" s="658"/>
      <c r="BJ9" s="658"/>
      <c r="BK9" s="658"/>
      <c r="BL9" s="658"/>
      <c r="BM9" s="658"/>
      <c r="BN9" s="659"/>
      <c r="BO9" s="695">
        <v>36.6</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14913332</v>
      </c>
      <c r="CS9" s="658"/>
      <c r="CT9" s="658"/>
      <c r="CU9" s="658"/>
      <c r="CV9" s="658"/>
      <c r="CW9" s="658"/>
      <c r="CX9" s="658"/>
      <c r="CY9" s="659"/>
      <c r="CZ9" s="695">
        <v>11.7</v>
      </c>
      <c r="DA9" s="695"/>
      <c r="DB9" s="695"/>
      <c r="DC9" s="695"/>
      <c r="DD9" s="663">
        <v>1601655</v>
      </c>
      <c r="DE9" s="658"/>
      <c r="DF9" s="658"/>
      <c r="DG9" s="658"/>
      <c r="DH9" s="658"/>
      <c r="DI9" s="658"/>
      <c r="DJ9" s="658"/>
      <c r="DK9" s="658"/>
      <c r="DL9" s="658"/>
      <c r="DM9" s="658"/>
      <c r="DN9" s="658"/>
      <c r="DO9" s="658"/>
      <c r="DP9" s="659"/>
      <c r="DQ9" s="663">
        <v>9368001</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815353</v>
      </c>
      <c r="BH10" s="658"/>
      <c r="BI10" s="658"/>
      <c r="BJ10" s="658"/>
      <c r="BK10" s="658"/>
      <c r="BL10" s="658"/>
      <c r="BM10" s="658"/>
      <c r="BN10" s="659"/>
      <c r="BO10" s="695">
        <v>2</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188581</v>
      </c>
      <c r="CS10" s="658"/>
      <c r="CT10" s="658"/>
      <c r="CU10" s="658"/>
      <c r="CV10" s="658"/>
      <c r="CW10" s="658"/>
      <c r="CX10" s="658"/>
      <c r="CY10" s="659"/>
      <c r="CZ10" s="695">
        <v>0.1</v>
      </c>
      <c r="DA10" s="695"/>
      <c r="DB10" s="695"/>
      <c r="DC10" s="695"/>
      <c r="DD10" s="663">
        <v>2313</v>
      </c>
      <c r="DE10" s="658"/>
      <c r="DF10" s="658"/>
      <c r="DG10" s="658"/>
      <c r="DH10" s="658"/>
      <c r="DI10" s="658"/>
      <c r="DJ10" s="658"/>
      <c r="DK10" s="658"/>
      <c r="DL10" s="658"/>
      <c r="DM10" s="658"/>
      <c r="DN10" s="658"/>
      <c r="DO10" s="658"/>
      <c r="DP10" s="659"/>
      <c r="DQ10" s="663">
        <v>186990</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7523103</v>
      </c>
      <c r="S11" s="658"/>
      <c r="T11" s="658"/>
      <c r="U11" s="658"/>
      <c r="V11" s="658"/>
      <c r="W11" s="658"/>
      <c r="X11" s="658"/>
      <c r="Y11" s="659"/>
      <c r="Z11" s="660">
        <v>5.6</v>
      </c>
      <c r="AA11" s="661"/>
      <c r="AB11" s="661"/>
      <c r="AC11" s="662"/>
      <c r="AD11" s="663">
        <v>7523103</v>
      </c>
      <c r="AE11" s="658"/>
      <c r="AF11" s="658"/>
      <c r="AG11" s="658"/>
      <c r="AH11" s="658"/>
      <c r="AI11" s="658"/>
      <c r="AJ11" s="658"/>
      <c r="AK11" s="659"/>
      <c r="AL11" s="660">
        <v>12.5</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1383474</v>
      </c>
      <c r="BH11" s="658"/>
      <c r="BI11" s="658"/>
      <c r="BJ11" s="658"/>
      <c r="BK11" s="658"/>
      <c r="BL11" s="658"/>
      <c r="BM11" s="658"/>
      <c r="BN11" s="659"/>
      <c r="BO11" s="695">
        <v>3.4</v>
      </c>
      <c r="BP11" s="695"/>
      <c r="BQ11" s="695"/>
      <c r="BR11" s="695"/>
      <c r="BS11" s="696">
        <v>218714</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1990009</v>
      </c>
      <c r="CS11" s="658"/>
      <c r="CT11" s="658"/>
      <c r="CU11" s="658"/>
      <c r="CV11" s="658"/>
      <c r="CW11" s="658"/>
      <c r="CX11" s="658"/>
      <c r="CY11" s="659"/>
      <c r="CZ11" s="695">
        <v>1.6</v>
      </c>
      <c r="DA11" s="695"/>
      <c r="DB11" s="695"/>
      <c r="DC11" s="695"/>
      <c r="DD11" s="663">
        <v>395763</v>
      </c>
      <c r="DE11" s="658"/>
      <c r="DF11" s="658"/>
      <c r="DG11" s="658"/>
      <c r="DH11" s="658"/>
      <c r="DI11" s="658"/>
      <c r="DJ11" s="658"/>
      <c r="DK11" s="658"/>
      <c r="DL11" s="658"/>
      <c r="DM11" s="658"/>
      <c r="DN11" s="658"/>
      <c r="DO11" s="658"/>
      <c r="DP11" s="659"/>
      <c r="DQ11" s="663">
        <v>1168410</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5342</v>
      </c>
      <c r="S12" s="658"/>
      <c r="T12" s="658"/>
      <c r="U12" s="658"/>
      <c r="V12" s="658"/>
      <c r="W12" s="658"/>
      <c r="X12" s="658"/>
      <c r="Y12" s="659"/>
      <c r="Z12" s="695">
        <v>0</v>
      </c>
      <c r="AA12" s="695"/>
      <c r="AB12" s="695"/>
      <c r="AC12" s="695"/>
      <c r="AD12" s="696">
        <v>5342</v>
      </c>
      <c r="AE12" s="696"/>
      <c r="AF12" s="696"/>
      <c r="AG12" s="696"/>
      <c r="AH12" s="696"/>
      <c r="AI12" s="696"/>
      <c r="AJ12" s="696"/>
      <c r="AK12" s="696"/>
      <c r="AL12" s="660">
        <v>0</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17168895</v>
      </c>
      <c r="BH12" s="658"/>
      <c r="BI12" s="658"/>
      <c r="BJ12" s="658"/>
      <c r="BK12" s="658"/>
      <c r="BL12" s="658"/>
      <c r="BM12" s="658"/>
      <c r="BN12" s="659"/>
      <c r="BO12" s="695">
        <v>42.2</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3959261</v>
      </c>
      <c r="CS12" s="658"/>
      <c r="CT12" s="658"/>
      <c r="CU12" s="658"/>
      <c r="CV12" s="658"/>
      <c r="CW12" s="658"/>
      <c r="CX12" s="658"/>
      <c r="CY12" s="659"/>
      <c r="CZ12" s="695">
        <v>3.1</v>
      </c>
      <c r="DA12" s="695"/>
      <c r="DB12" s="695"/>
      <c r="DC12" s="695"/>
      <c r="DD12" s="663">
        <v>23805</v>
      </c>
      <c r="DE12" s="658"/>
      <c r="DF12" s="658"/>
      <c r="DG12" s="658"/>
      <c r="DH12" s="658"/>
      <c r="DI12" s="658"/>
      <c r="DJ12" s="658"/>
      <c r="DK12" s="658"/>
      <c r="DL12" s="658"/>
      <c r="DM12" s="658"/>
      <c r="DN12" s="658"/>
      <c r="DO12" s="658"/>
      <c r="DP12" s="659"/>
      <c r="DQ12" s="663">
        <v>2482806</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16906021</v>
      </c>
      <c r="BH13" s="658"/>
      <c r="BI13" s="658"/>
      <c r="BJ13" s="658"/>
      <c r="BK13" s="658"/>
      <c r="BL13" s="658"/>
      <c r="BM13" s="658"/>
      <c r="BN13" s="659"/>
      <c r="BO13" s="695">
        <v>41.6</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13736218</v>
      </c>
      <c r="CS13" s="658"/>
      <c r="CT13" s="658"/>
      <c r="CU13" s="658"/>
      <c r="CV13" s="658"/>
      <c r="CW13" s="658"/>
      <c r="CX13" s="658"/>
      <c r="CY13" s="659"/>
      <c r="CZ13" s="695">
        <v>10.7</v>
      </c>
      <c r="DA13" s="695"/>
      <c r="DB13" s="695"/>
      <c r="DC13" s="695"/>
      <c r="DD13" s="663">
        <v>7539426</v>
      </c>
      <c r="DE13" s="658"/>
      <c r="DF13" s="658"/>
      <c r="DG13" s="658"/>
      <c r="DH13" s="658"/>
      <c r="DI13" s="658"/>
      <c r="DJ13" s="658"/>
      <c r="DK13" s="658"/>
      <c r="DL13" s="658"/>
      <c r="DM13" s="658"/>
      <c r="DN13" s="658"/>
      <c r="DO13" s="658"/>
      <c r="DP13" s="659"/>
      <c r="DQ13" s="663">
        <v>6143098</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11122</v>
      </c>
      <c r="S14" s="658"/>
      <c r="T14" s="658"/>
      <c r="U14" s="658"/>
      <c r="V14" s="658"/>
      <c r="W14" s="658"/>
      <c r="X14" s="658"/>
      <c r="Y14" s="659"/>
      <c r="Z14" s="695">
        <v>0</v>
      </c>
      <c r="AA14" s="695"/>
      <c r="AB14" s="695"/>
      <c r="AC14" s="695"/>
      <c r="AD14" s="696">
        <v>11122</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912665</v>
      </c>
      <c r="BH14" s="658"/>
      <c r="BI14" s="658"/>
      <c r="BJ14" s="658"/>
      <c r="BK14" s="658"/>
      <c r="BL14" s="658"/>
      <c r="BM14" s="658"/>
      <c r="BN14" s="659"/>
      <c r="BO14" s="695">
        <v>2.2000000000000002</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3133681</v>
      </c>
      <c r="CS14" s="658"/>
      <c r="CT14" s="658"/>
      <c r="CU14" s="658"/>
      <c r="CV14" s="658"/>
      <c r="CW14" s="658"/>
      <c r="CX14" s="658"/>
      <c r="CY14" s="659"/>
      <c r="CZ14" s="695">
        <v>2.5</v>
      </c>
      <c r="DA14" s="695"/>
      <c r="DB14" s="695"/>
      <c r="DC14" s="695"/>
      <c r="DD14" s="663">
        <v>264373</v>
      </c>
      <c r="DE14" s="658"/>
      <c r="DF14" s="658"/>
      <c r="DG14" s="658"/>
      <c r="DH14" s="658"/>
      <c r="DI14" s="658"/>
      <c r="DJ14" s="658"/>
      <c r="DK14" s="658"/>
      <c r="DL14" s="658"/>
      <c r="DM14" s="658"/>
      <c r="DN14" s="658"/>
      <c r="DO14" s="658"/>
      <c r="DP14" s="659"/>
      <c r="DQ14" s="663">
        <v>2934184</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2047066</v>
      </c>
      <c r="BH15" s="658"/>
      <c r="BI15" s="658"/>
      <c r="BJ15" s="658"/>
      <c r="BK15" s="658"/>
      <c r="BL15" s="658"/>
      <c r="BM15" s="658"/>
      <c r="BN15" s="659"/>
      <c r="BO15" s="695">
        <v>5</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14060162</v>
      </c>
      <c r="CS15" s="658"/>
      <c r="CT15" s="658"/>
      <c r="CU15" s="658"/>
      <c r="CV15" s="658"/>
      <c r="CW15" s="658"/>
      <c r="CX15" s="658"/>
      <c r="CY15" s="659"/>
      <c r="CZ15" s="695">
        <v>11</v>
      </c>
      <c r="DA15" s="695"/>
      <c r="DB15" s="695"/>
      <c r="DC15" s="695"/>
      <c r="DD15" s="663">
        <v>3825271</v>
      </c>
      <c r="DE15" s="658"/>
      <c r="DF15" s="658"/>
      <c r="DG15" s="658"/>
      <c r="DH15" s="658"/>
      <c r="DI15" s="658"/>
      <c r="DJ15" s="658"/>
      <c r="DK15" s="658"/>
      <c r="DL15" s="658"/>
      <c r="DM15" s="658"/>
      <c r="DN15" s="658"/>
      <c r="DO15" s="658"/>
      <c r="DP15" s="659"/>
      <c r="DQ15" s="663">
        <v>9763140</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81803</v>
      </c>
      <c r="S16" s="658"/>
      <c r="T16" s="658"/>
      <c r="U16" s="658"/>
      <c r="V16" s="658"/>
      <c r="W16" s="658"/>
      <c r="X16" s="658"/>
      <c r="Y16" s="659"/>
      <c r="Z16" s="695">
        <v>0.1</v>
      </c>
      <c r="AA16" s="695"/>
      <c r="AB16" s="695"/>
      <c r="AC16" s="695"/>
      <c r="AD16" s="696">
        <v>81803</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116239</v>
      </c>
      <c r="CS16" s="658"/>
      <c r="CT16" s="658"/>
      <c r="CU16" s="658"/>
      <c r="CV16" s="658"/>
      <c r="CW16" s="658"/>
      <c r="CX16" s="658"/>
      <c r="CY16" s="659"/>
      <c r="CZ16" s="695">
        <v>0.1</v>
      </c>
      <c r="DA16" s="695"/>
      <c r="DB16" s="695"/>
      <c r="DC16" s="695"/>
      <c r="DD16" s="663" t="s">
        <v>122</v>
      </c>
      <c r="DE16" s="658"/>
      <c r="DF16" s="658"/>
      <c r="DG16" s="658"/>
      <c r="DH16" s="658"/>
      <c r="DI16" s="658"/>
      <c r="DJ16" s="658"/>
      <c r="DK16" s="658"/>
      <c r="DL16" s="658"/>
      <c r="DM16" s="658"/>
      <c r="DN16" s="658"/>
      <c r="DO16" s="658"/>
      <c r="DP16" s="659"/>
      <c r="DQ16" s="663">
        <v>4783</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808070</v>
      </c>
      <c r="S17" s="658"/>
      <c r="T17" s="658"/>
      <c r="U17" s="658"/>
      <c r="V17" s="658"/>
      <c r="W17" s="658"/>
      <c r="X17" s="658"/>
      <c r="Y17" s="659"/>
      <c r="Z17" s="695">
        <v>0.6</v>
      </c>
      <c r="AA17" s="695"/>
      <c r="AB17" s="695"/>
      <c r="AC17" s="695"/>
      <c r="AD17" s="696">
        <v>808070</v>
      </c>
      <c r="AE17" s="696"/>
      <c r="AF17" s="696"/>
      <c r="AG17" s="696"/>
      <c r="AH17" s="696"/>
      <c r="AI17" s="696"/>
      <c r="AJ17" s="696"/>
      <c r="AK17" s="696"/>
      <c r="AL17" s="660">
        <v>1.3</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9803416</v>
      </c>
      <c r="CS17" s="658"/>
      <c r="CT17" s="658"/>
      <c r="CU17" s="658"/>
      <c r="CV17" s="658"/>
      <c r="CW17" s="658"/>
      <c r="CX17" s="658"/>
      <c r="CY17" s="659"/>
      <c r="CZ17" s="695">
        <v>7.7</v>
      </c>
      <c r="DA17" s="695"/>
      <c r="DB17" s="695"/>
      <c r="DC17" s="695"/>
      <c r="DD17" s="663" t="s">
        <v>122</v>
      </c>
      <c r="DE17" s="658"/>
      <c r="DF17" s="658"/>
      <c r="DG17" s="658"/>
      <c r="DH17" s="658"/>
      <c r="DI17" s="658"/>
      <c r="DJ17" s="658"/>
      <c r="DK17" s="658"/>
      <c r="DL17" s="658"/>
      <c r="DM17" s="658"/>
      <c r="DN17" s="658"/>
      <c r="DO17" s="658"/>
      <c r="DP17" s="659"/>
      <c r="DQ17" s="663">
        <v>9617602</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301659</v>
      </c>
      <c r="S18" s="658"/>
      <c r="T18" s="658"/>
      <c r="U18" s="658"/>
      <c r="V18" s="658"/>
      <c r="W18" s="658"/>
      <c r="X18" s="658"/>
      <c r="Y18" s="659"/>
      <c r="Z18" s="695">
        <v>0.2</v>
      </c>
      <c r="AA18" s="695"/>
      <c r="AB18" s="695"/>
      <c r="AC18" s="695"/>
      <c r="AD18" s="696">
        <v>301659</v>
      </c>
      <c r="AE18" s="696"/>
      <c r="AF18" s="696"/>
      <c r="AG18" s="696"/>
      <c r="AH18" s="696"/>
      <c r="AI18" s="696"/>
      <c r="AJ18" s="696"/>
      <c r="AK18" s="696"/>
      <c r="AL18" s="660">
        <v>0.5</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285326</v>
      </c>
      <c r="S19" s="658"/>
      <c r="T19" s="658"/>
      <c r="U19" s="658"/>
      <c r="V19" s="658"/>
      <c r="W19" s="658"/>
      <c r="X19" s="658"/>
      <c r="Y19" s="659"/>
      <c r="Z19" s="695">
        <v>0.2</v>
      </c>
      <c r="AA19" s="695"/>
      <c r="AB19" s="695"/>
      <c r="AC19" s="695"/>
      <c r="AD19" s="696">
        <v>285326</v>
      </c>
      <c r="AE19" s="696"/>
      <c r="AF19" s="696"/>
      <c r="AG19" s="696"/>
      <c r="AH19" s="696"/>
      <c r="AI19" s="696"/>
      <c r="AJ19" s="696"/>
      <c r="AK19" s="696"/>
      <c r="AL19" s="660">
        <v>0.5</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2946212</v>
      </c>
      <c r="BH19" s="658"/>
      <c r="BI19" s="658"/>
      <c r="BJ19" s="658"/>
      <c r="BK19" s="658"/>
      <c r="BL19" s="658"/>
      <c r="BM19" s="658"/>
      <c r="BN19" s="659"/>
      <c r="BO19" s="695">
        <v>7.2</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16333</v>
      </c>
      <c r="S20" s="658"/>
      <c r="T20" s="658"/>
      <c r="U20" s="658"/>
      <c r="V20" s="658"/>
      <c r="W20" s="658"/>
      <c r="X20" s="658"/>
      <c r="Y20" s="659"/>
      <c r="Z20" s="695">
        <v>0</v>
      </c>
      <c r="AA20" s="695"/>
      <c r="AB20" s="695"/>
      <c r="AC20" s="695"/>
      <c r="AD20" s="696">
        <v>16333</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2946212</v>
      </c>
      <c r="BH20" s="658"/>
      <c r="BI20" s="658"/>
      <c r="BJ20" s="658"/>
      <c r="BK20" s="658"/>
      <c r="BL20" s="658"/>
      <c r="BM20" s="658"/>
      <c r="BN20" s="659"/>
      <c r="BO20" s="695">
        <v>7.2</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127783451</v>
      </c>
      <c r="CS20" s="658"/>
      <c r="CT20" s="658"/>
      <c r="CU20" s="658"/>
      <c r="CV20" s="658"/>
      <c r="CW20" s="658"/>
      <c r="CX20" s="658"/>
      <c r="CY20" s="659"/>
      <c r="CZ20" s="695">
        <v>100</v>
      </c>
      <c r="DA20" s="695"/>
      <c r="DB20" s="695"/>
      <c r="DC20" s="695"/>
      <c r="DD20" s="663">
        <v>17428150</v>
      </c>
      <c r="DE20" s="658"/>
      <c r="DF20" s="658"/>
      <c r="DG20" s="658"/>
      <c r="DH20" s="658"/>
      <c r="DI20" s="658"/>
      <c r="DJ20" s="658"/>
      <c r="DK20" s="658"/>
      <c r="DL20" s="658"/>
      <c r="DM20" s="658"/>
      <c r="DN20" s="658"/>
      <c r="DO20" s="658"/>
      <c r="DP20" s="659"/>
      <c r="DQ20" s="663">
        <v>80135949</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14523956</v>
      </c>
      <c r="S21" s="658"/>
      <c r="T21" s="658"/>
      <c r="U21" s="658"/>
      <c r="V21" s="658"/>
      <c r="W21" s="658"/>
      <c r="X21" s="658"/>
      <c r="Y21" s="659"/>
      <c r="Z21" s="695">
        <v>10.9</v>
      </c>
      <c r="AA21" s="695"/>
      <c r="AB21" s="695"/>
      <c r="AC21" s="695"/>
      <c r="AD21" s="696">
        <v>12267976</v>
      </c>
      <c r="AE21" s="696"/>
      <c r="AF21" s="696"/>
      <c r="AG21" s="696"/>
      <c r="AH21" s="696"/>
      <c r="AI21" s="696"/>
      <c r="AJ21" s="696"/>
      <c r="AK21" s="696"/>
      <c r="AL21" s="660">
        <v>20.3</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95281</v>
      </c>
      <c r="BH21" s="658"/>
      <c r="BI21" s="658"/>
      <c r="BJ21" s="658"/>
      <c r="BK21" s="658"/>
      <c r="BL21" s="658"/>
      <c r="BM21" s="658"/>
      <c r="BN21" s="659"/>
      <c r="BO21" s="695">
        <v>0.2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12267976</v>
      </c>
      <c r="S22" s="658"/>
      <c r="T22" s="658"/>
      <c r="U22" s="658"/>
      <c r="V22" s="658"/>
      <c r="W22" s="658"/>
      <c r="X22" s="658"/>
      <c r="Y22" s="659"/>
      <c r="Z22" s="695">
        <v>9.1999999999999993</v>
      </c>
      <c r="AA22" s="695"/>
      <c r="AB22" s="695"/>
      <c r="AC22" s="695"/>
      <c r="AD22" s="696">
        <v>12267976</v>
      </c>
      <c r="AE22" s="696"/>
      <c r="AF22" s="696"/>
      <c r="AG22" s="696"/>
      <c r="AH22" s="696"/>
      <c r="AI22" s="696"/>
      <c r="AJ22" s="696"/>
      <c r="AK22" s="696"/>
      <c r="AL22" s="660">
        <v>20.3</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1870303</v>
      </c>
      <c r="S23" s="658"/>
      <c r="T23" s="658"/>
      <c r="U23" s="658"/>
      <c r="V23" s="658"/>
      <c r="W23" s="658"/>
      <c r="X23" s="658"/>
      <c r="Y23" s="659"/>
      <c r="Z23" s="695">
        <v>1.4</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2850931</v>
      </c>
      <c r="BH23" s="658"/>
      <c r="BI23" s="658"/>
      <c r="BJ23" s="658"/>
      <c r="BK23" s="658"/>
      <c r="BL23" s="658"/>
      <c r="BM23" s="658"/>
      <c r="BN23" s="659"/>
      <c r="BO23" s="695">
        <v>7</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v>385677</v>
      </c>
      <c r="S24" s="658"/>
      <c r="T24" s="658"/>
      <c r="U24" s="658"/>
      <c r="V24" s="658"/>
      <c r="W24" s="658"/>
      <c r="X24" s="658"/>
      <c r="Y24" s="659"/>
      <c r="Z24" s="695">
        <v>0.3</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57625215</v>
      </c>
      <c r="CS24" s="713"/>
      <c r="CT24" s="713"/>
      <c r="CU24" s="713"/>
      <c r="CV24" s="713"/>
      <c r="CW24" s="713"/>
      <c r="CX24" s="713"/>
      <c r="CY24" s="738"/>
      <c r="CZ24" s="739">
        <v>45.1</v>
      </c>
      <c r="DA24" s="721"/>
      <c r="DB24" s="721"/>
      <c r="DC24" s="741"/>
      <c r="DD24" s="737">
        <v>37585841</v>
      </c>
      <c r="DE24" s="713"/>
      <c r="DF24" s="713"/>
      <c r="DG24" s="713"/>
      <c r="DH24" s="713"/>
      <c r="DI24" s="713"/>
      <c r="DJ24" s="713"/>
      <c r="DK24" s="738"/>
      <c r="DL24" s="737">
        <v>33445644</v>
      </c>
      <c r="DM24" s="713"/>
      <c r="DN24" s="713"/>
      <c r="DO24" s="713"/>
      <c r="DP24" s="713"/>
      <c r="DQ24" s="713"/>
      <c r="DR24" s="713"/>
      <c r="DS24" s="713"/>
      <c r="DT24" s="713"/>
      <c r="DU24" s="713"/>
      <c r="DV24" s="738"/>
      <c r="DW24" s="739">
        <v>54</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65250299</v>
      </c>
      <c r="S25" s="658"/>
      <c r="T25" s="658"/>
      <c r="U25" s="658"/>
      <c r="V25" s="658"/>
      <c r="W25" s="658"/>
      <c r="X25" s="658"/>
      <c r="Y25" s="659"/>
      <c r="Z25" s="695">
        <v>49</v>
      </c>
      <c r="AA25" s="695"/>
      <c r="AB25" s="695"/>
      <c r="AC25" s="695"/>
      <c r="AD25" s="696">
        <v>60143388</v>
      </c>
      <c r="AE25" s="696"/>
      <c r="AF25" s="696"/>
      <c r="AG25" s="696"/>
      <c r="AH25" s="696"/>
      <c r="AI25" s="696"/>
      <c r="AJ25" s="696"/>
      <c r="AK25" s="696"/>
      <c r="AL25" s="660">
        <v>99.6</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18538205</v>
      </c>
      <c r="CS25" s="670"/>
      <c r="CT25" s="670"/>
      <c r="CU25" s="670"/>
      <c r="CV25" s="670"/>
      <c r="CW25" s="670"/>
      <c r="CX25" s="670"/>
      <c r="CY25" s="671"/>
      <c r="CZ25" s="660">
        <v>14.5</v>
      </c>
      <c r="DA25" s="672"/>
      <c r="DB25" s="672"/>
      <c r="DC25" s="673"/>
      <c r="DD25" s="663">
        <v>17539177</v>
      </c>
      <c r="DE25" s="670"/>
      <c r="DF25" s="670"/>
      <c r="DG25" s="670"/>
      <c r="DH25" s="670"/>
      <c r="DI25" s="670"/>
      <c r="DJ25" s="670"/>
      <c r="DK25" s="671"/>
      <c r="DL25" s="663">
        <v>16894335</v>
      </c>
      <c r="DM25" s="670"/>
      <c r="DN25" s="670"/>
      <c r="DO25" s="670"/>
      <c r="DP25" s="670"/>
      <c r="DQ25" s="670"/>
      <c r="DR25" s="670"/>
      <c r="DS25" s="670"/>
      <c r="DT25" s="670"/>
      <c r="DU25" s="670"/>
      <c r="DV25" s="671"/>
      <c r="DW25" s="660">
        <v>27.3</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33967</v>
      </c>
      <c r="S26" s="658"/>
      <c r="T26" s="658"/>
      <c r="U26" s="658"/>
      <c r="V26" s="658"/>
      <c r="W26" s="658"/>
      <c r="X26" s="658"/>
      <c r="Y26" s="659"/>
      <c r="Z26" s="695">
        <v>0</v>
      </c>
      <c r="AA26" s="695"/>
      <c r="AB26" s="695"/>
      <c r="AC26" s="695"/>
      <c r="AD26" s="696">
        <v>33967</v>
      </c>
      <c r="AE26" s="696"/>
      <c r="AF26" s="696"/>
      <c r="AG26" s="696"/>
      <c r="AH26" s="696"/>
      <c r="AI26" s="696"/>
      <c r="AJ26" s="696"/>
      <c r="AK26" s="696"/>
      <c r="AL26" s="660">
        <v>0.1</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12997436</v>
      </c>
      <c r="CS26" s="658"/>
      <c r="CT26" s="658"/>
      <c r="CU26" s="658"/>
      <c r="CV26" s="658"/>
      <c r="CW26" s="658"/>
      <c r="CX26" s="658"/>
      <c r="CY26" s="659"/>
      <c r="CZ26" s="660">
        <v>10.199999999999999</v>
      </c>
      <c r="DA26" s="672"/>
      <c r="DB26" s="672"/>
      <c r="DC26" s="673"/>
      <c r="DD26" s="663">
        <v>12310162</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505766</v>
      </c>
      <c r="S27" s="658"/>
      <c r="T27" s="658"/>
      <c r="U27" s="658"/>
      <c r="V27" s="658"/>
      <c r="W27" s="658"/>
      <c r="X27" s="658"/>
      <c r="Y27" s="659"/>
      <c r="Z27" s="695">
        <v>0.4</v>
      </c>
      <c r="AA27" s="695"/>
      <c r="AB27" s="695"/>
      <c r="AC27" s="695"/>
      <c r="AD27" s="696">
        <v>1182</v>
      </c>
      <c r="AE27" s="696"/>
      <c r="AF27" s="696"/>
      <c r="AG27" s="696"/>
      <c r="AH27" s="696"/>
      <c r="AI27" s="696"/>
      <c r="AJ27" s="696"/>
      <c r="AK27" s="696"/>
      <c r="AL27" s="660">
        <v>0</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40644945</v>
      </c>
      <c r="BH27" s="658"/>
      <c r="BI27" s="658"/>
      <c r="BJ27" s="658"/>
      <c r="BK27" s="658"/>
      <c r="BL27" s="658"/>
      <c r="BM27" s="658"/>
      <c r="BN27" s="659"/>
      <c r="BO27" s="695">
        <v>100</v>
      </c>
      <c r="BP27" s="695"/>
      <c r="BQ27" s="695"/>
      <c r="BR27" s="695"/>
      <c r="BS27" s="696">
        <v>218714</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29283594</v>
      </c>
      <c r="CS27" s="670"/>
      <c r="CT27" s="670"/>
      <c r="CU27" s="670"/>
      <c r="CV27" s="670"/>
      <c r="CW27" s="670"/>
      <c r="CX27" s="670"/>
      <c r="CY27" s="671"/>
      <c r="CZ27" s="660">
        <v>22.9</v>
      </c>
      <c r="DA27" s="672"/>
      <c r="DB27" s="672"/>
      <c r="DC27" s="673"/>
      <c r="DD27" s="663">
        <v>10429062</v>
      </c>
      <c r="DE27" s="670"/>
      <c r="DF27" s="670"/>
      <c r="DG27" s="670"/>
      <c r="DH27" s="670"/>
      <c r="DI27" s="670"/>
      <c r="DJ27" s="670"/>
      <c r="DK27" s="671"/>
      <c r="DL27" s="663">
        <v>6933707</v>
      </c>
      <c r="DM27" s="670"/>
      <c r="DN27" s="670"/>
      <c r="DO27" s="670"/>
      <c r="DP27" s="670"/>
      <c r="DQ27" s="670"/>
      <c r="DR27" s="670"/>
      <c r="DS27" s="670"/>
      <c r="DT27" s="670"/>
      <c r="DU27" s="670"/>
      <c r="DV27" s="671"/>
      <c r="DW27" s="660">
        <v>11.2</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1069350</v>
      </c>
      <c r="S28" s="658"/>
      <c r="T28" s="658"/>
      <c r="U28" s="658"/>
      <c r="V28" s="658"/>
      <c r="W28" s="658"/>
      <c r="X28" s="658"/>
      <c r="Y28" s="659"/>
      <c r="Z28" s="695">
        <v>0.8</v>
      </c>
      <c r="AA28" s="695"/>
      <c r="AB28" s="695"/>
      <c r="AC28" s="695"/>
      <c r="AD28" s="696">
        <v>109829</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9803416</v>
      </c>
      <c r="CS28" s="658"/>
      <c r="CT28" s="658"/>
      <c r="CU28" s="658"/>
      <c r="CV28" s="658"/>
      <c r="CW28" s="658"/>
      <c r="CX28" s="658"/>
      <c r="CY28" s="659"/>
      <c r="CZ28" s="660">
        <v>7.7</v>
      </c>
      <c r="DA28" s="672"/>
      <c r="DB28" s="672"/>
      <c r="DC28" s="673"/>
      <c r="DD28" s="663">
        <v>9617602</v>
      </c>
      <c r="DE28" s="658"/>
      <c r="DF28" s="658"/>
      <c r="DG28" s="658"/>
      <c r="DH28" s="658"/>
      <c r="DI28" s="658"/>
      <c r="DJ28" s="658"/>
      <c r="DK28" s="659"/>
      <c r="DL28" s="663">
        <v>9617602</v>
      </c>
      <c r="DM28" s="658"/>
      <c r="DN28" s="658"/>
      <c r="DO28" s="658"/>
      <c r="DP28" s="658"/>
      <c r="DQ28" s="658"/>
      <c r="DR28" s="658"/>
      <c r="DS28" s="658"/>
      <c r="DT28" s="658"/>
      <c r="DU28" s="658"/>
      <c r="DV28" s="659"/>
      <c r="DW28" s="660">
        <v>15.5</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477238</v>
      </c>
      <c r="S29" s="658"/>
      <c r="T29" s="658"/>
      <c r="U29" s="658"/>
      <c r="V29" s="658"/>
      <c r="W29" s="658"/>
      <c r="X29" s="658"/>
      <c r="Y29" s="659"/>
      <c r="Z29" s="695">
        <v>0.4</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9803416</v>
      </c>
      <c r="CS29" s="670"/>
      <c r="CT29" s="670"/>
      <c r="CU29" s="670"/>
      <c r="CV29" s="670"/>
      <c r="CW29" s="670"/>
      <c r="CX29" s="670"/>
      <c r="CY29" s="671"/>
      <c r="CZ29" s="660">
        <v>7.7</v>
      </c>
      <c r="DA29" s="672"/>
      <c r="DB29" s="672"/>
      <c r="DC29" s="673"/>
      <c r="DD29" s="663">
        <v>9617602</v>
      </c>
      <c r="DE29" s="670"/>
      <c r="DF29" s="670"/>
      <c r="DG29" s="670"/>
      <c r="DH29" s="670"/>
      <c r="DI29" s="670"/>
      <c r="DJ29" s="670"/>
      <c r="DK29" s="671"/>
      <c r="DL29" s="663">
        <v>9617602</v>
      </c>
      <c r="DM29" s="670"/>
      <c r="DN29" s="670"/>
      <c r="DO29" s="670"/>
      <c r="DP29" s="670"/>
      <c r="DQ29" s="670"/>
      <c r="DR29" s="670"/>
      <c r="DS29" s="670"/>
      <c r="DT29" s="670"/>
      <c r="DU29" s="670"/>
      <c r="DV29" s="671"/>
      <c r="DW29" s="660">
        <v>15.5</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27093887</v>
      </c>
      <c r="S30" s="658"/>
      <c r="T30" s="658"/>
      <c r="U30" s="658"/>
      <c r="V30" s="658"/>
      <c r="W30" s="658"/>
      <c r="X30" s="658"/>
      <c r="Y30" s="659"/>
      <c r="Z30" s="695">
        <v>20.3</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9471870</v>
      </c>
      <c r="CS30" s="658"/>
      <c r="CT30" s="658"/>
      <c r="CU30" s="658"/>
      <c r="CV30" s="658"/>
      <c r="CW30" s="658"/>
      <c r="CX30" s="658"/>
      <c r="CY30" s="659"/>
      <c r="CZ30" s="660">
        <v>7.4</v>
      </c>
      <c r="DA30" s="672"/>
      <c r="DB30" s="672"/>
      <c r="DC30" s="673"/>
      <c r="DD30" s="663">
        <v>9286056</v>
      </c>
      <c r="DE30" s="658"/>
      <c r="DF30" s="658"/>
      <c r="DG30" s="658"/>
      <c r="DH30" s="658"/>
      <c r="DI30" s="658"/>
      <c r="DJ30" s="658"/>
      <c r="DK30" s="659"/>
      <c r="DL30" s="663">
        <v>9286056</v>
      </c>
      <c r="DM30" s="658"/>
      <c r="DN30" s="658"/>
      <c r="DO30" s="658"/>
      <c r="DP30" s="658"/>
      <c r="DQ30" s="658"/>
      <c r="DR30" s="658"/>
      <c r="DS30" s="658"/>
      <c r="DT30" s="658"/>
      <c r="DU30" s="658"/>
      <c r="DV30" s="659"/>
      <c r="DW30" s="660">
        <v>15</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v>1945</v>
      </c>
      <c r="S31" s="658"/>
      <c r="T31" s="658"/>
      <c r="U31" s="658"/>
      <c r="V31" s="658"/>
      <c r="W31" s="658"/>
      <c r="X31" s="658"/>
      <c r="Y31" s="659"/>
      <c r="Z31" s="695">
        <v>0</v>
      </c>
      <c r="AA31" s="695"/>
      <c r="AB31" s="695"/>
      <c r="AC31" s="695"/>
      <c r="AD31" s="696">
        <v>1945</v>
      </c>
      <c r="AE31" s="696"/>
      <c r="AF31" s="696"/>
      <c r="AG31" s="696"/>
      <c r="AH31" s="696"/>
      <c r="AI31" s="696"/>
      <c r="AJ31" s="696"/>
      <c r="AK31" s="696"/>
      <c r="AL31" s="660">
        <v>0</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99.1</v>
      </c>
      <c r="BH31" s="720"/>
      <c r="BI31" s="720"/>
      <c r="BJ31" s="720"/>
      <c r="BK31" s="720"/>
      <c r="BL31" s="720"/>
      <c r="BM31" s="721">
        <v>97.3</v>
      </c>
      <c r="BN31" s="720"/>
      <c r="BO31" s="720"/>
      <c r="BP31" s="720"/>
      <c r="BQ31" s="722"/>
      <c r="BR31" s="719">
        <v>99.2</v>
      </c>
      <c r="BS31" s="720"/>
      <c r="BT31" s="720"/>
      <c r="BU31" s="720"/>
      <c r="BV31" s="720"/>
      <c r="BW31" s="720"/>
      <c r="BX31" s="721">
        <v>97.4</v>
      </c>
      <c r="BY31" s="720"/>
      <c r="BZ31" s="720"/>
      <c r="CA31" s="720"/>
      <c r="CB31" s="722"/>
      <c r="CD31" s="678"/>
      <c r="CE31" s="679"/>
      <c r="CF31" s="654" t="s">
        <v>300</v>
      </c>
      <c r="CG31" s="655"/>
      <c r="CH31" s="655"/>
      <c r="CI31" s="655"/>
      <c r="CJ31" s="655"/>
      <c r="CK31" s="655"/>
      <c r="CL31" s="655"/>
      <c r="CM31" s="655"/>
      <c r="CN31" s="655"/>
      <c r="CO31" s="655"/>
      <c r="CP31" s="655"/>
      <c r="CQ31" s="656"/>
      <c r="CR31" s="657">
        <v>331546</v>
      </c>
      <c r="CS31" s="670"/>
      <c r="CT31" s="670"/>
      <c r="CU31" s="670"/>
      <c r="CV31" s="670"/>
      <c r="CW31" s="670"/>
      <c r="CX31" s="670"/>
      <c r="CY31" s="671"/>
      <c r="CZ31" s="660">
        <v>0.3</v>
      </c>
      <c r="DA31" s="672"/>
      <c r="DB31" s="672"/>
      <c r="DC31" s="673"/>
      <c r="DD31" s="663">
        <v>331546</v>
      </c>
      <c r="DE31" s="670"/>
      <c r="DF31" s="670"/>
      <c r="DG31" s="670"/>
      <c r="DH31" s="670"/>
      <c r="DI31" s="670"/>
      <c r="DJ31" s="670"/>
      <c r="DK31" s="671"/>
      <c r="DL31" s="663">
        <v>331546</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10844060</v>
      </c>
      <c r="S32" s="658"/>
      <c r="T32" s="658"/>
      <c r="U32" s="658"/>
      <c r="V32" s="658"/>
      <c r="W32" s="658"/>
      <c r="X32" s="658"/>
      <c r="Y32" s="659"/>
      <c r="Z32" s="695">
        <v>8.1</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v>
      </c>
      <c r="BH32" s="670"/>
      <c r="BI32" s="670"/>
      <c r="BJ32" s="670"/>
      <c r="BK32" s="670"/>
      <c r="BL32" s="670"/>
      <c r="BM32" s="661">
        <v>97.2</v>
      </c>
      <c r="BN32" s="670"/>
      <c r="BO32" s="670"/>
      <c r="BP32" s="670"/>
      <c r="BQ32" s="693"/>
      <c r="BR32" s="723">
        <v>99.2</v>
      </c>
      <c r="BS32" s="670"/>
      <c r="BT32" s="670"/>
      <c r="BU32" s="670"/>
      <c r="BV32" s="670"/>
      <c r="BW32" s="670"/>
      <c r="BX32" s="661">
        <v>97.3</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343333</v>
      </c>
      <c r="S33" s="658"/>
      <c r="T33" s="658"/>
      <c r="U33" s="658"/>
      <c r="V33" s="658"/>
      <c r="W33" s="658"/>
      <c r="X33" s="658"/>
      <c r="Y33" s="659"/>
      <c r="Z33" s="695">
        <v>0.3</v>
      </c>
      <c r="AA33" s="695"/>
      <c r="AB33" s="695"/>
      <c r="AC33" s="695"/>
      <c r="AD33" s="696">
        <v>70158</v>
      </c>
      <c r="AE33" s="696"/>
      <c r="AF33" s="696"/>
      <c r="AG33" s="696"/>
      <c r="AH33" s="696"/>
      <c r="AI33" s="696"/>
      <c r="AJ33" s="696"/>
      <c r="AK33" s="696"/>
      <c r="AL33" s="660">
        <v>0.1</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99.1</v>
      </c>
      <c r="BH33" s="642"/>
      <c r="BI33" s="642"/>
      <c r="BJ33" s="642"/>
      <c r="BK33" s="642"/>
      <c r="BL33" s="642"/>
      <c r="BM33" s="688">
        <v>97.2</v>
      </c>
      <c r="BN33" s="642"/>
      <c r="BO33" s="642"/>
      <c r="BP33" s="642"/>
      <c r="BQ33" s="705"/>
      <c r="BR33" s="718">
        <v>99.1</v>
      </c>
      <c r="BS33" s="642"/>
      <c r="BT33" s="642"/>
      <c r="BU33" s="642"/>
      <c r="BV33" s="642"/>
      <c r="BW33" s="642"/>
      <c r="BX33" s="688">
        <v>97.3</v>
      </c>
      <c r="BY33" s="642"/>
      <c r="BZ33" s="642"/>
      <c r="CA33" s="642"/>
      <c r="CB33" s="705"/>
      <c r="CD33" s="654" t="s">
        <v>307</v>
      </c>
      <c r="CE33" s="655"/>
      <c r="CF33" s="655"/>
      <c r="CG33" s="655"/>
      <c r="CH33" s="655"/>
      <c r="CI33" s="655"/>
      <c r="CJ33" s="655"/>
      <c r="CK33" s="655"/>
      <c r="CL33" s="655"/>
      <c r="CM33" s="655"/>
      <c r="CN33" s="655"/>
      <c r="CO33" s="655"/>
      <c r="CP33" s="655"/>
      <c r="CQ33" s="656"/>
      <c r="CR33" s="657">
        <v>52613847</v>
      </c>
      <c r="CS33" s="670"/>
      <c r="CT33" s="670"/>
      <c r="CU33" s="670"/>
      <c r="CV33" s="670"/>
      <c r="CW33" s="670"/>
      <c r="CX33" s="670"/>
      <c r="CY33" s="671"/>
      <c r="CZ33" s="660">
        <v>41.2</v>
      </c>
      <c r="DA33" s="672"/>
      <c r="DB33" s="672"/>
      <c r="DC33" s="673"/>
      <c r="DD33" s="663">
        <v>40058225</v>
      </c>
      <c r="DE33" s="670"/>
      <c r="DF33" s="670"/>
      <c r="DG33" s="670"/>
      <c r="DH33" s="670"/>
      <c r="DI33" s="670"/>
      <c r="DJ33" s="670"/>
      <c r="DK33" s="671"/>
      <c r="DL33" s="663">
        <v>23907055</v>
      </c>
      <c r="DM33" s="670"/>
      <c r="DN33" s="670"/>
      <c r="DO33" s="670"/>
      <c r="DP33" s="670"/>
      <c r="DQ33" s="670"/>
      <c r="DR33" s="670"/>
      <c r="DS33" s="670"/>
      <c r="DT33" s="670"/>
      <c r="DU33" s="670"/>
      <c r="DV33" s="671"/>
      <c r="DW33" s="660">
        <v>38.6</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1853203</v>
      </c>
      <c r="S34" s="658"/>
      <c r="T34" s="658"/>
      <c r="U34" s="658"/>
      <c r="V34" s="658"/>
      <c r="W34" s="658"/>
      <c r="X34" s="658"/>
      <c r="Y34" s="659"/>
      <c r="Z34" s="695">
        <v>1.4</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19739125</v>
      </c>
      <c r="CS34" s="658"/>
      <c r="CT34" s="658"/>
      <c r="CU34" s="658"/>
      <c r="CV34" s="658"/>
      <c r="CW34" s="658"/>
      <c r="CX34" s="658"/>
      <c r="CY34" s="659"/>
      <c r="CZ34" s="660">
        <v>15.4</v>
      </c>
      <c r="DA34" s="672"/>
      <c r="DB34" s="672"/>
      <c r="DC34" s="673"/>
      <c r="DD34" s="663">
        <v>14480313</v>
      </c>
      <c r="DE34" s="658"/>
      <c r="DF34" s="658"/>
      <c r="DG34" s="658"/>
      <c r="DH34" s="658"/>
      <c r="DI34" s="658"/>
      <c r="DJ34" s="658"/>
      <c r="DK34" s="659"/>
      <c r="DL34" s="663">
        <v>10614147</v>
      </c>
      <c r="DM34" s="658"/>
      <c r="DN34" s="658"/>
      <c r="DO34" s="658"/>
      <c r="DP34" s="658"/>
      <c r="DQ34" s="658"/>
      <c r="DR34" s="658"/>
      <c r="DS34" s="658"/>
      <c r="DT34" s="658"/>
      <c r="DU34" s="658"/>
      <c r="DV34" s="659"/>
      <c r="DW34" s="660">
        <v>17.2</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4353693</v>
      </c>
      <c r="S35" s="658"/>
      <c r="T35" s="658"/>
      <c r="U35" s="658"/>
      <c r="V35" s="658"/>
      <c r="W35" s="658"/>
      <c r="X35" s="658"/>
      <c r="Y35" s="659"/>
      <c r="Z35" s="695">
        <v>3.3</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1247274</v>
      </c>
      <c r="CS35" s="670"/>
      <c r="CT35" s="670"/>
      <c r="CU35" s="670"/>
      <c r="CV35" s="670"/>
      <c r="CW35" s="670"/>
      <c r="CX35" s="670"/>
      <c r="CY35" s="671"/>
      <c r="CZ35" s="660">
        <v>1</v>
      </c>
      <c r="DA35" s="672"/>
      <c r="DB35" s="672"/>
      <c r="DC35" s="673"/>
      <c r="DD35" s="663">
        <v>1135337</v>
      </c>
      <c r="DE35" s="670"/>
      <c r="DF35" s="670"/>
      <c r="DG35" s="670"/>
      <c r="DH35" s="670"/>
      <c r="DI35" s="670"/>
      <c r="DJ35" s="670"/>
      <c r="DK35" s="671"/>
      <c r="DL35" s="663">
        <v>1135337</v>
      </c>
      <c r="DM35" s="670"/>
      <c r="DN35" s="670"/>
      <c r="DO35" s="670"/>
      <c r="DP35" s="670"/>
      <c r="DQ35" s="670"/>
      <c r="DR35" s="670"/>
      <c r="DS35" s="670"/>
      <c r="DT35" s="670"/>
      <c r="DU35" s="670"/>
      <c r="DV35" s="671"/>
      <c r="DW35" s="660">
        <v>1.8</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10061693</v>
      </c>
      <c r="S36" s="658"/>
      <c r="T36" s="658"/>
      <c r="U36" s="658"/>
      <c r="V36" s="658"/>
      <c r="W36" s="658"/>
      <c r="X36" s="658"/>
      <c r="Y36" s="659"/>
      <c r="Z36" s="695">
        <v>7.6</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13193559</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1327612</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12322371</v>
      </c>
      <c r="CS36" s="658"/>
      <c r="CT36" s="658"/>
      <c r="CU36" s="658"/>
      <c r="CV36" s="658"/>
      <c r="CW36" s="658"/>
      <c r="CX36" s="658"/>
      <c r="CY36" s="659"/>
      <c r="CZ36" s="660">
        <v>9.6</v>
      </c>
      <c r="DA36" s="672"/>
      <c r="DB36" s="672"/>
      <c r="DC36" s="673"/>
      <c r="DD36" s="663">
        <v>9133500</v>
      </c>
      <c r="DE36" s="658"/>
      <c r="DF36" s="658"/>
      <c r="DG36" s="658"/>
      <c r="DH36" s="658"/>
      <c r="DI36" s="658"/>
      <c r="DJ36" s="658"/>
      <c r="DK36" s="659"/>
      <c r="DL36" s="663">
        <v>3897952</v>
      </c>
      <c r="DM36" s="658"/>
      <c r="DN36" s="658"/>
      <c r="DO36" s="658"/>
      <c r="DP36" s="658"/>
      <c r="DQ36" s="658"/>
      <c r="DR36" s="658"/>
      <c r="DS36" s="658"/>
      <c r="DT36" s="658"/>
      <c r="DU36" s="658"/>
      <c r="DV36" s="659"/>
      <c r="DW36" s="660">
        <v>6.3</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2993320</v>
      </c>
      <c r="S37" s="658"/>
      <c r="T37" s="658"/>
      <c r="U37" s="658"/>
      <c r="V37" s="658"/>
      <c r="W37" s="658"/>
      <c r="X37" s="658"/>
      <c r="Y37" s="659"/>
      <c r="Z37" s="695">
        <v>2.2000000000000002</v>
      </c>
      <c r="AA37" s="695"/>
      <c r="AB37" s="695"/>
      <c r="AC37" s="695"/>
      <c r="AD37" s="696">
        <v>22705</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2970203</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1068822</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234738</v>
      </c>
      <c r="CS37" s="670"/>
      <c r="CT37" s="670"/>
      <c r="CU37" s="670"/>
      <c r="CV37" s="670"/>
      <c r="CW37" s="670"/>
      <c r="CX37" s="670"/>
      <c r="CY37" s="671"/>
      <c r="CZ37" s="660">
        <v>0.2</v>
      </c>
      <c r="DA37" s="672"/>
      <c r="DB37" s="672"/>
      <c r="DC37" s="673"/>
      <c r="DD37" s="663">
        <v>234738</v>
      </c>
      <c r="DE37" s="670"/>
      <c r="DF37" s="670"/>
      <c r="DG37" s="670"/>
      <c r="DH37" s="670"/>
      <c r="DI37" s="670"/>
      <c r="DJ37" s="670"/>
      <c r="DK37" s="671"/>
      <c r="DL37" s="663">
        <v>189718</v>
      </c>
      <c r="DM37" s="670"/>
      <c r="DN37" s="670"/>
      <c r="DO37" s="670"/>
      <c r="DP37" s="670"/>
      <c r="DQ37" s="670"/>
      <c r="DR37" s="670"/>
      <c r="DS37" s="670"/>
      <c r="DT37" s="670"/>
      <c r="DU37" s="670"/>
      <c r="DV37" s="671"/>
      <c r="DW37" s="660">
        <v>0.3</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8358900</v>
      </c>
      <c r="S38" s="658"/>
      <c r="T38" s="658"/>
      <c r="U38" s="658"/>
      <c r="V38" s="658"/>
      <c r="W38" s="658"/>
      <c r="X38" s="658"/>
      <c r="Y38" s="659"/>
      <c r="Z38" s="695">
        <v>6.3</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128809</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32110</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10094547</v>
      </c>
      <c r="CS38" s="658"/>
      <c r="CT38" s="658"/>
      <c r="CU38" s="658"/>
      <c r="CV38" s="658"/>
      <c r="CW38" s="658"/>
      <c r="CX38" s="658"/>
      <c r="CY38" s="659"/>
      <c r="CZ38" s="660">
        <v>7.9</v>
      </c>
      <c r="DA38" s="672"/>
      <c r="DB38" s="672"/>
      <c r="DC38" s="673"/>
      <c r="DD38" s="663">
        <v>8342417</v>
      </c>
      <c r="DE38" s="658"/>
      <c r="DF38" s="658"/>
      <c r="DG38" s="658"/>
      <c r="DH38" s="658"/>
      <c r="DI38" s="658"/>
      <c r="DJ38" s="658"/>
      <c r="DK38" s="659"/>
      <c r="DL38" s="663">
        <v>7870379</v>
      </c>
      <c r="DM38" s="658"/>
      <c r="DN38" s="658"/>
      <c r="DO38" s="658"/>
      <c r="DP38" s="658"/>
      <c r="DQ38" s="658"/>
      <c r="DR38" s="658"/>
      <c r="DS38" s="658"/>
      <c r="DT38" s="658"/>
      <c r="DU38" s="658"/>
      <c r="DV38" s="659"/>
      <c r="DW38" s="660">
        <v>12.7</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80822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47151</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7418980</v>
      </c>
      <c r="CS39" s="670"/>
      <c r="CT39" s="670"/>
      <c r="CU39" s="670"/>
      <c r="CV39" s="670"/>
      <c r="CW39" s="670"/>
      <c r="CX39" s="670"/>
      <c r="CY39" s="671"/>
      <c r="CZ39" s="660">
        <v>5.8</v>
      </c>
      <c r="DA39" s="672"/>
      <c r="DB39" s="672"/>
      <c r="DC39" s="673"/>
      <c r="DD39" s="663">
        <v>6454372</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1500000</v>
      </c>
      <c r="S40" s="658"/>
      <c r="T40" s="658"/>
      <c r="U40" s="658"/>
      <c r="V40" s="658"/>
      <c r="W40" s="658"/>
      <c r="X40" s="658"/>
      <c r="Y40" s="659"/>
      <c r="Z40" s="695">
        <v>1.1000000000000001</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10368</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89</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1791550</v>
      </c>
      <c r="CS40" s="658"/>
      <c r="CT40" s="658"/>
      <c r="CU40" s="658"/>
      <c r="CV40" s="658"/>
      <c r="CW40" s="658"/>
      <c r="CX40" s="658"/>
      <c r="CY40" s="659"/>
      <c r="CZ40" s="660">
        <v>1.4</v>
      </c>
      <c r="DA40" s="672"/>
      <c r="DB40" s="672"/>
      <c r="DC40" s="673"/>
      <c r="DD40" s="663">
        <v>512286</v>
      </c>
      <c r="DE40" s="658"/>
      <c r="DF40" s="658"/>
      <c r="DG40" s="658"/>
      <c r="DH40" s="658"/>
      <c r="DI40" s="658"/>
      <c r="DJ40" s="658"/>
      <c r="DK40" s="659"/>
      <c r="DL40" s="663">
        <v>389240</v>
      </c>
      <c r="DM40" s="658"/>
      <c r="DN40" s="658"/>
      <c r="DO40" s="658"/>
      <c r="DP40" s="658"/>
      <c r="DQ40" s="658"/>
      <c r="DR40" s="658"/>
      <c r="DS40" s="658"/>
      <c r="DT40" s="658"/>
      <c r="DU40" s="658"/>
      <c r="DV40" s="659"/>
      <c r="DW40" s="660">
        <v>0.6</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133240654</v>
      </c>
      <c r="S41" s="682"/>
      <c r="T41" s="682"/>
      <c r="U41" s="682"/>
      <c r="V41" s="682"/>
      <c r="W41" s="682"/>
      <c r="X41" s="682"/>
      <c r="Y41" s="685"/>
      <c r="Z41" s="686">
        <v>100</v>
      </c>
      <c r="AA41" s="686"/>
      <c r="AB41" s="686"/>
      <c r="AC41" s="686"/>
      <c r="AD41" s="687">
        <v>60383174</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2073022</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7930335</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342</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17544389</v>
      </c>
      <c r="CS42" s="670"/>
      <c r="CT42" s="670"/>
      <c r="CU42" s="670"/>
      <c r="CV42" s="670"/>
      <c r="CW42" s="670"/>
      <c r="CX42" s="670"/>
      <c r="CY42" s="671"/>
      <c r="CZ42" s="660">
        <v>13.7</v>
      </c>
      <c r="DA42" s="672"/>
      <c r="DB42" s="672"/>
      <c r="DC42" s="673"/>
      <c r="DD42" s="663">
        <v>2491883</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323089</v>
      </c>
      <c r="CS43" s="670"/>
      <c r="CT43" s="670"/>
      <c r="CU43" s="670"/>
      <c r="CV43" s="670"/>
      <c r="CW43" s="670"/>
      <c r="CX43" s="670"/>
      <c r="CY43" s="671"/>
      <c r="CZ43" s="660">
        <v>0.3</v>
      </c>
      <c r="DA43" s="672"/>
      <c r="DB43" s="672"/>
      <c r="DC43" s="673"/>
      <c r="DD43" s="663">
        <v>323089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17428150</v>
      </c>
      <c r="CS44" s="658"/>
      <c r="CT44" s="658"/>
      <c r="CU44" s="658"/>
      <c r="CV44" s="658"/>
      <c r="CW44" s="658"/>
      <c r="CX44" s="658"/>
      <c r="CY44" s="659"/>
      <c r="CZ44" s="660">
        <v>13.6</v>
      </c>
      <c r="DA44" s="661"/>
      <c r="DB44" s="661"/>
      <c r="DC44" s="662"/>
      <c r="DD44" s="663">
        <v>2487100</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11427632</v>
      </c>
      <c r="CS45" s="670"/>
      <c r="CT45" s="670"/>
      <c r="CU45" s="670"/>
      <c r="CV45" s="670"/>
      <c r="CW45" s="670"/>
      <c r="CX45" s="670"/>
      <c r="CY45" s="671"/>
      <c r="CZ45" s="660">
        <v>8.9</v>
      </c>
      <c r="DA45" s="672"/>
      <c r="DB45" s="672"/>
      <c r="DC45" s="673"/>
      <c r="DD45" s="663">
        <v>988430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5920222</v>
      </c>
      <c r="CS46" s="658"/>
      <c r="CT46" s="658"/>
      <c r="CU46" s="658"/>
      <c r="CV46" s="658"/>
      <c r="CW46" s="658"/>
      <c r="CX46" s="658"/>
      <c r="CY46" s="659"/>
      <c r="CZ46" s="660">
        <v>4.5999999999999996</v>
      </c>
      <c r="DA46" s="661"/>
      <c r="DB46" s="661"/>
      <c r="DC46" s="662"/>
      <c r="DD46" s="663">
        <v>1458574</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116239</v>
      </c>
      <c r="CS47" s="670"/>
      <c r="CT47" s="670"/>
      <c r="CU47" s="670"/>
      <c r="CV47" s="670"/>
      <c r="CW47" s="670"/>
      <c r="CX47" s="670"/>
      <c r="CY47" s="671"/>
      <c r="CZ47" s="660">
        <v>0.1</v>
      </c>
      <c r="DA47" s="672"/>
      <c r="DB47" s="672"/>
      <c r="DC47" s="673"/>
      <c r="DD47" s="663">
        <v>4783</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127783451</v>
      </c>
      <c r="CS49" s="642"/>
      <c r="CT49" s="642"/>
      <c r="CU49" s="642"/>
      <c r="CV49" s="642"/>
      <c r="CW49" s="642"/>
      <c r="CX49" s="642"/>
      <c r="CY49" s="643"/>
      <c r="CZ49" s="644">
        <v>100</v>
      </c>
      <c r="DA49" s="645"/>
      <c r="DB49" s="645"/>
      <c r="DC49" s="646"/>
      <c r="DD49" s="647">
        <v>80135949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FqawmeJQHBsBFItN6wvO/QANQQZgDjvrx8fL0XSP71lfIskm4t4UwX8/Q8iUIBoUZipsaISa3CfNFIcDSWa7pg==" saltValue="Rv8izNzHJ4B3Rc5CnW87+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5" t="s">
        <v>352</v>
      </c>
      <c r="B2" s="1125"/>
      <c r="C2" s="1125"/>
      <c r="D2" s="1125"/>
      <c r="E2" s="1125"/>
      <c r="F2" s="1125"/>
      <c r="G2" s="1125"/>
      <c r="H2" s="1125"/>
      <c r="I2" s="1125"/>
      <c r="J2" s="1125"/>
      <c r="K2" s="1125"/>
      <c r="L2" s="1125"/>
      <c r="M2" s="1125"/>
      <c r="N2" s="1125"/>
      <c r="O2" s="1125"/>
      <c r="P2" s="1125"/>
      <c r="Q2" s="1125"/>
      <c r="R2" s="1125"/>
      <c r="S2" s="1125"/>
      <c r="T2" s="1125"/>
      <c r="U2" s="1125"/>
      <c r="V2" s="1125"/>
      <c r="W2" s="1125"/>
      <c r="X2" s="1125"/>
      <c r="Y2" s="1125"/>
      <c r="Z2" s="1125"/>
      <c r="AA2" s="1125"/>
      <c r="AB2" s="1125"/>
      <c r="AC2" s="1125"/>
      <c r="AD2" s="1125"/>
      <c r="AE2" s="1125"/>
      <c r="AF2" s="1125"/>
      <c r="AG2" s="1125"/>
      <c r="AH2" s="1125"/>
      <c r="AI2" s="1125"/>
      <c r="AJ2" s="1125"/>
      <c r="AK2" s="1125"/>
      <c r="AL2" s="1125"/>
      <c r="AM2" s="1125"/>
      <c r="AN2" s="1125"/>
      <c r="AO2" s="1125"/>
      <c r="AP2" s="1125"/>
      <c r="AQ2" s="1125"/>
      <c r="AR2" s="1125"/>
      <c r="AS2" s="1125"/>
      <c r="AT2" s="1125"/>
      <c r="AU2" s="1125"/>
      <c r="AV2" s="1125"/>
      <c r="AW2" s="1125"/>
      <c r="AX2" s="1125"/>
      <c r="AY2" s="1125"/>
      <c r="AZ2" s="1125"/>
      <c r="BA2" s="1125"/>
      <c r="BB2" s="1125"/>
      <c r="BC2" s="1125"/>
      <c r="BD2" s="1125"/>
      <c r="BE2" s="1125"/>
      <c r="BF2" s="1125"/>
      <c r="BG2" s="1125"/>
      <c r="BH2" s="1125"/>
      <c r="BI2" s="112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6" t="s">
        <v>353</v>
      </c>
      <c r="DK2" s="1127"/>
      <c r="DL2" s="1127"/>
      <c r="DM2" s="1127"/>
      <c r="DN2" s="1127"/>
      <c r="DO2" s="1128"/>
      <c r="DP2" s="228"/>
      <c r="DQ2" s="1126" t="s">
        <v>354</v>
      </c>
      <c r="DR2" s="1127"/>
      <c r="DS2" s="1127"/>
      <c r="DT2" s="1127"/>
      <c r="DU2" s="1127"/>
      <c r="DV2" s="1127"/>
      <c r="DW2" s="1127"/>
      <c r="DX2" s="1127"/>
      <c r="DY2" s="1127"/>
      <c r="DZ2" s="1128"/>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4" t="s">
        <v>355</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29"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19" t="s">
        <v>371</v>
      </c>
      <c r="DH5" s="1120"/>
      <c r="DI5" s="1120"/>
      <c r="DJ5" s="1120"/>
      <c r="DK5" s="1121"/>
      <c r="DL5" s="1119" t="s">
        <v>372</v>
      </c>
      <c r="DM5" s="1120"/>
      <c r="DN5" s="1120"/>
      <c r="DO5" s="1120"/>
      <c r="DP5" s="1121"/>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0"/>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2"/>
      <c r="DH6" s="1123"/>
      <c r="DI6" s="1123"/>
      <c r="DJ6" s="1123"/>
      <c r="DK6" s="1124"/>
      <c r="DL6" s="1122"/>
      <c r="DM6" s="1123"/>
      <c r="DN6" s="1123"/>
      <c r="DO6" s="1123"/>
      <c r="DP6" s="1124"/>
      <c r="DQ6" s="1040"/>
      <c r="DR6" s="1041"/>
      <c r="DS6" s="1041"/>
      <c r="DT6" s="1041"/>
      <c r="DU6" s="1042"/>
      <c r="DV6" s="1040"/>
      <c r="DW6" s="1041"/>
      <c r="DX6" s="1041"/>
      <c r="DY6" s="1041"/>
      <c r="DZ6" s="1052"/>
      <c r="EA6" s="234"/>
    </row>
    <row r="7" spans="1:131" s="235" customFormat="1" ht="26.25" customHeight="1" thickTop="1" x14ac:dyDescent="0.15">
      <c r="A7" s="236">
        <v>1</v>
      </c>
      <c r="B7" s="1082" t="s">
        <v>374</v>
      </c>
      <c r="C7" s="1083"/>
      <c r="D7" s="1083"/>
      <c r="E7" s="1083"/>
      <c r="F7" s="1083"/>
      <c r="G7" s="1083"/>
      <c r="H7" s="1083"/>
      <c r="I7" s="1083"/>
      <c r="J7" s="1083"/>
      <c r="K7" s="1083"/>
      <c r="L7" s="1083"/>
      <c r="M7" s="1083"/>
      <c r="N7" s="1083"/>
      <c r="O7" s="1083"/>
      <c r="P7" s="1084"/>
      <c r="Q7" s="1137">
        <v>133356</v>
      </c>
      <c r="R7" s="1138"/>
      <c r="S7" s="1138"/>
      <c r="T7" s="1138"/>
      <c r="U7" s="1138"/>
      <c r="V7" s="1138">
        <v>127914</v>
      </c>
      <c r="W7" s="1138"/>
      <c r="X7" s="1138"/>
      <c r="Y7" s="1138"/>
      <c r="Z7" s="1138"/>
      <c r="AA7" s="1138">
        <v>5443</v>
      </c>
      <c r="AB7" s="1138"/>
      <c r="AC7" s="1138"/>
      <c r="AD7" s="1138"/>
      <c r="AE7" s="1139"/>
      <c r="AF7" s="1140">
        <v>3103</v>
      </c>
      <c r="AG7" s="1141"/>
      <c r="AH7" s="1141"/>
      <c r="AI7" s="1141"/>
      <c r="AJ7" s="1142"/>
      <c r="AK7" s="1143">
        <v>4352</v>
      </c>
      <c r="AL7" s="1144"/>
      <c r="AM7" s="1144"/>
      <c r="AN7" s="1144"/>
      <c r="AO7" s="1144"/>
      <c r="AP7" s="1144">
        <v>98950</v>
      </c>
      <c r="AQ7" s="1144"/>
      <c r="AR7" s="1144"/>
      <c r="AS7" s="1144"/>
      <c r="AT7" s="1144"/>
      <c r="AU7" s="1145"/>
      <c r="AV7" s="1145"/>
      <c r="AW7" s="1145"/>
      <c r="AX7" s="1145"/>
      <c r="AY7" s="1146"/>
      <c r="AZ7" s="232"/>
      <c r="BA7" s="232"/>
      <c r="BB7" s="232"/>
      <c r="BC7" s="232"/>
      <c r="BD7" s="232"/>
      <c r="BE7" s="233"/>
      <c r="BF7" s="233"/>
      <c r="BG7" s="233"/>
      <c r="BH7" s="233"/>
      <c r="BI7" s="233"/>
      <c r="BJ7" s="233"/>
      <c r="BK7" s="233"/>
      <c r="BL7" s="233"/>
      <c r="BM7" s="233"/>
      <c r="BN7" s="233"/>
      <c r="BO7" s="233"/>
      <c r="BP7" s="233"/>
      <c r="BQ7" s="236">
        <v>1</v>
      </c>
      <c r="BR7" s="237" t="s">
        <v>565</v>
      </c>
      <c r="BS7" s="1134" t="s">
        <v>555</v>
      </c>
      <c r="BT7" s="1135"/>
      <c r="BU7" s="1135"/>
      <c r="BV7" s="1135"/>
      <c r="BW7" s="1135"/>
      <c r="BX7" s="1135"/>
      <c r="BY7" s="1135"/>
      <c r="BZ7" s="1135"/>
      <c r="CA7" s="1135"/>
      <c r="CB7" s="1135"/>
      <c r="CC7" s="1135"/>
      <c r="CD7" s="1135"/>
      <c r="CE7" s="1135"/>
      <c r="CF7" s="1135"/>
      <c r="CG7" s="1147"/>
      <c r="CH7" s="1131">
        <v>7</v>
      </c>
      <c r="CI7" s="1132"/>
      <c r="CJ7" s="1132"/>
      <c r="CK7" s="1132"/>
      <c r="CL7" s="1133"/>
      <c r="CM7" s="1131">
        <v>1712</v>
      </c>
      <c r="CN7" s="1132"/>
      <c r="CO7" s="1132"/>
      <c r="CP7" s="1132"/>
      <c r="CQ7" s="1133"/>
      <c r="CR7" s="1131">
        <v>6</v>
      </c>
      <c r="CS7" s="1132"/>
      <c r="CT7" s="1132"/>
      <c r="CU7" s="1132"/>
      <c r="CV7" s="1133"/>
      <c r="CW7" s="1131">
        <v>26</v>
      </c>
      <c r="CX7" s="1132"/>
      <c r="CY7" s="1132"/>
      <c r="CZ7" s="1132"/>
      <c r="DA7" s="1133"/>
      <c r="DB7" s="1131">
        <v>2338</v>
      </c>
      <c r="DC7" s="1132"/>
      <c r="DD7" s="1132"/>
      <c r="DE7" s="1132"/>
      <c r="DF7" s="1133"/>
      <c r="DG7" s="1131">
        <v>2400</v>
      </c>
      <c r="DH7" s="1132"/>
      <c r="DI7" s="1132"/>
      <c r="DJ7" s="1132"/>
      <c r="DK7" s="1133"/>
      <c r="DL7" s="1131" t="s">
        <v>566</v>
      </c>
      <c r="DM7" s="1132"/>
      <c r="DN7" s="1132"/>
      <c r="DO7" s="1132"/>
      <c r="DP7" s="1133"/>
      <c r="DQ7" s="1131">
        <v>930</v>
      </c>
      <c r="DR7" s="1132"/>
      <c r="DS7" s="1132"/>
      <c r="DT7" s="1132"/>
      <c r="DU7" s="1133"/>
      <c r="DV7" s="1134"/>
      <c r="DW7" s="1135"/>
      <c r="DX7" s="1135"/>
      <c r="DY7" s="1135"/>
      <c r="DZ7" s="1136"/>
      <c r="EA7" s="234"/>
    </row>
    <row r="8" spans="1:131" s="235" customFormat="1" ht="26.25" customHeight="1" x14ac:dyDescent="0.15">
      <c r="A8" s="238">
        <v>2</v>
      </c>
      <c r="B8" s="1066" t="s">
        <v>375</v>
      </c>
      <c r="C8" s="1067"/>
      <c r="D8" s="1067"/>
      <c r="E8" s="1067"/>
      <c r="F8" s="1067"/>
      <c r="G8" s="1067"/>
      <c r="H8" s="1067"/>
      <c r="I8" s="1067"/>
      <c r="J8" s="1067"/>
      <c r="K8" s="1067"/>
      <c r="L8" s="1067"/>
      <c r="M8" s="1067"/>
      <c r="N8" s="1067"/>
      <c r="O8" s="1067"/>
      <c r="P8" s="1068"/>
      <c r="Q8" s="1074">
        <v>1</v>
      </c>
      <c r="R8" s="1075"/>
      <c r="S8" s="1075"/>
      <c r="T8" s="1075"/>
      <c r="U8" s="1075"/>
      <c r="V8" s="1075">
        <v>1</v>
      </c>
      <c r="W8" s="1075"/>
      <c r="X8" s="1075"/>
      <c r="Y8" s="1075"/>
      <c r="Z8" s="1075"/>
      <c r="AA8" s="1075" t="s">
        <v>492</v>
      </c>
      <c r="AB8" s="1075"/>
      <c r="AC8" s="1075"/>
      <c r="AD8" s="1075"/>
      <c r="AE8" s="1076"/>
      <c r="AF8" s="1071" t="s">
        <v>122</v>
      </c>
      <c r="AG8" s="1072"/>
      <c r="AH8" s="1072"/>
      <c r="AI8" s="1072"/>
      <c r="AJ8" s="1073"/>
      <c r="AK8" s="1115" t="s">
        <v>554</v>
      </c>
      <c r="AL8" s="1116"/>
      <c r="AM8" s="1116"/>
      <c r="AN8" s="1116"/>
      <c r="AO8" s="1116"/>
      <c r="AP8" s="1116" t="s">
        <v>554</v>
      </c>
      <c r="AQ8" s="1116"/>
      <c r="AR8" s="1116"/>
      <c r="AS8" s="1116"/>
      <c r="AT8" s="1116"/>
      <c r="AU8" s="1117"/>
      <c r="AV8" s="1117"/>
      <c r="AW8" s="1117"/>
      <c r="AX8" s="1117"/>
      <c r="AY8" s="1118"/>
      <c r="AZ8" s="232"/>
      <c r="BA8" s="232"/>
      <c r="BB8" s="232"/>
      <c r="BC8" s="232"/>
      <c r="BD8" s="232"/>
      <c r="BE8" s="233"/>
      <c r="BF8" s="233"/>
      <c r="BG8" s="233"/>
      <c r="BH8" s="233"/>
      <c r="BI8" s="233"/>
      <c r="BJ8" s="233"/>
      <c r="BK8" s="233"/>
      <c r="BL8" s="233"/>
      <c r="BM8" s="233"/>
      <c r="BN8" s="233"/>
      <c r="BO8" s="233"/>
      <c r="BP8" s="233"/>
      <c r="BQ8" s="238">
        <v>2</v>
      </c>
      <c r="BR8" s="239"/>
      <c r="BS8" s="1028" t="s">
        <v>556</v>
      </c>
      <c r="BT8" s="1029"/>
      <c r="BU8" s="1029"/>
      <c r="BV8" s="1029"/>
      <c r="BW8" s="1029"/>
      <c r="BX8" s="1029"/>
      <c r="BY8" s="1029"/>
      <c r="BZ8" s="1029"/>
      <c r="CA8" s="1029"/>
      <c r="CB8" s="1029"/>
      <c r="CC8" s="1029"/>
      <c r="CD8" s="1029"/>
      <c r="CE8" s="1029"/>
      <c r="CF8" s="1029"/>
      <c r="CG8" s="1050"/>
      <c r="CH8" s="1025">
        <v>21</v>
      </c>
      <c r="CI8" s="1026"/>
      <c r="CJ8" s="1026"/>
      <c r="CK8" s="1026"/>
      <c r="CL8" s="1027"/>
      <c r="CM8" s="1025">
        <v>209</v>
      </c>
      <c r="CN8" s="1026"/>
      <c r="CO8" s="1026"/>
      <c r="CP8" s="1026"/>
      <c r="CQ8" s="1027"/>
      <c r="CR8" s="1025">
        <v>33</v>
      </c>
      <c r="CS8" s="1026"/>
      <c r="CT8" s="1026"/>
      <c r="CU8" s="1026"/>
      <c r="CV8" s="1027"/>
      <c r="CW8" s="1025" t="s">
        <v>566</v>
      </c>
      <c r="CX8" s="1026"/>
      <c r="CY8" s="1026"/>
      <c r="CZ8" s="1026"/>
      <c r="DA8" s="1027"/>
      <c r="DB8" s="1025" t="s">
        <v>566</v>
      </c>
      <c r="DC8" s="1026"/>
      <c r="DD8" s="1026"/>
      <c r="DE8" s="1026"/>
      <c r="DF8" s="1027"/>
      <c r="DG8" s="1025" t="s">
        <v>566</v>
      </c>
      <c r="DH8" s="1026"/>
      <c r="DI8" s="1026"/>
      <c r="DJ8" s="1026"/>
      <c r="DK8" s="1027"/>
      <c r="DL8" s="1025" t="s">
        <v>566</v>
      </c>
      <c r="DM8" s="1026"/>
      <c r="DN8" s="1026"/>
      <c r="DO8" s="1026"/>
      <c r="DP8" s="1027"/>
      <c r="DQ8" s="1025" t="s">
        <v>566</v>
      </c>
      <c r="DR8" s="1026"/>
      <c r="DS8" s="1026"/>
      <c r="DT8" s="1026"/>
      <c r="DU8" s="1027"/>
      <c r="DV8" s="1028"/>
      <c r="DW8" s="1029"/>
      <c r="DX8" s="1029"/>
      <c r="DY8" s="1029"/>
      <c r="DZ8" s="1030"/>
      <c r="EA8" s="234"/>
    </row>
    <row r="9" spans="1:131" s="235" customFormat="1" ht="26.25" customHeight="1" x14ac:dyDescent="0.15">
      <c r="A9" s="238">
        <v>3</v>
      </c>
      <c r="B9" s="1066" t="s">
        <v>376</v>
      </c>
      <c r="C9" s="1067"/>
      <c r="D9" s="1067"/>
      <c r="E9" s="1067"/>
      <c r="F9" s="1067"/>
      <c r="G9" s="1067"/>
      <c r="H9" s="1067"/>
      <c r="I9" s="1067"/>
      <c r="J9" s="1067"/>
      <c r="K9" s="1067"/>
      <c r="L9" s="1067"/>
      <c r="M9" s="1067"/>
      <c r="N9" s="1067"/>
      <c r="O9" s="1067"/>
      <c r="P9" s="1068"/>
      <c r="Q9" s="1074">
        <v>31</v>
      </c>
      <c r="R9" s="1075"/>
      <c r="S9" s="1075"/>
      <c r="T9" s="1075"/>
      <c r="U9" s="1075"/>
      <c r="V9" s="1075">
        <v>17</v>
      </c>
      <c r="W9" s="1075"/>
      <c r="X9" s="1075"/>
      <c r="Y9" s="1075"/>
      <c r="Z9" s="1075"/>
      <c r="AA9" s="1075">
        <v>14</v>
      </c>
      <c r="AB9" s="1075"/>
      <c r="AC9" s="1075"/>
      <c r="AD9" s="1075"/>
      <c r="AE9" s="1076"/>
      <c r="AF9" s="1071">
        <v>14</v>
      </c>
      <c r="AG9" s="1072"/>
      <c r="AH9" s="1072"/>
      <c r="AI9" s="1072"/>
      <c r="AJ9" s="1073"/>
      <c r="AK9" s="1115">
        <v>4</v>
      </c>
      <c r="AL9" s="1116"/>
      <c r="AM9" s="1116"/>
      <c r="AN9" s="1116"/>
      <c r="AO9" s="1116"/>
      <c r="AP9" s="1116">
        <v>2</v>
      </c>
      <c r="AQ9" s="1116"/>
      <c r="AR9" s="1116"/>
      <c r="AS9" s="1116"/>
      <c r="AT9" s="1116"/>
      <c r="AU9" s="1117"/>
      <c r="AV9" s="1117"/>
      <c r="AW9" s="1117"/>
      <c r="AX9" s="1117"/>
      <c r="AY9" s="1118"/>
      <c r="AZ9" s="232"/>
      <c r="BA9" s="232"/>
      <c r="BB9" s="232"/>
      <c r="BC9" s="232"/>
      <c r="BD9" s="232"/>
      <c r="BE9" s="233"/>
      <c r="BF9" s="233"/>
      <c r="BG9" s="233"/>
      <c r="BH9" s="233"/>
      <c r="BI9" s="233"/>
      <c r="BJ9" s="233"/>
      <c r="BK9" s="233"/>
      <c r="BL9" s="233"/>
      <c r="BM9" s="233"/>
      <c r="BN9" s="233"/>
      <c r="BO9" s="233"/>
      <c r="BP9" s="233"/>
      <c r="BQ9" s="238">
        <v>3</v>
      </c>
      <c r="BR9" s="239"/>
      <c r="BS9" s="1028" t="s">
        <v>557</v>
      </c>
      <c r="BT9" s="1029"/>
      <c r="BU9" s="1029"/>
      <c r="BV9" s="1029"/>
      <c r="BW9" s="1029"/>
      <c r="BX9" s="1029"/>
      <c r="BY9" s="1029"/>
      <c r="BZ9" s="1029"/>
      <c r="CA9" s="1029"/>
      <c r="CB9" s="1029"/>
      <c r="CC9" s="1029"/>
      <c r="CD9" s="1029"/>
      <c r="CE9" s="1029"/>
      <c r="CF9" s="1029"/>
      <c r="CG9" s="1050"/>
      <c r="CH9" s="1025">
        <v>17</v>
      </c>
      <c r="CI9" s="1026"/>
      <c r="CJ9" s="1026"/>
      <c r="CK9" s="1026"/>
      <c r="CL9" s="1027"/>
      <c r="CM9" s="1025">
        <v>256</v>
      </c>
      <c r="CN9" s="1026"/>
      <c r="CO9" s="1026"/>
      <c r="CP9" s="1026"/>
      <c r="CQ9" s="1027"/>
      <c r="CR9" s="1025">
        <v>42</v>
      </c>
      <c r="CS9" s="1026"/>
      <c r="CT9" s="1026"/>
      <c r="CU9" s="1026"/>
      <c r="CV9" s="1027"/>
      <c r="CW9" s="1025">
        <v>87</v>
      </c>
      <c r="CX9" s="1026"/>
      <c r="CY9" s="1026"/>
      <c r="CZ9" s="1026"/>
      <c r="DA9" s="1027"/>
      <c r="DB9" s="1025" t="s">
        <v>566</v>
      </c>
      <c r="DC9" s="1026"/>
      <c r="DD9" s="1026"/>
      <c r="DE9" s="1026"/>
      <c r="DF9" s="1027"/>
      <c r="DG9" s="1025" t="s">
        <v>566</v>
      </c>
      <c r="DH9" s="1026"/>
      <c r="DI9" s="1026"/>
      <c r="DJ9" s="1026"/>
      <c r="DK9" s="1027"/>
      <c r="DL9" s="1025" t="s">
        <v>566</v>
      </c>
      <c r="DM9" s="1026"/>
      <c r="DN9" s="1026"/>
      <c r="DO9" s="1026"/>
      <c r="DP9" s="1027"/>
      <c r="DQ9" s="1025" t="s">
        <v>566</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5"/>
      <c r="AL10" s="1116"/>
      <c r="AM10" s="1116"/>
      <c r="AN10" s="1116"/>
      <c r="AO10" s="1116"/>
      <c r="AP10" s="1116"/>
      <c r="AQ10" s="1116"/>
      <c r="AR10" s="1116"/>
      <c r="AS10" s="1116"/>
      <c r="AT10" s="1116"/>
      <c r="AU10" s="1117"/>
      <c r="AV10" s="1117"/>
      <c r="AW10" s="1117"/>
      <c r="AX10" s="1117"/>
      <c r="AY10" s="1118"/>
      <c r="AZ10" s="232"/>
      <c r="BA10" s="232"/>
      <c r="BB10" s="232"/>
      <c r="BC10" s="232"/>
      <c r="BD10" s="232"/>
      <c r="BE10" s="233"/>
      <c r="BF10" s="233"/>
      <c r="BG10" s="233"/>
      <c r="BH10" s="233"/>
      <c r="BI10" s="233"/>
      <c r="BJ10" s="233"/>
      <c r="BK10" s="233"/>
      <c r="BL10" s="233"/>
      <c r="BM10" s="233"/>
      <c r="BN10" s="233"/>
      <c r="BO10" s="233"/>
      <c r="BP10" s="233"/>
      <c r="BQ10" s="238">
        <v>4</v>
      </c>
      <c r="BR10" s="239"/>
      <c r="BS10" s="1028" t="s">
        <v>558</v>
      </c>
      <c r="BT10" s="1029"/>
      <c r="BU10" s="1029"/>
      <c r="BV10" s="1029"/>
      <c r="BW10" s="1029"/>
      <c r="BX10" s="1029"/>
      <c r="BY10" s="1029"/>
      <c r="BZ10" s="1029"/>
      <c r="CA10" s="1029"/>
      <c r="CB10" s="1029"/>
      <c r="CC10" s="1029"/>
      <c r="CD10" s="1029"/>
      <c r="CE10" s="1029"/>
      <c r="CF10" s="1029"/>
      <c r="CG10" s="1050"/>
      <c r="CH10" s="1025">
        <v>0</v>
      </c>
      <c r="CI10" s="1026"/>
      <c r="CJ10" s="1026"/>
      <c r="CK10" s="1026"/>
      <c r="CL10" s="1027"/>
      <c r="CM10" s="1025">
        <v>325</v>
      </c>
      <c r="CN10" s="1026"/>
      <c r="CO10" s="1026"/>
      <c r="CP10" s="1026"/>
      <c r="CQ10" s="1027"/>
      <c r="CR10" s="1025">
        <v>300</v>
      </c>
      <c r="CS10" s="1026"/>
      <c r="CT10" s="1026"/>
      <c r="CU10" s="1026"/>
      <c r="CV10" s="1027"/>
      <c r="CW10" s="1025">
        <v>54</v>
      </c>
      <c r="CX10" s="1026"/>
      <c r="CY10" s="1026"/>
      <c r="CZ10" s="1026"/>
      <c r="DA10" s="1027"/>
      <c r="DB10" s="1025" t="s">
        <v>566</v>
      </c>
      <c r="DC10" s="1026"/>
      <c r="DD10" s="1026"/>
      <c r="DE10" s="1026"/>
      <c r="DF10" s="1027"/>
      <c r="DG10" s="1025" t="s">
        <v>566</v>
      </c>
      <c r="DH10" s="1026"/>
      <c r="DI10" s="1026"/>
      <c r="DJ10" s="1026"/>
      <c r="DK10" s="1027"/>
      <c r="DL10" s="1025" t="s">
        <v>566</v>
      </c>
      <c r="DM10" s="1026"/>
      <c r="DN10" s="1026"/>
      <c r="DO10" s="1026"/>
      <c r="DP10" s="1027"/>
      <c r="DQ10" s="1025" t="s">
        <v>566</v>
      </c>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5"/>
      <c r="AL11" s="1116"/>
      <c r="AM11" s="1116"/>
      <c r="AN11" s="1116"/>
      <c r="AO11" s="1116"/>
      <c r="AP11" s="1116"/>
      <c r="AQ11" s="1116"/>
      <c r="AR11" s="1116"/>
      <c r="AS11" s="1116"/>
      <c r="AT11" s="1116"/>
      <c r="AU11" s="1117"/>
      <c r="AV11" s="1117"/>
      <c r="AW11" s="1117"/>
      <c r="AX11" s="1117"/>
      <c r="AY11" s="1118"/>
      <c r="AZ11" s="232"/>
      <c r="BA11" s="232"/>
      <c r="BB11" s="232"/>
      <c r="BC11" s="232"/>
      <c r="BD11" s="232"/>
      <c r="BE11" s="233"/>
      <c r="BF11" s="233"/>
      <c r="BG11" s="233"/>
      <c r="BH11" s="233"/>
      <c r="BI11" s="233"/>
      <c r="BJ11" s="233"/>
      <c r="BK11" s="233"/>
      <c r="BL11" s="233"/>
      <c r="BM11" s="233"/>
      <c r="BN11" s="233"/>
      <c r="BO11" s="233"/>
      <c r="BP11" s="233"/>
      <c r="BQ11" s="238">
        <v>5</v>
      </c>
      <c r="BR11" s="239"/>
      <c r="BS11" s="1028" t="s">
        <v>559</v>
      </c>
      <c r="BT11" s="1029"/>
      <c r="BU11" s="1029"/>
      <c r="BV11" s="1029"/>
      <c r="BW11" s="1029"/>
      <c r="BX11" s="1029"/>
      <c r="BY11" s="1029"/>
      <c r="BZ11" s="1029"/>
      <c r="CA11" s="1029"/>
      <c r="CB11" s="1029"/>
      <c r="CC11" s="1029"/>
      <c r="CD11" s="1029"/>
      <c r="CE11" s="1029"/>
      <c r="CF11" s="1029"/>
      <c r="CG11" s="1050"/>
      <c r="CH11" s="1025">
        <v>-4</v>
      </c>
      <c r="CI11" s="1026"/>
      <c r="CJ11" s="1026"/>
      <c r="CK11" s="1026"/>
      <c r="CL11" s="1027"/>
      <c r="CM11" s="1025">
        <v>96</v>
      </c>
      <c r="CN11" s="1026"/>
      <c r="CO11" s="1026"/>
      <c r="CP11" s="1026"/>
      <c r="CQ11" s="1027"/>
      <c r="CR11" s="1025">
        <v>50</v>
      </c>
      <c r="CS11" s="1026"/>
      <c r="CT11" s="1026"/>
      <c r="CU11" s="1026"/>
      <c r="CV11" s="1027"/>
      <c r="CW11" s="1025">
        <v>19</v>
      </c>
      <c r="CX11" s="1026"/>
      <c r="CY11" s="1026"/>
      <c r="CZ11" s="1026"/>
      <c r="DA11" s="1027"/>
      <c r="DB11" s="1025" t="s">
        <v>566</v>
      </c>
      <c r="DC11" s="1026"/>
      <c r="DD11" s="1026"/>
      <c r="DE11" s="1026"/>
      <c r="DF11" s="1027"/>
      <c r="DG11" s="1025" t="s">
        <v>566</v>
      </c>
      <c r="DH11" s="1026"/>
      <c r="DI11" s="1026"/>
      <c r="DJ11" s="1026"/>
      <c r="DK11" s="1027"/>
      <c r="DL11" s="1025" t="s">
        <v>566</v>
      </c>
      <c r="DM11" s="1026"/>
      <c r="DN11" s="1026"/>
      <c r="DO11" s="1026"/>
      <c r="DP11" s="1027"/>
      <c r="DQ11" s="1025" t="s">
        <v>566</v>
      </c>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5"/>
      <c r="AL12" s="1116"/>
      <c r="AM12" s="1116"/>
      <c r="AN12" s="1116"/>
      <c r="AO12" s="1116"/>
      <c r="AP12" s="1116"/>
      <c r="AQ12" s="1116"/>
      <c r="AR12" s="1116"/>
      <c r="AS12" s="1116"/>
      <c r="AT12" s="1116"/>
      <c r="AU12" s="1117"/>
      <c r="AV12" s="1117"/>
      <c r="AW12" s="1117"/>
      <c r="AX12" s="1117"/>
      <c r="AY12" s="1118"/>
      <c r="AZ12" s="232"/>
      <c r="BA12" s="232"/>
      <c r="BB12" s="232"/>
      <c r="BC12" s="232"/>
      <c r="BD12" s="232"/>
      <c r="BE12" s="233"/>
      <c r="BF12" s="233"/>
      <c r="BG12" s="233"/>
      <c r="BH12" s="233"/>
      <c r="BI12" s="233"/>
      <c r="BJ12" s="233"/>
      <c r="BK12" s="233"/>
      <c r="BL12" s="233"/>
      <c r="BM12" s="233"/>
      <c r="BN12" s="233"/>
      <c r="BO12" s="233"/>
      <c r="BP12" s="233"/>
      <c r="BQ12" s="238">
        <v>6</v>
      </c>
      <c r="BR12" s="239"/>
      <c r="BS12" s="1028" t="s">
        <v>560</v>
      </c>
      <c r="BT12" s="1029"/>
      <c r="BU12" s="1029"/>
      <c r="BV12" s="1029"/>
      <c r="BW12" s="1029"/>
      <c r="BX12" s="1029"/>
      <c r="BY12" s="1029"/>
      <c r="BZ12" s="1029"/>
      <c r="CA12" s="1029"/>
      <c r="CB12" s="1029"/>
      <c r="CC12" s="1029"/>
      <c r="CD12" s="1029"/>
      <c r="CE12" s="1029"/>
      <c r="CF12" s="1029"/>
      <c r="CG12" s="1050"/>
      <c r="CH12" s="1025">
        <v>2</v>
      </c>
      <c r="CI12" s="1026"/>
      <c r="CJ12" s="1026"/>
      <c r="CK12" s="1026"/>
      <c r="CL12" s="1027"/>
      <c r="CM12" s="1025">
        <v>27</v>
      </c>
      <c r="CN12" s="1026"/>
      <c r="CO12" s="1026"/>
      <c r="CP12" s="1026"/>
      <c r="CQ12" s="1027"/>
      <c r="CR12" s="1025">
        <v>5</v>
      </c>
      <c r="CS12" s="1026"/>
      <c r="CT12" s="1026"/>
      <c r="CU12" s="1026"/>
      <c r="CV12" s="1027"/>
      <c r="CW12" s="1025" t="s">
        <v>566</v>
      </c>
      <c r="CX12" s="1026"/>
      <c r="CY12" s="1026"/>
      <c r="CZ12" s="1026"/>
      <c r="DA12" s="1027"/>
      <c r="DB12" s="1025" t="s">
        <v>566</v>
      </c>
      <c r="DC12" s="1026"/>
      <c r="DD12" s="1026"/>
      <c r="DE12" s="1026"/>
      <c r="DF12" s="1027"/>
      <c r="DG12" s="1025" t="s">
        <v>566</v>
      </c>
      <c r="DH12" s="1026"/>
      <c r="DI12" s="1026"/>
      <c r="DJ12" s="1026"/>
      <c r="DK12" s="1027"/>
      <c r="DL12" s="1025" t="s">
        <v>566</v>
      </c>
      <c r="DM12" s="1026"/>
      <c r="DN12" s="1026"/>
      <c r="DO12" s="1026"/>
      <c r="DP12" s="1027"/>
      <c r="DQ12" s="1025" t="s">
        <v>566</v>
      </c>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5"/>
      <c r="AL13" s="1116"/>
      <c r="AM13" s="1116"/>
      <c r="AN13" s="1116"/>
      <c r="AO13" s="1116"/>
      <c r="AP13" s="1116"/>
      <c r="AQ13" s="1116"/>
      <c r="AR13" s="1116"/>
      <c r="AS13" s="1116"/>
      <c r="AT13" s="1116"/>
      <c r="AU13" s="1117"/>
      <c r="AV13" s="1117"/>
      <c r="AW13" s="1117"/>
      <c r="AX13" s="1117"/>
      <c r="AY13" s="1118"/>
      <c r="AZ13" s="232"/>
      <c r="BA13" s="232"/>
      <c r="BB13" s="232"/>
      <c r="BC13" s="232"/>
      <c r="BD13" s="232"/>
      <c r="BE13" s="233"/>
      <c r="BF13" s="233"/>
      <c r="BG13" s="233"/>
      <c r="BH13" s="233"/>
      <c r="BI13" s="233"/>
      <c r="BJ13" s="233"/>
      <c r="BK13" s="233"/>
      <c r="BL13" s="233"/>
      <c r="BM13" s="233"/>
      <c r="BN13" s="233"/>
      <c r="BO13" s="233"/>
      <c r="BP13" s="233"/>
      <c r="BQ13" s="238">
        <v>7</v>
      </c>
      <c r="BR13" s="239"/>
      <c r="BS13" s="1028" t="s">
        <v>561</v>
      </c>
      <c r="BT13" s="1029"/>
      <c r="BU13" s="1029"/>
      <c r="BV13" s="1029"/>
      <c r="BW13" s="1029"/>
      <c r="BX13" s="1029"/>
      <c r="BY13" s="1029"/>
      <c r="BZ13" s="1029"/>
      <c r="CA13" s="1029"/>
      <c r="CB13" s="1029"/>
      <c r="CC13" s="1029"/>
      <c r="CD13" s="1029"/>
      <c r="CE13" s="1029"/>
      <c r="CF13" s="1029"/>
      <c r="CG13" s="1050"/>
      <c r="CH13" s="1025">
        <v>43</v>
      </c>
      <c r="CI13" s="1026"/>
      <c r="CJ13" s="1026"/>
      <c r="CK13" s="1026"/>
      <c r="CL13" s="1027"/>
      <c r="CM13" s="1025">
        <v>288</v>
      </c>
      <c r="CN13" s="1026"/>
      <c r="CO13" s="1026"/>
      <c r="CP13" s="1026"/>
      <c r="CQ13" s="1027"/>
      <c r="CR13" s="1025">
        <v>45</v>
      </c>
      <c r="CS13" s="1026"/>
      <c r="CT13" s="1026"/>
      <c r="CU13" s="1026"/>
      <c r="CV13" s="1027"/>
      <c r="CW13" s="1025">
        <v>21</v>
      </c>
      <c r="CX13" s="1026"/>
      <c r="CY13" s="1026"/>
      <c r="CZ13" s="1026"/>
      <c r="DA13" s="1027"/>
      <c r="DB13" s="1025" t="s">
        <v>566</v>
      </c>
      <c r="DC13" s="1026"/>
      <c r="DD13" s="1026"/>
      <c r="DE13" s="1026"/>
      <c r="DF13" s="1027"/>
      <c r="DG13" s="1025" t="s">
        <v>566</v>
      </c>
      <c r="DH13" s="1026"/>
      <c r="DI13" s="1026"/>
      <c r="DJ13" s="1026"/>
      <c r="DK13" s="1027"/>
      <c r="DL13" s="1025" t="s">
        <v>566</v>
      </c>
      <c r="DM13" s="1026"/>
      <c r="DN13" s="1026"/>
      <c r="DO13" s="1026"/>
      <c r="DP13" s="1027"/>
      <c r="DQ13" s="1025" t="s">
        <v>566</v>
      </c>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5"/>
      <c r="AL14" s="1116"/>
      <c r="AM14" s="1116"/>
      <c r="AN14" s="1116"/>
      <c r="AO14" s="1116"/>
      <c r="AP14" s="1116"/>
      <c r="AQ14" s="1116"/>
      <c r="AR14" s="1116"/>
      <c r="AS14" s="1116"/>
      <c r="AT14" s="1116"/>
      <c r="AU14" s="1117"/>
      <c r="AV14" s="1117"/>
      <c r="AW14" s="1117"/>
      <c r="AX14" s="1117"/>
      <c r="AY14" s="1118"/>
      <c r="AZ14" s="232"/>
      <c r="BA14" s="232"/>
      <c r="BB14" s="232"/>
      <c r="BC14" s="232"/>
      <c r="BD14" s="232"/>
      <c r="BE14" s="233"/>
      <c r="BF14" s="233"/>
      <c r="BG14" s="233"/>
      <c r="BH14" s="233"/>
      <c r="BI14" s="233"/>
      <c r="BJ14" s="233"/>
      <c r="BK14" s="233"/>
      <c r="BL14" s="233"/>
      <c r="BM14" s="233"/>
      <c r="BN14" s="233"/>
      <c r="BO14" s="233"/>
      <c r="BP14" s="233"/>
      <c r="BQ14" s="238">
        <v>8</v>
      </c>
      <c r="BR14" s="239"/>
      <c r="BS14" s="1028" t="s">
        <v>562</v>
      </c>
      <c r="BT14" s="1029"/>
      <c r="BU14" s="1029"/>
      <c r="BV14" s="1029"/>
      <c r="BW14" s="1029"/>
      <c r="BX14" s="1029"/>
      <c r="BY14" s="1029"/>
      <c r="BZ14" s="1029"/>
      <c r="CA14" s="1029"/>
      <c r="CB14" s="1029"/>
      <c r="CC14" s="1029"/>
      <c r="CD14" s="1029"/>
      <c r="CE14" s="1029"/>
      <c r="CF14" s="1029"/>
      <c r="CG14" s="1050"/>
      <c r="CH14" s="1025">
        <v>-6</v>
      </c>
      <c r="CI14" s="1026"/>
      <c r="CJ14" s="1026"/>
      <c r="CK14" s="1026"/>
      <c r="CL14" s="1027"/>
      <c r="CM14" s="1025">
        <v>57</v>
      </c>
      <c r="CN14" s="1026"/>
      <c r="CO14" s="1026"/>
      <c r="CP14" s="1026"/>
      <c r="CQ14" s="1027"/>
      <c r="CR14" s="1025">
        <v>5</v>
      </c>
      <c r="CS14" s="1026"/>
      <c r="CT14" s="1026"/>
      <c r="CU14" s="1026"/>
      <c r="CV14" s="1027"/>
      <c r="CW14" s="1025" t="s">
        <v>566</v>
      </c>
      <c r="CX14" s="1026"/>
      <c r="CY14" s="1026"/>
      <c r="CZ14" s="1026"/>
      <c r="DA14" s="1027"/>
      <c r="DB14" s="1025" t="s">
        <v>566</v>
      </c>
      <c r="DC14" s="1026"/>
      <c r="DD14" s="1026"/>
      <c r="DE14" s="1026"/>
      <c r="DF14" s="1027"/>
      <c r="DG14" s="1025" t="s">
        <v>566</v>
      </c>
      <c r="DH14" s="1026"/>
      <c r="DI14" s="1026"/>
      <c r="DJ14" s="1026"/>
      <c r="DK14" s="1027"/>
      <c r="DL14" s="1025" t="s">
        <v>566</v>
      </c>
      <c r="DM14" s="1026"/>
      <c r="DN14" s="1026"/>
      <c r="DO14" s="1026"/>
      <c r="DP14" s="1027"/>
      <c r="DQ14" s="1025" t="s">
        <v>566</v>
      </c>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5"/>
      <c r="AL15" s="1116"/>
      <c r="AM15" s="1116"/>
      <c r="AN15" s="1116"/>
      <c r="AO15" s="1116"/>
      <c r="AP15" s="1116"/>
      <c r="AQ15" s="1116"/>
      <c r="AR15" s="1116"/>
      <c r="AS15" s="1116"/>
      <c r="AT15" s="1116"/>
      <c r="AU15" s="1117"/>
      <c r="AV15" s="1117"/>
      <c r="AW15" s="1117"/>
      <c r="AX15" s="1117"/>
      <c r="AY15" s="1118"/>
      <c r="AZ15" s="232"/>
      <c r="BA15" s="232"/>
      <c r="BB15" s="232"/>
      <c r="BC15" s="232"/>
      <c r="BD15" s="232"/>
      <c r="BE15" s="233"/>
      <c r="BF15" s="233"/>
      <c r="BG15" s="233"/>
      <c r="BH15" s="233"/>
      <c r="BI15" s="233"/>
      <c r="BJ15" s="233"/>
      <c r="BK15" s="233"/>
      <c r="BL15" s="233"/>
      <c r="BM15" s="233"/>
      <c r="BN15" s="233"/>
      <c r="BO15" s="233"/>
      <c r="BP15" s="233"/>
      <c r="BQ15" s="238">
        <v>9</v>
      </c>
      <c r="BR15" s="239"/>
      <c r="BS15" s="1028" t="s">
        <v>563</v>
      </c>
      <c r="BT15" s="1029"/>
      <c r="BU15" s="1029"/>
      <c r="BV15" s="1029"/>
      <c r="BW15" s="1029"/>
      <c r="BX15" s="1029"/>
      <c r="BY15" s="1029"/>
      <c r="BZ15" s="1029"/>
      <c r="CA15" s="1029"/>
      <c r="CB15" s="1029"/>
      <c r="CC15" s="1029"/>
      <c r="CD15" s="1029"/>
      <c r="CE15" s="1029"/>
      <c r="CF15" s="1029"/>
      <c r="CG15" s="1050"/>
      <c r="CH15" s="1025">
        <v>-12</v>
      </c>
      <c r="CI15" s="1026"/>
      <c r="CJ15" s="1026"/>
      <c r="CK15" s="1026"/>
      <c r="CL15" s="1027"/>
      <c r="CM15" s="1025">
        <v>291</v>
      </c>
      <c r="CN15" s="1026"/>
      <c r="CO15" s="1026"/>
      <c r="CP15" s="1026"/>
      <c r="CQ15" s="1027"/>
      <c r="CR15" s="1025">
        <v>3</v>
      </c>
      <c r="CS15" s="1026"/>
      <c r="CT15" s="1026"/>
      <c r="CU15" s="1026"/>
      <c r="CV15" s="1027"/>
      <c r="CW15" s="1025">
        <v>2</v>
      </c>
      <c r="CX15" s="1026"/>
      <c r="CY15" s="1026"/>
      <c r="CZ15" s="1026"/>
      <c r="DA15" s="1027"/>
      <c r="DB15" s="1025" t="s">
        <v>566</v>
      </c>
      <c r="DC15" s="1026"/>
      <c r="DD15" s="1026"/>
      <c r="DE15" s="1026"/>
      <c r="DF15" s="1027"/>
      <c r="DG15" s="1025" t="s">
        <v>566</v>
      </c>
      <c r="DH15" s="1026"/>
      <c r="DI15" s="1026"/>
      <c r="DJ15" s="1026"/>
      <c r="DK15" s="1027"/>
      <c r="DL15" s="1025" t="s">
        <v>566</v>
      </c>
      <c r="DM15" s="1026"/>
      <c r="DN15" s="1026"/>
      <c r="DO15" s="1026"/>
      <c r="DP15" s="1027"/>
      <c r="DQ15" s="1025" t="s">
        <v>566</v>
      </c>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5"/>
      <c r="AL16" s="1116"/>
      <c r="AM16" s="1116"/>
      <c r="AN16" s="1116"/>
      <c r="AO16" s="1116"/>
      <c r="AP16" s="1116"/>
      <c r="AQ16" s="1116"/>
      <c r="AR16" s="1116"/>
      <c r="AS16" s="1116"/>
      <c r="AT16" s="1116"/>
      <c r="AU16" s="1117"/>
      <c r="AV16" s="1117"/>
      <c r="AW16" s="1117"/>
      <c r="AX16" s="1117"/>
      <c r="AY16" s="1118"/>
      <c r="AZ16" s="232"/>
      <c r="BA16" s="232"/>
      <c r="BB16" s="232"/>
      <c r="BC16" s="232"/>
      <c r="BD16" s="232"/>
      <c r="BE16" s="233"/>
      <c r="BF16" s="233"/>
      <c r="BG16" s="233"/>
      <c r="BH16" s="233"/>
      <c r="BI16" s="233"/>
      <c r="BJ16" s="233"/>
      <c r="BK16" s="233"/>
      <c r="BL16" s="233"/>
      <c r="BM16" s="233"/>
      <c r="BN16" s="233"/>
      <c r="BO16" s="233"/>
      <c r="BP16" s="233"/>
      <c r="BQ16" s="238">
        <v>10</v>
      </c>
      <c r="BR16" s="239"/>
      <c r="BS16" s="1028" t="s">
        <v>564</v>
      </c>
      <c r="BT16" s="1029"/>
      <c r="BU16" s="1029"/>
      <c r="BV16" s="1029"/>
      <c r="BW16" s="1029"/>
      <c r="BX16" s="1029"/>
      <c r="BY16" s="1029"/>
      <c r="BZ16" s="1029"/>
      <c r="CA16" s="1029"/>
      <c r="CB16" s="1029"/>
      <c r="CC16" s="1029"/>
      <c r="CD16" s="1029"/>
      <c r="CE16" s="1029"/>
      <c r="CF16" s="1029"/>
      <c r="CG16" s="1050"/>
      <c r="CH16" s="1025">
        <v>-471</v>
      </c>
      <c r="CI16" s="1026"/>
      <c r="CJ16" s="1026"/>
      <c r="CK16" s="1026"/>
      <c r="CL16" s="1027"/>
      <c r="CM16" s="1025">
        <v>35</v>
      </c>
      <c r="CN16" s="1026"/>
      <c r="CO16" s="1026"/>
      <c r="CP16" s="1026"/>
      <c r="CQ16" s="1027"/>
      <c r="CR16" s="1025">
        <v>78</v>
      </c>
      <c r="CS16" s="1026"/>
      <c r="CT16" s="1026"/>
      <c r="CU16" s="1026"/>
      <c r="CV16" s="1027"/>
      <c r="CW16" s="1025">
        <v>102</v>
      </c>
      <c r="CX16" s="1026"/>
      <c r="CY16" s="1026"/>
      <c r="CZ16" s="1026"/>
      <c r="DA16" s="1027"/>
      <c r="DB16" s="1025" t="s">
        <v>566</v>
      </c>
      <c r="DC16" s="1026"/>
      <c r="DD16" s="1026"/>
      <c r="DE16" s="1026"/>
      <c r="DF16" s="1027"/>
      <c r="DG16" s="1025" t="s">
        <v>566</v>
      </c>
      <c r="DH16" s="1026"/>
      <c r="DI16" s="1026"/>
      <c r="DJ16" s="1026"/>
      <c r="DK16" s="1027"/>
      <c r="DL16" s="1025" t="s">
        <v>566</v>
      </c>
      <c r="DM16" s="1026"/>
      <c r="DN16" s="1026"/>
      <c r="DO16" s="1026"/>
      <c r="DP16" s="1027"/>
      <c r="DQ16" s="1025" t="s">
        <v>566</v>
      </c>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5"/>
      <c r="AL17" s="1116"/>
      <c r="AM17" s="1116"/>
      <c r="AN17" s="1116"/>
      <c r="AO17" s="1116"/>
      <c r="AP17" s="1116"/>
      <c r="AQ17" s="1116"/>
      <c r="AR17" s="1116"/>
      <c r="AS17" s="1116"/>
      <c r="AT17" s="1116"/>
      <c r="AU17" s="1117"/>
      <c r="AV17" s="1117"/>
      <c r="AW17" s="1117"/>
      <c r="AX17" s="1117"/>
      <c r="AY17" s="1118"/>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5"/>
      <c r="AL18" s="1116"/>
      <c r="AM18" s="1116"/>
      <c r="AN18" s="1116"/>
      <c r="AO18" s="1116"/>
      <c r="AP18" s="1116"/>
      <c r="AQ18" s="1116"/>
      <c r="AR18" s="1116"/>
      <c r="AS18" s="1116"/>
      <c r="AT18" s="1116"/>
      <c r="AU18" s="1117"/>
      <c r="AV18" s="1117"/>
      <c r="AW18" s="1117"/>
      <c r="AX18" s="1117"/>
      <c r="AY18" s="1118"/>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5"/>
      <c r="AL19" s="1116"/>
      <c r="AM19" s="1116"/>
      <c r="AN19" s="1116"/>
      <c r="AO19" s="1116"/>
      <c r="AP19" s="1116"/>
      <c r="AQ19" s="1116"/>
      <c r="AR19" s="1116"/>
      <c r="AS19" s="1116"/>
      <c r="AT19" s="1116"/>
      <c r="AU19" s="1117"/>
      <c r="AV19" s="1117"/>
      <c r="AW19" s="1117"/>
      <c r="AX19" s="1117"/>
      <c r="AY19" s="1118"/>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5"/>
      <c r="AL20" s="1116"/>
      <c r="AM20" s="1116"/>
      <c r="AN20" s="1116"/>
      <c r="AO20" s="1116"/>
      <c r="AP20" s="1116"/>
      <c r="AQ20" s="1116"/>
      <c r="AR20" s="1116"/>
      <c r="AS20" s="1116"/>
      <c r="AT20" s="1116"/>
      <c r="AU20" s="1117"/>
      <c r="AV20" s="1117"/>
      <c r="AW20" s="1117"/>
      <c r="AX20" s="1117"/>
      <c r="AY20" s="1118"/>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5"/>
      <c r="AL21" s="1116"/>
      <c r="AM21" s="1116"/>
      <c r="AN21" s="1116"/>
      <c r="AO21" s="1116"/>
      <c r="AP21" s="1116"/>
      <c r="AQ21" s="1116"/>
      <c r="AR21" s="1116"/>
      <c r="AS21" s="1116"/>
      <c r="AT21" s="1116"/>
      <c r="AU21" s="1117"/>
      <c r="AV21" s="1117"/>
      <c r="AW21" s="1117"/>
      <c r="AX21" s="1117"/>
      <c r="AY21" s="1118"/>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8"/>
      <c r="R22" s="1109"/>
      <c r="S22" s="1109"/>
      <c r="T22" s="1109"/>
      <c r="U22" s="1109"/>
      <c r="V22" s="1109"/>
      <c r="W22" s="1109"/>
      <c r="X22" s="1109"/>
      <c r="Y22" s="1109"/>
      <c r="Z22" s="1109"/>
      <c r="AA22" s="1109"/>
      <c r="AB22" s="1109"/>
      <c r="AC22" s="1109"/>
      <c r="AD22" s="1109"/>
      <c r="AE22" s="1110"/>
      <c r="AF22" s="1071"/>
      <c r="AG22" s="1072"/>
      <c r="AH22" s="1072"/>
      <c r="AI22" s="1072"/>
      <c r="AJ22" s="1073"/>
      <c r="AK22" s="1111"/>
      <c r="AL22" s="1112"/>
      <c r="AM22" s="1112"/>
      <c r="AN22" s="1112"/>
      <c r="AO22" s="1112"/>
      <c r="AP22" s="1112"/>
      <c r="AQ22" s="1112"/>
      <c r="AR22" s="1112"/>
      <c r="AS22" s="1112"/>
      <c r="AT22" s="1112"/>
      <c r="AU22" s="1113"/>
      <c r="AV22" s="1113"/>
      <c r="AW22" s="1113"/>
      <c r="AX22" s="1113"/>
      <c r="AY22" s="1114"/>
      <c r="AZ22" s="1064" t="s">
        <v>377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378</v>
      </c>
      <c r="B23" s="973" t="s">
        <v>379</v>
      </c>
      <c r="C23" s="974"/>
      <c r="D23" s="974"/>
      <c r="E23" s="974"/>
      <c r="F23" s="974"/>
      <c r="G23" s="974"/>
      <c r="H23" s="974"/>
      <c r="I23" s="974"/>
      <c r="J23" s="974"/>
      <c r="K23" s="974"/>
      <c r="L23" s="974"/>
      <c r="M23" s="974"/>
      <c r="N23" s="974"/>
      <c r="O23" s="974"/>
      <c r="P23" s="984"/>
      <c r="Q23" s="1102">
        <v>133389</v>
      </c>
      <c r="R23" s="1096"/>
      <c r="S23" s="1096"/>
      <c r="T23" s="1096"/>
      <c r="U23" s="1096"/>
      <c r="V23" s="1096">
        <v>127932</v>
      </c>
      <c r="W23" s="1096"/>
      <c r="X23" s="1096"/>
      <c r="Y23" s="1096"/>
      <c r="Z23" s="1096"/>
      <c r="AA23" s="1096">
        <v>5457</v>
      </c>
      <c r="AB23" s="1096"/>
      <c r="AC23" s="1096"/>
      <c r="AD23" s="1096"/>
      <c r="AE23" s="1103"/>
      <c r="AF23" s="1104">
        <v>3118</v>
      </c>
      <c r="AG23" s="1096"/>
      <c r="AH23" s="1096"/>
      <c r="AI23" s="1096"/>
      <c r="AJ23" s="1105"/>
      <c r="AK23" s="1106"/>
      <c r="AL23" s="1107"/>
      <c r="AM23" s="1107"/>
      <c r="AN23" s="1107"/>
      <c r="AO23" s="1107"/>
      <c r="AP23" s="1096">
        <v>98951</v>
      </c>
      <c r="AQ23" s="1096"/>
      <c r="AR23" s="1096"/>
      <c r="AS23" s="1096"/>
      <c r="AT23" s="1096"/>
      <c r="AU23" s="1097"/>
      <c r="AV23" s="1097"/>
      <c r="AW23" s="1097"/>
      <c r="AX23" s="1097"/>
      <c r="AY23" s="1098"/>
      <c r="AZ23" s="1099" t="s">
        <v>122</v>
      </c>
      <c r="BA23" s="1100"/>
      <c r="BB23" s="1100"/>
      <c r="BC23" s="1100"/>
      <c r="BD23" s="1101"/>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5" t="s">
        <v>380</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4" t="s">
        <v>381</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0" t="s">
        <v>385</v>
      </c>
      <c r="AG26" s="1044"/>
      <c r="AH26" s="1044"/>
      <c r="AI26" s="1044"/>
      <c r="AJ26" s="1091"/>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2"/>
      <c r="AG27" s="1047"/>
      <c r="AH27" s="1047"/>
      <c r="AI27" s="1047"/>
      <c r="AJ27" s="1093"/>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2" t="s">
        <v>390</v>
      </c>
      <c r="C28" s="1083"/>
      <c r="D28" s="1083"/>
      <c r="E28" s="1083"/>
      <c r="F28" s="1083"/>
      <c r="G28" s="1083"/>
      <c r="H28" s="1083"/>
      <c r="I28" s="1083"/>
      <c r="J28" s="1083"/>
      <c r="K28" s="1083"/>
      <c r="L28" s="1083"/>
      <c r="M28" s="1083"/>
      <c r="N28" s="1083"/>
      <c r="O28" s="1083"/>
      <c r="P28" s="1084"/>
      <c r="Q28" s="1085">
        <v>24202</v>
      </c>
      <c r="R28" s="1086"/>
      <c r="S28" s="1086"/>
      <c r="T28" s="1086"/>
      <c r="U28" s="1086"/>
      <c r="V28" s="1086">
        <v>22874</v>
      </c>
      <c r="W28" s="1086"/>
      <c r="X28" s="1086"/>
      <c r="Y28" s="1086"/>
      <c r="Z28" s="1086"/>
      <c r="AA28" s="1086">
        <v>1328</v>
      </c>
      <c r="AB28" s="1086"/>
      <c r="AC28" s="1086"/>
      <c r="AD28" s="1086"/>
      <c r="AE28" s="1087"/>
      <c r="AF28" s="1088">
        <v>1328</v>
      </c>
      <c r="AG28" s="1086"/>
      <c r="AH28" s="1086"/>
      <c r="AI28" s="1086"/>
      <c r="AJ28" s="1089"/>
      <c r="AK28" s="1078">
        <v>2073</v>
      </c>
      <c r="AL28" s="1079"/>
      <c r="AM28" s="1079"/>
      <c r="AN28" s="1079"/>
      <c r="AO28" s="1079"/>
      <c r="AP28" s="1079" t="s">
        <v>554</v>
      </c>
      <c r="AQ28" s="1079"/>
      <c r="AR28" s="1079"/>
      <c r="AS28" s="1079"/>
      <c r="AT28" s="1079"/>
      <c r="AU28" s="1079" t="s">
        <v>554</v>
      </c>
      <c r="AV28" s="1079"/>
      <c r="AW28" s="1079"/>
      <c r="AX28" s="1079"/>
      <c r="AY28" s="1079"/>
      <c r="AZ28" s="1079" t="s">
        <v>554</v>
      </c>
      <c r="BA28" s="1079"/>
      <c r="BB28" s="1079"/>
      <c r="BC28" s="1079"/>
      <c r="BD28" s="1079"/>
      <c r="BE28" s="1080"/>
      <c r="BF28" s="1080"/>
      <c r="BG28" s="1080"/>
      <c r="BH28" s="1080"/>
      <c r="BI28" s="1081"/>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391</v>
      </c>
      <c r="C29" s="1067"/>
      <c r="D29" s="1067"/>
      <c r="E29" s="1067"/>
      <c r="F29" s="1067"/>
      <c r="G29" s="1067"/>
      <c r="H29" s="1067"/>
      <c r="I29" s="1067"/>
      <c r="J29" s="1067"/>
      <c r="K29" s="1067"/>
      <c r="L29" s="1067"/>
      <c r="M29" s="1067"/>
      <c r="N29" s="1067"/>
      <c r="O29" s="1067"/>
      <c r="P29" s="1068"/>
      <c r="Q29" s="1074">
        <v>27932</v>
      </c>
      <c r="R29" s="1075"/>
      <c r="S29" s="1075"/>
      <c r="T29" s="1075"/>
      <c r="U29" s="1075"/>
      <c r="V29" s="1075">
        <v>27677</v>
      </c>
      <c r="W29" s="1075"/>
      <c r="X29" s="1075"/>
      <c r="Y29" s="1075"/>
      <c r="Z29" s="1075"/>
      <c r="AA29" s="1075">
        <v>255</v>
      </c>
      <c r="AB29" s="1075"/>
      <c r="AC29" s="1075"/>
      <c r="AD29" s="1075"/>
      <c r="AE29" s="1076"/>
      <c r="AF29" s="1071">
        <v>255</v>
      </c>
      <c r="AG29" s="1072"/>
      <c r="AH29" s="1072"/>
      <c r="AI29" s="1072"/>
      <c r="AJ29" s="1073"/>
      <c r="AK29" s="1016">
        <v>4312</v>
      </c>
      <c r="AL29" s="1007"/>
      <c r="AM29" s="1007"/>
      <c r="AN29" s="1007"/>
      <c r="AO29" s="1007"/>
      <c r="AP29" s="1007" t="s">
        <v>554</v>
      </c>
      <c r="AQ29" s="1007"/>
      <c r="AR29" s="1007"/>
      <c r="AS29" s="1007"/>
      <c r="AT29" s="1007"/>
      <c r="AU29" s="1007" t="s">
        <v>554</v>
      </c>
      <c r="AV29" s="1007"/>
      <c r="AW29" s="1007"/>
      <c r="AX29" s="1007"/>
      <c r="AY29" s="1007"/>
      <c r="AZ29" s="1007" t="s">
        <v>554</v>
      </c>
      <c r="BA29" s="1007"/>
      <c r="BB29" s="1007"/>
      <c r="BC29" s="1007"/>
      <c r="BD29" s="100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392</v>
      </c>
      <c r="C30" s="1067"/>
      <c r="D30" s="1067"/>
      <c r="E30" s="1067"/>
      <c r="F30" s="1067"/>
      <c r="G30" s="1067"/>
      <c r="H30" s="1067"/>
      <c r="I30" s="1067"/>
      <c r="J30" s="1067"/>
      <c r="K30" s="1067"/>
      <c r="L30" s="1067"/>
      <c r="M30" s="1067"/>
      <c r="N30" s="1067"/>
      <c r="O30" s="1067"/>
      <c r="P30" s="1068"/>
      <c r="Q30" s="1074">
        <v>3993</v>
      </c>
      <c r="R30" s="1075"/>
      <c r="S30" s="1075"/>
      <c r="T30" s="1075"/>
      <c r="U30" s="1075"/>
      <c r="V30" s="1075">
        <v>3979</v>
      </c>
      <c r="W30" s="1075"/>
      <c r="X30" s="1075"/>
      <c r="Y30" s="1075"/>
      <c r="Z30" s="1075"/>
      <c r="AA30" s="1075">
        <v>14</v>
      </c>
      <c r="AB30" s="1075"/>
      <c r="AC30" s="1075"/>
      <c r="AD30" s="1075"/>
      <c r="AE30" s="1076"/>
      <c r="AF30" s="1071">
        <v>14</v>
      </c>
      <c r="AG30" s="1072"/>
      <c r="AH30" s="1072"/>
      <c r="AI30" s="1072"/>
      <c r="AJ30" s="1073"/>
      <c r="AK30" s="1016">
        <v>830</v>
      </c>
      <c r="AL30" s="1007"/>
      <c r="AM30" s="1007"/>
      <c r="AN30" s="1007"/>
      <c r="AO30" s="1007"/>
      <c r="AP30" s="1007" t="s">
        <v>554</v>
      </c>
      <c r="AQ30" s="1007"/>
      <c r="AR30" s="1007"/>
      <c r="AS30" s="1007"/>
      <c r="AT30" s="1007"/>
      <c r="AU30" s="1007" t="s">
        <v>554</v>
      </c>
      <c r="AV30" s="1007"/>
      <c r="AW30" s="1007"/>
      <c r="AX30" s="1007"/>
      <c r="AY30" s="1007"/>
      <c r="AZ30" s="1007" t="s">
        <v>554</v>
      </c>
      <c r="BA30" s="1007"/>
      <c r="BB30" s="1007"/>
      <c r="BC30" s="1007"/>
      <c r="BD30" s="100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393</v>
      </c>
      <c r="C31" s="1067"/>
      <c r="D31" s="1067"/>
      <c r="E31" s="1067"/>
      <c r="F31" s="1067"/>
      <c r="G31" s="1067"/>
      <c r="H31" s="1067"/>
      <c r="I31" s="1067"/>
      <c r="J31" s="1067"/>
      <c r="K31" s="1067"/>
      <c r="L31" s="1067"/>
      <c r="M31" s="1067"/>
      <c r="N31" s="1067"/>
      <c r="O31" s="1067"/>
      <c r="P31" s="1068"/>
      <c r="Q31" s="1074">
        <v>7027</v>
      </c>
      <c r="R31" s="1075"/>
      <c r="S31" s="1075"/>
      <c r="T31" s="1075"/>
      <c r="U31" s="1075"/>
      <c r="V31" s="1075">
        <v>6284</v>
      </c>
      <c r="W31" s="1075"/>
      <c r="X31" s="1075"/>
      <c r="Y31" s="1075"/>
      <c r="Z31" s="1075"/>
      <c r="AA31" s="1075">
        <v>742</v>
      </c>
      <c r="AB31" s="1075"/>
      <c r="AC31" s="1075"/>
      <c r="AD31" s="1075"/>
      <c r="AE31" s="1076"/>
      <c r="AF31" s="1071">
        <v>5156</v>
      </c>
      <c r="AG31" s="1072"/>
      <c r="AH31" s="1072"/>
      <c r="AI31" s="1072"/>
      <c r="AJ31" s="1073"/>
      <c r="AK31" s="1016" t="s">
        <v>554</v>
      </c>
      <c r="AL31" s="1007"/>
      <c r="AM31" s="1007"/>
      <c r="AN31" s="1007"/>
      <c r="AO31" s="1007"/>
      <c r="AP31" s="1007">
        <v>10041</v>
      </c>
      <c r="AQ31" s="1007"/>
      <c r="AR31" s="1007"/>
      <c r="AS31" s="1007"/>
      <c r="AT31" s="1007"/>
      <c r="AU31" s="1007">
        <v>231</v>
      </c>
      <c r="AV31" s="1007"/>
      <c r="AW31" s="1007"/>
      <c r="AX31" s="1007"/>
      <c r="AY31" s="1007"/>
      <c r="AZ31" s="1007" t="s">
        <v>554</v>
      </c>
      <c r="BA31" s="1007"/>
      <c r="BB31" s="1007"/>
      <c r="BC31" s="1007"/>
      <c r="BD31" s="1007"/>
      <c r="BE31" s="1008" t="s">
        <v>394</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395</v>
      </c>
      <c r="C32" s="1067"/>
      <c r="D32" s="1067"/>
      <c r="E32" s="1067"/>
      <c r="F32" s="1067"/>
      <c r="G32" s="1067"/>
      <c r="H32" s="1067"/>
      <c r="I32" s="1067"/>
      <c r="J32" s="1067"/>
      <c r="K32" s="1067"/>
      <c r="L32" s="1067"/>
      <c r="M32" s="1067"/>
      <c r="N32" s="1067"/>
      <c r="O32" s="1067"/>
      <c r="P32" s="1068"/>
      <c r="Q32" s="1074">
        <v>7548</v>
      </c>
      <c r="R32" s="1075"/>
      <c r="S32" s="1075"/>
      <c r="T32" s="1075"/>
      <c r="U32" s="1075"/>
      <c r="V32" s="1075">
        <v>6574</v>
      </c>
      <c r="W32" s="1075"/>
      <c r="X32" s="1075"/>
      <c r="Y32" s="1075"/>
      <c r="Z32" s="1075"/>
      <c r="AA32" s="1075">
        <v>975</v>
      </c>
      <c r="AB32" s="1075"/>
      <c r="AC32" s="1075"/>
      <c r="AD32" s="1075"/>
      <c r="AE32" s="1076"/>
      <c r="AF32" s="1071">
        <v>3217</v>
      </c>
      <c r="AG32" s="1072"/>
      <c r="AH32" s="1072"/>
      <c r="AI32" s="1072"/>
      <c r="AJ32" s="1073"/>
      <c r="AK32" s="1016" t="s">
        <v>554</v>
      </c>
      <c r="AL32" s="1007"/>
      <c r="AM32" s="1007"/>
      <c r="AN32" s="1007"/>
      <c r="AO32" s="1007"/>
      <c r="AP32" s="1007">
        <v>41233</v>
      </c>
      <c r="AQ32" s="1007"/>
      <c r="AR32" s="1007"/>
      <c r="AS32" s="1007"/>
      <c r="AT32" s="1007"/>
      <c r="AU32" s="1007">
        <v>25730</v>
      </c>
      <c r="AV32" s="1007"/>
      <c r="AW32" s="1007"/>
      <c r="AX32" s="1007"/>
      <c r="AY32" s="1007"/>
      <c r="AZ32" s="1007" t="s">
        <v>554</v>
      </c>
      <c r="BA32" s="1007"/>
      <c r="BB32" s="1007"/>
      <c r="BC32" s="1007"/>
      <c r="BD32" s="1007"/>
      <c r="BE32" s="1008" t="s">
        <v>394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396</v>
      </c>
      <c r="C33" s="1067"/>
      <c r="D33" s="1067"/>
      <c r="E33" s="1067"/>
      <c r="F33" s="1067"/>
      <c r="G33" s="1067"/>
      <c r="H33" s="1067"/>
      <c r="I33" s="1067"/>
      <c r="J33" s="1067"/>
      <c r="K33" s="1067"/>
      <c r="L33" s="1067"/>
      <c r="M33" s="1067"/>
      <c r="N33" s="1067"/>
      <c r="O33" s="1067"/>
      <c r="P33" s="1068"/>
      <c r="Q33" s="1074">
        <v>150</v>
      </c>
      <c r="R33" s="1075"/>
      <c r="S33" s="1075"/>
      <c r="T33" s="1075"/>
      <c r="U33" s="1075"/>
      <c r="V33" s="1075">
        <v>150</v>
      </c>
      <c r="W33" s="1075"/>
      <c r="X33" s="1075"/>
      <c r="Y33" s="1075"/>
      <c r="Z33" s="1075"/>
      <c r="AA33" s="1075" t="s">
        <v>554</v>
      </c>
      <c r="AB33" s="1075"/>
      <c r="AC33" s="1075"/>
      <c r="AD33" s="1075"/>
      <c r="AE33" s="1076"/>
      <c r="AF33" s="1071">
        <v>83</v>
      </c>
      <c r="AG33" s="1072"/>
      <c r="AH33" s="1072"/>
      <c r="AI33" s="1072"/>
      <c r="AJ33" s="1073"/>
      <c r="AK33" s="1016" t="s">
        <v>554</v>
      </c>
      <c r="AL33" s="1007"/>
      <c r="AM33" s="1007"/>
      <c r="AN33" s="1007"/>
      <c r="AO33" s="1007"/>
      <c r="AP33" s="1007">
        <v>976</v>
      </c>
      <c r="AQ33" s="1007"/>
      <c r="AR33" s="1007"/>
      <c r="AS33" s="1007"/>
      <c r="AT33" s="1007"/>
      <c r="AU33" s="1007">
        <v>552</v>
      </c>
      <c r="AV33" s="1007"/>
      <c r="AW33" s="1007"/>
      <c r="AX33" s="1007"/>
      <c r="AY33" s="1007"/>
      <c r="AZ33" s="1007" t="s">
        <v>554</v>
      </c>
      <c r="BA33" s="1007"/>
      <c r="BB33" s="1007"/>
      <c r="BC33" s="1007"/>
      <c r="BD33" s="1007"/>
      <c r="BE33" s="1008" t="s">
        <v>394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397</v>
      </c>
      <c r="C34" s="1067"/>
      <c r="D34" s="1067"/>
      <c r="E34" s="1067"/>
      <c r="F34" s="1067"/>
      <c r="G34" s="1067"/>
      <c r="H34" s="1067"/>
      <c r="I34" s="1067"/>
      <c r="J34" s="1067"/>
      <c r="K34" s="1067"/>
      <c r="L34" s="1067"/>
      <c r="M34" s="1067"/>
      <c r="N34" s="1067"/>
      <c r="O34" s="1067"/>
      <c r="P34" s="1068"/>
      <c r="Q34" s="1074">
        <v>276</v>
      </c>
      <c r="R34" s="1075"/>
      <c r="S34" s="1075"/>
      <c r="T34" s="1075"/>
      <c r="U34" s="1075"/>
      <c r="V34" s="1075">
        <v>235</v>
      </c>
      <c r="W34" s="1075"/>
      <c r="X34" s="1075"/>
      <c r="Y34" s="1075"/>
      <c r="Z34" s="1075"/>
      <c r="AA34" s="1075">
        <v>49</v>
      </c>
      <c r="AB34" s="1075"/>
      <c r="AC34" s="1075"/>
      <c r="AD34" s="1075"/>
      <c r="AE34" s="1076"/>
      <c r="AF34" s="1071">
        <v>41</v>
      </c>
      <c r="AG34" s="1072"/>
      <c r="AH34" s="1072"/>
      <c r="AI34" s="1072"/>
      <c r="AJ34" s="1073"/>
      <c r="AK34" s="1016">
        <v>81</v>
      </c>
      <c r="AL34" s="1007"/>
      <c r="AM34" s="1007"/>
      <c r="AN34" s="1007"/>
      <c r="AO34" s="1007"/>
      <c r="AP34" s="1007">
        <v>65</v>
      </c>
      <c r="AQ34" s="1007"/>
      <c r="AR34" s="1007"/>
      <c r="AS34" s="1007"/>
      <c r="AT34" s="1007"/>
      <c r="AU34" s="1007">
        <v>41</v>
      </c>
      <c r="AV34" s="1007"/>
      <c r="AW34" s="1007"/>
      <c r="AX34" s="1007"/>
      <c r="AY34" s="1007"/>
      <c r="AZ34" s="1007" t="s">
        <v>554</v>
      </c>
      <c r="BA34" s="1007"/>
      <c r="BB34" s="1007"/>
      <c r="BC34" s="1007"/>
      <c r="BD34" s="1007"/>
      <c r="BE34" s="1008" t="s">
        <v>398</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t="s">
        <v>399</v>
      </c>
      <c r="C35" s="1067"/>
      <c r="D35" s="1067"/>
      <c r="E35" s="1067"/>
      <c r="F35" s="1067"/>
      <c r="G35" s="1067"/>
      <c r="H35" s="1067"/>
      <c r="I35" s="1067"/>
      <c r="J35" s="1067"/>
      <c r="K35" s="1067"/>
      <c r="L35" s="1067"/>
      <c r="M35" s="1067"/>
      <c r="N35" s="1067"/>
      <c r="O35" s="1067"/>
      <c r="P35" s="1068"/>
      <c r="Q35" s="1074">
        <v>28</v>
      </c>
      <c r="R35" s="1075"/>
      <c r="S35" s="1075"/>
      <c r="T35" s="1075"/>
      <c r="U35" s="1075"/>
      <c r="V35" s="1075">
        <v>23</v>
      </c>
      <c r="W35" s="1075"/>
      <c r="X35" s="1075"/>
      <c r="Y35" s="1075"/>
      <c r="Z35" s="1075"/>
      <c r="AA35" s="1075">
        <v>4</v>
      </c>
      <c r="AB35" s="1075"/>
      <c r="AC35" s="1075"/>
      <c r="AD35" s="1075"/>
      <c r="AE35" s="1076"/>
      <c r="AF35" s="1071">
        <v>4</v>
      </c>
      <c r="AG35" s="1072"/>
      <c r="AH35" s="1072"/>
      <c r="AI35" s="1072"/>
      <c r="AJ35" s="1073"/>
      <c r="AK35" s="1016">
        <v>25</v>
      </c>
      <c r="AL35" s="1007"/>
      <c r="AM35" s="1007"/>
      <c r="AN35" s="1007"/>
      <c r="AO35" s="1007"/>
      <c r="AP35" s="1007">
        <v>63</v>
      </c>
      <c r="AQ35" s="1007"/>
      <c r="AR35" s="1007"/>
      <c r="AS35" s="1007"/>
      <c r="AT35" s="1007"/>
      <c r="AU35" s="1007">
        <v>63</v>
      </c>
      <c r="AV35" s="1007"/>
      <c r="AW35" s="1007"/>
      <c r="AX35" s="1007"/>
      <c r="AY35" s="1007"/>
      <c r="AZ35" s="1007" t="s">
        <v>554</v>
      </c>
      <c r="BA35" s="1007"/>
      <c r="BB35" s="1007"/>
      <c r="BC35" s="1007"/>
      <c r="BD35" s="1007"/>
      <c r="BE35" s="1008" t="s">
        <v>398</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t="s">
        <v>400</v>
      </c>
      <c r="C36" s="1067"/>
      <c r="D36" s="1067"/>
      <c r="E36" s="1067"/>
      <c r="F36" s="1067"/>
      <c r="G36" s="1067"/>
      <c r="H36" s="1067"/>
      <c r="I36" s="1067"/>
      <c r="J36" s="1067"/>
      <c r="K36" s="1067"/>
      <c r="L36" s="1067"/>
      <c r="M36" s="1067"/>
      <c r="N36" s="1067"/>
      <c r="O36" s="1067"/>
      <c r="P36" s="1068"/>
      <c r="Q36" s="1074">
        <v>1748</v>
      </c>
      <c r="R36" s="1075"/>
      <c r="S36" s="1075"/>
      <c r="T36" s="1075"/>
      <c r="U36" s="1075"/>
      <c r="V36" s="1075">
        <v>1711</v>
      </c>
      <c r="W36" s="1075"/>
      <c r="X36" s="1075"/>
      <c r="Y36" s="1075"/>
      <c r="Z36" s="1075"/>
      <c r="AA36" s="1075">
        <v>37</v>
      </c>
      <c r="AB36" s="1075"/>
      <c r="AC36" s="1075"/>
      <c r="AD36" s="1075"/>
      <c r="AE36" s="1076"/>
      <c r="AF36" s="1071" t="s">
        <v>122</v>
      </c>
      <c r="AG36" s="1072"/>
      <c r="AH36" s="1072"/>
      <c r="AI36" s="1072"/>
      <c r="AJ36" s="1073"/>
      <c r="AK36" s="1016" t="s">
        <v>554</v>
      </c>
      <c r="AL36" s="1007"/>
      <c r="AM36" s="1007"/>
      <c r="AN36" s="1007"/>
      <c r="AO36" s="1007"/>
      <c r="AP36" s="1007">
        <v>1257</v>
      </c>
      <c r="AQ36" s="1007"/>
      <c r="AR36" s="1007"/>
      <c r="AS36" s="1007"/>
      <c r="AT36" s="1007"/>
      <c r="AU36" s="1007" t="s">
        <v>554</v>
      </c>
      <c r="AV36" s="1007"/>
      <c r="AW36" s="1007"/>
      <c r="AX36" s="1007"/>
      <c r="AY36" s="1007"/>
      <c r="AZ36" s="1007" t="s">
        <v>554</v>
      </c>
      <c r="BA36" s="1007"/>
      <c r="BB36" s="1007"/>
      <c r="BC36" s="1007"/>
      <c r="BD36" s="1007"/>
      <c r="BE36" s="1008" t="s">
        <v>398</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401</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378</v>
      </c>
      <c r="B63" s="973" t="s">
        <v>402</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10099</v>
      </c>
      <c r="AG63" s="995"/>
      <c r="AH63" s="995"/>
      <c r="AI63" s="995"/>
      <c r="AJ63" s="1058"/>
      <c r="AK63" s="1059"/>
      <c r="AL63" s="999"/>
      <c r="AM63" s="999"/>
      <c r="AN63" s="999"/>
      <c r="AO63" s="999"/>
      <c r="AP63" s="995">
        <v>53640</v>
      </c>
      <c r="AQ63" s="995"/>
      <c r="AR63" s="995"/>
      <c r="AS63" s="995"/>
      <c r="AT63" s="995"/>
      <c r="AU63" s="995">
        <v>26617</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404</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405</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572</v>
      </c>
      <c r="C68" s="1022"/>
      <c r="D68" s="1022"/>
      <c r="E68" s="1022"/>
      <c r="F68" s="1022"/>
      <c r="G68" s="1022"/>
      <c r="H68" s="1022"/>
      <c r="I68" s="1022"/>
      <c r="J68" s="1022"/>
      <c r="K68" s="1022"/>
      <c r="L68" s="1022"/>
      <c r="M68" s="1022"/>
      <c r="N68" s="1022"/>
      <c r="O68" s="1022"/>
      <c r="P68" s="1023"/>
      <c r="Q68" s="1024">
        <v>4018</v>
      </c>
      <c r="R68" s="1018"/>
      <c r="S68" s="1018"/>
      <c r="T68" s="1018"/>
      <c r="U68" s="1018"/>
      <c r="V68" s="1018">
        <v>3637</v>
      </c>
      <c r="W68" s="1018"/>
      <c r="X68" s="1018"/>
      <c r="Y68" s="1018"/>
      <c r="Z68" s="1018"/>
      <c r="AA68" s="1018">
        <v>381</v>
      </c>
      <c r="AB68" s="1018"/>
      <c r="AC68" s="1018"/>
      <c r="AD68" s="1018"/>
      <c r="AE68" s="1018"/>
      <c r="AF68" s="1018">
        <v>5898</v>
      </c>
      <c r="AG68" s="1018"/>
      <c r="AH68" s="1018"/>
      <c r="AI68" s="1018"/>
      <c r="AJ68" s="1018"/>
      <c r="AK68" s="1018">
        <v>0</v>
      </c>
      <c r="AL68" s="1018"/>
      <c r="AM68" s="1018"/>
      <c r="AN68" s="1018"/>
      <c r="AO68" s="1018"/>
      <c r="AP68" s="1018">
        <v>8463</v>
      </c>
      <c r="AQ68" s="1018"/>
      <c r="AR68" s="1018"/>
      <c r="AS68" s="1018"/>
      <c r="AT68" s="1018"/>
      <c r="AU68" s="1018" t="s">
        <v>585</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573</v>
      </c>
      <c r="C69" s="1011"/>
      <c r="D69" s="1011"/>
      <c r="E69" s="1011"/>
      <c r="F69" s="1011"/>
      <c r="G69" s="1011"/>
      <c r="H69" s="1011"/>
      <c r="I69" s="1011"/>
      <c r="J69" s="1011"/>
      <c r="K69" s="1011"/>
      <c r="L69" s="1011"/>
      <c r="M69" s="1011"/>
      <c r="N69" s="1011"/>
      <c r="O69" s="1011"/>
      <c r="P69" s="1012"/>
      <c r="Q69" s="1013">
        <v>1280</v>
      </c>
      <c r="R69" s="1007"/>
      <c r="S69" s="1007"/>
      <c r="T69" s="1007"/>
      <c r="U69" s="1007"/>
      <c r="V69" s="1007">
        <v>1222</v>
      </c>
      <c r="W69" s="1007"/>
      <c r="X69" s="1007"/>
      <c r="Y69" s="1007"/>
      <c r="Z69" s="1007"/>
      <c r="AA69" s="1007">
        <v>58</v>
      </c>
      <c r="AB69" s="1007"/>
      <c r="AC69" s="1007"/>
      <c r="AD69" s="1007"/>
      <c r="AE69" s="1007"/>
      <c r="AF69" s="1007">
        <v>58</v>
      </c>
      <c r="AG69" s="1007"/>
      <c r="AH69" s="1007"/>
      <c r="AI69" s="1007"/>
      <c r="AJ69" s="1007"/>
      <c r="AK69" s="1007">
        <v>0</v>
      </c>
      <c r="AL69" s="1007"/>
      <c r="AM69" s="1007"/>
      <c r="AN69" s="1007"/>
      <c r="AO69" s="1007"/>
      <c r="AP69" s="1007">
        <v>0</v>
      </c>
      <c r="AQ69" s="1007"/>
      <c r="AR69" s="1007"/>
      <c r="AS69" s="1007"/>
      <c r="AT69" s="1007"/>
      <c r="AU69" s="1007" t="s">
        <v>492</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574</v>
      </c>
      <c r="C70" s="1011"/>
      <c r="D70" s="1011"/>
      <c r="E70" s="1011"/>
      <c r="F70" s="1011"/>
      <c r="G70" s="1011"/>
      <c r="H70" s="1011"/>
      <c r="I70" s="1011"/>
      <c r="J70" s="1011"/>
      <c r="K70" s="1011"/>
      <c r="L70" s="1011"/>
      <c r="M70" s="1011"/>
      <c r="N70" s="1011"/>
      <c r="O70" s="1011"/>
      <c r="P70" s="1012"/>
      <c r="Q70" s="1013">
        <v>261159</v>
      </c>
      <c r="R70" s="1007"/>
      <c r="S70" s="1007"/>
      <c r="T70" s="1007"/>
      <c r="U70" s="1007"/>
      <c r="V70" s="1007">
        <v>254522</v>
      </c>
      <c r="W70" s="1007"/>
      <c r="X70" s="1007"/>
      <c r="Y70" s="1007"/>
      <c r="Z70" s="1007"/>
      <c r="AA70" s="1007">
        <v>6637</v>
      </c>
      <c r="AB70" s="1007"/>
      <c r="AC70" s="1007"/>
      <c r="AD70" s="1007"/>
      <c r="AE70" s="1007"/>
      <c r="AF70" s="1007">
        <v>6336</v>
      </c>
      <c r="AG70" s="1007"/>
      <c r="AH70" s="1007"/>
      <c r="AI70" s="1007"/>
      <c r="AJ70" s="1007"/>
      <c r="AK70" s="1007">
        <v>983</v>
      </c>
      <c r="AL70" s="1007"/>
      <c r="AM70" s="1007"/>
      <c r="AN70" s="1007"/>
      <c r="AO70" s="1007"/>
      <c r="AP70" s="1007">
        <v>0</v>
      </c>
      <c r="AQ70" s="1007"/>
      <c r="AR70" s="1007"/>
      <c r="AS70" s="1007"/>
      <c r="AT70" s="1007"/>
      <c r="AU70" s="1007" t="s">
        <v>492</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575</v>
      </c>
      <c r="C71" s="1011"/>
      <c r="D71" s="1011"/>
      <c r="E71" s="1011"/>
      <c r="F71" s="1011"/>
      <c r="G71" s="1011"/>
      <c r="H71" s="1011"/>
      <c r="I71" s="1011"/>
      <c r="J71" s="1011"/>
      <c r="K71" s="1011"/>
      <c r="L71" s="1011"/>
      <c r="M71" s="1011"/>
      <c r="N71" s="1011"/>
      <c r="O71" s="1011"/>
      <c r="P71" s="1012"/>
      <c r="Q71" s="1013">
        <v>7299</v>
      </c>
      <c r="R71" s="1007"/>
      <c r="S71" s="1007"/>
      <c r="T71" s="1007"/>
      <c r="U71" s="1007"/>
      <c r="V71" s="1007">
        <v>4954</v>
      </c>
      <c r="W71" s="1007"/>
      <c r="X71" s="1007"/>
      <c r="Y71" s="1007"/>
      <c r="Z71" s="1007"/>
      <c r="AA71" s="1007">
        <v>2345</v>
      </c>
      <c r="AB71" s="1007"/>
      <c r="AC71" s="1007"/>
      <c r="AD71" s="1007"/>
      <c r="AE71" s="1007"/>
      <c r="AF71" s="1007" t="s">
        <v>585</v>
      </c>
      <c r="AG71" s="1007"/>
      <c r="AH71" s="1007"/>
      <c r="AI71" s="1007"/>
      <c r="AJ71" s="1007"/>
      <c r="AK71" s="1007">
        <v>14</v>
      </c>
      <c r="AL71" s="1007"/>
      <c r="AM71" s="1007"/>
      <c r="AN71" s="1007"/>
      <c r="AO71" s="1007"/>
      <c r="AP71" s="1007" t="s">
        <v>492</v>
      </c>
      <c r="AQ71" s="1007"/>
      <c r="AR71" s="1007"/>
      <c r="AS71" s="1007"/>
      <c r="AT71" s="1007"/>
      <c r="AU71" s="1007" t="s">
        <v>492</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576</v>
      </c>
      <c r="C72" s="1011"/>
      <c r="D72" s="1011"/>
      <c r="E72" s="1011"/>
      <c r="F72" s="1011"/>
      <c r="G72" s="1011"/>
      <c r="H72" s="1011"/>
      <c r="I72" s="1011"/>
      <c r="J72" s="1011"/>
      <c r="K72" s="1011"/>
      <c r="L72" s="1011"/>
      <c r="M72" s="1011"/>
      <c r="N72" s="1011"/>
      <c r="O72" s="1011"/>
      <c r="P72" s="1012"/>
      <c r="Q72" s="1013">
        <v>1438</v>
      </c>
      <c r="R72" s="1007"/>
      <c r="S72" s="1007"/>
      <c r="T72" s="1007"/>
      <c r="U72" s="1007"/>
      <c r="V72" s="1007">
        <v>1437</v>
      </c>
      <c r="W72" s="1007"/>
      <c r="X72" s="1007"/>
      <c r="Y72" s="1007"/>
      <c r="Z72" s="1007"/>
      <c r="AA72" s="1007">
        <v>1</v>
      </c>
      <c r="AB72" s="1007"/>
      <c r="AC72" s="1007"/>
      <c r="AD72" s="1007"/>
      <c r="AE72" s="1007"/>
      <c r="AF72" s="1007" t="s">
        <v>585</v>
      </c>
      <c r="AG72" s="1007"/>
      <c r="AH72" s="1007"/>
      <c r="AI72" s="1007"/>
      <c r="AJ72" s="1007"/>
      <c r="AK72" s="1007" t="s">
        <v>585</v>
      </c>
      <c r="AL72" s="1007"/>
      <c r="AM72" s="1007"/>
      <c r="AN72" s="1007"/>
      <c r="AO72" s="1007"/>
      <c r="AP72" s="1007" t="s">
        <v>585</v>
      </c>
      <c r="AQ72" s="1007"/>
      <c r="AR72" s="1007"/>
      <c r="AS72" s="1007"/>
      <c r="AT72" s="1007"/>
      <c r="AU72" s="1007" t="s">
        <v>492</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577</v>
      </c>
      <c r="C73" s="1011"/>
      <c r="D73" s="1011"/>
      <c r="E73" s="1011"/>
      <c r="F73" s="1011"/>
      <c r="G73" s="1011"/>
      <c r="H73" s="1011"/>
      <c r="I73" s="1011"/>
      <c r="J73" s="1011"/>
      <c r="K73" s="1011"/>
      <c r="L73" s="1011"/>
      <c r="M73" s="1011"/>
      <c r="N73" s="1011"/>
      <c r="O73" s="1011"/>
      <c r="P73" s="1012"/>
      <c r="Q73" s="1013">
        <v>1</v>
      </c>
      <c r="R73" s="1007"/>
      <c r="S73" s="1007"/>
      <c r="T73" s="1007"/>
      <c r="U73" s="1007"/>
      <c r="V73" s="1007">
        <v>0</v>
      </c>
      <c r="W73" s="1007"/>
      <c r="X73" s="1007"/>
      <c r="Y73" s="1007"/>
      <c r="Z73" s="1007"/>
      <c r="AA73" s="1007">
        <v>1</v>
      </c>
      <c r="AB73" s="1007"/>
      <c r="AC73" s="1007"/>
      <c r="AD73" s="1007"/>
      <c r="AE73" s="1007"/>
      <c r="AF73" s="1007" t="s">
        <v>585</v>
      </c>
      <c r="AG73" s="1007"/>
      <c r="AH73" s="1007"/>
      <c r="AI73" s="1007"/>
      <c r="AJ73" s="1007"/>
      <c r="AK73" s="1007" t="s">
        <v>585</v>
      </c>
      <c r="AL73" s="1007"/>
      <c r="AM73" s="1007"/>
      <c r="AN73" s="1007"/>
      <c r="AO73" s="1007"/>
      <c r="AP73" s="1007" t="s">
        <v>585</v>
      </c>
      <c r="AQ73" s="1007"/>
      <c r="AR73" s="1007"/>
      <c r="AS73" s="1007"/>
      <c r="AT73" s="1007"/>
      <c r="AU73" s="1007" t="s">
        <v>492</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578</v>
      </c>
      <c r="C74" s="1011"/>
      <c r="D74" s="1011"/>
      <c r="E74" s="1011"/>
      <c r="F74" s="1011"/>
      <c r="G74" s="1011"/>
      <c r="H74" s="1011"/>
      <c r="I74" s="1011"/>
      <c r="J74" s="1011"/>
      <c r="K74" s="1011"/>
      <c r="L74" s="1011"/>
      <c r="M74" s="1011"/>
      <c r="N74" s="1011"/>
      <c r="O74" s="1011"/>
      <c r="P74" s="1012"/>
      <c r="Q74" s="1013">
        <v>49</v>
      </c>
      <c r="R74" s="1007"/>
      <c r="S74" s="1007"/>
      <c r="T74" s="1007"/>
      <c r="U74" s="1007"/>
      <c r="V74" s="1007">
        <v>27</v>
      </c>
      <c r="W74" s="1007"/>
      <c r="X74" s="1007"/>
      <c r="Y74" s="1007"/>
      <c r="Z74" s="1007"/>
      <c r="AA74" s="1007">
        <v>22</v>
      </c>
      <c r="AB74" s="1007"/>
      <c r="AC74" s="1007"/>
      <c r="AD74" s="1007"/>
      <c r="AE74" s="1007"/>
      <c r="AF74" s="1007" t="s">
        <v>585</v>
      </c>
      <c r="AG74" s="1007"/>
      <c r="AH74" s="1007"/>
      <c r="AI74" s="1007"/>
      <c r="AJ74" s="1007"/>
      <c r="AK74" s="1007" t="s">
        <v>585</v>
      </c>
      <c r="AL74" s="1007"/>
      <c r="AM74" s="1007"/>
      <c r="AN74" s="1007"/>
      <c r="AO74" s="1007"/>
      <c r="AP74" s="1007" t="s">
        <v>585</v>
      </c>
      <c r="AQ74" s="1007"/>
      <c r="AR74" s="1007"/>
      <c r="AS74" s="1007"/>
      <c r="AT74" s="1007"/>
      <c r="AU74" s="1007" t="s">
        <v>492</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579</v>
      </c>
      <c r="C75" s="1011"/>
      <c r="D75" s="1011"/>
      <c r="E75" s="1011"/>
      <c r="F75" s="1011"/>
      <c r="G75" s="1011"/>
      <c r="H75" s="1011"/>
      <c r="I75" s="1011"/>
      <c r="J75" s="1011"/>
      <c r="K75" s="1011"/>
      <c r="L75" s="1011"/>
      <c r="M75" s="1011"/>
      <c r="N75" s="1011"/>
      <c r="O75" s="1011"/>
      <c r="P75" s="1012"/>
      <c r="Q75" s="1014">
        <v>67</v>
      </c>
      <c r="R75" s="1015"/>
      <c r="S75" s="1015"/>
      <c r="T75" s="1015"/>
      <c r="U75" s="1016"/>
      <c r="V75" s="1017">
        <v>66</v>
      </c>
      <c r="W75" s="1015"/>
      <c r="X75" s="1015"/>
      <c r="Y75" s="1015"/>
      <c r="Z75" s="1016"/>
      <c r="AA75" s="1017">
        <v>1</v>
      </c>
      <c r="AB75" s="1015"/>
      <c r="AC75" s="1015"/>
      <c r="AD75" s="1015"/>
      <c r="AE75" s="1016"/>
      <c r="AF75" s="1007" t="s">
        <v>585</v>
      </c>
      <c r="AG75" s="1007"/>
      <c r="AH75" s="1007"/>
      <c r="AI75" s="1007"/>
      <c r="AJ75" s="1007"/>
      <c r="AK75" s="1007" t="s">
        <v>585</v>
      </c>
      <c r="AL75" s="1007"/>
      <c r="AM75" s="1007"/>
      <c r="AN75" s="1007"/>
      <c r="AO75" s="1007"/>
      <c r="AP75" s="1007" t="s">
        <v>585</v>
      </c>
      <c r="AQ75" s="1007"/>
      <c r="AR75" s="1007"/>
      <c r="AS75" s="1007"/>
      <c r="AT75" s="1007"/>
      <c r="AU75" s="1007" t="s">
        <v>492</v>
      </c>
      <c r="AV75" s="1007"/>
      <c r="AW75" s="1007"/>
      <c r="AX75" s="1007"/>
      <c r="AY75" s="1007"/>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580</v>
      </c>
      <c r="C76" s="1011"/>
      <c r="D76" s="1011"/>
      <c r="E76" s="1011"/>
      <c r="F76" s="1011"/>
      <c r="G76" s="1011"/>
      <c r="H76" s="1011"/>
      <c r="I76" s="1011"/>
      <c r="J76" s="1011"/>
      <c r="K76" s="1011"/>
      <c r="L76" s="1011"/>
      <c r="M76" s="1011"/>
      <c r="N76" s="1011"/>
      <c r="O76" s="1011"/>
      <c r="P76" s="1012"/>
      <c r="Q76" s="1014">
        <v>378</v>
      </c>
      <c r="R76" s="1015"/>
      <c r="S76" s="1015"/>
      <c r="T76" s="1015"/>
      <c r="U76" s="1016"/>
      <c r="V76" s="1017">
        <v>183</v>
      </c>
      <c r="W76" s="1015"/>
      <c r="X76" s="1015"/>
      <c r="Y76" s="1015"/>
      <c r="Z76" s="1016"/>
      <c r="AA76" s="1017">
        <v>195</v>
      </c>
      <c r="AB76" s="1015"/>
      <c r="AC76" s="1015"/>
      <c r="AD76" s="1015"/>
      <c r="AE76" s="1016"/>
      <c r="AF76" s="1017">
        <v>195</v>
      </c>
      <c r="AG76" s="1015"/>
      <c r="AH76" s="1015"/>
      <c r="AI76" s="1015"/>
      <c r="AJ76" s="1016"/>
      <c r="AK76" s="1007" t="s">
        <v>585</v>
      </c>
      <c r="AL76" s="1007"/>
      <c r="AM76" s="1007"/>
      <c r="AN76" s="1007"/>
      <c r="AO76" s="1007"/>
      <c r="AP76" s="1007" t="s">
        <v>585</v>
      </c>
      <c r="AQ76" s="1007"/>
      <c r="AR76" s="1007"/>
      <c r="AS76" s="1007"/>
      <c r="AT76" s="1007"/>
      <c r="AU76" s="1007" t="s">
        <v>492</v>
      </c>
      <c r="AV76" s="1007"/>
      <c r="AW76" s="1007"/>
      <c r="AX76" s="1007"/>
      <c r="AY76" s="1007"/>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581</v>
      </c>
      <c r="C77" s="1011"/>
      <c r="D77" s="1011"/>
      <c r="E77" s="1011"/>
      <c r="F77" s="1011"/>
      <c r="G77" s="1011"/>
      <c r="H77" s="1011"/>
      <c r="I77" s="1011"/>
      <c r="J77" s="1011"/>
      <c r="K77" s="1011"/>
      <c r="L77" s="1011"/>
      <c r="M77" s="1011"/>
      <c r="N77" s="1011"/>
      <c r="O77" s="1011"/>
      <c r="P77" s="1012"/>
      <c r="Q77" s="1014">
        <v>229</v>
      </c>
      <c r="R77" s="1015"/>
      <c r="S77" s="1015"/>
      <c r="T77" s="1015"/>
      <c r="U77" s="1016"/>
      <c r="V77" s="1017">
        <v>184</v>
      </c>
      <c r="W77" s="1015"/>
      <c r="X77" s="1015"/>
      <c r="Y77" s="1015"/>
      <c r="Z77" s="1016"/>
      <c r="AA77" s="1017">
        <v>45</v>
      </c>
      <c r="AB77" s="1015"/>
      <c r="AC77" s="1015"/>
      <c r="AD77" s="1015"/>
      <c r="AE77" s="1016"/>
      <c r="AF77" s="1017">
        <v>45</v>
      </c>
      <c r="AG77" s="1015"/>
      <c r="AH77" s="1015"/>
      <c r="AI77" s="1015"/>
      <c r="AJ77" s="1016"/>
      <c r="AK77" s="1017">
        <v>26</v>
      </c>
      <c r="AL77" s="1015"/>
      <c r="AM77" s="1015"/>
      <c r="AN77" s="1015"/>
      <c r="AO77" s="1016"/>
      <c r="AP77" s="1017" t="s">
        <v>585</v>
      </c>
      <c r="AQ77" s="1015"/>
      <c r="AR77" s="1015"/>
      <c r="AS77" s="1015"/>
      <c r="AT77" s="1016"/>
      <c r="AU77" s="1017" t="s">
        <v>492</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582</v>
      </c>
      <c r="C78" s="1011"/>
      <c r="D78" s="1011"/>
      <c r="E78" s="1011"/>
      <c r="F78" s="1011"/>
      <c r="G78" s="1011"/>
      <c r="H78" s="1011"/>
      <c r="I78" s="1011"/>
      <c r="J78" s="1011"/>
      <c r="K78" s="1011"/>
      <c r="L78" s="1011"/>
      <c r="M78" s="1011"/>
      <c r="N78" s="1011"/>
      <c r="O78" s="1011"/>
      <c r="P78" s="1012"/>
      <c r="Q78" s="1013">
        <v>61</v>
      </c>
      <c r="R78" s="1007"/>
      <c r="S78" s="1007"/>
      <c r="T78" s="1007"/>
      <c r="U78" s="1007"/>
      <c r="V78" s="1007">
        <v>60</v>
      </c>
      <c r="W78" s="1007"/>
      <c r="X78" s="1007"/>
      <c r="Y78" s="1007"/>
      <c r="Z78" s="1007"/>
      <c r="AA78" s="1007">
        <v>1</v>
      </c>
      <c r="AB78" s="1007"/>
      <c r="AC78" s="1007"/>
      <c r="AD78" s="1007"/>
      <c r="AE78" s="1007"/>
      <c r="AF78" s="1007">
        <v>1</v>
      </c>
      <c r="AG78" s="1007"/>
      <c r="AH78" s="1007"/>
      <c r="AI78" s="1007"/>
      <c r="AJ78" s="1007"/>
      <c r="AK78" s="1007">
        <v>1</v>
      </c>
      <c r="AL78" s="1007"/>
      <c r="AM78" s="1007"/>
      <c r="AN78" s="1007"/>
      <c r="AO78" s="1007"/>
      <c r="AP78" s="1007">
        <v>0</v>
      </c>
      <c r="AQ78" s="1007"/>
      <c r="AR78" s="1007"/>
      <c r="AS78" s="1007"/>
      <c r="AT78" s="1007"/>
      <c r="AU78" s="1007" t="s">
        <v>492</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t="s">
        <v>583</v>
      </c>
      <c r="C79" s="1011"/>
      <c r="D79" s="1011"/>
      <c r="E79" s="1011"/>
      <c r="F79" s="1011"/>
      <c r="G79" s="1011"/>
      <c r="H79" s="1011"/>
      <c r="I79" s="1011"/>
      <c r="J79" s="1011"/>
      <c r="K79" s="1011"/>
      <c r="L79" s="1011"/>
      <c r="M79" s="1011"/>
      <c r="N79" s="1011"/>
      <c r="O79" s="1011"/>
      <c r="P79" s="1012"/>
      <c r="Q79" s="1013">
        <v>290</v>
      </c>
      <c r="R79" s="1007"/>
      <c r="S79" s="1007"/>
      <c r="T79" s="1007"/>
      <c r="U79" s="1007"/>
      <c r="V79" s="1007">
        <v>287</v>
      </c>
      <c r="W79" s="1007"/>
      <c r="X79" s="1007"/>
      <c r="Y79" s="1007"/>
      <c r="Z79" s="1007"/>
      <c r="AA79" s="1007">
        <v>3</v>
      </c>
      <c r="AB79" s="1007"/>
      <c r="AC79" s="1007"/>
      <c r="AD79" s="1007"/>
      <c r="AE79" s="1007"/>
      <c r="AF79" s="1007">
        <v>3</v>
      </c>
      <c r="AG79" s="1007"/>
      <c r="AH79" s="1007"/>
      <c r="AI79" s="1007"/>
      <c r="AJ79" s="1007"/>
      <c r="AK79" s="1007">
        <v>19</v>
      </c>
      <c r="AL79" s="1007"/>
      <c r="AM79" s="1007"/>
      <c r="AN79" s="1007"/>
      <c r="AO79" s="1007"/>
      <c r="AP79" s="1007">
        <v>0</v>
      </c>
      <c r="AQ79" s="1007"/>
      <c r="AR79" s="1007"/>
      <c r="AS79" s="1007"/>
      <c r="AT79" s="1007"/>
      <c r="AU79" s="1007" t="s">
        <v>492</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t="s">
        <v>584</v>
      </c>
      <c r="C80" s="1011"/>
      <c r="D80" s="1011"/>
      <c r="E80" s="1011"/>
      <c r="F80" s="1011"/>
      <c r="G80" s="1011"/>
      <c r="H80" s="1011"/>
      <c r="I80" s="1011"/>
      <c r="J80" s="1011"/>
      <c r="K80" s="1011"/>
      <c r="L80" s="1011"/>
      <c r="M80" s="1011"/>
      <c r="N80" s="1011"/>
      <c r="O80" s="1011"/>
      <c r="P80" s="1012"/>
      <c r="Q80" s="1013">
        <v>742</v>
      </c>
      <c r="R80" s="1007"/>
      <c r="S80" s="1007"/>
      <c r="T80" s="1007"/>
      <c r="U80" s="1007"/>
      <c r="V80" s="1007">
        <v>734</v>
      </c>
      <c r="W80" s="1007"/>
      <c r="X80" s="1007"/>
      <c r="Y80" s="1007"/>
      <c r="Z80" s="1007"/>
      <c r="AA80" s="1007">
        <v>8</v>
      </c>
      <c r="AB80" s="1007"/>
      <c r="AC80" s="1007"/>
      <c r="AD80" s="1007"/>
      <c r="AE80" s="1007"/>
      <c r="AF80" s="1007">
        <v>7</v>
      </c>
      <c r="AG80" s="1007"/>
      <c r="AH80" s="1007"/>
      <c r="AI80" s="1007"/>
      <c r="AJ80" s="1007"/>
      <c r="AK80" s="1007">
        <v>100</v>
      </c>
      <c r="AL80" s="1007"/>
      <c r="AM80" s="1007"/>
      <c r="AN80" s="1007"/>
      <c r="AO80" s="1007"/>
      <c r="AP80" s="1007">
        <v>93</v>
      </c>
      <c r="AQ80" s="1007"/>
      <c r="AR80" s="1007"/>
      <c r="AS80" s="1007"/>
      <c r="AT80" s="1007"/>
      <c r="AU80" s="1007" t="s">
        <v>492</v>
      </c>
      <c r="AV80" s="1007"/>
      <c r="AW80" s="1007"/>
      <c r="AX80" s="1007"/>
      <c r="AY80" s="1007"/>
      <c r="AZ80" s="1008" t="s">
        <v>586</v>
      </c>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378</v>
      </c>
      <c r="B88" s="973" t="s">
        <v>406</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3" t="s">
        <v>407</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567</v>
      </c>
      <c r="CS102" s="989"/>
      <c r="CT102" s="989"/>
      <c r="CU102" s="989"/>
      <c r="CV102" s="990"/>
      <c r="CW102" s="988">
        <v>311</v>
      </c>
      <c r="CX102" s="989"/>
      <c r="CY102" s="989"/>
      <c r="CZ102" s="989"/>
      <c r="DA102" s="990"/>
      <c r="DB102" s="988">
        <v>2338</v>
      </c>
      <c r="DC102" s="989"/>
      <c r="DD102" s="989"/>
      <c r="DE102" s="989"/>
      <c r="DF102" s="990"/>
      <c r="DG102" s="988">
        <v>2400</v>
      </c>
      <c r="DH102" s="989"/>
      <c r="DI102" s="989"/>
      <c r="DJ102" s="989"/>
      <c r="DK102" s="990"/>
      <c r="DL102" s="988" t="s">
        <v>566</v>
      </c>
      <c r="DM102" s="989"/>
      <c r="DN102" s="989"/>
      <c r="DO102" s="989"/>
      <c r="DP102" s="990"/>
      <c r="DQ102" s="988">
        <v>930</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408</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409</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412</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413</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414</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415</v>
      </c>
      <c r="AB109" s="932"/>
      <c r="AC109" s="932"/>
      <c r="AD109" s="932"/>
      <c r="AE109" s="933"/>
      <c r="AF109" s="934" t="s">
        <v>416</v>
      </c>
      <c r="AG109" s="932"/>
      <c r="AH109" s="932"/>
      <c r="AI109" s="932"/>
      <c r="AJ109" s="933"/>
      <c r="AK109" s="934" t="s">
        <v>294</v>
      </c>
      <c r="AL109" s="932"/>
      <c r="AM109" s="932"/>
      <c r="AN109" s="932"/>
      <c r="AO109" s="933"/>
      <c r="AP109" s="934" t="s">
        <v>417</v>
      </c>
      <c r="AQ109" s="932"/>
      <c r="AR109" s="932"/>
      <c r="AS109" s="932"/>
      <c r="AT109" s="965"/>
      <c r="AU109" s="931" t="s">
        <v>414</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415</v>
      </c>
      <c r="BR109" s="932"/>
      <c r="BS109" s="932"/>
      <c r="BT109" s="932"/>
      <c r="BU109" s="933"/>
      <c r="BV109" s="934" t="s">
        <v>416</v>
      </c>
      <c r="BW109" s="932"/>
      <c r="BX109" s="932"/>
      <c r="BY109" s="932"/>
      <c r="BZ109" s="933"/>
      <c r="CA109" s="934" t="s">
        <v>294</v>
      </c>
      <c r="CB109" s="932"/>
      <c r="CC109" s="932"/>
      <c r="CD109" s="932"/>
      <c r="CE109" s="933"/>
      <c r="CF109" s="972" t="s">
        <v>417</v>
      </c>
      <c r="CG109" s="972"/>
      <c r="CH109" s="972"/>
      <c r="CI109" s="972"/>
      <c r="CJ109" s="972"/>
      <c r="CK109" s="934" t="s">
        <v>418</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415</v>
      </c>
      <c r="DH109" s="932"/>
      <c r="DI109" s="932"/>
      <c r="DJ109" s="932"/>
      <c r="DK109" s="933"/>
      <c r="DL109" s="934" t="s">
        <v>416</v>
      </c>
      <c r="DM109" s="932"/>
      <c r="DN109" s="932"/>
      <c r="DO109" s="932"/>
      <c r="DP109" s="933"/>
      <c r="DQ109" s="934" t="s">
        <v>294</v>
      </c>
      <c r="DR109" s="932"/>
      <c r="DS109" s="932"/>
      <c r="DT109" s="932"/>
      <c r="DU109" s="933"/>
      <c r="DV109" s="934" t="s">
        <v>417</v>
      </c>
      <c r="DW109" s="932"/>
      <c r="DX109" s="932"/>
      <c r="DY109" s="932"/>
      <c r="DZ109" s="965"/>
    </row>
    <row r="110" spans="1:131" s="230" customFormat="1" ht="26.25" customHeight="1" x14ac:dyDescent="0.15">
      <c r="A110" s="843" t="s">
        <v>419</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8352142</v>
      </c>
      <c r="AB110" s="925"/>
      <c r="AC110" s="925"/>
      <c r="AD110" s="925"/>
      <c r="AE110" s="926"/>
      <c r="AF110" s="927">
        <v>9244273</v>
      </c>
      <c r="AG110" s="925"/>
      <c r="AH110" s="925"/>
      <c r="AI110" s="925"/>
      <c r="AJ110" s="926"/>
      <c r="AK110" s="927">
        <v>9788867</v>
      </c>
      <c r="AL110" s="925"/>
      <c r="AM110" s="925"/>
      <c r="AN110" s="925"/>
      <c r="AO110" s="926"/>
      <c r="AP110" s="928">
        <v>18</v>
      </c>
      <c r="AQ110" s="929"/>
      <c r="AR110" s="929"/>
      <c r="AS110" s="929"/>
      <c r="AT110" s="930"/>
      <c r="AU110" s="966" t="s">
        <v>69</v>
      </c>
      <c r="AV110" s="967"/>
      <c r="AW110" s="967"/>
      <c r="AX110" s="967"/>
      <c r="AY110" s="967"/>
      <c r="AZ110" s="896" t="s">
        <v>420</v>
      </c>
      <c r="BA110" s="844"/>
      <c r="BB110" s="844"/>
      <c r="BC110" s="844"/>
      <c r="BD110" s="844"/>
      <c r="BE110" s="844"/>
      <c r="BF110" s="844"/>
      <c r="BG110" s="844"/>
      <c r="BH110" s="844"/>
      <c r="BI110" s="844"/>
      <c r="BJ110" s="844"/>
      <c r="BK110" s="844"/>
      <c r="BL110" s="844"/>
      <c r="BM110" s="844"/>
      <c r="BN110" s="844"/>
      <c r="BO110" s="844"/>
      <c r="BP110" s="845"/>
      <c r="BQ110" s="897">
        <v>100002326</v>
      </c>
      <c r="BR110" s="878"/>
      <c r="BS110" s="878"/>
      <c r="BT110" s="878"/>
      <c r="BU110" s="878"/>
      <c r="BV110" s="878">
        <v>100050129</v>
      </c>
      <c r="BW110" s="878"/>
      <c r="BX110" s="878"/>
      <c r="BY110" s="878"/>
      <c r="BZ110" s="878"/>
      <c r="CA110" s="878">
        <v>98951486</v>
      </c>
      <c r="CB110" s="878"/>
      <c r="CC110" s="878"/>
      <c r="CD110" s="878"/>
      <c r="CE110" s="878"/>
      <c r="CF110" s="902">
        <v>182</v>
      </c>
      <c r="CG110" s="903"/>
      <c r="CH110" s="903"/>
      <c r="CI110" s="903"/>
      <c r="CJ110" s="903"/>
      <c r="CK110" s="962" t="s">
        <v>421</v>
      </c>
      <c r="CL110" s="855"/>
      <c r="CM110" s="896" t="s">
        <v>422</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423</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424</v>
      </c>
      <c r="BA111" s="788"/>
      <c r="BB111" s="788"/>
      <c r="BC111" s="788"/>
      <c r="BD111" s="788"/>
      <c r="BE111" s="788"/>
      <c r="BF111" s="788"/>
      <c r="BG111" s="788"/>
      <c r="BH111" s="788"/>
      <c r="BI111" s="788"/>
      <c r="BJ111" s="788"/>
      <c r="BK111" s="788"/>
      <c r="BL111" s="788"/>
      <c r="BM111" s="788"/>
      <c r="BN111" s="788"/>
      <c r="BO111" s="788"/>
      <c r="BP111" s="789"/>
      <c r="BQ111" s="852">
        <v>26055</v>
      </c>
      <c r="BR111" s="853"/>
      <c r="BS111" s="853"/>
      <c r="BT111" s="853"/>
      <c r="BU111" s="853"/>
      <c r="BV111" s="853">
        <v>20870</v>
      </c>
      <c r="BW111" s="853"/>
      <c r="BX111" s="853"/>
      <c r="BY111" s="853"/>
      <c r="BZ111" s="853"/>
      <c r="CA111" s="853">
        <v>15670</v>
      </c>
      <c r="CB111" s="853"/>
      <c r="CC111" s="853"/>
      <c r="CD111" s="853"/>
      <c r="CE111" s="853"/>
      <c r="CF111" s="911">
        <v>0</v>
      </c>
      <c r="CG111" s="912"/>
      <c r="CH111" s="912"/>
      <c r="CI111" s="912"/>
      <c r="CJ111" s="912"/>
      <c r="CK111" s="963"/>
      <c r="CL111" s="857"/>
      <c r="CM111" s="851" t="s">
        <v>425</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426</v>
      </c>
      <c r="B112" s="949"/>
      <c r="C112" s="788" t="s">
        <v>427</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428</v>
      </c>
      <c r="BA112" s="788"/>
      <c r="BB112" s="788"/>
      <c r="BC112" s="788"/>
      <c r="BD112" s="788"/>
      <c r="BE112" s="788"/>
      <c r="BF112" s="788"/>
      <c r="BG112" s="788"/>
      <c r="BH112" s="788"/>
      <c r="BI112" s="788"/>
      <c r="BJ112" s="788"/>
      <c r="BK112" s="788"/>
      <c r="BL112" s="788"/>
      <c r="BM112" s="788"/>
      <c r="BN112" s="788"/>
      <c r="BO112" s="788"/>
      <c r="BP112" s="789"/>
      <c r="BQ112" s="852">
        <v>25267765</v>
      </c>
      <c r="BR112" s="853"/>
      <c r="BS112" s="853"/>
      <c r="BT112" s="853"/>
      <c r="BU112" s="853"/>
      <c r="BV112" s="853">
        <v>25675796</v>
      </c>
      <c r="BW112" s="853"/>
      <c r="BX112" s="853"/>
      <c r="BY112" s="853"/>
      <c r="BZ112" s="853"/>
      <c r="CA112" s="853">
        <v>26617266</v>
      </c>
      <c r="CB112" s="853"/>
      <c r="CC112" s="853"/>
      <c r="CD112" s="853"/>
      <c r="CE112" s="853"/>
      <c r="CF112" s="911">
        <v>49</v>
      </c>
      <c r="CG112" s="912"/>
      <c r="CH112" s="912"/>
      <c r="CI112" s="912"/>
      <c r="CJ112" s="912"/>
      <c r="CK112" s="963"/>
      <c r="CL112" s="857"/>
      <c r="CM112" s="851" t="s">
        <v>429</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430</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2542331</v>
      </c>
      <c r="AB113" s="955"/>
      <c r="AC113" s="955"/>
      <c r="AD113" s="955"/>
      <c r="AE113" s="956"/>
      <c r="AF113" s="957">
        <v>2419617</v>
      </c>
      <c r="AG113" s="955"/>
      <c r="AH113" s="955"/>
      <c r="AI113" s="955"/>
      <c r="AJ113" s="956"/>
      <c r="AK113" s="957">
        <v>2419974</v>
      </c>
      <c r="AL113" s="955"/>
      <c r="AM113" s="955"/>
      <c r="AN113" s="955"/>
      <c r="AO113" s="956"/>
      <c r="AP113" s="958">
        <v>4.5</v>
      </c>
      <c r="AQ113" s="959"/>
      <c r="AR113" s="959"/>
      <c r="AS113" s="959"/>
      <c r="AT113" s="960"/>
      <c r="AU113" s="968"/>
      <c r="AV113" s="969"/>
      <c r="AW113" s="969"/>
      <c r="AX113" s="969"/>
      <c r="AY113" s="969"/>
      <c r="AZ113" s="851" t="s">
        <v>431</v>
      </c>
      <c r="BA113" s="788"/>
      <c r="BB113" s="788"/>
      <c r="BC113" s="788"/>
      <c r="BD113" s="788"/>
      <c r="BE113" s="788"/>
      <c r="BF113" s="788"/>
      <c r="BG113" s="788"/>
      <c r="BH113" s="788"/>
      <c r="BI113" s="788"/>
      <c r="BJ113" s="788"/>
      <c r="BK113" s="788"/>
      <c r="BL113" s="788"/>
      <c r="BM113" s="788"/>
      <c r="BN113" s="788"/>
      <c r="BO113" s="788"/>
      <c r="BP113" s="789"/>
      <c r="BQ113" s="852">
        <v>43230</v>
      </c>
      <c r="BR113" s="853"/>
      <c r="BS113" s="853"/>
      <c r="BT113" s="853"/>
      <c r="BU113" s="853"/>
      <c r="BV113" s="853">
        <v>17138</v>
      </c>
      <c r="BW113" s="853"/>
      <c r="BX113" s="853"/>
      <c r="BY113" s="853"/>
      <c r="BZ113" s="853"/>
      <c r="CA113" s="853" t="s">
        <v>122</v>
      </c>
      <c r="CB113" s="853"/>
      <c r="CC113" s="853"/>
      <c r="CD113" s="853"/>
      <c r="CE113" s="853"/>
      <c r="CF113" s="911" t="s">
        <v>122</v>
      </c>
      <c r="CG113" s="912"/>
      <c r="CH113" s="912"/>
      <c r="CI113" s="912"/>
      <c r="CJ113" s="912"/>
      <c r="CK113" s="963"/>
      <c r="CL113" s="857"/>
      <c r="CM113" s="851" t="s">
        <v>432</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433</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16548</v>
      </c>
      <c r="AB114" s="816"/>
      <c r="AC114" s="816"/>
      <c r="AD114" s="816"/>
      <c r="AE114" s="817"/>
      <c r="AF114" s="818">
        <v>15486</v>
      </c>
      <c r="AG114" s="816"/>
      <c r="AH114" s="816"/>
      <c r="AI114" s="816"/>
      <c r="AJ114" s="817"/>
      <c r="AK114" s="818">
        <v>10181</v>
      </c>
      <c r="AL114" s="816"/>
      <c r="AM114" s="816"/>
      <c r="AN114" s="816"/>
      <c r="AO114" s="817"/>
      <c r="AP114" s="860">
        <v>0</v>
      </c>
      <c r="AQ114" s="861"/>
      <c r="AR114" s="861"/>
      <c r="AS114" s="861"/>
      <c r="AT114" s="862"/>
      <c r="AU114" s="968"/>
      <c r="AV114" s="969"/>
      <c r="AW114" s="969"/>
      <c r="AX114" s="969"/>
      <c r="AY114" s="969"/>
      <c r="AZ114" s="851" t="s">
        <v>434</v>
      </c>
      <c r="BA114" s="788"/>
      <c r="BB114" s="788"/>
      <c r="BC114" s="788"/>
      <c r="BD114" s="788"/>
      <c r="BE114" s="788"/>
      <c r="BF114" s="788"/>
      <c r="BG114" s="788"/>
      <c r="BH114" s="788"/>
      <c r="BI114" s="788"/>
      <c r="BJ114" s="788"/>
      <c r="BK114" s="788"/>
      <c r="BL114" s="788"/>
      <c r="BM114" s="788"/>
      <c r="BN114" s="788"/>
      <c r="BO114" s="788"/>
      <c r="BP114" s="789"/>
      <c r="BQ114" s="852">
        <v>14495823</v>
      </c>
      <c r="BR114" s="853"/>
      <c r="BS114" s="853"/>
      <c r="BT114" s="853"/>
      <c r="BU114" s="853"/>
      <c r="BV114" s="853">
        <v>14607154</v>
      </c>
      <c r="BW114" s="853"/>
      <c r="BX114" s="853"/>
      <c r="BY114" s="853"/>
      <c r="BZ114" s="853"/>
      <c r="CA114" s="853">
        <v>15212886</v>
      </c>
      <c r="CB114" s="853"/>
      <c r="CC114" s="853"/>
      <c r="CD114" s="853"/>
      <c r="CE114" s="853"/>
      <c r="CF114" s="911">
        <v>28</v>
      </c>
      <c r="CG114" s="912"/>
      <c r="CH114" s="912"/>
      <c r="CI114" s="912"/>
      <c r="CJ114" s="912"/>
      <c r="CK114" s="963"/>
      <c r="CL114" s="857"/>
      <c r="CM114" s="851" t="s">
        <v>435</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436</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119316</v>
      </c>
      <c r="AB115" s="955"/>
      <c r="AC115" s="955"/>
      <c r="AD115" s="955"/>
      <c r="AE115" s="956"/>
      <c r="AF115" s="957">
        <v>24240</v>
      </c>
      <c r="AG115" s="955"/>
      <c r="AH115" s="955"/>
      <c r="AI115" s="955"/>
      <c r="AJ115" s="956"/>
      <c r="AK115" s="957">
        <v>12579</v>
      </c>
      <c r="AL115" s="955"/>
      <c r="AM115" s="955"/>
      <c r="AN115" s="955"/>
      <c r="AO115" s="956"/>
      <c r="AP115" s="958">
        <v>0</v>
      </c>
      <c r="AQ115" s="959"/>
      <c r="AR115" s="959"/>
      <c r="AS115" s="959"/>
      <c r="AT115" s="960"/>
      <c r="AU115" s="968"/>
      <c r="AV115" s="969"/>
      <c r="AW115" s="969"/>
      <c r="AX115" s="969"/>
      <c r="AY115" s="969"/>
      <c r="AZ115" s="851" t="s">
        <v>437</v>
      </c>
      <c r="BA115" s="788"/>
      <c r="BB115" s="788"/>
      <c r="BC115" s="788"/>
      <c r="BD115" s="788"/>
      <c r="BE115" s="788"/>
      <c r="BF115" s="788"/>
      <c r="BG115" s="788"/>
      <c r="BH115" s="788"/>
      <c r="BI115" s="788"/>
      <c r="BJ115" s="788"/>
      <c r="BK115" s="788"/>
      <c r="BL115" s="788"/>
      <c r="BM115" s="788"/>
      <c r="BN115" s="788"/>
      <c r="BO115" s="788"/>
      <c r="BP115" s="789"/>
      <c r="BQ115" s="852">
        <v>1893840</v>
      </c>
      <c r="BR115" s="853"/>
      <c r="BS115" s="853"/>
      <c r="BT115" s="853"/>
      <c r="BU115" s="853"/>
      <c r="BV115" s="853">
        <v>1330589</v>
      </c>
      <c r="BW115" s="853"/>
      <c r="BX115" s="853"/>
      <c r="BY115" s="853"/>
      <c r="BZ115" s="853"/>
      <c r="CA115" s="853">
        <v>930400</v>
      </c>
      <c r="CB115" s="853"/>
      <c r="CC115" s="853"/>
      <c r="CD115" s="853"/>
      <c r="CE115" s="853"/>
      <c r="CF115" s="911">
        <v>1.7</v>
      </c>
      <c r="CG115" s="912"/>
      <c r="CH115" s="912"/>
      <c r="CI115" s="912"/>
      <c r="CJ115" s="912"/>
      <c r="CK115" s="963"/>
      <c r="CL115" s="857"/>
      <c r="CM115" s="851" t="s">
        <v>438</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439</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440</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441</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442</v>
      </c>
      <c r="Z117" s="933"/>
      <c r="AA117" s="938">
        <v>11030337</v>
      </c>
      <c r="AB117" s="939"/>
      <c r="AC117" s="939"/>
      <c r="AD117" s="939"/>
      <c r="AE117" s="940"/>
      <c r="AF117" s="941">
        <v>11703616</v>
      </c>
      <c r="AG117" s="939"/>
      <c r="AH117" s="939"/>
      <c r="AI117" s="939"/>
      <c r="AJ117" s="940"/>
      <c r="AK117" s="941">
        <v>12231601</v>
      </c>
      <c r="AL117" s="939"/>
      <c r="AM117" s="939"/>
      <c r="AN117" s="939"/>
      <c r="AO117" s="940"/>
      <c r="AP117" s="942"/>
      <c r="AQ117" s="943"/>
      <c r="AR117" s="943"/>
      <c r="AS117" s="943"/>
      <c r="AT117" s="944"/>
      <c r="AU117" s="968"/>
      <c r="AV117" s="969"/>
      <c r="AW117" s="969"/>
      <c r="AX117" s="969"/>
      <c r="AY117" s="969"/>
      <c r="AZ117" s="899" t="s">
        <v>443</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444</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418</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415</v>
      </c>
      <c r="AB118" s="932"/>
      <c r="AC118" s="932"/>
      <c r="AD118" s="932"/>
      <c r="AE118" s="933"/>
      <c r="AF118" s="934" t="s">
        <v>416</v>
      </c>
      <c r="AG118" s="932"/>
      <c r="AH118" s="932"/>
      <c r="AI118" s="932"/>
      <c r="AJ118" s="933"/>
      <c r="AK118" s="934" t="s">
        <v>294</v>
      </c>
      <c r="AL118" s="932"/>
      <c r="AM118" s="932"/>
      <c r="AN118" s="932"/>
      <c r="AO118" s="933"/>
      <c r="AP118" s="935" t="s">
        <v>417</v>
      </c>
      <c r="AQ118" s="936"/>
      <c r="AR118" s="936"/>
      <c r="AS118" s="936"/>
      <c r="AT118" s="937"/>
      <c r="AU118" s="968"/>
      <c r="AV118" s="969"/>
      <c r="AW118" s="969"/>
      <c r="AX118" s="969"/>
      <c r="AY118" s="969"/>
      <c r="AZ118" s="874" t="s">
        <v>445</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446</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421</v>
      </c>
      <c r="B119" s="855"/>
      <c r="C119" s="896" t="s">
        <v>422</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447</v>
      </c>
      <c r="BP119" s="914"/>
      <c r="BQ119" s="915">
        <v>141729039</v>
      </c>
      <c r="BR119" s="881"/>
      <c r="BS119" s="881"/>
      <c r="BT119" s="881"/>
      <c r="BU119" s="881"/>
      <c r="BV119" s="881">
        <v>141701676</v>
      </c>
      <c r="BW119" s="881"/>
      <c r="BX119" s="881"/>
      <c r="BY119" s="881"/>
      <c r="BZ119" s="881"/>
      <c r="CA119" s="881">
        <v>141727708</v>
      </c>
      <c r="CB119" s="881"/>
      <c r="CC119" s="881"/>
      <c r="CD119" s="881"/>
      <c r="CE119" s="881"/>
      <c r="CF119" s="784"/>
      <c r="CG119" s="785"/>
      <c r="CH119" s="785"/>
      <c r="CI119" s="785"/>
      <c r="CJ119" s="870"/>
      <c r="CK119" s="964"/>
      <c r="CL119" s="859"/>
      <c r="CM119" s="874" t="s">
        <v>448</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26055</v>
      </c>
      <c r="DH119" s="800"/>
      <c r="DI119" s="800"/>
      <c r="DJ119" s="800"/>
      <c r="DK119" s="801"/>
      <c r="DL119" s="802">
        <v>20870</v>
      </c>
      <c r="DM119" s="800"/>
      <c r="DN119" s="800"/>
      <c r="DO119" s="800"/>
      <c r="DP119" s="801"/>
      <c r="DQ119" s="802">
        <v>15670</v>
      </c>
      <c r="DR119" s="800"/>
      <c r="DS119" s="800"/>
      <c r="DT119" s="800"/>
      <c r="DU119" s="801"/>
      <c r="DV119" s="884">
        <v>0</v>
      </c>
      <c r="DW119" s="885"/>
      <c r="DX119" s="885"/>
      <c r="DY119" s="885"/>
      <c r="DZ119" s="886"/>
    </row>
    <row r="120" spans="1:130" s="230" customFormat="1" ht="26.25" customHeight="1" x14ac:dyDescent="0.15">
      <c r="A120" s="856"/>
      <c r="B120" s="857"/>
      <c r="C120" s="851" t="s">
        <v>425</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449</v>
      </c>
      <c r="AV120" s="917"/>
      <c r="AW120" s="917"/>
      <c r="AX120" s="917"/>
      <c r="AY120" s="918"/>
      <c r="AZ120" s="896" t="s">
        <v>450</v>
      </c>
      <c r="BA120" s="844"/>
      <c r="BB120" s="844"/>
      <c r="BC120" s="844"/>
      <c r="BD120" s="844"/>
      <c r="BE120" s="844"/>
      <c r="BF120" s="844"/>
      <c r="BG120" s="844"/>
      <c r="BH120" s="844"/>
      <c r="BI120" s="844"/>
      <c r="BJ120" s="844"/>
      <c r="BK120" s="844"/>
      <c r="BL120" s="844"/>
      <c r="BM120" s="844"/>
      <c r="BN120" s="844"/>
      <c r="BO120" s="844"/>
      <c r="BP120" s="845"/>
      <c r="BQ120" s="897">
        <v>25591399</v>
      </c>
      <c r="BR120" s="878"/>
      <c r="BS120" s="878"/>
      <c r="BT120" s="878"/>
      <c r="BU120" s="878"/>
      <c r="BV120" s="878">
        <v>27542639</v>
      </c>
      <c r="BW120" s="878"/>
      <c r="BX120" s="878"/>
      <c r="BY120" s="878"/>
      <c r="BZ120" s="878"/>
      <c r="CA120" s="878">
        <v>30556129</v>
      </c>
      <c r="CB120" s="878"/>
      <c r="CC120" s="878"/>
      <c r="CD120" s="878"/>
      <c r="CE120" s="878"/>
      <c r="CF120" s="902">
        <v>56.2</v>
      </c>
      <c r="CG120" s="903"/>
      <c r="CH120" s="903"/>
      <c r="CI120" s="903"/>
      <c r="CJ120" s="903"/>
      <c r="CK120" s="904" t="s">
        <v>451</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v>24110766</v>
      </c>
      <c r="DH120" s="878"/>
      <c r="DI120" s="878"/>
      <c r="DJ120" s="878"/>
      <c r="DK120" s="878"/>
      <c r="DL120" s="878">
        <v>24647383</v>
      </c>
      <c r="DM120" s="878"/>
      <c r="DN120" s="878"/>
      <c r="DO120" s="878"/>
      <c r="DP120" s="878"/>
      <c r="DQ120" s="878">
        <v>25729647</v>
      </c>
      <c r="DR120" s="878"/>
      <c r="DS120" s="878"/>
      <c r="DT120" s="878"/>
      <c r="DU120" s="878"/>
      <c r="DV120" s="879">
        <v>47.3</v>
      </c>
      <c r="DW120" s="879"/>
      <c r="DX120" s="879"/>
      <c r="DY120" s="879"/>
      <c r="DZ120" s="880"/>
    </row>
    <row r="121" spans="1:130" s="230" customFormat="1" ht="26.25" customHeight="1" x14ac:dyDescent="0.15">
      <c r="A121" s="856"/>
      <c r="B121" s="857"/>
      <c r="C121" s="899" t="s">
        <v>452</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453</v>
      </c>
      <c r="BA121" s="788"/>
      <c r="BB121" s="788"/>
      <c r="BC121" s="788"/>
      <c r="BD121" s="788"/>
      <c r="BE121" s="788"/>
      <c r="BF121" s="788"/>
      <c r="BG121" s="788"/>
      <c r="BH121" s="788"/>
      <c r="BI121" s="788"/>
      <c r="BJ121" s="788"/>
      <c r="BK121" s="788"/>
      <c r="BL121" s="788"/>
      <c r="BM121" s="788"/>
      <c r="BN121" s="788"/>
      <c r="BO121" s="788"/>
      <c r="BP121" s="789"/>
      <c r="BQ121" s="852">
        <v>22430960</v>
      </c>
      <c r="BR121" s="853"/>
      <c r="BS121" s="853"/>
      <c r="BT121" s="853"/>
      <c r="BU121" s="853"/>
      <c r="BV121" s="853">
        <v>25349700</v>
      </c>
      <c r="BW121" s="853"/>
      <c r="BX121" s="853"/>
      <c r="BY121" s="853"/>
      <c r="BZ121" s="853"/>
      <c r="CA121" s="853">
        <v>28525256</v>
      </c>
      <c r="CB121" s="853"/>
      <c r="CC121" s="853"/>
      <c r="CD121" s="853"/>
      <c r="CE121" s="853"/>
      <c r="CF121" s="911">
        <v>52.5</v>
      </c>
      <c r="CG121" s="912"/>
      <c r="CH121" s="912"/>
      <c r="CI121" s="912"/>
      <c r="CJ121" s="912"/>
      <c r="CK121" s="905"/>
      <c r="CL121" s="891"/>
      <c r="CM121" s="891"/>
      <c r="CN121" s="891"/>
      <c r="CO121" s="892"/>
      <c r="CP121" s="871" t="s">
        <v>396</v>
      </c>
      <c r="CQ121" s="872"/>
      <c r="CR121" s="872"/>
      <c r="CS121" s="872"/>
      <c r="CT121" s="872"/>
      <c r="CU121" s="872"/>
      <c r="CV121" s="872"/>
      <c r="CW121" s="872"/>
      <c r="CX121" s="872"/>
      <c r="CY121" s="872"/>
      <c r="CZ121" s="872"/>
      <c r="DA121" s="872"/>
      <c r="DB121" s="872"/>
      <c r="DC121" s="872"/>
      <c r="DD121" s="872"/>
      <c r="DE121" s="872"/>
      <c r="DF121" s="873"/>
      <c r="DG121" s="852">
        <v>768402</v>
      </c>
      <c r="DH121" s="853"/>
      <c r="DI121" s="853"/>
      <c r="DJ121" s="853"/>
      <c r="DK121" s="853"/>
      <c r="DL121" s="853">
        <v>665608</v>
      </c>
      <c r="DM121" s="853"/>
      <c r="DN121" s="853"/>
      <c r="DO121" s="853"/>
      <c r="DP121" s="853"/>
      <c r="DQ121" s="853">
        <v>552366</v>
      </c>
      <c r="DR121" s="853"/>
      <c r="DS121" s="853"/>
      <c r="DT121" s="853"/>
      <c r="DU121" s="853"/>
      <c r="DV121" s="830">
        <v>1</v>
      </c>
      <c r="DW121" s="830"/>
      <c r="DX121" s="830"/>
      <c r="DY121" s="830"/>
      <c r="DZ121" s="831"/>
    </row>
    <row r="122" spans="1:130" s="230" customFormat="1" ht="26.25" customHeight="1" x14ac:dyDescent="0.15">
      <c r="A122" s="856"/>
      <c r="B122" s="857"/>
      <c r="C122" s="851" t="s">
        <v>435</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454</v>
      </c>
      <c r="BA122" s="875"/>
      <c r="BB122" s="875"/>
      <c r="BC122" s="875"/>
      <c r="BD122" s="875"/>
      <c r="BE122" s="875"/>
      <c r="BF122" s="875"/>
      <c r="BG122" s="875"/>
      <c r="BH122" s="875"/>
      <c r="BI122" s="875"/>
      <c r="BJ122" s="875"/>
      <c r="BK122" s="875"/>
      <c r="BL122" s="875"/>
      <c r="BM122" s="875"/>
      <c r="BN122" s="875"/>
      <c r="BO122" s="875"/>
      <c r="BP122" s="876"/>
      <c r="BQ122" s="915">
        <v>88477438</v>
      </c>
      <c r="BR122" s="881"/>
      <c r="BS122" s="881"/>
      <c r="BT122" s="881"/>
      <c r="BU122" s="881"/>
      <c r="BV122" s="881">
        <v>87364657</v>
      </c>
      <c r="BW122" s="881"/>
      <c r="BX122" s="881"/>
      <c r="BY122" s="881"/>
      <c r="BZ122" s="881"/>
      <c r="CA122" s="881">
        <v>85502545</v>
      </c>
      <c r="CB122" s="881"/>
      <c r="CC122" s="881"/>
      <c r="CD122" s="881"/>
      <c r="CE122" s="881"/>
      <c r="CF122" s="882">
        <v>157.19999999999999</v>
      </c>
      <c r="CG122" s="883"/>
      <c r="CH122" s="883"/>
      <c r="CI122" s="883"/>
      <c r="CJ122" s="883"/>
      <c r="CK122" s="905"/>
      <c r="CL122" s="891"/>
      <c r="CM122" s="891"/>
      <c r="CN122" s="891"/>
      <c r="CO122" s="892"/>
      <c r="CP122" s="871" t="s">
        <v>393</v>
      </c>
      <c r="CQ122" s="872"/>
      <c r="CR122" s="872"/>
      <c r="CS122" s="872"/>
      <c r="CT122" s="872"/>
      <c r="CU122" s="872"/>
      <c r="CV122" s="872"/>
      <c r="CW122" s="872"/>
      <c r="CX122" s="872"/>
      <c r="CY122" s="872"/>
      <c r="CZ122" s="872"/>
      <c r="DA122" s="872"/>
      <c r="DB122" s="872"/>
      <c r="DC122" s="872"/>
      <c r="DD122" s="872"/>
      <c r="DE122" s="872"/>
      <c r="DF122" s="873"/>
      <c r="DG122" s="852">
        <v>239477</v>
      </c>
      <c r="DH122" s="853"/>
      <c r="DI122" s="853"/>
      <c r="DJ122" s="853"/>
      <c r="DK122" s="853"/>
      <c r="DL122" s="853">
        <v>234527</v>
      </c>
      <c r="DM122" s="853"/>
      <c r="DN122" s="853"/>
      <c r="DO122" s="853"/>
      <c r="DP122" s="853"/>
      <c r="DQ122" s="853">
        <v>230951</v>
      </c>
      <c r="DR122" s="853"/>
      <c r="DS122" s="853"/>
      <c r="DT122" s="853"/>
      <c r="DU122" s="853"/>
      <c r="DV122" s="830">
        <v>0.4</v>
      </c>
      <c r="DW122" s="830"/>
      <c r="DX122" s="830"/>
      <c r="DY122" s="830"/>
      <c r="DZ122" s="831"/>
    </row>
    <row r="123" spans="1:130" s="230" customFormat="1" ht="26.25" customHeight="1" x14ac:dyDescent="0.15">
      <c r="A123" s="856"/>
      <c r="B123" s="857"/>
      <c r="C123" s="851" t="s">
        <v>441</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455</v>
      </c>
      <c r="BP123" s="914"/>
      <c r="BQ123" s="868">
        <v>136499797</v>
      </c>
      <c r="BR123" s="869"/>
      <c r="BS123" s="869"/>
      <c r="BT123" s="869"/>
      <c r="BU123" s="869"/>
      <c r="BV123" s="869">
        <v>140256996</v>
      </c>
      <c r="BW123" s="869"/>
      <c r="BX123" s="869"/>
      <c r="BY123" s="869"/>
      <c r="BZ123" s="869"/>
      <c r="CA123" s="869">
        <v>144583930</v>
      </c>
      <c r="CB123" s="869"/>
      <c r="CC123" s="869"/>
      <c r="CD123" s="869"/>
      <c r="CE123" s="869"/>
      <c r="CF123" s="784"/>
      <c r="CG123" s="785"/>
      <c r="CH123" s="785"/>
      <c r="CI123" s="785"/>
      <c r="CJ123" s="870"/>
      <c r="CK123" s="905"/>
      <c r="CL123" s="891"/>
      <c r="CM123" s="891"/>
      <c r="CN123" s="891"/>
      <c r="CO123" s="892"/>
      <c r="CP123" s="871" t="s">
        <v>399</v>
      </c>
      <c r="CQ123" s="872"/>
      <c r="CR123" s="872"/>
      <c r="CS123" s="872"/>
      <c r="CT123" s="872"/>
      <c r="CU123" s="872"/>
      <c r="CV123" s="872"/>
      <c r="CW123" s="872"/>
      <c r="CX123" s="872"/>
      <c r="CY123" s="872"/>
      <c r="CZ123" s="872"/>
      <c r="DA123" s="872"/>
      <c r="DB123" s="872"/>
      <c r="DC123" s="872"/>
      <c r="DD123" s="872"/>
      <c r="DE123" s="872"/>
      <c r="DF123" s="873"/>
      <c r="DG123" s="815">
        <v>94145</v>
      </c>
      <c r="DH123" s="816"/>
      <c r="DI123" s="816"/>
      <c r="DJ123" s="816"/>
      <c r="DK123" s="817"/>
      <c r="DL123" s="818">
        <v>79332</v>
      </c>
      <c r="DM123" s="816"/>
      <c r="DN123" s="816"/>
      <c r="DO123" s="816"/>
      <c r="DP123" s="817"/>
      <c r="DQ123" s="818">
        <v>63079</v>
      </c>
      <c r="DR123" s="816"/>
      <c r="DS123" s="816"/>
      <c r="DT123" s="816"/>
      <c r="DU123" s="817"/>
      <c r="DV123" s="860">
        <v>0.1</v>
      </c>
      <c r="DW123" s="861"/>
      <c r="DX123" s="861"/>
      <c r="DY123" s="861"/>
      <c r="DZ123" s="862"/>
    </row>
    <row r="124" spans="1:130" s="230" customFormat="1" ht="26.25" customHeight="1" thickBot="1" x14ac:dyDescent="0.2">
      <c r="A124" s="856"/>
      <c r="B124" s="857"/>
      <c r="C124" s="851" t="s">
        <v>444</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456</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9.5</v>
      </c>
      <c r="BR124" s="867"/>
      <c r="BS124" s="867"/>
      <c r="BT124" s="867"/>
      <c r="BU124" s="867"/>
      <c r="BV124" s="867">
        <v>2.7</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457</v>
      </c>
      <c r="CQ124" s="872"/>
      <c r="CR124" s="872"/>
      <c r="CS124" s="872"/>
      <c r="CT124" s="872"/>
      <c r="CU124" s="872"/>
      <c r="CV124" s="872"/>
      <c r="CW124" s="872"/>
      <c r="CX124" s="872"/>
      <c r="CY124" s="872"/>
      <c r="CZ124" s="872"/>
      <c r="DA124" s="872"/>
      <c r="DB124" s="872"/>
      <c r="DC124" s="872"/>
      <c r="DD124" s="872"/>
      <c r="DE124" s="872"/>
      <c r="DF124" s="873"/>
      <c r="DG124" s="799">
        <v>54975</v>
      </c>
      <c r="DH124" s="800"/>
      <c r="DI124" s="800"/>
      <c r="DJ124" s="800"/>
      <c r="DK124" s="801"/>
      <c r="DL124" s="802">
        <v>48946</v>
      </c>
      <c r="DM124" s="800"/>
      <c r="DN124" s="800"/>
      <c r="DO124" s="800"/>
      <c r="DP124" s="801"/>
      <c r="DQ124" s="802">
        <v>41223</v>
      </c>
      <c r="DR124" s="800"/>
      <c r="DS124" s="800"/>
      <c r="DT124" s="800"/>
      <c r="DU124" s="801"/>
      <c r="DV124" s="884">
        <v>0.1</v>
      </c>
      <c r="DW124" s="885"/>
      <c r="DX124" s="885"/>
      <c r="DY124" s="885"/>
      <c r="DZ124" s="886"/>
    </row>
    <row r="125" spans="1:130" s="230" customFormat="1" ht="26.25" customHeight="1" x14ac:dyDescent="0.15">
      <c r="A125" s="856"/>
      <c r="B125" s="857"/>
      <c r="C125" s="851" t="s">
        <v>446</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458</v>
      </c>
      <c r="CL125" s="888"/>
      <c r="CM125" s="888"/>
      <c r="CN125" s="888"/>
      <c r="CO125" s="889"/>
      <c r="CP125" s="896" t="s">
        <v>459</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448</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4606</v>
      </c>
      <c r="AB126" s="816"/>
      <c r="AC126" s="816"/>
      <c r="AD126" s="816"/>
      <c r="AE126" s="817"/>
      <c r="AF126" s="818">
        <v>5338</v>
      </c>
      <c r="AG126" s="816"/>
      <c r="AH126" s="816"/>
      <c r="AI126" s="816"/>
      <c r="AJ126" s="817"/>
      <c r="AK126" s="818">
        <v>5324</v>
      </c>
      <c r="AL126" s="816"/>
      <c r="AM126" s="816"/>
      <c r="AN126" s="816"/>
      <c r="AO126" s="817"/>
      <c r="AP126" s="860">
        <v>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460</v>
      </c>
      <c r="CQ126" s="788"/>
      <c r="CR126" s="788"/>
      <c r="CS126" s="788"/>
      <c r="CT126" s="788"/>
      <c r="CU126" s="788"/>
      <c r="CV126" s="788"/>
      <c r="CW126" s="788"/>
      <c r="CX126" s="788"/>
      <c r="CY126" s="788"/>
      <c r="CZ126" s="788"/>
      <c r="DA126" s="788"/>
      <c r="DB126" s="788"/>
      <c r="DC126" s="788"/>
      <c r="DD126" s="788"/>
      <c r="DE126" s="788"/>
      <c r="DF126" s="789"/>
      <c r="DG126" s="852">
        <v>1893840</v>
      </c>
      <c r="DH126" s="853"/>
      <c r="DI126" s="853"/>
      <c r="DJ126" s="853"/>
      <c r="DK126" s="853"/>
      <c r="DL126" s="853">
        <v>1330589</v>
      </c>
      <c r="DM126" s="853"/>
      <c r="DN126" s="853"/>
      <c r="DO126" s="853"/>
      <c r="DP126" s="853"/>
      <c r="DQ126" s="853">
        <v>930400</v>
      </c>
      <c r="DR126" s="853"/>
      <c r="DS126" s="853"/>
      <c r="DT126" s="853"/>
      <c r="DU126" s="853"/>
      <c r="DV126" s="830">
        <v>1.7</v>
      </c>
      <c r="DW126" s="830"/>
      <c r="DX126" s="830"/>
      <c r="DY126" s="830"/>
      <c r="DZ126" s="831"/>
    </row>
    <row r="127" spans="1:130" s="230" customFormat="1" ht="26.25" customHeight="1" x14ac:dyDescent="0.15">
      <c r="A127" s="858"/>
      <c r="B127" s="859"/>
      <c r="C127" s="874" t="s">
        <v>461</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114710</v>
      </c>
      <c r="AB127" s="816"/>
      <c r="AC127" s="816"/>
      <c r="AD127" s="816"/>
      <c r="AE127" s="817"/>
      <c r="AF127" s="818">
        <v>18902</v>
      </c>
      <c r="AG127" s="816"/>
      <c r="AH127" s="816"/>
      <c r="AI127" s="816"/>
      <c r="AJ127" s="817"/>
      <c r="AK127" s="818">
        <v>7255</v>
      </c>
      <c r="AL127" s="816"/>
      <c r="AM127" s="816"/>
      <c r="AN127" s="816"/>
      <c r="AO127" s="817"/>
      <c r="AP127" s="860">
        <v>0</v>
      </c>
      <c r="AQ127" s="861"/>
      <c r="AR127" s="861"/>
      <c r="AS127" s="861"/>
      <c r="AT127" s="862"/>
      <c r="AU127" s="232"/>
      <c r="AV127" s="232"/>
      <c r="AW127" s="232"/>
      <c r="AX127" s="877" t="s">
        <v>462</v>
      </c>
      <c r="AY127" s="848"/>
      <c r="AZ127" s="848"/>
      <c r="BA127" s="848"/>
      <c r="BB127" s="848"/>
      <c r="BC127" s="848"/>
      <c r="BD127" s="848"/>
      <c r="BE127" s="849"/>
      <c r="BF127" s="847" t="s">
        <v>463</v>
      </c>
      <c r="BG127" s="848"/>
      <c r="BH127" s="848"/>
      <c r="BI127" s="848"/>
      <c r="BJ127" s="848"/>
      <c r="BK127" s="848"/>
      <c r="BL127" s="849"/>
      <c r="BM127" s="847" t="s">
        <v>464</v>
      </c>
      <c r="BN127" s="848"/>
      <c r="BO127" s="848"/>
      <c r="BP127" s="848"/>
      <c r="BQ127" s="848"/>
      <c r="BR127" s="848"/>
      <c r="BS127" s="849"/>
      <c r="BT127" s="847" t="s">
        <v>465</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466</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467</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468</v>
      </c>
      <c r="X128" s="834"/>
      <c r="Y128" s="834"/>
      <c r="Z128" s="835"/>
      <c r="AA128" s="836">
        <v>2510520</v>
      </c>
      <c r="AB128" s="837"/>
      <c r="AC128" s="837"/>
      <c r="AD128" s="837"/>
      <c r="AE128" s="838"/>
      <c r="AF128" s="839">
        <v>2450137</v>
      </c>
      <c r="AG128" s="837"/>
      <c r="AH128" s="837"/>
      <c r="AI128" s="837"/>
      <c r="AJ128" s="838"/>
      <c r="AK128" s="839">
        <v>2516455</v>
      </c>
      <c r="AL128" s="837"/>
      <c r="AM128" s="837"/>
      <c r="AN128" s="837"/>
      <c r="AO128" s="838"/>
      <c r="AP128" s="840"/>
      <c r="AQ128" s="841"/>
      <c r="AR128" s="841"/>
      <c r="AS128" s="841"/>
      <c r="AT128" s="842"/>
      <c r="AU128" s="232"/>
      <c r="AV128" s="232"/>
      <c r="AW128" s="232"/>
      <c r="AX128" s="843" t="s">
        <v>469</v>
      </c>
      <c r="AY128" s="844"/>
      <c r="AZ128" s="844"/>
      <c r="BA128" s="844"/>
      <c r="BB128" s="844"/>
      <c r="BC128" s="844"/>
      <c r="BD128" s="844"/>
      <c r="BE128" s="845"/>
      <c r="BF128" s="822" t="s">
        <v>122</v>
      </c>
      <c r="BG128" s="823"/>
      <c r="BH128" s="823"/>
      <c r="BI128" s="823"/>
      <c r="BJ128" s="823"/>
      <c r="BK128" s="823"/>
      <c r="BL128" s="846"/>
      <c r="BM128" s="822">
        <v>11.25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470</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471</v>
      </c>
      <c r="X129" s="813"/>
      <c r="Y129" s="813"/>
      <c r="Z129" s="814"/>
      <c r="AA129" s="815">
        <v>62017428</v>
      </c>
      <c r="AB129" s="816"/>
      <c r="AC129" s="816"/>
      <c r="AD129" s="816"/>
      <c r="AE129" s="817"/>
      <c r="AF129" s="818">
        <v>60708743</v>
      </c>
      <c r="AG129" s="816"/>
      <c r="AH129" s="816"/>
      <c r="AI129" s="816"/>
      <c r="AJ129" s="817"/>
      <c r="AK129" s="818">
        <v>61540207</v>
      </c>
      <c r="AL129" s="816"/>
      <c r="AM129" s="816"/>
      <c r="AN129" s="816"/>
      <c r="AO129" s="817"/>
      <c r="AP129" s="819"/>
      <c r="AQ129" s="820"/>
      <c r="AR129" s="820"/>
      <c r="AS129" s="820"/>
      <c r="AT129" s="821"/>
      <c r="AU129" s="233"/>
      <c r="AV129" s="233"/>
      <c r="AW129" s="233"/>
      <c r="AX129" s="787" t="s">
        <v>472</v>
      </c>
      <c r="AY129" s="788"/>
      <c r="AZ129" s="788"/>
      <c r="BA129" s="788"/>
      <c r="BB129" s="788"/>
      <c r="BC129" s="788"/>
      <c r="BD129" s="788"/>
      <c r="BE129" s="789"/>
      <c r="BF129" s="806" t="s">
        <v>122</v>
      </c>
      <c r="BG129" s="807"/>
      <c r="BH129" s="807"/>
      <c r="BI129" s="807"/>
      <c r="BJ129" s="807"/>
      <c r="BK129" s="807"/>
      <c r="BL129" s="808"/>
      <c r="BM129" s="806">
        <v>16.25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473</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474</v>
      </c>
      <c r="X130" s="813"/>
      <c r="Y130" s="813"/>
      <c r="Z130" s="814"/>
      <c r="AA130" s="815">
        <v>7282120</v>
      </c>
      <c r="AB130" s="816"/>
      <c r="AC130" s="816"/>
      <c r="AD130" s="816"/>
      <c r="AE130" s="817"/>
      <c r="AF130" s="818">
        <v>7353989</v>
      </c>
      <c r="AG130" s="816"/>
      <c r="AH130" s="816"/>
      <c r="AI130" s="816"/>
      <c r="AJ130" s="817"/>
      <c r="AK130" s="818">
        <v>7164179</v>
      </c>
      <c r="AL130" s="816"/>
      <c r="AM130" s="816"/>
      <c r="AN130" s="816"/>
      <c r="AO130" s="817"/>
      <c r="AP130" s="819"/>
      <c r="AQ130" s="820"/>
      <c r="AR130" s="820"/>
      <c r="AS130" s="820"/>
      <c r="AT130" s="821"/>
      <c r="AU130" s="233"/>
      <c r="AV130" s="233"/>
      <c r="AW130" s="233"/>
      <c r="AX130" s="787" t="s">
        <v>475</v>
      </c>
      <c r="AY130" s="788"/>
      <c r="AZ130" s="788"/>
      <c r="BA130" s="788"/>
      <c r="BB130" s="788"/>
      <c r="BC130" s="788"/>
      <c r="BD130" s="788"/>
      <c r="BE130" s="789"/>
      <c r="BF130" s="790">
        <v>3.5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476</v>
      </c>
      <c r="X131" s="797"/>
      <c r="Y131" s="797"/>
      <c r="Z131" s="798"/>
      <c r="AA131" s="799">
        <v>54735308</v>
      </c>
      <c r="AB131" s="800"/>
      <c r="AC131" s="800"/>
      <c r="AD131" s="800"/>
      <c r="AE131" s="801"/>
      <c r="AF131" s="802">
        <v>53354754</v>
      </c>
      <c r="AG131" s="800"/>
      <c r="AH131" s="800"/>
      <c r="AI131" s="800"/>
      <c r="AJ131" s="801"/>
      <c r="AK131" s="802">
        <v>54376028</v>
      </c>
      <c r="AL131" s="800"/>
      <c r="AM131" s="800"/>
      <c r="AN131" s="800"/>
      <c r="AO131" s="801"/>
      <c r="AP131" s="803"/>
      <c r="AQ131" s="804"/>
      <c r="AR131" s="804"/>
      <c r="AS131" s="804"/>
      <c r="AT131" s="805"/>
      <c r="AU131" s="233"/>
      <c r="AV131" s="233"/>
      <c r="AW131" s="233"/>
      <c r="AX131" s="765" t="s">
        <v>477</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478</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479</v>
      </c>
      <c r="W132" s="778"/>
      <c r="X132" s="778"/>
      <c r="Y132" s="778"/>
      <c r="Z132" s="779"/>
      <c r="AA132" s="780">
        <v>2.2612405870000001</v>
      </c>
      <c r="AB132" s="781"/>
      <c r="AC132" s="781"/>
      <c r="AD132" s="781"/>
      <c r="AE132" s="782"/>
      <c r="AF132" s="783">
        <v>3.5601138749999999</v>
      </c>
      <c r="AG132" s="781"/>
      <c r="AH132" s="781"/>
      <c r="AI132" s="781"/>
      <c r="AJ132" s="782"/>
      <c r="AK132" s="783">
        <v>4.69134487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480</v>
      </c>
      <c r="W133" s="757"/>
      <c r="X133" s="757"/>
      <c r="Y133" s="757"/>
      <c r="Z133" s="758"/>
      <c r="AA133" s="759">
        <v>1.4</v>
      </c>
      <c r="AB133" s="760"/>
      <c r="AC133" s="760"/>
      <c r="AD133" s="760"/>
      <c r="AE133" s="761"/>
      <c r="AF133" s="759">
        <v>2.2999999999999998</v>
      </c>
      <c r="AG133" s="760"/>
      <c r="AH133" s="760"/>
      <c r="AI133" s="760"/>
      <c r="AJ133" s="761"/>
      <c r="AK133" s="759">
        <v>3.5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aKxDUQXhAMtY5/GWICDz1255GSd9x6PMMKiUDSl7+zTGb8S1XMQhyG7gcdIrwMv32RXlIoAk2m+7uV7r+P+/g==" saltValue="6HtmgnjGEUAKLQWBve5On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KU+F/fuklY3z7qC0DnIn8o3+CML7DQOLOf7BFl55+wzrmTh36hcEMSngIxUABlMr2T0S5nqijuBQ5nD8e2bcvw==" saltValue="4HZS5JNHZ1h0ZD8tVdXP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2"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w6OLRd4ntOFpfumUcjCFG3Monx99R4dTxyj6UZaXoheJlpS1VPLwkdcAy6CBrXfeU6H4cEJ2EE8oMNQzJWctg==" saltValue="vOLbSB2SgcZcrxCWZz5ov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3" t="s">
        <v>484</v>
      </c>
      <c r="AP7" s="272"/>
      <c r="AQ7" s="273" t="s">
        <v>485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4"/>
      <c r="AP8" s="278" t="s">
        <v>486</v>
      </c>
      <c r="AQ8" s="279" t="s">
        <v>487</v>
      </c>
      <c r="AR8" s="280" t="s">
        <v>488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5" t="s">
        <v>489</v>
      </c>
      <c r="AL9" s="1166"/>
      <c r="AM9" s="1166"/>
      <c r="AN9" s="1167"/>
      <c r="AO9" s="281">
        <v>18538205</v>
      </c>
      <c r="AP9" s="281">
        <v>69192</v>
      </c>
      <c r="AQ9" s="282">
        <v>62936</v>
      </c>
      <c r="AR9" s="283">
        <v>9.9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5" t="s">
        <v>490</v>
      </c>
      <c r="AL10" s="1166"/>
      <c r="AM10" s="1166"/>
      <c r="AN10" s="1167"/>
      <c r="AO10" s="284">
        <v>36899</v>
      </c>
      <c r="AP10" s="284">
        <v>138</v>
      </c>
      <c r="AQ10" s="285">
        <v>1734</v>
      </c>
      <c r="AR10" s="286">
        <v>-92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5" t="s">
        <v>491</v>
      </c>
      <c r="AL11" s="1166"/>
      <c r="AM11" s="1166"/>
      <c r="AN11" s="1167"/>
      <c r="AO11" s="284" t="s">
        <v>492</v>
      </c>
      <c r="AP11" s="284" t="s">
        <v>492</v>
      </c>
      <c r="AQ11" s="285">
        <v>694</v>
      </c>
      <c r="AR11" s="286" t="s">
        <v>492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5" t="s">
        <v>493</v>
      </c>
      <c r="AL12" s="1166"/>
      <c r="AM12" s="1166"/>
      <c r="AN12" s="1167"/>
      <c r="AO12" s="284" t="s">
        <v>492</v>
      </c>
      <c r="AP12" s="284" t="s">
        <v>492</v>
      </c>
      <c r="AQ12" s="285">
        <v>24</v>
      </c>
      <c r="AR12" s="286" t="s">
        <v>492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5" t="s">
        <v>494</v>
      </c>
      <c r="AL13" s="1166"/>
      <c r="AM13" s="1166"/>
      <c r="AN13" s="1167"/>
      <c r="AO13" s="284">
        <v>459804</v>
      </c>
      <c r="AP13" s="284">
        <v>1716</v>
      </c>
      <c r="AQ13" s="285">
        <v>1996</v>
      </c>
      <c r="AR13" s="286">
        <v>-14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5" t="s">
        <v>495</v>
      </c>
      <c r="AL14" s="1166"/>
      <c r="AM14" s="1166"/>
      <c r="AN14" s="1167"/>
      <c r="AO14" s="284">
        <v>323089</v>
      </c>
      <c r="AP14" s="284">
        <v>1206</v>
      </c>
      <c r="AQ14" s="285">
        <v>1351</v>
      </c>
      <c r="AR14" s="286">
        <v>-10.7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8" t="s">
        <v>496</v>
      </c>
      <c r="AL15" s="1169"/>
      <c r="AM15" s="1169"/>
      <c r="AN15" s="1170"/>
      <c r="AO15" s="284">
        <v>-538837</v>
      </c>
      <c r="AP15" s="284">
        <v>-2011</v>
      </c>
      <c r="AQ15" s="285">
        <v>-1933</v>
      </c>
      <c r="AR15" s="286">
        <v>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8" t="s">
        <v>177</v>
      </c>
      <c r="AL16" s="1169"/>
      <c r="AM16" s="1169"/>
      <c r="AN16" s="1170"/>
      <c r="AO16" s="284">
        <v>18819160</v>
      </c>
      <c r="AP16" s="284">
        <v>70241</v>
      </c>
      <c r="AQ16" s="285">
        <v>66802</v>
      </c>
      <c r="AR16" s="286">
        <v>5.0999999999999996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498</v>
      </c>
      <c r="AP20" s="293" t="s">
        <v>499</v>
      </c>
      <c r="AQ20" s="294" t="s">
        <v>500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1" t="s">
        <v>501</v>
      </c>
      <c r="AL21" s="1172"/>
      <c r="AM21" s="1172"/>
      <c r="AN21" s="1173"/>
      <c r="AO21" s="297">
        <v>7.39</v>
      </c>
      <c r="AP21" s="298">
        <v>6.52</v>
      </c>
      <c r="AQ21" s="299">
        <v>0.87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1" t="s">
        <v>502</v>
      </c>
      <c r="AL22" s="1172"/>
      <c r="AM22" s="1172"/>
      <c r="AN22" s="1173"/>
      <c r="AO22" s="302">
        <v>100.9</v>
      </c>
      <c r="AP22" s="303">
        <v>99.2</v>
      </c>
      <c r="AQ22" s="304">
        <v>1.7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4" t="s">
        <v>503</v>
      </c>
      <c r="B26" s="1164"/>
      <c r="C26" s="1164"/>
      <c r="D26" s="1164"/>
      <c r="E26" s="1164"/>
      <c r="F26" s="1164"/>
      <c r="G26" s="1164"/>
      <c r="H26" s="1164"/>
      <c r="I26" s="1164"/>
      <c r="J26" s="1164"/>
      <c r="K26" s="1164"/>
      <c r="L26" s="1164"/>
      <c r="M26" s="1164"/>
      <c r="N26" s="1164"/>
      <c r="O26" s="1164"/>
      <c r="P26" s="1164"/>
      <c r="Q26" s="1164"/>
      <c r="R26" s="1164"/>
      <c r="S26" s="1164"/>
      <c r="T26" s="1164"/>
      <c r="U26" s="1164"/>
      <c r="V26" s="1164"/>
      <c r="W26" s="1164"/>
      <c r="X26" s="1164"/>
      <c r="Y26" s="1164"/>
      <c r="Z26" s="1164"/>
      <c r="AA26" s="1164"/>
      <c r="AB26" s="1164"/>
      <c r="AC26" s="1164"/>
      <c r="AD26" s="1164"/>
      <c r="AE26" s="1164"/>
      <c r="AF26" s="1164"/>
      <c r="AG26" s="1164"/>
      <c r="AH26" s="1164"/>
      <c r="AI26" s="1164"/>
      <c r="AJ26" s="1164"/>
      <c r="AK26" s="1164"/>
      <c r="AL26" s="1164"/>
      <c r="AM26" s="1164"/>
      <c r="AN26" s="1164"/>
      <c r="AO26" s="1164"/>
      <c r="AP26" s="1164"/>
      <c r="AQ26" s="1164"/>
      <c r="AR26" s="1164"/>
      <c r="AS26" s="1164"/>
      <c r="AT26" s="267"/>
    </row>
    <row r="27" spans="1:46" x14ac:dyDescent="0.15">
      <c r="A27" s="309"/>
      <c r="AO27" s="262"/>
      <c r="AP27" s="262"/>
      <c r="AQ27" s="262"/>
      <c r="AR27" s="262"/>
      <c r="AS27" s="262"/>
      <c r="AT27" s="262"/>
    </row>
    <row r="28" spans="1:46" ht="17.25" x14ac:dyDescent="0.15">
      <c r="A28" s="263" t="s">
        <v>504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3" t="s">
        <v>484</v>
      </c>
      <c r="AP30" s="272"/>
      <c r="AQ30" s="273" t="s">
        <v>485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4"/>
      <c r="AP31" s="278" t="s">
        <v>486</v>
      </c>
      <c r="AQ31" s="279" t="s">
        <v>487</v>
      </c>
      <c r="AR31" s="280" t="s">
        <v>488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5" t="s">
        <v>506</v>
      </c>
      <c r="AL32" s="1156"/>
      <c r="AM32" s="1156"/>
      <c r="AN32" s="1157"/>
      <c r="AO32" s="312">
        <v>9788867</v>
      </c>
      <c r="AP32" s="312">
        <v>36536</v>
      </c>
      <c r="AQ32" s="313">
        <v>37417</v>
      </c>
      <c r="AR32" s="314">
        <v>-2.4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5" t="s">
        <v>507</v>
      </c>
      <c r="AL33" s="1156"/>
      <c r="AM33" s="1156"/>
      <c r="AN33" s="1157"/>
      <c r="AO33" s="312" t="s">
        <v>492</v>
      </c>
      <c r="AP33" s="312" t="s">
        <v>492</v>
      </c>
      <c r="AQ33" s="313" t="s">
        <v>492</v>
      </c>
      <c r="AR33" s="314" t="s">
        <v>492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5" t="s">
        <v>508</v>
      </c>
      <c r="AL34" s="1156"/>
      <c r="AM34" s="1156"/>
      <c r="AN34" s="1157"/>
      <c r="AO34" s="312" t="s">
        <v>492</v>
      </c>
      <c r="AP34" s="312" t="s">
        <v>492</v>
      </c>
      <c r="AQ34" s="313">
        <v>46</v>
      </c>
      <c r="AR34" s="314" t="s">
        <v>492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5" t="s">
        <v>509</v>
      </c>
      <c r="AL35" s="1156"/>
      <c r="AM35" s="1156"/>
      <c r="AN35" s="1157"/>
      <c r="AO35" s="312">
        <v>2419974</v>
      </c>
      <c r="AP35" s="312">
        <v>9032</v>
      </c>
      <c r="AQ35" s="313">
        <v>8245</v>
      </c>
      <c r="AR35" s="314">
        <v>9.5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5" t="s">
        <v>510</v>
      </c>
      <c r="AL36" s="1156"/>
      <c r="AM36" s="1156"/>
      <c r="AN36" s="1157"/>
      <c r="AO36" s="312">
        <v>10181</v>
      </c>
      <c r="AP36" s="312">
        <v>38</v>
      </c>
      <c r="AQ36" s="313">
        <v>440</v>
      </c>
      <c r="AR36" s="314">
        <v>-91.4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5" t="s">
        <v>511</v>
      </c>
      <c r="AL37" s="1156"/>
      <c r="AM37" s="1156"/>
      <c r="AN37" s="1157"/>
      <c r="AO37" s="312">
        <v>12579</v>
      </c>
      <c r="AP37" s="312">
        <v>47</v>
      </c>
      <c r="AQ37" s="313">
        <v>558</v>
      </c>
      <c r="AR37" s="314">
        <v>-91.6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8" t="s">
        <v>512</v>
      </c>
      <c r="AL38" s="1159"/>
      <c r="AM38" s="1159"/>
      <c r="AN38" s="1160"/>
      <c r="AO38" s="315" t="s">
        <v>492</v>
      </c>
      <c r="AP38" s="315" t="s">
        <v>492</v>
      </c>
      <c r="AQ38" s="316">
        <v>1</v>
      </c>
      <c r="AR38" s="304" t="s">
        <v>492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8" t="s">
        <v>513</v>
      </c>
      <c r="AL39" s="1159"/>
      <c r="AM39" s="1159"/>
      <c r="AN39" s="1160"/>
      <c r="AO39" s="312">
        <v>-2516455</v>
      </c>
      <c r="AP39" s="312">
        <v>-9392</v>
      </c>
      <c r="AQ39" s="313">
        <v>-7933</v>
      </c>
      <c r="AR39" s="314">
        <v>18.399999999999999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5" t="s">
        <v>514</v>
      </c>
      <c r="AL40" s="1156"/>
      <c r="AM40" s="1156"/>
      <c r="AN40" s="1157"/>
      <c r="AO40" s="312">
        <v>-7164179</v>
      </c>
      <c r="AP40" s="312">
        <v>-26740</v>
      </c>
      <c r="AQ40" s="313">
        <v>-28055</v>
      </c>
      <c r="AR40" s="314">
        <v>-4.7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1" t="s">
        <v>287</v>
      </c>
      <c r="AL41" s="1162"/>
      <c r="AM41" s="1162"/>
      <c r="AN41" s="1163"/>
      <c r="AO41" s="312">
        <v>2550967</v>
      </c>
      <c r="AP41" s="312">
        <v>9521</v>
      </c>
      <c r="AQ41" s="313">
        <v>10719</v>
      </c>
      <c r="AR41" s="314">
        <v>-11.2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8" t="s">
        <v>484</v>
      </c>
      <c r="AN49" s="1150" t="s">
        <v>517</v>
      </c>
      <c r="AO49" s="1151"/>
      <c r="AP49" s="1151"/>
      <c r="AQ49" s="1151"/>
      <c r="AR49" s="1152"/>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49"/>
      <c r="AN50" s="328" t="s">
        <v>518</v>
      </c>
      <c r="AO50" s="329" t="s">
        <v>519</v>
      </c>
      <c r="AP50" s="330" t="s">
        <v>520</v>
      </c>
      <c r="AQ50" s="331" t="s">
        <v>521</v>
      </c>
      <c r="AR50" s="332" t="s">
        <v>522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523</v>
      </c>
      <c r="AL51" s="325"/>
      <c r="AM51" s="333">
        <v>15434276</v>
      </c>
      <c r="AN51" s="334">
        <v>55693</v>
      </c>
      <c r="AO51" s="335">
        <v>-8.6999999999999993</v>
      </c>
      <c r="AP51" s="336">
        <v>51849</v>
      </c>
      <c r="AQ51" s="337">
        <v>11.6</v>
      </c>
      <c r="AR51" s="338">
        <v>-20.3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524</v>
      </c>
      <c r="AM52" s="341">
        <v>7804872</v>
      </c>
      <c r="AN52" s="342">
        <v>28163</v>
      </c>
      <c r="AO52" s="343">
        <v>-12.3</v>
      </c>
      <c r="AP52" s="344">
        <v>26326</v>
      </c>
      <c r="AQ52" s="345">
        <v>9.6</v>
      </c>
      <c r="AR52" s="346">
        <v>-21.9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525</v>
      </c>
      <c r="AL53" s="325"/>
      <c r="AM53" s="333">
        <v>16290211</v>
      </c>
      <c r="AN53" s="334">
        <v>59098</v>
      </c>
      <c r="AO53" s="335">
        <v>6.1</v>
      </c>
      <c r="AP53" s="336">
        <v>52191</v>
      </c>
      <c r="AQ53" s="337">
        <v>0.7</v>
      </c>
      <c r="AR53" s="338">
        <v>5.4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524</v>
      </c>
      <c r="AM54" s="341">
        <v>7422570</v>
      </c>
      <c r="AN54" s="342">
        <v>26928</v>
      </c>
      <c r="AO54" s="343">
        <v>-4.4000000000000004</v>
      </c>
      <c r="AP54" s="344">
        <v>26807</v>
      </c>
      <c r="AQ54" s="345">
        <v>1.8</v>
      </c>
      <c r="AR54" s="346">
        <v>-6.2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526</v>
      </c>
      <c r="AL55" s="325"/>
      <c r="AM55" s="333">
        <v>16864736</v>
      </c>
      <c r="AN55" s="334">
        <v>61697</v>
      </c>
      <c r="AO55" s="335">
        <v>4.4000000000000004</v>
      </c>
      <c r="AP55" s="336">
        <v>48105</v>
      </c>
      <c r="AQ55" s="337">
        <v>-7.8</v>
      </c>
      <c r="AR55" s="338">
        <v>12.2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524</v>
      </c>
      <c r="AM56" s="341">
        <v>8399789</v>
      </c>
      <c r="AN56" s="342">
        <v>30729</v>
      </c>
      <c r="AO56" s="343">
        <v>14.1</v>
      </c>
      <c r="AP56" s="344">
        <v>24072</v>
      </c>
      <c r="AQ56" s="345">
        <v>-10.199999999999999</v>
      </c>
      <c r="AR56" s="346">
        <v>24.3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527</v>
      </c>
      <c r="AL57" s="325"/>
      <c r="AM57" s="333">
        <v>15661157</v>
      </c>
      <c r="AN57" s="334">
        <v>57845</v>
      </c>
      <c r="AO57" s="335">
        <v>-6.2</v>
      </c>
      <c r="AP57" s="336">
        <v>47446</v>
      </c>
      <c r="AQ57" s="337">
        <v>-1.4</v>
      </c>
      <c r="AR57" s="338">
        <v>-4.8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524</v>
      </c>
      <c r="AM58" s="341">
        <v>6681372</v>
      </c>
      <c r="AN58" s="342">
        <v>24678</v>
      </c>
      <c r="AO58" s="343">
        <v>-19.7</v>
      </c>
      <c r="AP58" s="344">
        <v>24371</v>
      </c>
      <c r="AQ58" s="345">
        <v>1.2</v>
      </c>
      <c r="AR58" s="346">
        <v>-20.9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528</v>
      </c>
      <c r="AL59" s="325"/>
      <c r="AM59" s="333">
        <v>17428150</v>
      </c>
      <c r="AN59" s="334">
        <v>65049</v>
      </c>
      <c r="AO59" s="335">
        <v>12.5</v>
      </c>
      <c r="AP59" s="336">
        <v>48387</v>
      </c>
      <c r="AQ59" s="337">
        <v>2</v>
      </c>
      <c r="AR59" s="338">
        <v>10.5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524</v>
      </c>
      <c r="AM60" s="341">
        <v>5920222</v>
      </c>
      <c r="AN60" s="342">
        <v>22097</v>
      </c>
      <c r="AO60" s="343">
        <v>-10.5</v>
      </c>
      <c r="AP60" s="344">
        <v>25592</v>
      </c>
      <c r="AQ60" s="345">
        <v>5</v>
      </c>
      <c r="AR60" s="346">
        <v>-15.5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529</v>
      </c>
      <c r="AL61" s="347"/>
      <c r="AM61" s="348">
        <v>16335706</v>
      </c>
      <c r="AN61" s="349">
        <v>59876</v>
      </c>
      <c r="AO61" s="350">
        <v>1.6</v>
      </c>
      <c r="AP61" s="351">
        <v>49596</v>
      </c>
      <c r="AQ61" s="352">
        <v>1</v>
      </c>
      <c r="AR61" s="338">
        <v>0.6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524</v>
      </c>
      <c r="AM62" s="341">
        <v>7245765</v>
      </c>
      <c r="AN62" s="342">
        <v>26519</v>
      </c>
      <c r="AO62" s="343">
        <v>-6.6</v>
      </c>
      <c r="AP62" s="344">
        <v>25434</v>
      </c>
      <c r="AQ62" s="345">
        <v>1.5</v>
      </c>
      <c r="AR62" s="346">
        <v>-8.1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85BlcWHkFlf+E+Lq2qh2dRtGKgoY/wmMQTSgecQv+mEI+1abixb5UPLjqnDT9aHng3U/dFmZrQ+VsvUYxvU9wQ==" saltValue="Qj/EcZeV+Vkv+HJLNU0/2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481</v>
      </c>
    </row>
    <row r="120" spans="125:125" ht="13.5" hidden="1" customHeight="1" x14ac:dyDescent="0.15"/>
    <row r="121" spans="125:125" ht="13.5" hidden="1" customHeight="1" x14ac:dyDescent="0.15">
      <c r="DU121" s="259"/>
    </row>
  </sheetData>
  <sheetProtection algorithmName="SHA-512" hashValue="M0VrABFqZKLcmlkdT9QT/S7JYO2kumEzWXYqk+bY7xie0VnspStT1nlw+bUdt221RWbZR35wlQIJwoAYzyERfQ==" saltValue="Nh5z+S/NaeqANgnouefY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481</v>
      </c>
    </row>
  </sheetData>
  <sheetProtection algorithmName="SHA-512" hashValue="6/Z8j9pEosVaRwQsQhB3Gm2r0tj8nJnpIOMkplPKLQ4o9P5JDGF6GfFTDn0IIb2zjT1Gv7HvikcmvT4ffYWZgA==" saltValue="Dn5NzDreXnJQ3A1jsnbtf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74" t="s">
        <v>3</v>
      </c>
      <c r="D47" s="1174"/>
      <c r="E47" s="1175"/>
      <c r="F47" s="11">
        <v>11.2</v>
      </c>
      <c r="G47" s="12">
        <v>10.98</v>
      </c>
      <c r="H47" s="12">
        <v>10.68</v>
      </c>
      <c r="I47" s="12">
        <v>10.91</v>
      </c>
      <c r="J47" s="13">
        <v>11.74</v>
      </c>
    </row>
    <row r="48" spans="2:10" ht="57.75" customHeight="1" x14ac:dyDescent="0.15">
      <c r="B48" s="14"/>
      <c r="C48" s="1176" t="s">
        <v>4</v>
      </c>
      <c r="D48" s="1176"/>
      <c r="E48" s="1177"/>
      <c r="F48" s="15">
        <v>8.74</v>
      </c>
      <c r="G48" s="16">
        <v>8.68</v>
      </c>
      <c r="H48" s="16">
        <v>13.78</v>
      </c>
      <c r="I48" s="16">
        <v>10.83</v>
      </c>
      <c r="J48" s="17">
        <v>4.8499999999999996</v>
      </c>
    </row>
    <row r="49" spans="2:10" ht="57.75" customHeight="1" thickBot="1" x14ac:dyDescent="0.2">
      <c r="B49" s="18"/>
      <c r="C49" s="1178" t="s">
        <v>5</v>
      </c>
      <c r="D49" s="1178"/>
      <c r="E49" s="1179"/>
      <c r="F49" s="19" t="s">
        <v>536</v>
      </c>
      <c r="G49" s="20">
        <v>0.24</v>
      </c>
      <c r="H49" s="20">
        <v>5.4</v>
      </c>
      <c r="I49" s="20" t="s">
        <v>537</v>
      </c>
      <c r="J49" s="21" t="s">
        <v>538</v>
      </c>
    </row>
    <row r="50" spans="2:10" x14ac:dyDescent="0.15"/>
  </sheetData>
  <sheetProtection algorithmName="SHA-512" hashValue="NOfxkv2u9SQ8G/rGcFyfzr1rHSoa+3VYUKeDogPSJeXHRYw8blMe92yk4JQjqty2up2y2FY4z6QDk5UWalZpAA==" saltValue="U1MSxT8Qgiaa/AXSOF6D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6053</cp:lastModifiedBy>
  <cp:lastPrinted>2025-03-10T08:03:33Z</cp:lastPrinted>
  <dcterms:created xsi:type="dcterms:W3CDTF">2025-02-19T00:55:08Z</dcterms:created>
  <dcterms:modified xsi:type="dcterms:W3CDTF">2025-09-25T01:13:46Z</dcterms:modified>
  <cp:category/>
</cp:coreProperties>
</file>