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水田畑作共有\100  生産に関する資料\令和4年産　水稲・大豆・麦・そばの生産に関する資料\07_製本\02_公開版福島県HP\"/>
    </mc:Choice>
  </mc:AlternateContent>
  <xr:revisionPtr revIDLastSave="0" documentId="13_ncr:1_{DF84C657-6DB0-4493-B53A-92C9BEA9E9DC}" xr6:coauthVersionLast="47" xr6:coauthVersionMax="47" xr10:uidLastSave="{00000000-0000-0000-0000-000000000000}"/>
  <bookViews>
    <workbookView xWindow="-108" yWindow="-108" windowWidth="23256" windowHeight="13896" tabRatio="776" xr2:uid="{00000000-000D-0000-FFFF-FFFF00000000}"/>
  </bookViews>
  <sheets>
    <sheet name="Ⅱ大豆の部" sheetId="22" r:id="rId1"/>
    <sheet name="大豆生産①" sheetId="1" r:id="rId2"/>
    <sheet name="栽培管理状況②（１）" sheetId="5" r:id="rId3"/>
    <sheet name="栽培管理状況②（２）" sheetId="19" r:id="rId4"/>
    <sheet name="大豆の検査結果③" sheetId="20" r:id="rId5"/>
    <sheet name="排水対策④" sheetId="4" r:id="rId6"/>
    <sheet name="大豆団地状況⑤" sheetId="23" r:id="rId7"/>
    <sheet name="乾燥調製施設等設置状況⑥" sheetId="24" r:id="rId8"/>
    <sheet name="地産地消・県外流通状況⑦" sheetId="25" r:id="rId9"/>
    <sheet name="新技術導入状況⑧" sheetId="13" r:id="rId10"/>
  </sheets>
  <definedNames>
    <definedName name="_xlnm.Print_Area" localSheetId="0">Ⅱ大豆の部!$A$1:$G$31</definedName>
    <definedName name="_xlnm.Print_Area" localSheetId="7">乾燥調製施設等設置状況⑥!$B$1:$J$42</definedName>
    <definedName name="_xlnm.Print_Area" localSheetId="2">'栽培管理状況②（１）'!$A$1:$AT$95</definedName>
    <definedName name="_xlnm.Print_Area" localSheetId="3">'栽培管理状況②（２）'!$A$1:$O$92</definedName>
    <definedName name="_xlnm.Print_Area" localSheetId="9">新技術導入状況⑧!$A$1:$N$35</definedName>
    <definedName name="_xlnm.Print_Area" localSheetId="4">大豆の検査結果③!$A$1:$S$27</definedName>
    <definedName name="_xlnm.Print_Area" localSheetId="1">大豆生産①!$A$1:$O$91</definedName>
    <definedName name="_xlnm.Print_Area" localSheetId="6">大豆団地状況⑤!$A$1:$O$14</definedName>
    <definedName name="_xlnm.Print_Area" localSheetId="8">地産地消・県外流通状況⑦!$B$1:$K$18</definedName>
    <definedName name="_xlnm.Print_Area" localSheetId="5">排水対策④!$A$1:$J$92</definedName>
    <definedName name="_xlnm.Print_Titles" localSheetId="2">'栽培管理状況②（１）'!$1:$10</definedName>
    <definedName name="_xlnm.Print_Titles" localSheetId="3">'栽培管理状況②（２）'!$1:$7</definedName>
    <definedName name="_xlnm.Print_Titles" localSheetId="4">大豆の検査結果③!$4:$6</definedName>
    <definedName name="_xlnm.Print_Titles" localSheetId="1">大豆生産①!$1:$6</definedName>
    <definedName name="_xlnm.Print_Titles" localSheetId="5">排水対策④!$1:$7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3" l="1"/>
  <c r="N5" i="23"/>
  <c r="M5" i="23"/>
  <c r="L5" i="23"/>
  <c r="K5" i="23"/>
  <c r="J5" i="23"/>
  <c r="I5" i="23"/>
  <c r="H5" i="23"/>
  <c r="F5" i="23"/>
  <c r="E5" i="23"/>
  <c r="D5" i="23"/>
  <c r="C5" i="23"/>
  <c r="B5" i="23"/>
  <c r="N6" i="13"/>
  <c r="N5" i="13"/>
  <c r="L6" i="13"/>
  <c r="L5" i="13"/>
  <c r="K6" i="13"/>
  <c r="K5" i="13"/>
  <c r="J6" i="13"/>
  <c r="J5" i="13"/>
  <c r="G6" i="13"/>
  <c r="G5" i="13"/>
  <c r="F6" i="13"/>
  <c r="F5" i="13"/>
  <c r="E6" i="13"/>
  <c r="E5" i="13"/>
  <c r="P11" i="20" l="1"/>
  <c r="J11" i="20"/>
  <c r="H11" i="20"/>
  <c r="F11" i="20"/>
  <c r="D11" i="20"/>
  <c r="Q18" i="1" l="1"/>
  <c r="P21" i="1"/>
  <c r="P81" i="1" l="1"/>
  <c r="P82" i="1"/>
  <c r="P83" i="1"/>
  <c r="P84" i="1"/>
  <c r="P85" i="1"/>
  <c r="P86" i="1"/>
  <c r="P87" i="1"/>
  <c r="P80" i="1"/>
  <c r="P78" i="1"/>
  <c r="P71" i="1"/>
  <c r="P63" i="1"/>
  <c r="P64" i="1"/>
  <c r="P65" i="1"/>
  <c r="P66" i="1"/>
  <c r="P40" i="1"/>
  <c r="P36" i="1"/>
  <c r="P37" i="1"/>
  <c r="P38" i="1"/>
  <c r="P39" i="1"/>
  <c r="P29" i="1"/>
  <c r="P62" i="1"/>
  <c r="P73" i="1"/>
  <c r="P72" i="1"/>
  <c r="P70" i="1"/>
  <c r="P44" i="1"/>
  <c r="P23" i="1"/>
  <c r="P22" i="1"/>
  <c r="P89" i="1"/>
  <c r="P56" i="1"/>
  <c r="P55" i="1"/>
  <c r="P54" i="1"/>
  <c r="P33" i="1"/>
  <c r="P32" i="1"/>
  <c r="P31" i="1"/>
  <c r="P42" i="1"/>
  <c r="P41" i="1"/>
  <c r="P35" i="1"/>
  <c r="P27" i="1"/>
  <c r="P26" i="1"/>
  <c r="P25" i="1"/>
  <c r="P77" i="1"/>
  <c r="P76" i="1"/>
  <c r="P75" i="1"/>
  <c r="P68" i="1"/>
  <c r="P67" i="1"/>
  <c r="P60" i="1"/>
  <c r="P59" i="1"/>
  <c r="P58" i="1"/>
  <c r="P52" i="1"/>
  <c r="P51" i="1"/>
  <c r="P50" i="1"/>
  <c r="P49" i="1"/>
  <c r="P48" i="1"/>
  <c r="P47" i="1"/>
  <c r="P46" i="1"/>
  <c r="P45" i="1"/>
  <c r="Q19" i="1" l="1"/>
  <c r="Q36" i="1"/>
  <c r="Q37" i="1"/>
  <c r="Q56" i="1"/>
  <c r="Q71" i="1"/>
  <c r="Q23" i="1"/>
  <c r="Q29" i="1"/>
  <c r="Q45" i="1"/>
  <c r="Q65" i="1"/>
  <c r="Q78" i="1"/>
  <c r="Q87" i="1"/>
  <c r="Q22" i="1"/>
  <c r="Q30" i="1"/>
  <c r="Q44" i="1"/>
  <c r="Q64" i="1"/>
  <c r="Q86" i="1"/>
  <c r="Q38" i="1"/>
  <c r="Q72" i="1"/>
  <c r="Q46" i="1"/>
  <c r="Q66" i="1"/>
  <c r="Q80" i="1"/>
  <c r="Q77" i="1"/>
  <c r="Q39" i="1"/>
  <c r="Q73" i="1"/>
  <c r="Q31" i="1"/>
  <c r="Q47" i="1"/>
  <c r="Q58" i="1"/>
  <c r="Q67" i="1"/>
  <c r="Q81" i="1"/>
  <c r="Q90" i="1"/>
  <c r="Q89" i="1"/>
  <c r="Q40" i="1"/>
  <c r="Q32" i="1"/>
  <c r="Q48" i="1"/>
  <c r="Q59" i="1"/>
  <c r="Q68" i="1"/>
  <c r="Q82" i="1"/>
  <c r="Q55" i="1"/>
  <c r="Q41" i="1"/>
  <c r="Q25" i="1"/>
  <c r="Q33" i="1"/>
  <c r="Q49" i="1"/>
  <c r="Q60" i="1"/>
  <c r="Q70" i="1"/>
  <c r="Q83" i="1"/>
  <c r="Q52" i="1"/>
  <c r="Q26" i="1"/>
  <c r="Q50" i="1"/>
  <c r="Q62" i="1"/>
  <c r="Q75" i="1"/>
  <c r="Q84" i="1"/>
  <c r="Q42" i="1"/>
  <c r="Q35" i="1"/>
  <c r="Q54" i="1"/>
  <c r="Q21" i="1"/>
  <c r="Q27" i="1"/>
  <c r="Q51" i="1"/>
  <c r="Q63" i="1"/>
  <c r="Q76" i="1"/>
  <c r="Q85" i="1"/>
  <c r="Q20" i="1" l="1"/>
  <c r="Q61" i="1"/>
  <c r="Q43" i="1"/>
  <c r="Q69" i="1"/>
  <c r="Q24" i="1"/>
  <c r="Q57" i="1"/>
  <c r="Q53" i="1"/>
  <c r="Q74" i="1"/>
  <c r="Q88" i="1"/>
  <c r="Q34" i="1"/>
  <c r="Q28" i="1"/>
  <c r="Q79" i="1"/>
</calcChain>
</file>

<file path=xl/sharedStrings.xml><?xml version="1.0" encoding="utf-8"?>
<sst xmlns="http://schemas.openxmlformats.org/spreadsheetml/2006/main" count="1667" uniqueCount="397">
  <si>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8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</si>
  <si>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8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</si>
  <si>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8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</si>
  <si>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8"/>
  </si>
  <si>
    <t>南会津</t>
    <rPh sb="0" eb="1">
      <t>ミナミ</t>
    </rPh>
    <rPh sb="1" eb="3">
      <t>アイヅ</t>
    </rPh>
    <phoneticPr fontId="8"/>
  </si>
  <si>
    <t>いわき</t>
    <phoneticPr fontId="8"/>
  </si>
  <si>
    <t>内訳（ｔ）</t>
    <rPh sb="0" eb="1">
      <t>ウチ</t>
    </rPh>
    <rPh sb="1" eb="2">
      <t>ヤク</t>
    </rPh>
    <phoneticPr fontId="8"/>
  </si>
  <si>
    <t>田村</t>
    <rPh sb="0" eb="2">
      <t>タムラ</t>
    </rPh>
    <phoneticPr fontId="8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</si>
  <si>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</si>
  <si>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</si>
  <si>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</si>
  <si>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</si>
  <si>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</si>
  <si>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8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</si>
  <si>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</si>
  <si>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8"/>
  </si>
  <si>
    <t>その他</t>
    <rPh sb="2" eb="3">
      <t>ホカ</t>
    </rPh>
    <phoneticPr fontId="8"/>
  </si>
  <si>
    <t>乗用型機械</t>
    <rPh sb="0" eb="2">
      <t>ジョウヨウ</t>
    </rPh>
    <rPh sb="2" eb="3">
      <t>ガタ</t>
    </rPh>
    <rPh sb="3" eb="5">
      <t>キカイ</t>
    </rPh>
    <phoneticPr fontId="8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</si>
  <si>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</si>
  <si>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8"/>
  </si>
  <si>
    <t>　粒径選別機</t>
    <rPh sb="1" eb="3">
      <t>リュウケイ</t>
    </rPh>
    <rPh sb="3" eb="5">
      <t>センベツ</t>
    </rPh>
    <rPh sb="5" eb="6">
      <t>キ</t>
    </rPh>
    <phoneticPr fontId="8"/>
  </si>
  <si>
    <t>　色彩選別機</t>
    <rPh sb="1" eb="3">
      <t>シキサイ</t>
    </rPh>
    <rPh sb="3" eb="6">
      <t>センベツキ</t>
    </rPh>
    <phoneticPr fontId="8"/>
  </si>
  <si>
    <t>　台数</t>
    <rPh sb="1" eb="2">
      <t>ダイ</t>
    </rPh>
    <rPh sb="2" eb="3">
      <t>カズ</t>
    </rPh>
    <phoneticPr fontId="8"/>
  </si>
  <si>
    <t>　歩　行</t>
    <rPh sb="1" eb="2">
      <t>ホ</t>
    </rPh>
    <rPh sb="3" eb="4">
      <t>ギョウ</t>
    </rPh>
    <phoneticPr fontId="8"/>
  </si>
  <si>
    <t>　乗　用</t>
    <rPh sb="1" eb="2">
      <t>ジョウ</t>
    </rPh>
    <rPh sb="3" eb="4">
      <t>ヨウ</t>
    </rPh>
    <phoneticPr fontId="8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</si>
  <si>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8"/>
  </si>
  <si>
    <t>喜多方</t>
    <rPh sb="0" eb="3">
      <t>キタカタ</t>
    </rPh>
    <phoneticPr fontId="8"/>
  </si>
  <si>
    <t>南会津</t>
    <rPh sb="0" eb="1">
      <t>ミナミ</t>
    </rPh>
    <rPh sb="1" eb="3">
      <t>アイヅ</t>
    </rPh>
    <phoneticPr fontId="3"/>
  </si>
  <si>
    <t>相双</t>
    <rPh sb="0" eb="2">
      <t>ソウソウ</t>
    </rPh>
    <phoneticPr fontId="8"/>
  </si>
  <si>
    <t>双葉</t>
    <rPh sb="0" eb="2">
      <t>フタバ</t>
    </rPh>
    <phoneticPr fontId="8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</si>
  <si>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</si>
  <si>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</si>
  <si>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</si>
  <si>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</si>
  <si>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</si>
  <si>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</si>
  <si>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</si>
  <si>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</si>
  <si>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</si>
  <si>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</si>
  <si>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</si>
  <si>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</si>
  <si>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</si>
  <si>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</si>
  <si>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</si>
  <si>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</si>
  <si>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</si>
  <si>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</si>
  <si>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</si>
  <si>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</si>
  <si>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</si>
  <si>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</si>
  <si>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</si>
  <si>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</si>
  <si>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</si>
  <si>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</si>
  <si>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</si>
  <si>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</si>
  <si>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</si>
  <si>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</si>
  <si>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</si>
  <si>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8"/>
  </si>
  <si>
    <t>　除草剤散布面積</t>
    <rPh sb="3" eb="4">
      <t>ザイ</t>
    </rPh>
    <rPh sb="4" eb="6">
      <t>サンプ</t>
    </rPh>
    <rPh sb="6" eb="8">
      <t>メンセキ</t>
    </rPh>
    <phoneticPr fontId="8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</si>
  <si>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8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</si>
  <si>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8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</si>
  <si>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</si>
  <si>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8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</si>
  <si>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8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</si>
  <si>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</si>
  <si>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8"/>
  </si>
  <si>
    <t>用</t>
    <rPh sb="0" eb="1">
      <t>ヨウ</t>
    </rPh>
    <phoneticPr fontId="8"/>
  </si>
  <si>
    <t>汎</t>
    <rPh sb="0" eb="1">
      <t>ワタル</t>
    </rPh>
    <phoneticPr fontId="8"/>
  </si>
  <si>
    <t>型</t>
    <rPh sb="0" eb="1">
      <t>ガタ</t>
    </rPh>
    <phoneticPr fontId="8"/>
  </si>
  <si>
    <t>専</t>
    <rPh sb="0" eb="1">
      <t>アツム</t>
    </rPh>
    <phoneticPr fontId="8"/>
  </si>
  <si>
    <t>その他</t>
    <rPh sb="2" eb="3">
      <t>タ</t>
    </rPh>
    <phoneticPr fontId="8"/>
  </si>
  <si>
    <t>特定加工</t>
    <rPh sb="0" eb="2">
      <t>トクテイ</t>
    </rPh>
    <rPh sb="2" eb="4">
      <t>カコウ</t>
    </rPh>
    <phoneticPr fontId="8"/>
  </si>
  <si>
    <t>規格外</t>
    <rPh sb="0" eb="3">
      <t>キカクガイ</t>
    </rPh>
    <phoneticPr fontId="8"/>
  </si>
  <si>
    <t>（台）</t>
    <rPh sb="1" eb="2">
      <t>ダイ</t>
    </rPh>
    <phoneticPr fontId="8"/>
  </si>
  <si>
    <t>導入年度</t>
    <rPh sb="0" eb="2">
      <t>ドウニュウ</t>
    </rPh>
    <rPh sb="2" eb="4">
      <t>ネンド</t>
    </rPh>
    <phoneticPr fontId="8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</si>
  <si>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</si>
  <si>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8"/>
  </si>
  <si>
    <t>味噌用</t>
    <rPh sb="0" eb="2">
      <t>ミソ</t>
    </rPh>
    <rPh sb="2" eb="3">
      <t>ヨウ</t>
    </rPh>
    <phoneticPr fontId="8"/>
  </si>
  <si>
    <t>納豆用</t>
    <rPh sb="0" eb="2">
      <t>ナットウ</t>
    </rPh>
    <rPh sb="2" eb="3">
      <t>ヨウ</t>
    </rPh>
    <phoneticPr fontId="8"/>
  </si>
  <si>
    <t>きな粉</t>
    <rPh sb="2" eb="3">
      <t>コ</t>
    </rPh>
    <phoneticPr fontId="8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</si>
  <si>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</si>
  <si>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</si>
  <si>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</si>
  <si>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</si>
  <si>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</si>
  <si>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利用量　(ｔ)</t>
    <rPh sb="0" eb="2">
      <t>リヨウ</t>
    </rPh>
    <rPh sb="2" eb="3">
      <t>リョウ</t>
    </rPh>
    <phoneticPr fontId="8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</si>
  <si>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8"/>
  </si>
  <si>
    <t>不耕起栽培</t>
    <rPh sb="0" eb="1">
      <t>フ</t>
    </rPh>
    <rPh sb="1" eb="3">
      <t>コウキ</t>
    </rPh>
    <rPh sb="3" eb="5">
      <t>サイバイ</t>
    </rPh>
    <phoneticPr fontId="8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</si>
  <si>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8"/>
  </si>
  <si>
    <t>(ha)</t>
    <phoneticPr fontId="8"/>
  </si>
  <si>
    <t>県計</t>
    <rPh sb="0" eb="2">
      <t>ケンケイ</t>
    </rPh>
    <phoneticPr fontId="8"/>
  </si>
  <si>
    <t>(ｔ)</t>
    <phoneticPr fontId="8"/>
  </si>
  <si>
    <t>県北</t>
    <rPh sb="0" eb="2">
      <t>ケンホク</t>
    </rPh>
    <phoneticPr fontId="8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</si>
  <si>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</si>
  <si>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>導入機械</t>
    <rPh sb="0" eb="2">
      <t>ドウニュウ</t>
    </rPh>
    <rPh sb="2" eb="4">
      <t>キカイ</t>
    </rPh>
    <phoneticPr fontId="8"/>
  </si>
  <si>
    <t>台数
　　　　（台）</t>
    <rPh sb="0" eb="2">
      <t>ダイスウ</t>
    </rPh>
    <rPh sb="8" eb="9">
      <t>ダイ</t>
    </rPh>
    <phoneticPr fontId="8"/>
  </si>
  <si>
    <t>伊達</t>
    <rPh sb="0" eb="2">
      <t>ダテ</t>
    </rPh>
    <phoneticPr fontId="8"/>
  </si>
  <si>
    <t>安達</t>
    <rPh sb="0" eb="2">
      <t>アダチ</t>
    </rPh>
    <phoneticPr fontId="8"/>
  </si>
  <si>
    <t>県中</t>
    <rPh sb="0" eb="1">
      <t>ケン</t>
    </rPh>
    <rPh sb="1" eb="2">
      <t>チュウ</t>
    </rPh>
    <phoneticPr fontId="8"/>
  </si>
  <si>
    <t>田村</t>
    <rPh sb="0" eb="1">
      <t>タ</t>
    </rPh>
    <rPh sb="1" eb="2">
      <t>ムラ</t>
    </rPh>
    <phoneticPr fontId="8"/>
  </si>
  <si>
    <t>須賀川</t>
    <rPh sb="0" eb="3">
      <t>スカガワ</t>
    </rPh>
    <phoneticPr fontId="8"/>
  </si>
  <si>
    <t>県南</t>
    <rPh sb="0" eb="1">
      <t>ケン</t>
    </rPh>
    <rPh sb="1" eb="2">
      <t>ナン</t>
    </rPh>
    <phoneticPr fontId="8"/>
  </si>
  <si>
    <t>県南</t>
    <rPh sb="0" eb="2">
      <t>ケンナン</t>
    </rPh>
    <phoneticPr fontId="8"/>
  </si>
  <si>
    <t>会津</t>
    <rPh sb="0" eb="2">
      <t>アイヅ</t>
    </rPh>
    <phoneticPr fontId="8"/>
  </si>
  <si>
    <t>県中</t>
    <rPh sb="0" eb="2">
      <t>ケンチュウ</t>
    </rPh>
    <phoneticPr fontId="8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</si>
  <si>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</si>
  <si>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</si>
  <si>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</si>
  <si>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</si>
  <si>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安達</t>
    <rPh sb="0" eb="2">
      <t>アダチ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</si>
  <si>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</si>
  <si>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</si>
  <si>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</si>
  <si>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</si>
  <si>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</si>
  <si>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</si>
  <si>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</si>
  <si>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</si>
  <si>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相双</t>
    <rPh sb="0" eb="2">
      <t>ソウソウ</t>
    </rPh>
    <phoneticPr fontId="3"/>
  </si>
  <si>
    <t>双葉</t>
    <rPh sb="0" eb="2">
      <t>フタバ</t>
    </rPh>
    <phoneticPr fontId="3"/>
  </si>
  <si>
    <t>いわき</t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</si>
  <si>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</si>
  <si>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</si>
  <si>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</si>
  <si>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</si>
  <si>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</si>
  <si>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</si>
  <si>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いわき</t>
    <phoneticPr fontId="3"/>
  </si>
  <si>
    <t>会津坂下</t>
    <rPh sb="0" eb="2">
      <t>アイヅ</t>
    </rPh>
    <rPh sb="2" eb="3">
      <t>バン</t>
    </rPh>
    <rPh sb="3" eb="4">
      <t>ゲ</t>
    </rPh>
    <phoneticPr fontId="8"/>
  </si>
  <si>
    <t>いわき</t>
    <phoneticPr fontId="8"/>
  </si>
  <si>
    <t>安達</t>
    <rPh sb="0" eb="2">
      <t>アダチ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</si>
  <si>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</si>
  <si>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</si>
  <si>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</si>
  <si>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</si>
  <si>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</si>
  <si>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</si>
  <si>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</si>
  <si>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いわき</t>
    <phoneticPr fontId="8"/>
  </si>
  <si>
    <t>　</t>
    <phoneticPr fontId="3"/>
  </si>
  <si>
    <t>同 左 品 種 別 面 積</t>
    <phoneticPr fontId="3"/>
  </si>
  <si>
    <t>おおすず</t>
    <phoneticPr fontId="3"/>
  </si>
  <si>
    <t>あやこがね</t>
    <phoneticPr fontId="3"/>
  </si>
  <si>
    <t>ブロックローテーションの
実施</t>
    <phoneticPr fontId="8"/>
  </si>
  <si>
    <t>（動　力）</t>
    <phoneticPr fontId="3"/>
  </si>
  <si>
    <t>コンバイン</t>
    <phoneticPr fontId="8"/>
  </si>
  <si>
    <t>　ビーン
　クリーナ</t>
    <phoneticPr fontId="8"/>
  </si>
  <si>
    <t>　</t>
    <phoneticPr fontId="8"/>
  </si>
  <si>
    <t>(ha）</t>
    <phoneticPr fontId="3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</si>
  <si>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8"/>
  </si>
  <si>
    <t>喜多方</t>
  </si>
  <si>
    <t>会津坂下</t>
  </si>
  <si>
    <t>相双</t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</si>
  <si>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8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</si>
  <si>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8"/>
  </si>
  <si>
    <t>いわき</t>
  </si>
  <si>
    <t>相双</t>
    <rPh sb="0" eb="1">
      <t>ソウ</t>
    </rPh>
    <rPh sb="1" eb="2">
      <t>ソウ</t>
    </rPh>
    <phoneticPr fontId="10"/>
  </si>
  <si>
    <t>南会津</t>
    <rPh sb="0" eb="3">
      <t>ミナミアイヅ</t>
    </rPh>
    <phoneticPr fontId="10"/>
  </si>
  <si>
    <t>県南</t>
    <rPh sb="0" eb="2">
      <t>ケンナン</t>
    </rPh>
    <phoneticPr fontId="10"/>
  </si>
  <si>
    <t>3等</t>
    <rPh sb="1" eb="2">
      <t>トウ</t>
    </rPh>
    <phoneticPr fontId="8"/>
  </si>
  <si>
    <t>2等</t>
    <rPh sb="1" eb="2">
      <t>トウ</t>
    </rPh>
    <phoneticPr fontId="8"/>
  </si>
  <si>
    <t>1等</t>
    <rPh sb="1" eb="2">
      <t>トウ</t>
    </rPh>
    <phoneticPr fontId="8"/>
  </si>
  <si>
    <t>（ｔ）</t>
    <phoneticPr fontId="8"/>
  </si>
  <si>
    <t>計</t>
    <rPh sb="0" eb="1">
      <t>ケイ</t>
    </rPh>
    <phoneticPr fontId="10"/>
  </si>
  <si>
    <t>畑作</t>
    <rPh sb="0" eb="2">
      <t>ハタサク</t>
    </rPh>
    <phoneticPr fontId="10"/>
  </si>
  <si>
    <t>田作</t>
    <rPh sb="0" eb="2">
      <t>タサク</t>
    </rPh>
    <phoneticPr fontId="10"/>
  </si>
  <si>
    <t>未検査
（ｔ）</t>
    <rPh sb="0" eb="3">
      <t>ミケンサ</t>
    </rPh>
    <phoneticPr fontId="8"/>
  </si>
  <si>
    <t>農産物検査実績（ｔ）</t>
    <rPh sb="0" eb="3">
      <t>ノウサンブツ</t>
    </rPh>
    <rPh sb="3" eb="5">
      <t>ケンサ</t>
    </rPh>
    <rPh sb="5" eb="7">
      <t>ジッセキ</t>
    </rPh>
    <phoneticPr fontId="8"/>
  </si>
  <si>
    <t>作付面積(ha)</t>
    <rPh sb="0" eb="2">
      <t>サクツケ</t>
    </rPh>
    <rPh sb="2" eb="4">
      <t>メンセキ</t>
    </rPh>
    <phoneticPr fontId="10"/>
  </si>
  <si>
    <t>生産量</t>
    <rPh sb="0" eb="3">
      <t>セイサンリョウ</t>
    </rPh>
    <phoneticPr fontId="8"/>
  </si>
  <si>
    <t>団地数</t>
    <rPh sb="0" eb="2">
      <t>ダンチ</t>
    </rPh>
    <rPh sb="2" eb="3">
      <t>スウ</t>
    </rPh>
    <phoneticPr fontId="10"/>
  </si>
  <si>
    <t>普及部・所</t>
    <rPh sb="0" eb="2">
      <t>フキュウ</t>
    </rPh>
    <rPh sb="2" eb="3">
      <t>ブ</t>
    </rPh>
    <rPh sb="4" eb="5">
      <t>ショ</t>
    </rPh>
    <phoneticPr fontId="10"/>
  </si>
  <si>
    <t>　本暗きょ施工済</t>
    <rPh sb="1" eb="2">
      <t>ホン</t>
    </rPh>
    <rPh sb="2" eb="3">
      <t>アン</t>
    </rPh>
    <rPh sb="5" eb="7">
      <t>セコウ</t>
    </rPh>
    <rPh sb="7" eb="8">
      <t>ズミ</t>
    </rPh>
    <phoneticPr fontId="3"/>
  </si>
  <si>
    <t>地下水位</t>
    <rPh sb="0" eb="2">
      <t>チカ</t>
    </rPh>
    <rPh sb="2" eb="4">
      <t>スイイ</t>
    </rPh>
    <phoneticPr fontId="1"/>
  </si>
  <si>
    <t>システム</t>
    <phoneticPr fontId="1"/>
  </si>
  <si>
    <t>（FOEAS）</t>
    <phoneticPr fontId="1"/>
  </si>
  <si>
    <t>(ha)</t>
    <phoneticPr fontId="8"/>
  </si>
  <si>
    <t>(ha)</t>
    <phoneticPr fontId="8"/>
  </si>
  <si>
    <t>かん水実施面積</t>
    <rPh sb="2" eb="3">
      <t>スイ</t>
    </rPh>
    <rPh sb="3" eb="5">
      <t>ジッシ</t>
    </rPh>
    <rPh sb="5" eb="7">
      <t>メンセキ</t>
    </rPh>
    <phoneticPr fontId="8"/>
  </si>
  <si>
    <t>　ビーン
　ハーベスタ</t>
    <phoneticPr fontId="8"/>
  </si>
  <si>
    <t>　開花期</t>
    <rPh sb="1" eb="4">
      <t>カイカキ</t>
    </rPh>
    <phoneticPr fontId="8"/>
  </si>
  <si>
    <t>里のほほえみ</t>
    <rPh sb="0" eb="1">
      <t>サト</t>
    </rPh>
    <phoneticPr fontId="3"/>
  </si>
  <si>
    <t>田作</t>
    <rPh sb="0" eb="1">
      <t>タ</t>
    </rPh>
    <rPh sb="1" eb="2">
      <t>サク</t>
    </rPh>
    <phoneticPr fontId="8"/>
  </si>
  <si>
    <t>畑作</t>
    <rPh sb="0" eb="2">
      <t>ハタサク</t>
    </rPh>
    <phoneticPr fontId="8"/>
  </si>
  <si>
    <t>連作</t>
    <rPh sb="0" eb="2">
      <t>レンサク</t>
    </rPh>
    <phoneticPr fontId="8"/>
  </si>
  <si>
    <t>単作</t>
    <rPh sb="0" eb="2">
      <t>タンサク</t>
    </rPh>
    <phoneticPr fontId="8"/>
  </si>
  <si>
    <t>田作
合計</t>
    <rPh sb="0" eb="2">
      <t>タサク</t>
    </rPh>
    <rPh sb="3" eb="5">
      <t>ゴウケイ</t>
    </rPh>
    <phoneticPr fontId="8"/>
  </si>
  <si>
    <t>畑作
合計</t>
    <rPh sb="0" eb="2">
      <t>ハタサク</t>
    </rPh>
    <rPh sb="3" eb="5">
      <t>ゴウケイ</t>
    </rPh>
    <phoneticPr fontId="8"/>
  </si>
  <si>
    <t>２年
３作</t>
    <rPh sb="1" eb="2">
      <t>ネン</t>
    </rPh>
    <rPh sb="4" eb="5">
      <t>サク</t>
    </rPh>
    <phoneticPr fontId="8"/>
  </si>
  <si>
    <t>１年
２作</t>
    <rPh sb="1" eb="2">
      <t>ネン</t>
    </rPh>
    <rPh sb="4" eb="5">
      <t>サク</t>
    </rPh>
    <phoneticPr fontId="8"/>
  </si>
  <si>
    <t>（１）栽培管理状況</t>
    <rPh sb="3" eb="5">
      <t>サイバイ</t>
    </rPh>
    <rPh sb="5" eb="7">
      <t>カンリ</t>
    </rPh>
    <rPh sb="7" eb="9">
      <t>ジョウキョウ</t>
    </rPh>
    <phoneticPr fontId="8"/>
  </si>
  <si>
    <t>（２）輪作体系別面積</t>
    <rPh sb="3" eb="5">
      <t>リンサク</t>
    </rPh>
    <rPh sb="5" eb="7">
      <t>タイケイ</t>
    </rPh>
    <rPh sb="7" eb="8">
      <t>ベツ</t>
    </rPh>
    <rPh sb="8" eb="10">
      <t>メンセキ</t>
    </rPh>
    <phoneticPr fontId="8"/>
  </si>
  <si>
    <t>粒径選別機</t>
    <rPh sb="0" eb="1">
      <t>リュウ</t>
    </rPh>
    <rPh sb="1" eb="2">
      <t>ケイ</t>
    </rPh>
    <rPh sb="2" eb="5">
      <t>センベツキ</t>
    </rPh>
    <phoneticPr fontId="8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</si>
  <si>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8"/>
  </si>
  <si>
    <t>色彩選別機</t>
    <rPh sb="0" eb="2">
      <t>シキサイ</t>
    </rPh>
    <rPh sb="2" eb="5">
      <t>センベツキ</t>
    </rPh>
    <phoneticPr fontId="8"/>
  </si>
  <si>
    <t>ビーンクリーナー（乾式）</t>
    <rPh sb="9" eb="11">
      <t>カンシキ</t>
    </rPh>
    <phoneticPr fontId="8"/>
  </si>
  <si>
    <t>色彩選別機</t>
    <rPh sb="0" eb="2">
      <t>シキサイ</t>
    </rPh>
    <rPh sb="2" eb="4">
      <t>センベツ</t>
    </rPh>
    <rPh sb="4" eb="5">
      <t>キ</t>
    </rPh>
    <phoneticPr fontId="8"/>
  </si>
  <si>
    <t>静置式乾燥機（平型）</t>
    <rPh sb="0" eb="1">
      <t>シズ</t>
    </rPh>
    <rPh sb="1" eb="2">
      <t>オ</t>
    </rPh>
    <rPh sb="2" eb="3">
      <t>シキ</t>
    </rPh>
    <rPh sb="3" eb="6">
      <t>カンソウキ</t>
    </rPh>
    <rPh sb="7" eb="8">
      <t>ヒラ</t>
    </rPh>
    <rPh sb="8" eb="9">
      <t>ガタ</t>
    </rPh>
    <phoneticPr fontId="8"/>
  </si>
  <si>
    <t>縦型循環式乾燥機</t>
    <rPh sb="0" eb="2">
      <t>タテガタ</t>
    </rPh>
    <rPh sb="2" eb="5">
      <t>ジュンカンシキ</t>
    </rPh>
    <rPh sb="5" eb="8">
      <t>カンソウキ</t>
    </rPh>
    <phoneticPr fontId="8"/>
  </si>
  <si>
    <t>傾斜選別機</t>
    <rPh sb="0" eb="2">
      <t>ケイシャ</t>
    </rPh>
    <rPh sb="2" eb="4">
      <t>センベツ</t>
    </rPh>
    <rPh sb="4" eb="5">
      <t>キ</t>
    </rPh>
    <phoneticPr fontId="8"/>
  </si>
  <si>
    <t>縦型循環型遠赤外線乾燥機</t>
    <rPh sb="0" eb="2">
      <t>タテガタ</t>
    </rPh>
    <rPh sb="2" eb="5">
      <t>ジュンカンガタ</t>
    </rPh>
    <rPh sb="5" eb="9">
      <t>エンセキガイセン</t>
    </rPh>
    <rPh sb="9" eb="12">
      <t>カンソウキ</t>
    </rPh>
    <phoneticPr fontId="8"/>
  </si>
  <si>
    <t>ビーンクリーナー</t>
  </si>
  <si>
    <t>粒径選別機</t>
    <rPh sb="0" eb="1">
      <t>ツブ</t>
    </rPh>
    <rPh sb="1" eb="2">
      <t>ケイ</t>
    </rPh>
    <rPh sb="2" eb="4">
      <t>センベツ</t>
    </rPh>
    <rPh sb="4" eb="5">
      <t>キ</t>
    </rPh>
    <phoneticPr fontId="8"/>
  </si>
  <si>
    <t>平型乾燥機</t>
    <rPh sb="0" eb="1">
      <t>ヒラ</t>
    </rPh>
    <rPh sb="1" eb="2">
      <t>ガタ</t>
    </rPh>
    <rPh sb="2" eb="5">
      <t>カンソウキ</t>
    </rPh>
    <phoneticPr fontId="8"/>
  </si>
  <si>
    <t>ビーンクリーナー</t>
    <phoneticPr fontId="8"/>
  </si>
  <si>
    <t>ドライデポ型乾燥機</t>
    <rPh sb="5" eb="6">
      <t>ガタ</t>
    </rPh>
    <rPh sb="6" eb="9">
      <t>カンソウキ</t>
    </rPh>
    <phoneticPr fontId="8"/>
  </si>
  <si>
    <t>粒径選別機</t>
    <rPh sb="0" eb="2">
      <t>リュウケイ</t>
    </rPh>
    <rPh sb="2" eb="5">
      <t>センベツキ</t>
    </rPh>
    <phoneticPr fontId="8"/>
  </si>
  <si>
    <t>乾燥機</t>
    <rPh sb="0" eb="3">
      <t>カンソウキ</t>
    </rPh>
    <phoneticPr fontId="8"/>
  </si>
  <si>
    <t>縦型循環型遠赤外線乾燥機</t>
    <rPh sb="0" eb="1">
      <t>タテ</t>
    </rPh>
    <rPh sb="1" eb="2">
      <t>ガタ</t>
    </rPh>
    <rPh sb="2" eb="4">
      <t>ジュンカン</t>
    </rPh>
    <rPh sb="4" eb="5">
      <t>カタ</t>
    </rPh>
    <rPh sb="5" eb="9">
      <t>エンセキガイセン</t>
    </rPh>
    <rPh sb="9" eb="12">
      <t>カンソウキ</t>
    </rPh>
    <phoneticPr fontId="8"/>
  </si>
  <si>
    <t>色選選別機</t>
    <rPh sb="0" eb="1">
      <t>シキ</t>
    </rPh>
    <rPh sb="1" eb="2">
      <t>セン</t>
    </rPh>
    <rPh sb="2" eb="5">
      <t>センベツキ</t>
    </rPh>
    <phoneticPr fontId="8"/>
  </si>
  <si>
    <t>会津若松市</t>
  </si>
  <si>
    <t>ドライデポ型乾燥機</t>
  </si>
  <si>
    <t>ビーンクリーナー（乾式）</t>
    <rPh sb="9" eb="10">
      <t>イヌイ</t>
    </rPh>
    <rPh sb="10" eb="11">
      <t>シキ</t>
    </rPh>
    <phoneticPr fontId="2"/>
  </si>
  <si>
    <t>粗選機</t>
  </si>
  <si>
    <t>風力選別機</t>
    <rPh sb="1" eb="2">
      <t>リョク</t>
    </rPh>
    <rPh sb="2" eb="4">
      <t>センベツ</t>
    </rPh>
    <rPh sb="4" eb="5">
      <t>キ</t>
    </rPh>
    <phoneticPr fontId="2"/>
  </si>
  <si>
    <t>石抜機</t>
  </si>
  <si>
    <t>色彩選別機</t>
    <rPh sb="0" eb="2">
      <t>シキサイ</t>
    </rPh>
    <rPh sb="2" eb="4">
      <t>センベツ</t>
    </rPh>
    <rPh sb="4" eb="5">
      <t>キ</t>
    </rPh>
    <phoneticPr fontId="2"/>
  </si>
  <si>
    <t>粒径選別機</t>
    <rPh sb="0" eb="2">
      <t>リュウケイ</t>
    </rPh>
    <rPh sb="3" eb="4">
      <t>ベツ</t>
    </rPh>
    <phoneticPr fontId="2"/>
  </si>
  <si>
    <t>形状選別機（ベルト選別機）</t>
  </si>
  <si>
    <t>汎用遠赤乾燥機</t>
    <rPh sb="0" eb="2">
      <t>ハンヨウ</t>
    </rPh>
    <rPh sb="2" eb="4">
      <t>エンセキ</t>
    </rPh>
    <rPh sb="4" eb="7">
      <t>カンソウキ</t>
    </rPh>
    <phoneticPr fontId="2"/>
  </si>
  <si>
    <t>静置式乾燥機</t>
    <rPh sb="0" eb="1">
      <t>シズ</t>
    </rPh>
    <rPh sb="1" eb="2">
      <t>オ</t>
    </rPh>
    <rPh sb="2" eb="3">
      <t>シキ</t>
    </rPh>
    <rPh sb="3" eb="6">
      <t>カンソウキ</t>
    </rPh>
    <phoneticPr fontId="8"/>
  </si>
  <si>
    <t>平型静置式乾燥機</t>
    <rPh sb="0" eb="1">
      <t>ヒラ</t>
    </rPh>
    <rPh sb="1" eb="2">
      <t>ガタ</t>
    </rPh>
    <rPh sb="2" eb="3">
      <t>セイ</t>
    </rPh>
    <rPh sb="3" eb="4">
      <t>チ</t>
    </rPh>
    <rPh sb="4" eb="5">
      <t>シキ</t>
    </rPh>
    <rPh sb="5" eb="8">
      <t>カンソウキ</t>
    </rPh>
    <phoneticPr fontId="8"/>
  </si>
  <si>
    <t>循環型乾燥機</t>
    <rPh sb="0" eb="3">
      <t>ジュンカンガタ</t>
    </rPh>
    <rPh sb="3" eb="6">
      <t>カンソウキ</t>
    </rPh>
    <phoneticPr fontId="8"/>
  </si>
  <si>
    <t>ビーンクリーナー（湿式）</t>
    <rPh sb="9" eb="10">
      <t>シツ</t>
    </rPh>
    <rPh sb="10" eb="11">
      <t>シキ</t>
    </rPh>
    <phoneticPr fontId="8"/>
  </si>
  <si>
    <t>汎用遠赤乾燥機</t>
    <rPh sb="0" eb="2">
      <t>ハンヨウ</t>
    </rPh>
    <rPh sb="2" eb="4">
      <t>エンセキ</t>
    </rPh>
    <rPh sb="4" eb="7">
      <t>カンソウキ</t>
    </rPh>
    <phoneticPr fontId="8"/>
  </si>
  <si>
    <t>傾斜選別機</t>
    <rPh sb="0" eb="2">
      <t>ケイシャ</t>
    </rPh>
    <rPh sb="2" eb="5">
      <t>センベツキ</t>
    </rPh>
    <phoneticPr fontId="8"/>
  </si>
  <si>
    <t>色彩選別機</t>
    <rPh sb="0" eb="2">
      <t>シキサイ</t>
    </rPh>
    <rPh sb="2" eb="4">
      <t>センベツ</t>
    </rPh>
    <rPh sb="4" eb="5">
      <t>キ</t>
    </rPh>
    <phoneticPr fontId="13"/>
  </si>
  <si>
    <t>主要な導入品種</t>
    <rPh sb="0" eb="2">
      <t>シュヨウ</t>
    </rPh>
    <rPh sb="3" eb="5">
      <t>ドウニュウ</t>
    </rPh>
    <rPh sb="5" eb="7">
      <t>ヒンシュ</t>
    </rPh>
    <phoneticPr fontId="10"/>
  </si>
  <si>
    <t>県　　計</t>
    <rPh sb="0" eb="1">
      <t>ケン</t>
    </rPh>
    <rPh sb="3" eb="4">
      <t>ケイ</t>
    </rPh>
    <phoneticPr fontId="3"/>
  </si>
  <si>
    <t>会　　津</t>
    <rPh sb="0" eb="1">
      <t>カイ</t>
    </rPh>
    <rPh sb="3" eb="4">
      <t>ツ</t>
    </rPh>
    <phoneticPr fontId="3"/>
  </si>
  <si>
    <t>中 通 り</t>
    <rPh sb="0" eb="1">
      <t>ナカ</t>
    </rPh>
    <rPh sb="2" eb="3">
      <t>ツウ</t>
    </rPh>
    <phoneticPr fontId="3"/>
  </si>
  <si>
    <t>浜 通 り</t>
    <rPh sb="0" eb="1">
      <t>ハマ</t>
    </rPh>
    <rPh sb="2" eb="3">
      <t>トオ</t>
    </rPh>
    <phoneticPr fontId="3"/>
  </si>
  <si>
    <t>福 島 市</t>
  </si>
  <si>
    <t>川 俣 町</t>
  </si>
  <si>
    <t>伊 達 市</t>
    <rPh sb="0" eb="1">
      <t>イ</t>
    </rPh>
    <rPh sb="2" eb="3">
      <t>タチ</t>
    </rPh>
    <rPh sb="4" eb="5">
      <t>シ</t>
    </rPh>
    <phoneticPr fontId="19"/>
  </si>
  <si>
    <t>桑 折 町</t>
  </si>
  <si>
    <t>国 見 町</t>
  </si>
  <si>
    <t>二 本 松 市</t>
  </si>
  <si>
    <t>本 宮 市</t>
    <rPh sb="0" eb="1">
      <t>ホン</t>
    </rPh>
    <rPh sb="2" eb="3">
      <t>ミヤ</t>
    </rPh>
    <rPh sb="4" eb="5">
      <t>シ</t>
    </rPh>
    <phoneticPr fontId="19"/>
  </si>
  <si>
    <t>大 玉 村</t>
  </si>
  <si>
    <t>小　計</t>
  </si>
  <si>
    <t>小　計</t>
    <rPh sb="0" eb="1">
      <t>ショウ</t>
    </rPh>
    <rPh sb="2" eb="3">
      <t>ケイ</t>
    </rPh>
    <phoneticPr fontId="3"/>
  </si>
  <si>
    <t>郡 山 市</t>
    <rPh sb="0" eb="1">
      <t>グン</t>
    </rPh>
    <rPh sb="2" eb="3">
      <t>ヤマ</t>
    </rPh>
    <rPh sb="4" eb="5">
      <t>シ</t>
    </rPh>
    <phoneticPr fontId="19"/>
  </si>
  <si>
    <t>田 村 市</t>
    <rPh sb="0" eb="1">
      <t>タ</t>
    </rPh>
    <rPh sb="2" eb="3">
      <t>ムラ</t>
    </rPh>
    <rPh sb="4" eb="5">
      <t>シ</t>
    </rPh>
    <phoneticPr fontId="19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</si>
  <si>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</si>
  <si>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</si>
  <si>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</si>
  <si>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</si>
  <si>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</si>
  <si>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</si>
  <si>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</si>
  <si>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</si>
  <si>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</si>
  <si>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</si>
  <si>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</si>
  <si>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</si>
  <si>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</si>
  <si>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</si>
  <si>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</si>
  <si>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</si>
  <si>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</si>
  <si>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</si>
  <si>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</si>
  <si>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磐 梯 町</t>
  </si>
  <si>
    <t>猪 苗 代 町</t>
  </si>
  <si>
    <t>喜 多 方 市</t>
  </si>
  <si>
    <t>北 塩 原 村</t>
  </si>
  <si>
    <t>西 会 津 町</t>
  </si>
  <si>
    <t>会津坂下町</t>
  </si>
  <si>
    <t>湯 川 村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</si>
  <si>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</si>
  <si>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</si>
  <si>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</si>
  <si>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</si>
  <si>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9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</si>
  <si>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</si>
  <si>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9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</si>
  <si>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</si>
  <si>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9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</si>
  <si>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</si>
  <si>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</si>
  <si>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</si>
  <si>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</si>
  <si>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</si>
  <si>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</si>
  <si>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</si>
  <si>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</si>
  <si>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</si>
  <si>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</si>
  <si>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</si>
  <si>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</si>
  <si>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下 郷 町</t>
    <rPh sb="0" eb="1">
      <t>シタ</t>
    </rPh>
    <rPh sb="2" eb="3">
      <t>ゴウ</t>
    </rPh>
    <rPh sb="4" eb="5">
      <t>マチ</t>
    </rPh>
    <phoneticPr fontId="3"/>
  </si>
  <si>
    <t>３年
４作</t>
    <rPh sb="1" eb="2">
      <t>ネン</t>
    </rPh>
    <rPh sb="4" eb="5">
      <t>サク</t>
    </rPh>
    <phoneticPr fontId="8"/>
  </si>
  <si>
    <t>　手刈り
　刈払機</t>
    <rPh sb="1" eb="2">
      <t>テ</t>
    </rPh>
    <rPh sb="2" eb="3">
      <t>ガ</t>
    </rPh>
    <rPh sb="6" eb="7">
      <t>カリ</t>
    </rPh>
    <rPh sb="7" eb="8">
      <t>バライ</t>
    </rPh>
    <rPh sb="8" eb="9">
      <t>キ</t>
    </rPh>
    <phoneticPr fontId="8"/>
  </si>
  <si>
    <t>管理機
利用</t>
    <rPh sb="0" eb="2">
      <t>カンリ</t>
    </rPh>
    <rPh sb="2" eb="3">
      <t>キ</t>
    </rPh>
    <rPh sb="4" eb="6">
      <t>リヨウ</t>
    </rPh>
    <phoneticPr fontId="8"/>
  </si>
  <si>
    <t>タチナガハ</t>
    <phoneticPr fontId="3"/>
  </si>
  <si>
    <t>ふくいぶき</t>
    <phoneticPr fontId="3"/>
  </si>
  <si>
    <t>エラーメッセージ</t>
    <phoneticPr fontId="3"/>
  </si>
  <si>
    <t>品種別＝元年産作付面積</t>
    <rPh sb="0" eb="2">
      <t>ヒンシュ</t>
    </rPh>
    <rPh sb="2" eb="3">
      <t>ベツ</t>
    </rPh>
    <rPh sb="4" eb="6">
      <t>ガンネン</t>
    </rPh>
    <rPh sb="6" eb="7">
      <t>サン</t>
    </rPh>
    <rPh sb="7" eb="9">
      <t>サクツケ</t>
    </rPh>
    <rPh sb="9" eb="11">
      <t>メンセキ</t>
    </rPh>
    <phoneticPr fontId="3"/>
  </si>
  <si>
    <t>ヘリコプタ</t>
    <phoneticPr fontId="8"/>
  </si>
  <si>
    <t>ドローン</t>
    <phoneticPr fontId="8"/>
  </si>
  <si>
    <t>GPS
(GNSS)
ガイダンス</t>
    <phoneticPr fontId="8"/>
  </si>
  <si>
    <t>可変施肥機</t>
    <rPh sb="0" eb="4">
      <t>カヘンセヒ</t>
    </rPh>
    <rPh sb="4" eb="5">
      <t>キ</t>
    </rPh>
    <phoneticPr fontId="8"/>
  </si>
  <si>
    <t>(ha)</t>
    <phoneticPr fontId="8"/>
  </si>
  <si>
    <t>うち自動操舵補助システム付き</t>
    <rPh sb="2" eb="4">
      <t>ジドウ</t>
    </rPh>
    <rPh sb="4" eb="6">
      <t>ソウダ</t>
    </rPh>
    <rPh sb="6" eb="8">
      <t>ホジョ</t>
    </rPh>
    <rPh sb="12" eb="13">
      <t>ツ</t>
    </rPh>
    <phoneticPr fontId="8"/>
  </si>
  <si>
    <t>うち不耕起狭畦密植
栽培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8"/>
  </si>
  <si>
    <t>(ha)</t>
    <phoneticPr fontId="8"/>
  </si>
  <si>
    <t>耕耘</t>
    <rPh sb="0" eb="2">
      <t>コウウン</t>
    </rPh>
    <phoneticPr fontId="8"/>
  </si>
  <si>
    <t>作業委託の実施状況</t>
    <rPh sb="0" eb="2">
      <t>サギョウ</t>
    </rPh>
    <rPh sb="2" eb="4">
      <t>イタク</t>
    </rPh>
    <rPh sb="5" eb="7">
      <t>ジッシ</t>
    </rPh>
    <rPh sb="7" eb="9">
      <t>ジョウキョウ</t>
    </rPh>
    <phoneticPr fontId="8"/>
  </si>
  <si>
    <t>播種</t>
    <rPh sb="0" eb="2">
      <t>ハシュ</t>
    </rPh>
    <phoneticPr fontId="8"/>
  </si>
  <si>
    <t>中耕・培土</t>
    <rPh sb="0" eb="2">
      <t>チュウコウ</t>
    </rPh>
    <rPh sb="3" eb="4">
      <t>バイ</t>
    </rPh>
    <rPh sb="4" eb="5">
      <t>ツチ</t>
    </rPh>
    <phoneticPr fontId="8"/>
  </si>
  <si>
    <t>防除</t>
    <rPh sb="0" eb="2">
      <t>ボウジョ</t>
    </rPh>
    <phoneticPr fontId="8"/>
  </si>
  <si>
    <t>収穫</t>
    <rPh sb="0" eb="2">
      <t>シュウカク</t>
    </rPh>
    <phoneticPr fontId="8"/>
  </si>
  <si>
    <t>備　考
（手抜きなど特殊要因を記載）</t>
    <rPh sb="0" eb="1">
      <t>ソナエ</t>
    </rPh>
    <rPh sb="2" eb="3">
      <t>コウ</t>
    </rPh>
    <rPh sb="5" eb="7">
      <t>テヌ</t>
    </rPh>
    <rPh sb="10" eb="12">
      <t>トクシュ</t>
    </rPh>
    <rPh sb="12" eb="14">
      <t>ヨウイン</t>
    </rPh>
    <rPh sb="15" eb="17">
      <t>キサイ</t>
    </rPh>
    <phoneticPr fontId="8"/>
  </si>
  <si>
    <t xml:space="preserve">
４年産
作付
面積</t>
    <rPh sb="2" eb="4">
      <t>ネンサン</t>
    </rPh>
    <rPh sb="5" eb="7">
      <t>サクツケ</t>
    </rPh>
    <rPh sb="8" eb="10">
      <t>メンセキ</t>
    </rPh>
    <phoneticPr fontId="3"/>
  </si>
  <si>
    <t xml:space="preserve">
４年産
作付
面積</t>
    <rPh sb="2" eb="3">
      <t>ネン</t>
    </rPh>
    <rPh sb="3" eb="4">
      <t>サン</t>
    </rPh>
    <rPh sb="5" eb="7">
      <t>サクツケ</t>
    </rPh>
    <rPh sb="8" eb="10">
      <t>メンセキ</t>
    </rPh>
    <phoneticPr fontId="8"/>
  </si>
  <si>
    <t>４年産
作付面積</t>
    <rPh sb="1" eb="3">
      <t>ネンサン</t>
    </rPh>
    <rPh sb="4" eb="6">
      <t>サクツケ</t>
    </rPh>
    <rPh sb="6" eb="8">
      <t>メンセキ</t>
    </rPh>
    <phoneticPr fontId="8"/>
  </si>
  <si>
    <t>（１）県計</t>
    <rPh sb="3" eb="5">
      <t>ケンケイ</t>
    </rPh>
    <phoneticPr fontId="8"/>
  </si>
  <si>
    <t>種　類</t>
    <rPh sb="0" eb="1">
      <t>タネ</t>
    </rPh>
    <rPh sb="2" eb="3">
      <t>タグイ</t>
    </rPh>
    <phoneticPr fontId="8"/>
  </si>
  <si>
    <t>普通+特定
加工合計</t>
    <phoneticPr fontId="8"/>
  </si>
  <si>
    <t>種子大豆</t>
    <rPh sb="0" eb="2">
      <t>シュシ</t>
    </rPh>
    <rPh sb="2" eb="4">
      <t>ダイズ</t>
    </rPh>
    <phoneticPr fontId="8"/>
  </si>
  <si>
    <t>普通大豆</t>
    <rPh sb="0" eb="2">
      <t>フツウ</t>
    </rPh>
    <rPh sb="2" eb="4">
      <t>ダイズ</t>
    </rPh>
    <phoneticPr fontId="8"/>
  </si>
  <si>
    <r>
      <t>普通大豆計</t>
    </r>
    <r>
      <rPr>
        <sz val="14"/>
        <rFont val="ＭＳ 明朝"/>
        <family val="1"/>
        <charset val="128"/>
      </rPr>
      <t xml:space="preserve">
(t)</t>
    </r>
    <rPh sb="0" eb="2">
      <t>フツウ</t>
    </rPh>
    <rPh sb="2" eb="4">
      <t>ダイズ</t>
    </rPh>
    <rPh sb="4" eb="5">
      <t>ケイ</t>
    </rPh>
    <phoneticPr fontId="8"/>
  </si>
  <si>
    <t>１等</t>
    <rPh sb="1" eb="2">
      <t>トウ</t>
    </rPh>
    <phoneticPr fontId="8"/>
  </si>
  <si>
    <t>２等</t>
    <rPh sb="1" eb="2">
      <t>トウ</t>
    </rPh>
    <phoneticPr fontId="8"/>
  </si>
  <si>
    <t>３等</t>
    <rPh sb="1" eb="2">
      <t>トウ</t>
    </rPh>
    <phoneticPr fontId="8"/>
  </si>
  <si>
    <t>合格</t>
    <rPh sb="0" eb="2">
      <t>ゴウカク</t>
    </rPh>
    <phoneticPr fontId="8"/>
  </si>
  <si>
    <t>(t)</t>
    <phoneticPr fontId="8"/>
  </si>
  <si>
    <t>(%)</t>
    <phoneticPr fontId="8"/>
  </si>
  <si>
    <t>(%)</t>
  </si>
  <si>
    <t>大　粒</t>
    <rPh sb="0" eb="1">
      <t>ダイ</t>
    </rPh>
    <rPh sb="2" eb="3">
      <t>ツブ</t>
    </rPh>
    <phoneticPr fontId="8"/>
  </si>
  <si>
    <t>中　粒</t>
    <rPh sb="0" eb="1">
      <t>ナカ</t>
    </rPh>
    <rPh sb="2" eb="3">
      <t>ツブ</t>
    </rPh>
    <phoneticPr fontId="8"/>
  </si>
  <si>
    <t>小　粒</t>
    <rPh sb="0" eb="1">
      <t>コ</t>
    </rPh>
    <rPh sb="2" eb="3">
      <t>ツブ</t>
    </rPh>
    <phoneticPr fontId="8"/>
  </si>
  <si>
    <t>極小粒</t>
    <rPh sb="0" eb="1">
      <t>ゴク</t>
    </rPh>
    <rPh sb="1" eb="3">
      <t>ショウリュウ</t>
    </rPh>
    <phoneticPr fontId="8"/>
  </si>
  <si>
    <t>計</t>
    <rPh sb="0" eb="1">
      <t>ケイ</t>
    </rPh>
    <phoneticPr fontId="8"/>
  </si>
  <si>
    <t>（２）品種別検査数量</t>
    <rPh sb="3" eb="6">
      <t>ヒンシュベツ</t>
    </rPh>
    <rPh sb="6" eb="8">
      <t>ケンサ</t>
    </rPh>
    <rPh sb="8" eb="10">
      <t>スウリョウ</t>
    </rPh>
    <phoneticPr fontId="8"/>
  </si>
  <si>
    <t>品　種</t>
    <rPh sb="0" eb="1">
      <t>ヒン</t>
    </rPh>
    <rPh sb="2" eb="3">
      <t>タネ</t>
    </rPh>
    <phoneticPr fontId="8"/>
  </si>
  <si>
    <t>あやこがね</t>
    <phoneticPr fontId="8"/>
  </si>
  <si>
    <t>おおすず</t>
    <phoneticPr fontId="8"/>
  </si>
  <si>
    <t>里のほほえみ</t>
    <rPh sb="0" eb="1">
      <t>サト</t>
    </rPh>
    <phoneticPr fontId="8"/>
  </si>
  <si>
    <t>スズユタカ</t>
    <phoneticPr fontId="8"/>
  </si>
  <si>
    <t>タチナガハ</t>
    <phoneticPr fontId="8"/>
  </si>
  <si>
    <t>ふくいぶき</t>
    <phoneticPr fontId="8"/>
  </si>
  <si>
    <t>コスズ</t>
  </si>
  <si>
    <t>すずほのか</t>
    <phoneticPr fontId="8"/>
  </si>
  <si>
    <t>３　大豆の検査結果（令和５年３月末現在）</t>
    <rPh sb="2" eb="4">
      <t>ダイズ</t>
    </rPh>
    <rPh sb="5" eb="7">
      <t>ケンサ</t>
    </rPh>
    <rPh sb="7" eb="9">
      <t>ケッカ</t>
    </rPh>
    <rPh sb="10" eb="12">
      <t>レイワ</t>
    </rPh>
    <rPh sb="13" eb="14">
      <t>ネン</t>
    </rPh>
    <rPh sb="15" eb="16">
      <t>ガツ</t>
    </rPh>
    <rPh sb="16" eb="17">
      <t>マツ</t>
    </rPh>
    <rPh sb="17" eb="19">
      <t>ゲンザイ</t>
    </rPh>
    <phoneticPr fontId="8"/>
  </si>
  <si>
    <t>比重選別機</t>
    <rPh sb="0" eb="2">
      <t>ヒジュウ</t>
    </rPh>
    <rPh sb="2" eb="5">
      <t>センベツキ</t>
    </rPh>
    <phoneticPr fontId="8"/>
  </si>
  <si>
    <t>汎用粗選機</t>
    <rPh sb="0" eb="2">
      <t>ハンヨウ</t>
    </rPh>
    <rPh sb="2" eb="4">
      <t>ソセン</t>
    </rPh>
    <rPh sb="4" eb="5">
      <t>キ</t>
    </rPh>
    <phoneticPr fontId="8"/>
  </si>
  <si>
    <t>選別機</t>
    <rPh sb="0" eb="2">
      <t>センベツ</t>
    </rPh>
    <rPh sb="2" eb="3">
      <t>キ</t>
    </rPh>
    <phoneticPr fontId="8"/>
  </si>
  <si>
    <t>汎用色彩選別機</t>
    <rPh sb="0" eb="2">
      <t>ハンヨウ</t>
    </rPh>
    <rPh sb="2" eb="4">
      <t>シキサイ</t>
    </rPh>
    <rPh sb="4" eb="6">
      <t>センベツ</t>
    </rPh>
    <rPh sb="6" eb="7">
      <t>キ</t>
    </rPh>
    <phoneticPr fontId="8"/>
  </si>
  <si>
    <t>令和３年産大豆の利用量及び主な用途</t>
    <rPh sb="0" eb="2">
      <t>レイワ</t>
    </rPh>
    <rPh sb="3" eb="4">
      <t>ネン</t>
    </rPh>
    <rPh sb="4" eb="5">
      <t>ガンネン</t>
    </rPh>
    <rPh sb="5" eb="7">
      <t>ダイズ</t>
    </rPh>
    <rPh sb="8" eb="10">
      <t>リヨウ</t>
    </rPh>
    <rPh sb="10" eb="11">
      <t>リョウ</t>
    </rPh>
    <rPh sb="11" eb="12">
      <t>オヨ</t>
    </rPh>
    <rPh sb="13" eb="14">
      <t>オモ</t>
    </rPh>
    <rPh sb="15" eb="17">
      <t>ヨウト</t>
    </rPh>
    <phoneticPr fontId="8"/>
  </si>
  <si>
    <t>令和４年産利用
見込み量</t>
    <rPh sb="0" eb="2">
      <t>レイワ</t>
    </rPh>
    <rPh sb="3" eb="4">
      <t>ネン</t>
    </rPh>
    <rPh sb="4" eb="5">
      <t>ヘイネン</t>
    </rPh>
    <rPh sb="5" eb="7">
      <t>リヨウ</t>
    </rPh>
    <rPh sb="8" eb="10">
      <t>ミコ</t>
    </rPh>
    <rPh sb="11" eb="12">
      <t>リョウ</t>
    </rPh>
    <phoneticPr fontId="8"/>
  </si>
  <si>
    <t>令和４年実績</t>
  </si>
  <si>
    <t>令和４年実績</t>
    <phoneticPr fontId="8"/>
  </si>
  <si>
    <t>令和５年見込</t>
  </si>
  <si>
    <t>令和５年見込</t>
    <phoneticPr fontId="8"/>
  </si>
  <si>
    <t>(10.3)</t>
    <phoneticPr fontId="8"/>
  </si>
  <si>
    <t>南会津</t>
    <rPh sb="0" eb="3">
      <t>ミナミアイヅ</t>
    </rPh>
    <phoneticPr fontId="8"/>
  </si>
  <si>
    <t xml:space="preserve"> </t>
    <phoneticPr fontId="3"/>
  </si>
  <si>
    <t>-</t>
    <phoneticPr fontId="8"/>
  </si>
  <si>
    <t>-</t>
    <phoneticPr fontId="8"/>
  </si>
  <si>
    <t>県北</t>
    <rPh sb="0" eb="1">
      <t>ケン</t>
    </rPh>
    <rPh sb="1" eb="2">
      <t>キタ</t>
    </rPh>
    <phoneticPr fontId="8"/>
  </si>
  <si>
    <t>里のほほえみ、タチナガハ</t>
    <rPh sb="0" eb="1">
      <t>サト</t>
    </rPh>
    <phoneticPr fontId="8"/>
  </si>
  <si>
    <t>(0.75)</t>
    <phoneticPr fontId="8"/>
  </si>
  <si>
    <t>Ⅱ　大豆の部</t>
    <rPh sb="2" eb="4">
      <t>ダイズ</t>
    </rPh>
    <rPh sb="5" eb="6">
      <t>ブ</t>
    </rPh>
    <phoneticPr fontId="10"/>
  </si>
  <si>
    <t>※１）「令和４年産大豆の農産物検査結果（令和５年３月31日現在）」（確定値）
　　　（令和５年６月２日農林水産省総合食料局食糧部公表）より作成した。
　２）ラウンドの関係で計と内訳が一致しない場合がある。
　３）「０」は単位に満たないもの、「－」は事実がないものを示している。
　４）検査数量は、普通大豆、特定加工用大豆及び種子大豆を合計した。</t>
    <phoneticPr fontId="8"/>
  </si>
  <si>
    <t>(6.3)</t>
    <phoneticPr fontId="8"/>
  </si>
  <si>
    <t>地域区分</t>
    <rPh sb="0" eb="2">
      <t>チイキ</t>
    </rPh>
    <rPh sb="2" eb="4">
      <t>クブン</t>
    </rPh>
    <phoneticPr fontId="3"/>
  </si>
  <si>
    <t>地域区分</t>
    <rPh sb="0" eb="2">
      <t>チイキ</t>
    </rPh>
    <rPh sb="2" eb="4">
      <t>クブン</t>
    </rPh>
    <phoneticPr fontId="8"/>
  </si>
  <si>
    <t>地域区分</t>
    <rPh sb="0" eb="2">
      <t>チイキ</t>
    </rPh>
    <rPh sb="2" eb="4">
      <t>クブン</t>
    </rPh>
    <phoneticPr fontId="1"/>
  </si>
  <si>
    <t>５　令和４年産大豆の生産団地化の状況</t>
    <rPh sb="2" eb="4">
      <t>レイワ</t>
    </rPh>
    <rPh sb="5" eb="7">
      <t>ネンサン</t>
    </rPh>
    <rPh sb="7" eb="9">
      <t>ダイズ</t>
    </rPh>
    <rPh sb="10" eb="12">
      <t>セイサン</t>
    </rPh>
    <rPh sb="12" eb="14">
      <t>ダンチ</t>
    </rPh>
    <rPh sb="14" eb="15">
      <t>カ</t>
    </rPh>
    <rPh sb="16" eb="18">
      <t>ジョウキョウ</t>
    </rPh>
    <phoneticPr fontId="10"/>
  </si>
  <si>
    <t>農林
事務所</t>
    <rPh sb="0" eb="2">
      <t>ノウリン</t>
    </rPh>
    <rPh sb="3" eb="6">
      <t>ジムショ</t>
    </rPh>
    <phoneticPr fontId="10"/>
  </si>
  <si>
    <t>Ｒ４年新規の
取組</t>
    <rPh sb="2" eb="3">
      <t>ネン</t>
    </rPh>
    <rPh sb="3" eb="5">
      <t>シンキ</t>
    </rPh>
    <rPh sb="7" eb="9">
      <t>トリクミ</t>
    </rPh>
    <phoneticPr fontId="10"/>
  </si>
  <si>
    <t>Ｒ４年産</t>
    <rPh sb="2" eb="3">
      <t>ネン</t>
    </rPh>
    <rPh sb="3" eb="4">
      <t>サン</t>
    </rPh>
    <phoneticPr fontId="10"/>
  </si>
  <si>
    <t>経営所得安定
対策対象数量
（ｔ）</t>
    <rPh sb="0" eb="2">
      <t>ケイエイ</t>
    </rPh>
    <rPh sb="2" eb="4">
      <t>ショトク</t>
    </rPh>
    <rPh sb="4" eb="6">
      <t>アンテイ</t>
    </rPh>
    <rPh sb="7" eb="9">
      <t>タイサク</t>
    </rPh>
    <rPh sb="9" eb="11">
      <t>タイショウ</t>
    </rPh>
    <rPh sb="11" eb="13">
      <t>スウリョウ</t>
    </rPh>
    <phoneticPr fontId="8"/>
  </si>
  <si>
    <t>県内団地合計</t>
    <rPh sb="0" eb="2">
      <t>ケンナイ</t>
    </rPh>
    <rPh sb="2" eb="4">
      <t>ダンチ</t>
    </rPh>
    <rPh sb="4" eb="6">
      <t>ゴウケイ</t>
    </rPh>
    <phoneticPr fontId="8"/>
  </si>
  <si>
    <t>あやこがね、里のほほえみ、タチナガハ、青ばた大豆</t>
    <rPh sb="6" eb="7">
      <t>サト</t>
    </rPh>
    <rPh sb="19" eb="20">
      <t>アオ</t>
    </rPh>
    <rPh sb="22" eb="24">
      <t>ダイズ</t>
    </rPh>
    <phoneticPr fontId="8"/>
  </si>
  <si>
    <t>あやこがね、里のほほえみ、タチナガハ</t>
    <rPh sb="6" eb="7">
      <t>サト</t>
    </rPh>
    <phoneticPr fontId="8"/>
  </si>
  <si>
    <t>里のほほえみ、タチナガハ、ふくいぶき</t>
    <rPh sb="0" eb="1">
      <t>サト</t>
    </rPh>
    <phoneticPr fontId="8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</si>
  <si>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8"/>
  </si>
  <si>
    <t>農林事務所</t>
    <rPh sb="0" eb="2">
      <t>ノウリン</t>
    </rPh>
    <rPh sb="2" eb="5">
      <t>ジムショ</t>
    </rPh>
    <phoneticPr fontId="10"/>
  </si>
  <si>
    <t>Ｒ４年度
処理実績</t>
    <rPh sb="2" eb="4">
      <t>ネンド</t>
    </rPh>
    <rPh sb="5" eb="7">
      <t>ショリ</t>
    </rPh>
    <rPh sb="7" eb="9">
      <t>ジッセキ</t>
    </rPh>
    <phoneticPr fontId="8"/>
  </si>
  <si>
    <t>粒径選別機</t>
    <phoneticPr fontId="8"/>
  </si>
  <si>
    <t>縦型循環式乾燥機</t>
    <phoneticPr fontId="8"/>
  </si>
  <si>
    <t>生産組織等数</t>
    <rPh sb="0" eb="2">
      <t>セイサン</t>
    </rPh>
    <rPh sb="2" eb="5">
      <t>ソシキナド</t>
    </rPh>
    <rPh sb="5" eb="6">
      <t>カズ</t>
    </rPh>
    <phoneticPr fontId="8"/>
  </si>
  <si>
    <t>加工者数</t>
    <rPh sb="0" eb="2">
      <t>カコウ</t>
    </rPh>
    <rPh sb="2" eb="3">
      <t>シャ</t>
    </rPh>
    <rPh sb="3" eb="4">
      <t>カズ</t>
    </rPh>
    <phoneticPr fontId="8"/>
  </si>
  <si>
    <t>県中</t>
    <rPh sb="0" eb="1">
      <t>ケン</t>
    </rPh>
    <rPh sb="1" eb="2">
      <t>ナカ</t>
    </rPh>
    <phoneticPr fontId="8"/>
  </si>
  <si>
    <t>(5.4)</t>
    <phoneticPr fontId="8"/>
  </si>
  <si>
    <t>(18.8)</t>
    <phoneticPr fontId="8"/>
  </si>
  <si>
    <t>(163.2)</t>
    <phoneticPr fontId="8"/>
  </si>
  <si>
    <t>＊</t>
    <phoneticPr fontId="3"/>
  </si>
  <si>
    <t>＊</t>
    <phoneticPr fontId="8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</si>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</sst>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0.0_);[Red]\(0.0\)"/>
    <numFmt numFmtId="178" formatCode="0.0_ "/>
    <numFmt numFmtId="179" formatCode="#,##0_);[Red]\(#,##0\)"/>
    <numFmt numFmtId="180" formatCode="0;0;"/>
    <numFmt numFmtId="181" formatCode="#,##0_ "/>
    <numFmt numFmtId="182" formatCode="#,##0.0_ "/>
    <numFmt numFmtId="183" formatCode="&quot;(&quot;#.##&quot;)&quot;"/>
    <numFmt numFmtId="184" formatCode="0_);\(0\)"/>
    <numFmt numFmtId="185" formatCode="#,##0.0_);[Red]\(#,##0.0\)"/>
    <numFmt numFmtId="186" formatCode="#"/>
    <numFmt numFmtId="187" formatCode="0.00_);[Red]\(0.00\)"/>
    <numFmt numFmtId="188" formatCode="0.00_ 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48"/>
      <name val="ＭＳ 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Continuous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right" vertical="center"/>
    </xf>
    <xf numFmtId="179" fontId="2" fillId="0" borderId="12" xfId="1" applyNumberFormat="1" applyFont="1" applyFill="1" applyBorder="1" applyAlignment="1" applyProtection="1">
      <alignment vertical="center" shrinkToFit="1"/>
    </xf>
    <xf numFmtId="179" fontId="2" fillId="0" borderId="13" xfId="1" applyNumberFormat="1" applyFont="1" applyFill="1" applyBorder="1" applyAlignment="1" applyProtection="1">
      <alignment vertical="center" shrinkToFit="1"/>
    </xf>
    <xf numFmtId="179" fontId="2" fillId="0" borderId="14" xfId="1" applyNumberFormat="1" applyFont="1" applyFill="1" applyBorder="1" applyAlignment="1" applyProtection="1">
      <alignment vertical="center" shrinkToFit="1"/>
    </xf>
    <xf numFmtId="179" fontId="2" fillId="0" borderId="15" xfId="1" applyNumberFormat="1" applyFont="1" applyFill="1" applyBorder="1" applyAlignment="1" applyProtection="1">
      <alignment vertical="center" shrinkToFit="1"/>
    </xf>
    <xf numFmtId="179" fontId="2" fillId="0" borderId="16" xfId="1" applyNumberFormat="1" applyFont="1" applyFill="1" applyBorder="1" applyAlignment="1" applyProtection="1">
      <alignment vertical="center" shrinkToFit="1"/>
    </xf>
    <xf numFmtId="179" fontId="2" fillId="0" borderId="3" xfId="1" applyNumberFormat="1" applyFont="1" applyFill="1" applyBorder="1" applyAlignment="1" applyProtection="1">
      <alignment vertical="center" shrinkToFit="1"/>
    </xf>
    <xf numFmtId="179" fontId="2" fillId="0" borderId="17" xfId="1" applyNumberFormat="1" applyFont="1" applyFill="1" applyBorder="1" applyAlignment="1" applyProtection="1">
      <alignment vertical="center" shrinkToFit="1"/>
    </xf>
    <xf numFmtId="179" fontId="2" fillId="0" borderId="18" xfId="1" applyNumberFormat="1" applyFont="1" applyFill="1" applyBorder="1" applyAlignment="1" applyProtection="1">
      <alignment vertical="center" shrinkToFit="1"/>
    </xf>
    <xf numFmtId="179" fontId="2" fillId="0" borderId="19" xfId="1" applyNumberFormat="1" applyFont="1" applyFill="1" applyBorder="1" applyAlignment="1" applyProtection="1">
      <alignment vertical="center" shrinkToFit="1"/>
    </xf>
    <xf numFmtId="179" fontId="2" fillId="0" borderId="20" xfId="1" applyNumberFormat="1" applyFont="1" applyFill="1" applyBorder="1" applyAlignment="1" applyProtection="1">
      <alignment vertical="center" shrinkToFit="1"/>
    </xf>
    <xf numFmtId="179" fontId="2" fillId="0" borderId="21" xfId="1" applyNumberFormat="1" applyFont="1" applyFill="1" applyBorder="1" applyAlignment="1" applyProtection="1">
      <alignment vertical="center" shrinkToFit="1"/>
    </xf>
    <xf numFmtId="179" fontId="2" fillId="0" borderId="10" xfId="1" applyNumberFormat="1" applyFont="1" applyFill="1" applyBorder="1" applyAlignment="1" applyProtection="1">
      <alignment vertical="center" shrinkToFit="1"/>
    </xf>
    <xf numFmtId="179" fontId="2" fillId="0" borderId="22" xfId="1" applyNumberFormat="1" applyFont="1" applyFill="1" applyBorder="1" applyAlignment="1" applyProtection="1">
      <alignment vertical="center" shrinkToFit="1"/>
    </xf>
    <xf numFmtId="179" fontId="2" fillId="0" borderId="0" xfId="1" applyNumberFormat="1" applyFont="1" applyFill="1" applyBorder="1" applyAlignment="1" applyProtection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9" fontId="2" fillId="0" borderId="37" xfId="0" applyNumberFormat="1" applyFont="1" applyBorder="1" applyAlignment="1">
      <alignment vertical="center" shrinkToFit="1"/>
    </xf>
    <xf numFmtId="179" fontId="2" fillId="0" borderId="4" xfId="1" applyNumberFormat="1" applyFont="1" applyFill="1" applyBorder="1" applyAlignment="1" applyProtection="1">
      <alignment vertical="center" shrinkToFit="1"/>
    </xf>
    <xf numFmtId="179" fontId="2" fillId="0" borderId="38" xfId="1" applyNumberFormat="1" applyFont="1" applyFill="1" applyBorder="1" applyAlignment="1" applyProtection="1">
      <alignment vertical="center" shrinkToFit="1"/>
    </xf>
    <xf numFmtId="179" fontId="2" fillId="0" borderId="39" xfId="0" applyNumberFormat="1" applyFont="1" applyBorder="1" applyAlignment="1">
      <alignment vertical="center" shrinkToFit="1"/>
    </xf>
    <xf numFmtId="179" fontId="2" fillId="0" borderId="40" xfId="0" applyNumberFormat="1" applyFont="1" applyBorder="1" applyAlignment="1">
      <alignment vertical="center" shrinkToFit="1"/>
    </xf>
    <xf numFmtId="179" fontId="2" fillId="0" borderId="41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38" fontId="7" fillId="0" borderId="0" xfId="1" applyFont="1" applyFill="1" applyBorder="1" applyAlignment="1" applyProtection="1">
      <alignment vertical="center"/>
    </xf>
    <xf numFmtId="180" fontId="2" fillId="0" borderId="0" xfId="0" applyNumberFormat="1" applyFont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38" fontId="2" fillId="0" borderId="0" xfId="1" applyFont="1" applyBorder="1" applyAlignment="1" applyProtection="1">
      <alignment vertical="center"/>
    </xf>
    <xf numFmtId="180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179" fontId="2" fillId="0" borderId="44" xfId="1" applyNumberFormat="1" applyFont="1" applyBorder="1" applyAlignment="1" applyProtection="1">
      <alignment vertical="center" shrinkToFit="1"/>
    </xf>
    <xf numFmtId="179" fontId="2" fillId="0" borderId="45" xfId="1" applyNumberFormat="1" applyFont="1" applyBorder="1" applyAlignment="1" applyProtection="1">
      <alignment vertical="center" shrinkToFit="1"/>
    </xf>
    <xf numFmtId="179" fontId="2" fillId="0" borderId="3" xfId="1" applyNumberFormat="1" applyFont="1" applyBorder="1" applyAlignment="1" applyProtection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7" fillId="0" borderId="50" xfId="0" applyFont="1" applyBorder="1" applyAlignment="1">
      <alignment vertical="center" shrinkToFit="1"/>
    </xf>
    <xf numFmtId="0" fontId="7" fillId="0" borderId="47" xfId="0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9" fontId="2" fillId="0" borderId="0" xfId="0" applyNumberFormat="1" applyFont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179" fontId="2" fillId="0" borderId="60" xfId="0" applyNumberFormat="1" applyFont="1" applyBorder="1" applyAlignment="1">
      <alignment vertical="center" shrinkToFit="1"/>
    </xf>
    <xf numFmtId="0" fontId="0" fillId="0" borderId="49" xfId="0" applyBorder="1" applyAlignment="1">
      <alignment horizontal="center" vertical="center" shrinkToFit="1"/>
    </xf>
    <xf numFmtId="0" fontId="7" fillId="0" borderId="51" xfId="0" applyFont="1" applyBorder="1" applyAlignment="1">
      <alignment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68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69" xfId="0" applyFont="1" applyBorder="1" applyAlignment="1">
      <alignment vertical="center" shrinkToFit="1"/>
    </xf>
    <xf numFmtId="0" fontId="4" fillId="0" borderId="70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7" fillId="0" borderId="7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right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9" fillId="0" borderId="0" xfId="0" applyFont="1"/>
    <xf numFmtId="179" fontId="2" fillId="0" borderId="74" xfId="1" applyNumberFormat="1" applyFont="1" applyFill="1" applyBorder="1" applyAlignment="1" applyProtection="1">
      <alignment vertical="center" shrinkToFit="1"/>
    </xf>
    <xf numFmtId="179" fontId="2" fillId="0" borderId="68" xfId="1" applyNumberFormat="1" applyFont="1" applyFill="1" applyBorder="1" applyAlignment="1" applyProtection="1">
      <alignment vertical="center" shrinkToFit="1"/>
    </xf>
    <xf numFmtId="179" fontId="2" fillId="0" borderId="9" xfId="1" applyNumberFormat="1" applyFont="1" applyFill="1" applyBorder="1" applyAlignment="1" applyProtection="1">
      <alignment vertical="center" shrinkToFit="1"/>
    </xf>
    <xf numFmtId="179" fontId="2" fillId="0" borderId="31" xfId="1" applyNumberFormat="1" applyFont="1" applyFill="1" applyBorder="1" applyAlignment="1" applyProtection="1">
      <alignment vertical="center" shrinkToFit="1"/>
    </xf>
    <xf numFmtId="179" fontId="2" fillId="0" borderId="75" xfId="1" applyNumberFormat="1" applyFont="1" applyFill="1" applyBorder="1" applyAlignment="1" applyProtection="1">
      <alignment vertical="center" shrinkToFit="1"/>
    </xf>
    <xf numFmtId="179" fontId="2" fillId="0" borderId="76" xfId="1" applyNumberFormat="1" applyFont="1" applyFill="1" applyBorder="1" applyAlignment="1" applyProtection="1">
      <alignment vertical="center" shrinkToFit="1"/>
    </xf>
    <xf numFmtId="179" fontId="2" fillId="0" borderId="77" xfId="1" applyNumberFormat="1" applyFont="1" applyFill="1" applyBorder="1" applyAlignment="1" applyProtection="1">
      <alignment vertical="center" shrinkToFit="1"/>
    </xf>
    <xf numFmtId="179" fontId="2" fillId="0" borderId="78" xfId="1" applyNumberFormat="1" applyFont="1" applyFill="1" applyBorder="1" applyAlignment="1" applyProtection="1">
      <alignment vertical="center" shrinkToFit="1"/>
    </xf>
    <xf numFmtId="179" fontId="2" fillId="0" borderId="79" xfId="1" applyNumberFormat="1" applyFont="1" applyFill="1" applyBorder="1" applyAlignment="1" applyProtection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9" fontId="2" fillId="0" borderId="33" xfId="1" applyNumberFormat="1" applyFont="1" applyFill="1" applyBorder="1" applyAlignment="1" applyProtection="1">
      <alignment vertical="center" shrinkToFit="1"/>
    </xf>
    <xf numFmtId="179" fontId="2" fillId="0" borderId="81" xfId="1" applyNumberFormat="1" applyFont="1" applyFill="1" applyBorder="1" applyAlignment="1" applyProtection="1">
      <alignment vertical="center" shrinkToFit="1"/>
    </xf>
    <xf numFmtId="179" fontId="7" fillId="0" borderId="48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horizontal="right" vertical="center" shrinkToFit="1"/>
    </xf>
    <xf numFmtId="179" fontId="7" fillId="0" borderId="49" xfId="0" applyNumberFormat="1" applyFont="1" applyBorder="1" applyAlignment="1">
      <alignment horizontal="right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179" fontId="2" fillId="0" borderId="84" xfId="1" applyNumberFormat="1" applyFont="1" applyBorder="1" applyAlignment="1" applyProtection="1">
      <alignment vertical="center" shrinkToFit="1"/>
    </xf>
    <xf numFmtId="179" fontId="2" fillId="0" borderId="8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horizontal="right" vertical="center" shrinkToFit="1"/>
    </xf>
    <xf numFmtId="182" fontId="0" fillId="0" borderId="4" xfId="0" applyNumberFormat="1" applyBorder="1" applyAlignment="1">
      <alignment vertical="center" shrinkToFit="1"/>
    </xf>
    <xf numFmtId="182" fontId="0" fillId="0" borderId="4" xfId="0" applyNumberFormat="1" applyBorder="1" applyAlignment="1">
      <alignment vertical="center"/>
    </xf>
    <xf numFmtId="182" fontId="0" fillId="0" borderId="58" xfId="0" applyNumberFormat="1" applyBorder="1" applyAlignment="1">
      <alignment vertical="center"/>
    </xf>
    <xf numFmtId="182" fontId="0" fillId="0" borderId="3" xfId="0" applyNumberFormat="1" applyBorder="1" applyAlignment="1">
      <alignment vertical="center" shrinkToFit="1"/>
    </xf>
    <xf numFmtId="182" fontId="0" fillId="0" borderId="3" xfId="0" applyNumberFormat="1" applyBorder="1" applyAlignment="1">
      <alignment vertical="center"/>
    </xf>
    <xf numFmtId="182" fontId="0" fillId="0" borderId="55" xfId="0" applyNumberFormat="1" applyBorder="1" applyAlignment="1">
      <alignment vertical="center"/>
    </xf>
    <xf numFmtId="179" fontId="2" fillId="0" borderId="34" xfId="1" applyNumberFormat="1" applyFont="1" applyBorder="1" applyAlignment="1" applyProtection="1">
      <alignment vertical="center" shrinkToFit="1"/>
    </xf>
    <xf numFmtId="179" fontId="2" fillId="0" borderId="54" xfId="1" applyNumberFormat="1" applyFont="1" applyBorder="1" applyAlignment="1" applyProtection="1">
      <alignment vertical="center" shrinkToFit="1"/>
    </xf>
    <xf numFmtId="179" fontId="2" fillId="0" borderId="11" xfId="1" applyNumberFormat="1" applyFont="1" applyFill="1" applyBorder="1" applyAlignment="1" applyProtection="1">
      <alignment vertical="center" shrinkToFit="1"/>
    </xf>
    <xf numFmtId="182" fontId="0" fillId="0" borderId="55" xfId="0" applyNumberFormat="1" applyBorder="1" applyAlignment="1">
      <alignment vertical="center" shrinkToFit="1"/>
    </xf>
    <xf numFmtId="179" fontId="2" fillId="0" borderId="88" xfId="1" applyNumberFormat="1" applyFont="1" applyBorder="1" applyAlignment="1" applyProtection="1">
      <alignment vertical="center" shrinkToFit="1"/>
    </xf>
    <xf numFmtId="179" fontId="2" fillId="0" borderId="30" xfId="1" applyNumberFormat="1" applyFont="1" applyBorder="1" applyAlignment="1" applyProtection="1">
      <alignment vertical="center" shrinkToFit="1"/>
    </xf>
    <xf numFmtId="179" fontId="2" fillId="0" borderId="31" xfId="1" applyNumberFormat="1" applyFont="1" applyBorder="1" applyAlignment="1" applyProtection="1">
      <alignment vertical="center" shrinkToFit="1"/>
    </xf>
    <xf numFmtId="179" fontId="2" fillId="0" borderId="73" xfId="1" applyNumberFormat="1" applyFont="1" applyBorder="1" applyAlignment="1" applyProtection="1">
      <alignment vertical="center" shrinkToFit="1"/>
    </xf>
    <xf numFmtId="0" fontId="0" fillId="0" borderId="42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8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89" xfId="0" applyBorder="1" applyAlignment="1">
      <alignment horizontal="centerContinuous" vertical="center"/>
    </xf>
    <xf numFmtId="0" fontId="0" fillId="0" borderId="10" xfId="0" applyBorder="1" applyAlignment="1">
      <alignment horizontal="center" vertical="center" shrinkToFit="1"/>
    </xf>
    <xf numFmtId="179" fontId="7" fillId="0" borderId="91" xfId="0" applyNumberFormat="1" applyFont="1" applyBorder="1" applyAlignment="1">
      <alignment horizontal="right" vertical="center" shrinkToFit="1"/>
    </xf>
    <xf numFmtId="179" fontId="7" fillId="0" borderId="82" xfId="0" applyNumberFormat="1" applyFont="1" applyBorder="1" applyAlignment="1">
      <alignment horizontal="right" vertical="center" shrinkToFit="1"/>
    </xf>
    <xf numFmtId="179" fontId="7" fillId="0" borderId="92" xfId="0" applyNumberFormat="1" applyFont="1" applyBorder="1" applyAlignment="1">
      <alignment horizontal="right" vertical="center" shrinkToFit="1"/>
    </xf>
    <xf numFmtId="179" fontId="2" fillId="0" borderId="21" xfId="0" applyNumberFormat="1" applyFont="1" applyBorder="1" applyAlignment="1">
      <alignment vertical="center" shrinkToFit="1"/>
    </xf>
    <xf numFmtId="182" fontId="11" fillId="0" borderId="3" xfId="0" applyNumberFormat="1" applyFont="1" applyBorder="1" applyAlignment="1">
      <alignment vertical="center"/>
    </xf>
    <xf numFmtId="179" fontId="2" fillId="0" borderId="93" xfId="1" applyNumberFormat="1" applyFont="1" applyFill="1" applyBorder="1" applyAlignment="1" applyProtection="1">
      <alignment vertical="center" shrinkToFit="1"/>
    </xf>
    <xf numFmtId="0" fontId="0" fillId="3" borderId="0" xfId="0" applyFill="1" applyAlignment="1">
      <alignment vertical="center"/>
    </xf>
    <xf numFmtId="179" fontId="2" fillId="0" borderId="94" xfId="1" applyNumberFormat="1" applyFont="1" applyFill="1" applyBorder="1" applyAlignment="1" applyProtection="1">
      <alignment vertical="center" shrinkToFit="1"/>
    </xf>
    <xf numFmtId="179" fontId="2" fillId="0" borderId="95" xfId="1" applyNumberFormat="1" applyFont="1" applyFill="1" applyBorder="1" applyAlignment="1" applyProtection="1">
      <alignment vertical="center" shrinkToFit="1"/>
    </xf>
    <xf numFmtId="179" fontId="2" fillId="0" borderId="60" xfId="1" applyNumberFormat="1" applyFont="1" applyFill="1" applyBorder="1" applyAlignment="1" applyProtection="1">
      <alignment vertical="center" shrinkToFit="1"/>
    </xf>
    <xf numFmtId="179" fontId="2" fillId="0" borderId="58" xfId="1" applyNumberFormat="1" applyFont="1" applyFill="1" applyBorder="1" applyAlignment="1" applyProtection="1">
      <alignment vertical="center" shrinkToFit="1"/>
    </xf>
    <xf numFmtId="179" fontId="2" fillId="0" borderId="55" xfId="1" applyNumberFormat="1" applyFont="1" applyFill="1" applyBorder="1" applyAlignment="1" applyProtection="1">
      <alignment vertical="center" shrinkToFit="1"/>
    </xf>
    <xf numFmtId="179" fontId="2" fillId="0" borderId="2" xfId="1" applyNumberFormat="1" applyFont="1" applyFill="1" applyBorder="1" applyAlignment="1" applyProtection="1">
      <alignment vertical="center" shrinkToFit="1"/>
    </xf>
    <xf numFmtId="179" fontId="16" fillId="0" borderId="40" xfId="0" applyNumberFormat="1" applyFont="1" applyBorder="1" applyAlignment="1">
      <alignment vertical="center" wrapText="1" shrinkToFit="1"/>
    </xf>
    <xf numFmtId="179" fontId="0" fillId="0" borderId="40" xfId="0" applyNumberFormat="1" applyBorder="1" applyAlignment="1">
      <alignment vertical="center" shrinkToFit="1"/>
    </xf>
    <xf numFmtId="179" fontId="2" fillId="0" borderId="59" xfId="1" applyNumberFormat="1" applyFont="1" applyFill="1" applyBorder="1" applyAlignment="1" applyProtection="1">
      <alignment vertical="center" shrinkToFit="1"/>
    </xf>
    <xf numFmtId="179" fontId="2" fillId="0" borderId="96" xfId="1" applyNumberFormat="1" applyFont="1" applyBorder="1" applyAlignment="1" applyProtection="1">
      <alignment vertical="center" shrinkToFit="1"/>
    </xf>
    <xf numFmtId="179" fontId="2" fillId="0" borderId="93" xfId="0" applyNumberFormat="1" applyFont="1" applyBorder="1" applyAlignment="1">
      <alignment vertical="center" shrinkToFit="1"/>
    </xf>
    <xf numFmtId="179" fontId="2" fillId="0" borderId="97" xfId="1" applyNumberFormat="1" applyFont="1" applyFill="1" applyBorder="1" applyAlignment="1" applyProtection="1">
      <alignment vertical="center" shrinkToFit="1"/>
    </xf>
    <xf numFmtId="179" fontId="2" fillId="0" borderId="99" xfId="1" applyNumberFormat="1" applyFont="1" applyFill="1" applyBorder="1" applyAlignment="1" applyProtection="1">
      <alignment vertical="center" shrinkToFit="1"/>
    </xf>
    <xf numFmtId="179" fontId="2" fillId="0" borderId="52" xfId="1" applyNumberFormat="1" applyFont="1" applyFill="1" applyBorder="1" applyAlignment="1" applyProtection="1">
      <alignment vertical="center" shrinkToFit="1"/>
    </xf>
    <xf numFmtId="179" fontId="2" fillId="0" borderId="100" xfId="1" applyNumberFormat="1" applyFont="1" applyFill="1" applyBorder="1" applyAlignment="1" applyProtection="1">
      <alignment vertical="center" shrinkToFit="1"/>
    </xf>
    <xf numFmtId="179" fontId="2" fillId="0" borderId="100" xfId="0" applyNumberFormat="1" applyFont="1" applyBorder="1" applyAlignment="1">
      <alignment vertical="center" shrinkToFit="1"/>
    </xf>
    <xf numFmtId="179" fontId="2" fillId="0" borderId="73" xfId="1" applyNumberFormat="1" applyFont="1" applyFill="1" applyBorder="1" applyAlignment="1" applyProtection="1">
      <alignment vertical="center" shrinkToFit="1"/>
    </xf>
    <xf numFmtId="179" fontId="2" fillId="0" borderId="54" xfId="1" applyNumberFormat="1" applyFont="1" applyFill="1" applyBorder="1" applyAlignment="1" applyProtection="1">
      <alignment vertical="center" shrinkToFit="1"/>
    </xf>
    <xf numFmtId="179" fontId="2" fillId="0" borderId="48" xfId="1" applyNumberFormat="1" applyFont="1" applyFill="1" applyBorder="1" applyAlignment="1" applyProtection="1">
      <alignment vertical="center" shrinkToFit="1"/>
    </xf>
    <xf numFmtId="179" fontId="2" fillId="0" borderId="98" xfId="1" applyNumberFormat="1" applyFont="1" applyFill="1" applyBorder="1" applyAlignment="1" applyProtection="1">
      <alignment vertical="center" shrinkToFit="1"/>
    </xf>
    <xf numFmtId="179" fontId="2" fillId="0" borderId="103" xfId="1" applyNumberFormat="1" applyFont="1" applyFill="1" applyBorder="1" applyAlignment="1" applyProtection="1">
      <alignment vertical="center" shrinkToFit="1"/>
    </xf>
    <xf numFmtId="179" fontId="2" fillId="0" borderId="104" xfId="1" applyNumberFormat="1" applyFont="1" applyFill="1" applyBorder="1" applyAlignment="1" applyProtection="1">
      <alignment vertical="center" shrinkToFit="1"/>
    </xf>
    <xf numFmtId="179" fontId="2" fillId="0" borderId="105" xfId="1" applyNumberFormat="1" applyFont="1" applyFill="1" applyBorder="1" applyAlignment="1" applyProtection="1">
      <alignment vertical="center" shrinkToFit="1"/>
    </xf>
    <xf numFmtId="179" fontId="2" fillId="0" borderId="31" xfId="0" applyNumberFormat="1" applyFont="1" applyBorder="1" applyAlignment="1">
      <alignment vertical="center" shrinkToFit="1"/>
    </xf>
    <xf numFmtId="179" fontId="2" fillId="0" borderId="10" xfId="0" applyNumberFormat="1" applyFont="1" applyBorder="1" applyAlignment="1">
      <alignment vertical="center" shrinkToFit="1"/>
    </xf>
    <xf numFmtId="179" fontId="2" fillId="0" borderId="106" xfId="1" applyNumberFormat="1" applyFont="1" applyFill="1" applyBorder="1" applyAlignment="1" applyProtection="1">
      <alignment vertical="center" shrinkToFit="1"/>
    </xf>
    <xf numFmtId="179" fontId="2" fillId="0" borderId="107" xfId="1" applyNumberFormat="1" applyFont="1" applyFill="1" applyBorder="1" applyAlignment="1" applyProtection="1">
      <alignment vertical="center" shrinkToFit="1"/>
    </xf>
    <xf numFmtId="179" fontId="2" fillId="0" borderId="108" xfId="1" applyNumberFormat="1" applyFont="1" applyFill="1" applyBorder="1" applyAlignment="1" applyProtection="1">
      <alignment vertical="center" shrinkToFit="1"/>
    </xf>
    <xf numFmtId="179" fontId="2" fillId="0" borderId="109" xfId="1" applyNumberFormat="1" applyFont="1" applyFill="1" applyBorder="1" applyAlignment="1" applyProtection="1">
      <alignment vertical="center" shrinkToFit="1"/>
    </xf>
    <xf numFmtId="179" fontId="2" fillId="0" borderId="110" xfId="1" applyNumberFormat="1" applyFont="1" applyFill="1" applyBorder="1" applyAlignment="1" applyProtection="1">
      <alignment vertical="center" shrinkToFit="1"/>
    </xf>
    <xf numFmtId="179" fontId="2" fillId="0" borderId="111" xfId="1" applyNumberFormat="1" applyFont="1" applyFill="1" applyBorder="1" applyAlignment="1" applyProtection="1">
      <alignment vertical="center" shrinkToFit="1"/>
    </xf>
    <xf numFmtId="179" fontId="2" fillId="0" borderId="112" xfId="1" applyNumberFormat="1" applyFont="1" applyFill="1" applyBorder="1" applyAlignment="1" applyProtection="1">
      <alignment vertical="center" shrinkToFit="1"/>
    </xf>
    <xf numFmtId="179" fontId="2" fillId="0" borderId="72" xfId="1" applyNumberFormat="1" applyFont="1" applyFill="1" applyBorder="1" applyAlignment="1" applyProtection="1">
      <alignment vertical="center" shrinkToFit="1"/>
    </xf>
    <xf numFmtId="179" fontId="2" fillId="0" borderId="113" xfId="0" applyNumberFormat="1" applyFont="1" applyBorder="1" applyAlignment="1">
      <alignment vertical="center" shrinkToFit="1"/>
    </xf>
    <xf numFmtId="179" fontId="2" fillId="0" borderId="115" xfId="1" applyNumberFormat="1" applyFont="1" applyFill="1" applyBorder="1" applyAlignment="1" applyProtection="1">
      <alignment vertical="center" shrinkToFit="1"/>
    </xf>
    <xf numFmtId="179" fontId="2" fillId="0" borderId="116" xfId="1" applyNumberFormat="1" applyFont="1" applyFill="1" applyBorder="1" applyAlignment="1" applyProtection="1">
      <alignment vertical="center" shrinkToFit="1"/>
    </xf>
    <xf numFmtId="179" fontId="2" fillId="0" borderId="117" xfId="1" applyNumberFormat="1" applyFont="1" applyFill="1" applyBorder="1" applyAlignment="1" applyProtection="1">
      <alignment vertical="center" shrinkToFit="1"/>
    </xf>
    <xf numFmtId="179" fontId="2" fillId="0" borderId="118" xfId="1" applyNumberFormat="1" applyFont="1" applyFill="1" applyBorder="1" applyAlignment="1" applyProtection="1">
      <alignment vertical="center" shrinkToFit="1"/>
    </xf>
    <xf numFmtId="179" fontId="2" fillId="0" borderId="119" xfId="1" applyNumberFormat="1" applyFont="1" applyFill="1" applyBorder="1" applyAlignment="1" applyProtection="1">
      <alignment vertical="center" shrinkToFit="1"/>
    </xf>
    <xf numFmtId="179" fontId="2" fillId="0" borderId="120" xfId="1" applyNumberFormat="1" applyFont="1" applyFill="1" applyBorder="1" applyAlignment="1" applyProtection="1">
      <alignment vertical="center" shrinkToFit="1"/>
    </xf>
    <xf numFmtId="179" fontId="2" fillId="0" borderId="122" xfId="1" applyNumberFormat="1" applyFont="1" applyFill="1" applyBorder="1" applyAlignment="1" applyProtection="1">
      <alignment vertical="center" shrinkToFit="1"/>
    </xf>
    <xf numFmtId="179" fontId="2" fillId="0" borderId="125" xfId="1" applyNumberFormat="1" applyFont="1" applyFill="1" applyBorder="1" applyAlignment="1" applyProtection="1">
      <alignment vertical="center" shrinkToFit="1"/>
    </xf>
    <xf numFmtId="179" fontId="2" fillId="0" borderId="126" xfId="1" applyNumberFormat="1" applyFont="1" applyFill="1" applyBorder="1" applyAlignment="1" applyProtection="1">
      <alignment vertical="center" shrinkToFit="1"/>
    </xf>
    <xf numFmtId="179" fontId="2" fillId="0" borderId="127" xfId="1" applyNumberFormat="1" applyFont="1" applyFill="1" applyBorder="1" applyAlignment="1" applyProtection="1">
      <alignment vertical="center" shrinkToFit="1"/>
    </xf>
    <xf numFmtId="179" fontId="2" fillId="0" borderId="128" xfId="1" applyNumberFormat="1" applyFont="1" applyFill="1" applyBorder="1" applyAlignment="1" applyProtection="1">
      <alignment vertical="center" shrinkToFit="1"/>
    </xf>
    <xf numFmtId="179" fontId="2" fillId="0" borderId="129" xfId="1" applyNumberFormat="1" applyFont="1" applyFill="1" applyBorder="1" applyAlignment="1" applyProtection="1">
      <alignment vertical="center" shrinkToFit="1"/>
    </xf>
    <xf numFmtId="179" fontId="2" fillId="0" borderId="130" xfId="1" applyNumberFormat="1" applyFont="1" applyFill="1" applyBorder="1" applyAlignment="1" applyProtection="1">
      <alignment vertical="center" shrinkToFit="1"/>
    </xf>
    <xf numFmtId="179" fontId="2" fillId="0" borderId="131" xfId="1" applyNumberFormat="1" applyFont="1" applyFill="1" applyBorder="1" applyAlignment="1" applyProtection="1">
      <alignment vertical="center" shrinkToFit="1"/>
    </xf>
    <xf numFmtId="179" fontId="2" fillId="0" borderId="124" xfId="1" applyNumberFormat="1" applyFont="1" applyFill="1" applyBorder="1" applyAlignment="1" applyProtection="1">
      <alignment vertical="center" shrinkToFit="1"/>
    </xf>
    <xf numFmtId="179" fontId="2" fillId="0" borderId="132" xfId="1" applyNumberFormat="1" applyFont="1" applyFill="1" applyBorder="1" applyAlignment="1" applyProtection="1">
      <alignment vertical="center" shrinkToFit="1"/>
    </xf>
    <xf numFmtId="179" fontId="2" fillId="0" borderId="133" xfId="1" applyNumberFormat="1" applyFont="1" applyFill="1" applyBorder="1" applyAlignment="1" applyProtection="1">
      <alignment vertical="center" shrinkToFit="1"/>
    </xf>
    <xf numFmtId="179" fontId="2" fillId="0" borderId="135" xfId="0" applyNumberFormat="1" applyFont="1" applyBorder="1" applyAlignment="1">
      <alignment vertical="center" shrinkToFit="1"/>
    </xf>
    <xf numFmtId="179" fontId="0" fillId="0" borderId="135" xfId="0" applyNumberFormat="1" applyBorder="1" applyAlignment="1">
      <alignment vertical="center" shrinkToFit="1"/>
    </xf>
    <xf numFmtId="179" fontId="2" fillId="0" borderId="138" xfId="1" applyNumberFormat="1" applyFont="1" applyFill="1" applyBorder="1" applyAlignment="1" applyProtection="1">
      <alignment vertical="center" shrinkToFit="1"/>
    </xf>
    <xf numFmtId="179" fontId="2" fillId="0" borderId="120" xfId="0" applyNumberFormat="1" applyFont="1" applyBorder="1" applyAlignment="1">
      <alignment vertical="center" shrinkToFit="1"/>
    </xf>
    <xf numFmtId="179" fontId="2" fillId="0" borderId="140" xfId="1" applyNumberFormat="1" applyFont="1" applyBorder="1" applyAlignment="1" applyProtection="1">
      <alignment vertical="center" shrinkToFit="1"/>
    </xf>
    <xf numFmtId="179" fontId="2" fillId="0" borderId="132" xfId="0" applyNumberFormat="1" applyFont="1" applyBorder="1" applyAlignment="1">
      <alignment vertical="center" shrinkToFit="1"/>
    </xf>
    <xf numFmtId="179" fontId="2" fillId="0" borderId="141" xfId="1" applyNumberFormat="1" applyFont="1" applyBorder="1" applyAlignment="1" applyProtection="1">
      <alignment vertical="center" shrinkToFit="1"/>
    </xf>
    <xf numFmtId="179" fontId="2" fillId="0" borderId="142" xfId="1" applyNumberFormat="1" applyFont="1" applyBorder="1" applyAlignment="1" applyProtection="1">
      <alignment vertical="center" shrinkToFit="1"/>
    </xf>
    <xf numFmtId="179" fontId="2" fillId="0" borderId="143" xfId="0" applyNumberFormat="1" applyFont="1" applyBorder="1" applyAlignment="1">
      <alignment vertical="center" shrinkToFit="1"/>
    </xf>
    <xf numFmtId="179" fontId="2" fillId="0" borderId="72" xfId="1" applyNumberFormat="1" applyFont="1" applyBorder="1" applyAlignment="1" applyProtection="1">
      <alignment vertical="center" shrinkToFit="1"/>
    </xf>
    <xf numFmtId="179" fontId="2" fillId="0" borderId="143" xfId="1" applyNumberFormat="1" applyFont="1" applyBorder="1" applyAlignment="1" applyProtection="1">
      <alignment vertical="center" shrinkToFit="1"/>
    </xf>
    <xf numFmtId="179" fontId="2" fillId="0" borderId="144" xfId="1" applyNumberFormat="1" applyFont="1" applyBorder="1" applyAlignment="1" applyProtection="1">
      <alignment vertical="center" shrinkToFit="1"/>
    </xf>
    <xf numFmtId="179" fontId="2" fillId="0" borderId="140" xfId="1" applyNumberFormat="1" applyFont="1" applyFill="1" applyBorder="1" applyAlignment="1" applyProtection="1">
      <alignment vertical="center" shrinkToFit="1"/>
    </xf>
    <xf numFmtId="179" fontId="2" fillId="0" borderId="35" xfId="1" applyNumberFormat="1" applyFont="1" applyFill="1" applyBorder="1" applyAlignment="1" applyProtection="1">
      <alignment vertical="center" shrinkToFit="1"/>
    </xf>
    <xf numFmtId="179" fontId="0" fillId="0" borderId="22" xfId="1" applyNumberFormat="1" applyFont="1" applyFill="1" applyBorder="1" applyAlignment="1" applyProtection="1">
      <alignment vertical="center" shrinkToFit="1"/>
    </xf>
    <xf numFmtId="179" fontId="7" fillId="0" borderId="80" xfId="0" applyNumberFormat="1" applyFont="1" applyBorder="1" applyAlignment="1">
      <alignment horizontal="right" vertical="center" shrinkToFit="1"/>
    </xf>
    <xf numFmtId="179" fontId="7" fillId="0" borderId="23" xfId="0" applyNumberFormat="1" applyFont="1" applyBorder="1" applyAlignment="1">
      <alignment horizontal="right" vertical="center" shrinkToFit="1"/>
    </xf>
    <xf numFmtId="179" fontId="7" fillId="0" borderId="83" xfId="0" applyNumberFormat="1" applyFont="1" applyBorder="1" applyAlignment="1">
      <alignment horizontal="right" vertical="center" shrinkToFit="1"/>
    </xf>
    <xf numFmtId="179" fontId="7" fillId="0" borderId="48" xfId="0" applyNumberFormat="1" applyFont="1" applyBorder="1" applyAlignment="1">
      <alignment vertical="center" shrinkToFit="1"/>
    </xf>
    <xf numFmtId="179" fontId="7" fillId="0" borderId="3" xfId="0" applyNumberFormat="1" applyFont="1" applyBorder="1" applyAlignment="1">
      <alignment vertical="center" shrinkToFit="1"/>
    </xf>
    <xf numFmtId="179" fontId="7" fillId="0" borderId="49" xfId="0" applyNumberFormat="1" applyFont="1" applyBorder="1" applyAlignment="1">
      <alignment vertical="center" shrinkToFit="1"/>
    </xf>
    <xf numFmtId="179" fontId="2" fillId="0" borderId="149" xfId="1" applyNumberFormat="1" applyFont="1" applyFill="1" applyBorder="1" applyAlignment="1" applyProtection="1">
      <alignment vertical="center" shrinkToFit="1"/>
    </xf>
    <xf numFmtId="179" fontId="2" fillId="0" borderId="78" xfId="0" applyNumberFormat="1" applyFont="1" applyBorder="1" applyAlignment="1">
      <alignment horizontal="right" vertical="center" shrinkToFit="1"/>
    </xf>
    <xf numFmtId="179" fontId="2" fillId="0" borderId="78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right" vertical="center" shrinkToFit="1"/>
    </xf>
    <xf numFmtId="179" fontId="2" fillId="0" borderId="17" xfId="1" applyNumberFormat="1" applyFont="1" applyFill="1" applyBorder="1" applyAlignment="1" applyProtection="1">
      <alignment horizontal="right" vertical="center" shrinkToFit="1"/>
    </xf>
    <xf numFmtId="179" fontId="2" fillId="0" borderId="0" xfId="1" applyNumberFormat="1" applyFont="1" applyFill="1" applyBorder="1" applyAlignment="1" applyProtection="1">
      <alignment horizontal="right" vertical="center" shrinkToFit="1"/>
    </xf>
    <xf numFmtId="179" fontId="2" fillId="0" borderId="106" xfId="1" applyNumberFormat="1" applyFont="1" applyFill="1" applyBorder="1" applyAlignment="1" applyProtection="1">
      <alignment horizontal="right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38" fontId="18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76" fontId="0" fillId="0" borderId="120" xfId="0" applyNumberFormat="1" applyBorder="1" applyAlignment="1">
      <alignment vertical="center"/>
    </xf>
    <xf numFmtId="176" fontId="0" fillId="0" borderId="140" xfId="0" applyNumberFormat="1" applyBorder="1" applyAlignment="1">
      <alignment horizontal="right" vertical="center"/>
    </xf>
    <xf numFmtId="176" fontId="0" fillId="0" borderId="140" xfId="0" applyNumberFormat="1" applyBorder="1" applyAlignment="1">
      <alignment horizontal="right" vertical="center" wrapText="1"/>
    </xf>
    <xf numFmtId="176" fontId="0" fillId="0" borderId="132" xfId="0" applyNumberFormat="1" applyBorder="1" applyAlignment="1">
      <alignment horizontal="right" vertical="center" wrapText="1"/>
    </xf>
    <xf numFmtId="179" fontId="0" fillId="0" borderId="152" xfId="0" applyNumberFormat="1" applyBorder="1" applyAlignment="1">
      <alignment horizontal="right" vertical="center" shrinkToFit="1"/>
    </xf>
    <xf numFmtId="179" fontId="0" fillId="0" borderId="153" xfId="0" applyNumberFormat="1" applyBorder="1" applyAlignment="1">
      <alignment horizontal="right" vertical="center" shrinkToFit="1"/>
    </xf>
    <xf numFmtId="179" fontId="0" fillId="0" borderId="153" xfId="1" applyNumberFormat="1" applyFont="1" applyFill="1" applyBorder="1" applyAlignment="1" applyProtection="1">
      <alignment horizontal="right" vertical="center" shrinkToFit="1"/>
    </xf>
    <xf numFmtId="179" fontId="0" fillId="0" borderId="154" xfId="0" applyNumberFormat="1" applyBorder="1" applyAlignment="1">
      <alignment horizontal="right" vertical="center" shrinkToFit="1"/>
    </xf>
    <xf numFmtId="179" fontId="0" fillId="0" borderId="139" xfId="0" applyNumberFormat="1" applyBorder="1" applyAlignment="1">
      <alignment horizontal="right" vertical="center" shrinkToFit="1"/>
    </xf>
    <xf numFmtId="182" fontId="0" fillId="0" borderId="3" xfId="0" applyNumberFormat="1" applyBorder="1" applyAlignment="1">
      <alignment horizontal="right" vertical="center"/>
    </xf>
    <xf numFmtId="182" fontId="0" fillId="0" borderId="3" xfId="0" applyNumberFormat="1" applyBorder="1" applyAlignment="1">
      <alignment horizontal="center" vertical="center"/>
    </xf>
    <xf numFmtId="182" fontId="0" fillId="0" borderId="55" xfId="0" applyNumberFormat="1" applyBorder="1" applyAlignment="1">
      <alignment horizontal="center" vertical="center"/>
    </xf>
    <xf numFmtId="0" fontId="4" fillId="0" borderId="49" xfId="0" applyFont="1" applyBorder="1" applyAlignment="1">
      <alignment vertical="center" shrinkToFit="1"/>
    </xf>
    <xf numFmtId="0" fontId="4" fillId="0" borderId="49" xfId="0" applyFont="1" applyBorder="1" applyAlignment="1">
      <alignment horizontal="right" vertical="center" shrinkToFi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48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185" fontId="1" fillId="0" borderId="0" xfId="5" applyNumberFormat="1" applyAlignment="1">
      <alignment vertical="center"/>
    </xf>
    <xf numFmtId="185" fontId="1" fillId="0" borderId="0" xfId="5" applyNumberFormat="1" applyAlignment="1">
      <alignment vertical="center" shrinkToFit="1"/>
    </xf>
    <xf numFmtId="185" fontId="23" fillId="0" borderId="7" xfId="5" applyNumberFormat="1" applyFont="1" applyBorder="1" applyAlignment="1">
      <alignment horizontal="center" vertical="center" shrinkToFit="1"/>
    </xf>
    <xf numFmtId="185" fontId="23" fillId="0" borderId="156" xfId="5" applyNumberFormat="1" applyFont="1" applyBorder="1" applyAlignment="1">
      <alignment vertical="center"/>
    </xf>
    <xf numFmtId="185" fontId="23" fillId="0" borderId="156" xfId="5" applyNumberFormat="1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177" fontId="0" fillId="0" borderId="59" xfId="0" applyNumberFormat="1" applyBorder="1" applyAlignment="1">
      <alignment horizontal="right" vertical="center" shrinkToFit="1"/>
    </xf>
    <xf numFmtId="0" fontId="0" fillId="0" borderId="7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4" xfId="0" applyBorder="1" applyAlignment="1">
      <alignment horizontal="center" vertical="center" shrinkToFit="1"/>
    </xf>
    <xf numFmtId="38" fontId="4" fillId="0" borderId="72" xfId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176" fontId="0" fillId="0" borderId="202" xfId="0" applyNumberFormat="1" applyBorder="1" applyAlignment="1">
      <alignment horizontal="right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14" xfId="0" applyFont="1" applyBorder="1" applyAlignment="1">
      <alignment horizontal="center" vertical="center" shrinkToFit="1"/>
    </xf>
    <xf numFmtId="179" fontId="2" fillId="4" borderId="80" xfId="0" applyNumberFormat="1" applyFont="1" applyFill="1" applyBorder="1" applyAlignment="1">
      <alignment horizontal="center" vertical="center"/>
    </xf>
    <xf numFmtId="179" fontId="2" fillId="4" borderId="23" xfId="0" applyNumberFormat="1" applyFont="1" applyFill="1" applyBorder="1" applyAlignment="1">
      <alignment horizontal="center" vertical="center"/>
    </xf>
    <xf numFmtId="179" fontId="2" fillId="4" borderId="121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1" xfId="0" applyFont="1" applyBorder="1" applyAlignment="1">
      <alignment horizontal="center" vertical="center" shrinkToFit="1"/>
    </xf>
    <xf numFmtId="0" fontId="6" fillId="0" borderId="117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179" fontId="2" fillId="4" borderId="127" xfId="0" applyNumberFormat="1" applyFont="1" applyFill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177" fontId="0" fillId="0" borderId="31" xfId="0" applyNumberFormat="1" applyBorder="1" applyAlignment="1">
      <alignment horizontal="right" vertical="center" shrinkToFit="1"/>
    </xf>
    <xf numFmtId="177" fontId="0" fillId="0" borderId="73" xfId="0" applyNumberFormat="1" applyBorder="1" applyAlignment="1">
      <alignment horizontal="right" vertical="center" shrinkToFit="1"/>
    </xf>
    <xf numFmtId="182" fontId="0" fillId="0" borderId="49" xfId="0" applyNumberFormat="1" applyBorder="1" applyAlignment="1">
      <alignment vertical="center" shrinkToFit="1"/>
    </xf>
    <xf numFmtId="182" fontId="0" fillId="0" borderId="49" xfId="0" applyNumberFormat="1" applyBorder="1" applyAlignment="1">
      <alignment vertical="center"/>
    </xf>
    <xf numFmtId="182" fontId="0" fillId="0" borderId="56" xfId="0" applyNumberFormat="1" applyBorder="1" applyAlignment="1">
      <alignment vertical="center"/>
    </xf>
    <xf numFmtId="185" fontId="13" fillId="6" borderId="163" xfId="5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182" fontId="0" fillId="0" borderId="38" xfId="0" applyNumberForma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23" xfId="0" applyNumberFormat="1" applyBorder="1" applyAlignment="1">
      <alignment horizontal="center" vertical="center"/>
    </xf>
    <xf numFmtId="182" fontId="0" fillId="0" borderId="23" xfId="0" applyNumberFormat="1" applyBorder="1" applyAlignment="1">
      <alignment vertical="center" shrinkToFit="1"/>
    </xf>
    <xf numFmtId="182" fontId="0" fillId="0" borderId="83" xfId="0" applyNumberFormat="1" applyBorder="1" applyAlignment="1">
      <alignment vertical="center"/>
    </xf>
    <xf numFmtId="0" fontId="0" fillId="0" borderId="18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210" xfId="0" applyBorder="1" applyAlignment="1">
      <alignment horizontal="center" vertical="center" wrapText="1"/>
    </xf>
    <xf numFmtId="0" fontId="0" fillId="0" borderId="18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0" fillId="0" borderId="210" xfId="0" applyBorder="1" applyAlignment="1">
      <alignment horizontal="center" vertical="center" wrapText="1" shrinkToFit="1"/>
    </xf>
    <xf numFmtId="0" fontId="0" fillId="0" borderId="210" xfId="0" applyBorder="1" applyAlignment="1">
      <alignment horizontal="center" vertical="center" shrinkToFit="1"/>
    </xf>
    <xf numFmtId="0" fontId="0" fillId="0" borderId="212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182" fontId="0" fillId="0" borderId="63" xfId="0" applyNumberFormat="1" applyBorder="1" applyAlignment="1">
      <alignment vertical="center" shrinkToFit="1"/>
    </xf>
    <xf numFmtId="182" fontId="4" fillId="0" borderId="3" xfId="0" applyNumberFormat="1" applyFont="1" applyBorder="1" applyAlignment="1">
      <alignment shrinkToFit="1"/>
    </xf>
    <xf numFmtId="182" fontId="4" fillId="0" borderId="8" xfId="0" applyNumberFormat="1" applyFont="1" applyBorder="1" applyAlignment="1">
      <alignment shrinkToFit="1"/>
    </xf>
    <xf numFmtId="182" fontId="0" fillId="0" borderId="62" xfId="0" applyNumberFormat="1" applyBorder="1" applyAlignment="1">
      <alignment vertical="center" shrinkToFit="1"/>
    </xf>
    <xf numFmtId="182" fontId="0" fillId="0" borderId="217" xfId="0" applyNumberFormat="1" applyBorder="1" applyAlignment="1">
      <alignment vertical="center" shrinkToFit="1"/>
    </xf>
    <xf numFmtId="182" fontId="4" fillId="0" borderId="218" xfId="0" applyNumberFormat="1" applyFont="1" applyBorder="1" applyAlignment="1">
      <alignment shrinkToFit="1"/>
    </xf>
    <xf numFmtId="182" fontId="4" fillId="0" borderId="219" xfId="0" applyNumberFormat="1" applyFont="1" applyBorder="1" applyAlignment="1">
      <alignment shrinkToFit="1"/>
    </xf>
    <xf numFmtId="182" fontId="4" fillId="0" borderId="220" xfId="0" applyNumberFormat="1" applyFont="1" applyBorder="1" applyAlignment="1">
      <alignment shrinkToFit="1"/>
    </xf>
    <xf numFmtId="182" fontId="4" fillId="0" borderId="133" xfId="0" applyNumberFormat="1" applyFont="1" applyBorder="1" applyAlignment="1">
      <alignment shrinkToFit="1"/>
    </xf>
    <xf numFmtId="0" fontId="0" fillId="0" borderId="0" xfId="0" applyAlignment="1">
      <alignment horizontal="center" shrinkToFit="1"/>
    </xf>
    <xf numFmtId="181" fontId="0" fillId="0" borderId="0" xfId="0" applyNumberFormat="1" applyAlignment="1">
      <alignment vertical="center" shrinkToFit="1"/>
    </xf>
    <xf numFmtId="181" fontId="4" fillId="0" borderId="0" xfId="0" applyNumberFormat="1" applyFont="1" applyAlignment="1">
      <alignment shrinkToFit="1"/>
    </xf>
    <xf numFmtId="176" fontId="4" fillId="0" borderId="0" xfId="0" applyNumberFormat="1" applyFont="1" applyAlignment="1">
      <alignment shrinkToFit="1"/>
    </xf>
    <xf numFmtId="181" fontId="0" fillId="0" borderId="36" xfId="0" applyNumberFormat="1" applyBorder="1" applyAlignment="1">
      <alignment horizontal="right" shrinkToFit="1"/>
    </xf>
    <xf numFmtId="181" fontId="4" fillId="0" borderId="36" xfId="0" applyNumberFormat="1" applyFont="1" applyBorder="1" applyAlignment="1">
      <alignment shrinkToFit="1"/>
    </xf>
    <xf numFmtId="176" fontId="4" fillId="0" borderId="36" xfId="0" applyNumberFormat="1" applyFont="1" applyBorder="1" applyAlignment="1">
      <alignment shrinkToFit="1"/>
    </xf>
    <xf numFmtId="181" fontId="4" fillId="0" borderId="2" xfId="0" applyNumberFormat="1" applyFont="1" applyBorder="1" applyAlignment="1">
      <alignment shrinkToFit="1"/>
    </xf>
    <xf numFmtId="176" fontId="4" fillId="0" borderId="2" xfId="0" applyNumberFormat="1" applyFont="1" applyBorder="1" applyAlignment="1">
      <alignment shrinkToFit="1"/>
    </xf>
    <xf numFmtId="181" fontId="4" fillId="0" borderId="156" xfId="0" applyNumberFormat="1" applyFont="1" applyBorder="1" applyAlignment="1">
      <alignment shrinkToFit="1"/>
    </xf>
    <xf numFmtId="176" fontId="4" fillId="0" borderId="156" xfId="0" applyNumberFormat="1" applyFont="1" applyBorder="1" applyAlignment="1">
      <alignment shrinkToFit="1"/>
    </xf>
    <xf numFmtId="176" fontId="4" fillId="0" borderId="41" xfId="0" applyNumberFormat="1" applyFont="1" applyBorder="1" applyAlignment="1">
      <alignment shrinkToFit="1"/>
    </xf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82" fontId="4" fillId="0" borderId="4" xfId="0" applyNumberFormat="1" applyFont="1" applyBorder="1" applyAlignment="1">
      <alignment shrinkToFit="1"/>
    </xf>
    <xf numFmtId="0" fontId="9" fillId="0" borderId="0" xfId="0" applyFont="1" applyAlignment="1">
      <alignment vertical="top" wrapText="1"/>
    </xf>
    <xf numFmtId="182" fontId="4" fillId="0" borderId="48" xfId="0" applyNumberFormat="1" applyFont="1" applyBorder="1" applyAlignment="1">
      <alignment shrinkToFit="1"/>
    </xf>
    <xf numFmtId="182" fontId="4" fillId="0" borderId="24" xfId="0" applyNumberFormat="1" applyFont="1" applyBorder="1" applyAlignment="1">
      <alignment shrinkToFit="1"/>
    </xf>
    <xf numFmtId="182" fontId="4" fillId="0" borderId="59" xfId="0" applyNumberFormat="1" applyFont="1" applyBorder="1" applyAlignment="1">
      <alignment shrinkToFit="1"/>
    </xf>
    <xf numFmtId="179" fontId="2" fillId="0" borderId="222" xfId="1" applyNumberFormat="1" applyFont="1" applyBorder="1" applyAlignment="1" applyProtection="1">
      <alignment vertical="center" shrinkToFit="1"/>
    </xf>
    <xf numFmtId="179" fontId="2" fillId="0" borderId="223" xfId="1" applyNumberFormat="1" applyFont="1" applyBorder="1" applyAlignment="1" applyProtection="1">
      <alignment vertical="center" shrinkToFit="1"/>
    </xf>
    <xf numFmtId="179" fontId="2" fillId="0" borderId="223" xfId="0" applyNumberFormat="1" applyFont="1" applyBorder="1" applyAlignment="1">
      <alignment vertical="center" shrinkToFit="1"/>
    </xf>
    <xf numFmtId="179" fontId="2" fillId="0" borderId="225" xfId="0" applyNumberFormat="1" applyFont="1" applyBorder="1" applyAlignment="1">
      <alignment vertical="center" shrinkToFit="1"/>
    </xf>
    <xf numFmtId="179" fontId="2" fillId="0" borderId="228" xfId="1" applyNumberFormat="1" applyFont="1" applyBorder="1" applyAlignment="1" applyProtection="1">
      <alignment vertical="center" shrinkToFit="1"/>
    </xf>
    <xf numFmtId="179" fontId="2" fillId="0" borderId="229" xfId="0" applyNumberFormat="1" applyFont="1" applyBorder="1" applyAlignment="1">
      <alignment vertical="center" shrinkToFit="1"/>
    </xf>
    <xf numFmtId="179" fontId="2" fillId="0" borderId="44" xfId="1" applyNumberFormat="1" applyFont="1" applyFill="1" applyBorder="1" applyAlignment="1" applyProtection="1">
      <alignment vertical="center" shrinkToFit="1"/>
    </xf>
    <xf numFmtId="179" fontId="2" fillId="0" borderId="228" xfId="1" applyNumberFormat="1" applyFont="1" applyFill="1" applyBorder="1" applyAlignment="1" applyProtection="1">
      <alignment vertical="center" shrinkToFit="1"/>
    </xf>
    <xf numFmtId="179" fontId="2" fillId="0" borderId="222" xfId="1" applyNumberFormat="1" applyFont="1" applyFill="1" applyBorder="1" applyAlignment="1" applyProtection="1">
      <alignment vertical="center" shrinkToFit="1"/>
    </xf>
    <xf numFmtId="179" fontId="2" fillId="0" borderId="34" xfId="1" applyNumberFormat="1" applyFont="1" applyFill="1" applyBorder="1" applyAlignment="1" applyProtection="1">
      <alignment vertical="center" shrinkToFit="1"/>
    </xf>
    <xf numFmtId="179" fontId="2" fillId="0" borderId="232" xfId="0" applyNumberFormat="1" applyFont="1" applyBorder="1" applyAlignment="1">
      <alignment vertical="center" shrinkToFit="1"/>
    </xf>
    <xf numFmtId="179" fontId="2" fillId="0" borderId="184" xfId="1" applyNumberFormat="1" applyFont="1" applyFill="1" applyBorder="1" applyAlignment="1" applyProtection="1">
      <alignment vertical="center" shrinkToFit="1"/>
    </xf>
    <xf numFmtId="179" fontId="0" fillId="0" borderId="47" xfId="1" applyNumberFormat="1" applyFont="1" applyFill="1" applyBorder="1" applyAlignment="1" applyProtection="1">
      <alignment vertical="center" shrinkToFit="1"/>
    </xf>
    <xf numFmtId="179" fontId="2" fillId="0" borderId="234" xfId="1" applyNumberFormat="1" applyFont="1" applyFill="1" applyBorder="1" applyAlignment="1" applyProtection="1">
      <alignment vertical="center" shrinkToFit="1"/>
    </xf>
    <xf numFmtId="179" fontId="2" fillId="0" borderId="70" xfId="1" applyNumberFormat="1" applyFont="1" applyFill="1" applyBorder="1" applyAlignment="1" applyProtection="1">
      <alignment vertical="center" shrinkToFit="1"/>
    </xf>
    <xf numFmtId="179" fontId="2" fillId="0" borderId="101" xfId="1" applyNumberFormat="1" applyFont="1" applyFill="1" applyBorder="1" applyAlignment="1" applyProtection="1">
      <alignment vertical="center" shrinkToFit="1"/>
    </xf>
    <xf numFmtId="179" fontId="2" fillId="0" borderId="235" xfId="1" applyNumberFormat="1" applyFont="1" applyFill="1" applyBorder="1" applyAlignment="1" applyProtection="1">
      <alignment vertical="center" shrinkToFit="1"/>
    </xf>
    <xf numFmtId="179" fontId="2" fillId="0" borderId="102" xfId="1" applyNumberFormat="1" applyFont="1" applyFill="1" applyBorder="1" applyAlignment="1" applyProtection="1">
      <alignment vertical="center" shrinkToFit="1"/>
    </xf>
    <xf numFmtId="179" fontId="2" fillId="0" borderId="144" xfId="1" applyNumberFormat="1" applyFont="1" applyFill="1" applyBorder="1" applyAlignment="1" applyProtection="1">
      <alignment vertical="center" shrinkToFit="1"/>
    </xf>
    <xf numFmtId="179" fontId="2" fillId="0" borderId="123" xfId="1" applyNumberFormat="1" applyFont="1" applyFill="1" applyBorder="1" applyAlignment="1" applyProtection="1">
      <alignment vertical="center" shrinkToFit="1"/>
    </xf>
    <xf numFmtId="179" fontId="2" fillId="0" borderId="232" xfId="1" applyNumberFormat="1" applyFont="1" applyFill="1" applyBorder="1" applyAlignment="1" applyProtection="1">
      <alignment vertical="center" shrinkToFit="1"/>
    </xf>
    <xf numFmtId="179" fontId="2" fillId="0" borderId="249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Fill="1" applyBorder="1" applyAlignment="1" applyProtection="1">
      <alignment vertical="center" shrinkToFit="1"/>
    </xf>
    <xf numFmtId="179" fontId="0" fillId="0" borderId="94" xfId="1" applyNumberFormat="1" applyFont="1" applyFill="1" applyBorder="1" applyAlignment="1" applyProtection="1">
      <alignment vertical="center" shrinkToFit="1"/>
    </xf>
    <xf numFmtId="179" fontId="0" fillId="0" borderId="17" xfId="1" applyNumberFormat="1" applyFont="1" applyFill="1" applyBorder="1" applyAlignment="1" applyProtection="1">
      <alignment vertical="center" shrinkToFit="1"/>
    </xf>
    <xf numFmtId="179" fontId="2" fillId="0" borderId="250" xfId="1" applyNumberFormat="1" applyFont="1" applyFill="1" applyBorder="1" applyAlignment="1" applyProtection="1">
      <alignment vertical="center" shrinkToFit="1"/>
    </xf>
    <xf numFmtId="179" fontId="0" fillId="0" borderId="95" xfId="1" applyNumberFormat="1" applyFont="1" applyFill="1" applyBorder="1" applyAlignment="1" applyProtection="1">
      <alignment vertical="center" shrinkToFit="1"/>
    </xf>
    <xf numFmtId="179" fontId="0" fillId="0" borderId="107" xfId="1" applyNumberFormat="1" applyFont="1" applyFill="1" applyBorder="1" applyAlignment="1" applyProtection="1">
      <alignment vertical="center" shrinkToFit="1"/>
    </xf>
    <xf numFmtId="179" fontId="0" fillId="0" borderId="111" xfId="1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shrinkToFit="1"/>
    </xf>
    <xf numFmtId="179" fontId="2" fillId="0" borderId="252" xfId="1" applyNumberFormat="1" applyFont="1" applyBorder="1" applyAlignment="1" applyProtection="1">
      <alignment vertical="center" shrinkToFit="1"/>
    </xf>
    <xf numFmtId="179" fontId="2" fillId="0" borderId="57" xfId="1" applyNumberFormat="1" applyFont="1" applyFill="1" applyBorder="1" applyAlignment="1" applyProtection="1">
      <alignment vertical="center" shrinkToFit="1"/>
    </xf>
    <xf numFmtId="182" fontId="4" fillId="0" borderId="210" xfId="0" applyNumberFormat="1" applyFont="1" applyBorder="1" applyAlignment="1">
      <alignment horizontal="center" shrinkToFit="1"/>
    </xf>
    <xf numFmtId="182" fontId="4" fillId="0" borderId="3" xfId="0" applyNumberFormat="1" applyFont="1" applyBorder="1" applyAlignment="1">
      <alignment horizontal="center" shrinkToFit="1"/>
    </xf>
    <xf numFmtId="182" fontId="4" fillId="0" borderId="57" xfId="0" applyNumberFormat="1" applyFont="1" applyBorder="1" applyAlignment="1">
      <alignment horizontal="center" shrinkToFit="1"/>
    </xf>
    <xf numFmtId="182" fontId="4" fillId="0" borderId="55" xfId="0" applyNumberFormat="1" applyFont="1" applyBorder="1" applyAlignment="1">
      <alignment horizontal="center" shrinkToFit="1"/>
    </xf>
    <xf numFmtId="182" fontId="0" fillId="0" borderId="61" xfId="0" applyNumberFormat="1" applyBorder="1" applyAlignment="1">
      <alignment horizontal="center" vertical="center" shrinkToFit="1"/>
    </xf>
    <xf numFmtId="182" fontId="4" fillId="0" borderId="24" xfId="0" applyNumberFormat="1" applyFont="1" applyBorder="1" applyAlignment="1">
      <alignment horizontal="center" shrinkToFit="1"/>
    </xf>
    <xf numFmtId="182" fontId="4" fillId="0" borderId="211" xfId="0" applyNumberFormat="1" applyFont="1" applyBorder="1" applyAlignment="1">
      <alignment horizontal="center" shrinkToFit="1"/>
    </xf>
    <xf numFmtId="182" fontId="4" fillId="0" borderId="4" xfId="0" applyNumberFormat="1" applyFont="1" applyBorder="1" applyAlignment="1">
      <alignment horizontal="center" shrinkToFit="1"/>
    </xf>
    <xf numFmtId="177" fontId="4" fillId="0" borderId="59" xfId="0" applyNumberFormat="1" applyFont="1" applyBorder="1" applyAlignment="1">
      <alignment horizontal="center" shrinkToFit="1"/>
    </xf>
    <xf numFmtId="177" fontId="4" fillId="0" borderId="55" xfId="0" applyNumberFormat="1" applyFont="1" applyBorder="1" applyAlignment="1">
      <alignment horizontal="center" shrinkToFit="1"/>
    </xf>
    <xf numFmtId="182" fontId="0" fillId="0" borderId="62" xfId="0" applyNumberFormat="1" applyBorder="1" applyAlignment="1">
      <alignment horizontal="center" vertical="center" shrinkToFit="1"/>
    </xf>
    <xf numFmtId="182" fontId="0" fillId="0" borderId="64" xfId="0" applyNumberFormat="1" applyBorder="1" applyAlignment="1">
      <alignment horizontal="center" vertical="center" shrinkToFit="1"/>
    </xf>
    <xf numFmtId="182" fontId="4" fillId="0" borderId="49" xfId="0" applyNumberFormat="1" applyFont="1" applyBorder="1" applyAlignment="1">
      <alignment horizontal="center" shrinkToFit="1"/>
    </xf>
    <xf numFmtId="177" fontId="4" fillId="0" borderId="56" xfId="0" applyNumberFormat="1" applyFont="1" applyBorder="1" applyAlignment="1">
      <alignment horizontal="center" shrinkToFit="1"/>
    </xf>
    <xf numFmtId="179" fontId="0" fillId="0" borderId="39" xfId="0" applyNumberFormat="1" applyBorder="1" applyAlignment="1">
      <alignment vertical="center" shrinkToFit="1"/>
    </xf>
    <xf numFmtId="179" fontId="2" fillId="0" borderId="256" xfId="0" applyNumberFormat="1" applyFont="1" applyBorder="1" applyAlignment="1">
      <alignment vertical="center" shrinkToFit="1"/>
    </xf>
    <xf numFmtId="179" fontId="2" fillId="0" borderId="200" xfId="1" applyNumberFormat="1" applyFont="1" applyBorder="1" applyAlignment="1" applyProtection="1">
      <alignment horizontal="right" vertical="center" shrinkToFit="1"/>
    </xf>
    <xf numFmtId="179" fontId="2" fillId="0" borderId="44" xfId="1" applyNumberFormat="1" applyFont="1" applyBorder="1" applyAlignment="1" applyProtection="1">
      <alignment horizontal="right" vertical="center" shrinkToFit="1"/>
    </xf>
    <xf numFmtId="179" fontId="2" fillId="0" borderId="60" xfId="1" applyNumberFormat="1" applyFont="1" applyBorder="1" applyAlignment="1" applyProtection="1">
      <alignment horizontal="right" vertical="center" shrinkToFit="1"/>
    </xf>
    <xf numFmtId="179" fontId="2" fillId="0" borderId="30" xfId="1" applyNumberFormat="1" applyFont="1" applyBorder="1" applyAlignment="1" applyProtection="1">
      <alignment horizontal="right" vertical="center" shrinkToFit="1"/>
    </xf>
    <xf numFmtId="179" fontId="2" fillId="0" borderId="60" xfId="0" applyNumberFormat="1" applyFont="1" applyBorder="1" applyAlignment="1">
      <alignment horizontal="right" vertical="center" shrinkToFit="1"/>
    </xf>
    <xf numFmtId="179" fontId="2" fillId="0" borderId="221" xfId="1" applyNumberFormat="1" applyFont="1" applyBorder="1" applyAlignment="1" applyProtection="1">
      <alignment horizontal="right" vertical="center" shrinkToFit="1"/>
    </xf>
    <xf numFmtId="179" fontId="2" fillId="0" borderId="222" xfId="1" applyNumberFormat="1" applyFont="1" applyBorder="1" applyAlignment="1" applyProtection="1">
      <alignment horizontal="right" vertical="center" shrinkToFit="1"/>
    </xf>
    <xf numFmtId="179" fontId="2" fillId="0" borderId="223" xfId="1" applyNumberFormat="1" applyFont="1" applyBorder="1" applyAlignment="1" applyProtection="1">
      <alignment horizontal="right" vertical="center" shrinkToFit="1"/>
    </xf>
    <xf numFmtId="179" fontId="2" fillId="0" borderId="224" xfId="1" applyNumberFormat="1" applyFont="1" applyBorder="1" applyAlignment="1" applyProtection="1">
      <alignment horizontal="right" vertical="center" shrinkToFit="1"/>
    </xf>
    <xf numFmtId="179" fontId="2" fillId="0" borderId="223" xfId="0" applyNumberFormat="1" applyFont="1" applyBorder="1" applyAlignment="1">
      <alignment horizontal="right" vertical="center" shrinkToFit="1"/>
    </xf>
    <xf numFmtId="179" fontId="2" fillId="0" borderId="162" xfId="1" applyNumberFormat="1" applyFont="1" applyBorder="1" applyAlignment="1" applyProtection="1">
      <alignment horizontal="right" vertical="center" shrinkToFit="1"/>
    </xf>
    <xf numFmtId="179" fontId="2" fillId="0" borderId="34" xfId="1" applyNumberFormat="1" applyFont="1" applyBorder="1" applyAlignment="1" applyProtection="1">
      <alignment horizontal="right" vertical="center" shrinkToFit="1"/>
    </xf>
    <xf numFmtId="179" fontId="2" fillId="0" borderId="54" xfId="1" applyNumberFormat="1" applyFont="1" applyBorder="1" applyAlignment="1" applyProtection="1">
      <alignment horizontal="right" vertical="center" shrinkToFit="1"/>
    </xf>
    <xf numFmtId="179" fontId="2" fillId="0" borderId="189" xfId="1" applyNumberFormat="1" applyFont="1" applyBorder="1" applyAlignment="1" applyProtection="1">
      <alignment horizontal="right" vertical="center" shrinkToFit="1"/>
    </xf>
    <xf numFmtId="179" fontId="2" fillId="0" borderId="44" xfId="1" applyNumberFormat="1" applyFont="1" applyFill="1" applyBorder="1" applyAlignment="1" applyProtection="1">
      <alignment horizontal="right" vertical="center" shrinkToFit="1"/>
    </xf>
    <xf numFmtId="179" fontId="2" fillId="0" borderId="60" xfId="1" applyNumberFormat="1" applyFont="1" applyFill="1" applyBorder="1" applyAlignment="1" applyProtection="1">
      <alignment horizontal="right" vertical="center" shrinkToFit="1"/>
    </xf>
    <xf numFmtId="179" fontId="2" fillId="0" borderId="30" xfId="1" applyNumberFormat="1" applyFont="1" applyFill="1" applyBorder="1" applyAlignment="1" applyProtection="1">
      <alignment horizontal="right" vertical="center" shrinkToFit="1"/>
    </xf>
    <xf numFmtId="179" fontId="2" fillId="0" borderId="227" xfId="1" applyNumberFormat="1" applyFont="1" applyFill="1" applyBorder="1" applyAlignment="1" applyProtection="1">
      <alignment horizontal="right" vertical="center" shrinkToFit="1"/>
    </xf>
    <xf numFmtId="179" fontId="2" fillId="0" borderId="228" xfId="1" applyNumberFormat="1" applyFont="1" applyFill="1" applyBorder="1" applyAlignment="1" applyProtection="1">
      <alignment horizontal="right" vertical="center" shrinkToFit="1"/>
    </xf>
    <xf numFmtId="179" fontId="2" fillId="0" borderId="229" xfId="1" applyNumberFormat="1" applyFont="1" applyFill="1" applyBorder="1" applyAlignment="1" applyProtection="1">
      <alignment horizontal="right" vertical="center" shrinkToFit="1"/>
    </xf>
    <xf numFmtId="179" fontId="2" fillId="0" borderId="230" xfId="1" applyNumberFormat="1" applyFont="1" applyFill="1" applyBorder="1" applyAlignment="1" applyProtection="1">
      <alignment horizontal="right" vertical="center" shrinkToFit="1"/>
    </xf>
    <xf numFmtId="179" fontId="2" fillId="0" borderId="229" xfId="0" applyNumberFormat="1" applyFont="1" applyBorder="1" applyAlignment="1">
      <alignment horizontal="right" vertical="center" shrinkToFit="1"/>
    </xf>
    <xf numFmtId="179" fontId="2" fillId="0" borderId="201" xfId="1" applyNumberFormat="1" applyFont="1" applyFill="1" applyBorder="1" applyAlignment="1" applyProtection="1">
      <alignment horizontal="right" vertical="center" shrinkToFit="1"/>
    </xf>
    <xf numFmtId="179" fontId="2" fillId="0" borderId="222" xfId="1" applyNumberFormat="1" applyFont="1" applyFill="1" applyBorder="1" applyAlignment="1" applyProtection="1">
      <alignment horizontal="right" vertical="center" shrinkToFit="1"/>
    </xf>
    <xf numFmtId="179" fontId="2" fillId="0" borderId="223" xfId="1" applyNumberFormat="1" applyFont="1" applyFill="1" applyBorder="1" applyAlignment="1" applyProtection="1">
      <alignment horizontal="right" vertical="center" shrinkToFit="1"/>
    </xf>
    <xf numFmtId="179" fontId="2" fillId="0" borderId="224" xfId="1" applyNumberFormat="1" applyFont="1" applyFill="1" applyBorder="1" applyAlignment="1" applyProtection="1">
      <alignment horizontal="right" vertical="center" shrinkToFit="1"/>
    </xf>
    <xf numFmtId="179" fontId="2" fillId="0" borderId="34" xfId="1" applyNumberFormat="1" applyFont="1" applyFill="1" applyBorder="1" applyAlignment="1" applyProtection="1">
      <alignment horizontal="right" vertical="center" shrinkToFit="1"/>
    </xf>
    <xf numFmtId="179" fontId="2" fillId="0" borderId="31" xfId="1" applyNumberFormat="1" applyFont="1" applyFill="1" applyBorder="1" applyAlignment="1" applyProtection="1">
      <alignment horizontal="right" vertical="center" shrinkToFit="1"/>
    </xf>
    <xf numFmtId="179" fontId="2" fillId="0" borderId="54" xfId="1" applyNumberFormat="1" applyFont="1" applyFill="1" applyBorder="1" applyAlignment="1" applyProtection="1">
      <alignment horizontal="right" vertical="center" shrinkToFit="1"/>
    </xf>
    <xf numFmtId="179" fontId="2" fillId="0" borderId="189" xfId="1" applyNumberFormat="1" applyFont="1" applyFill="1" applyBorder="1" applyAlignment="1" applyProtection="1">
      <alignment horizontal="right" vertical="center" shrinkToFit="1"/>
    </xf>
    <xf numFmtId="179" fontId="2" fillId="0" borderId="227" xfId="1" applyNumberFormat="1" applyFont="1" applyBorder="1" applyAlignment="1" applyProtection="1">
      <alignment horizontal="right" vertical="center" shrinkToFit="1"/>
    </xf>
    <xf numFmtId="179" fontId="2" fillId="0" borderId="252" xfId="1" applyNumberFormat="1" applyFont="1" applyBorder="1" applyAlignment="1" applyProtection="1">
      <alignment horizontal="right" vertical="center" shrinkToFit="1"/>
    </xf>
    <xf numFmtId="179" fontId="2" fillId="0" borderId="229" xfId="1" applyNumberFormat="1" applyFont="1" applyBorder="1" applyAlignment="1" applyProtection="1">
      <alignment horizontal="right" vertical="center" shrinkToFit="1"/>
    </xf>
    <xf numFmtId="179" fontId="2" fillId="0" borderId="253" xfId="1" applyNumberFormat="1" applyFont="1" applyBorder="1" applyAlignment="1" applyProtection="1">
      <alignment horizontal="right" vertical="center" shrinkToFit="1"/>
    </xf>
    <xf numFmtId="179" fontId="2" fillId="0" borderId="202" xfId="1" applyNumberFormat="1" applyFont="1" applyFill="1" applyBorder="1" applyAlignment="1" applyProtection="1">
      <alignment horizontal="right" vertical="center" shrinkToFit="1"/>
    </xf>
    <xf numFmtId="179" fontId="2" fillId="0" borderId="140" xfId="1" applyNumberFormat="1" applyFont="1" applyFill="1" applyBorder="1" applyAlignment="1" applyProtection="1">
      <alignment horizontal="right" vertical="center" shrinkToFit="1"/>
    </xf>
    <xf numFmtId="179" fontId="2" fillId="0" borderId="132" xfId="1" applyNumberFormat="1" applyFont="1" applyFill="1" applyBorder="1" applyAlignment="1" applyProtection="1">
      <alignment horizontal="right" vertical="center" shrinkToFit="1"/>
    </xf>
    <xf numFmtId="179" fontId="2" fillId="0" borderId="195" xfId="1" applyNumberFormat="1" applyFont="1" applyFill="1" applyBorder="1" applyAlignment="1" applyProtection="1">
      <alignment horizontal="right" vertical="center" shrinkToFit="1"/>
    </xf>
    <xf numFmtId="179" fontId="2" fillId="0" borderId="140" xfId="1" applyNumberFormat="1" applyFont="1" applyBorder="1" applyAlignment="1" applyProtection="1">
      <alignment horizontal="right" vertical="center" shrinkToFit="1"/>
    </xf>
    <xf numFmtId="179" fontId="2" fillId="0" borderId="132" xfId="0" applyNumberFormat="1" applyFont="1" applyBorder="1" applyAlignment="1">
      <alignment horizontal="right" vertical="center" shrinkToFit="1"/>
    </xf>
    <xf numFmtId="179" fontId="2" fillId="0" borderId="228" xfId="1" applyNumberFormat="1" applyFont="1" applyBorder="1" applyAlignment="1" applyProtection="1">
      <alignment horizontal="right" vertical="center" shrinkToFit="1"/>
    </xf>
    <xf numFmtId="179" fontId="2" fillId="0" borderId="230" xfId="1" applyNumberFormat="1" applyFont="1" applyBorder="1" applyAlignment="1" applyProtection="1">
      <alignment horizontal="right" vertical="center" shrinkToFit="1"/>
    </xf>
    <xf numFmtId="179" fontId="2" fillId="0" borderId="201" xfId="1" applyNumberFormat="1" applyFont="1" applyBorder="1" applyAlignment="1" applyProtection="1">
      <alignment horizontal="right" vertical="center" shrinkToFit="1"/>
    </xf>
    <xf numFmtId="179" fontId="2" fillId="0" borderId="197" xfId="1" applyNumberFormat="1" applyFont="1" applyBorder="1" applyAlignment="1" applyProtection="1">
      <alignment horizontal="right" vertical="center" shrinkToFit="1"/>
    </xf>
    <xf numFmtId="179" fontId="2" fillId="0" borderId="45" xfId="1" applyNumberFormat="1" applyFont="1" applyBorder="1" applyAlignment="1" applyProtection="1">
      <alignment horizontal="right" vertical="center" shrinkToFit="1"/>
    </xf>
    <xf numFmtId="179" fontId="2" fillId="0" borderId="37" xfId="1" applyNumberFormat="1" applyFont="1" applyBorder="1" applyAlignment="1" applyProtection="1">
      <alignment horizontal="right" vertical="center" shrinkToFit="1"/>
    </xf>
    <xf numFmtId="179" fontId="2" fillId="0" borderId="193" xfId="1" applyNumberFormat="1" applyFont="1" applyBorder="1" applyAlignment="1" applyProtection="1">
      <alignment horizontal="right" vertical="center" shrinkToFit="1"/>
    </xf>
    <xf numFmtId="179" fontId="2" fillId="0" borderId="37" xfId="0" applyNumberFormat="1" applyFont="1" applyBorder="1" applyAlignment="1">
      <alignment horizontal="right" vertical="center" shrinkToFit="1"/>
    </xf>
    <xf numFmtId="179" fontId="2" fillId="0" borderId="198" xfId="1" applyNumberFormat="1" applyFont="1" applyBorder="1" applyAlignment="1" applyProtection="1">
      <alignment horizontal="right" vertical="center" shrinkToFit="1"/>
    </xf>
    <xf numFmtId="179" fontId="2" fillId="0" borderId="84" xfId="1" applyNumberFormat="1" applyFont="1" applyBorder="1" applyAlignment="1" applyProtection="1">
      <alignment horizontal="right" vertical="center" shrinkToFit="1"/>
    </xf>
    <xf numFmtId="179" fontId="2" fillId="0" borderId="85" xfId="1" applyNumberFormat="1" applyFont="1" applyBorder="1" applyAlignment="1" applyProtection="1">
      <alignment horizontal="right" vertical="center" shrinkToFit="1"/>
    </xf>
    <xf numFmtId="179" fontId="2" fillId="0" borderId="26" xfId="1" applyNumberFormat="1" applyFont="1" applyBorder="1" applyAlignment="1" applyProtection="1">
      <alignment horizontal="right" vertical="center" shrinkToFit="1"/>
    </xf>
    <xf numFmtId="179" fontId="2" fillId="0" borderId="85" xfId="0" applyNumberFormat="1" applyFont="1" applyBorder="1" applyAlignment="1">
      <alignment horizontal="right" vertical="center" shrinkToFit="1"/>
    </xf>
    <xf numFmtId="179" fontId="2" fillId="0" borderId="142" xfId="1" applyNumberFormat="1" applyFont="1" applyBorder="1" applyAlignment="1" applyProtection="1">
      <alignment horizontal="right" vertical="center" shrinkToFit="1"/>
    </xf>
    <xf numFmtId="179" fontId="2" fillId="0" borderId="143" xfId="1" applyNumberFormat="1" applyFont="1" applyBorder="1" applyAlignment="1" applyProtection="1">
      <alignment horizontal="right" vertical="center" shrinkToFit="1"/>
    </xf>
    <xf numFmtId="179" fontId="2" fillId="0" borderId="190" xfId="1" applyNumberFormat="1" applyFont="1" applyBorder="1" applyAlignment="1" applyProtection="1">
      <alignment horizontal="right" vertical="center" shrinkToFit="1"/>
    </xf>
    <xf numFmtId="179" fontId="2" fillId="0" borderId="143" xfId="0" applyNumberFormat="1" applyFont="1" applyBorder="1" applyAlignment="1">
      <alignment horizontal="right" vertical="center" shrinkToFit="1"/>
    </xf>
    <xf numFmtId="179" fontId="2" fillId="0" borderId="98" xfId="1" applyNumberFormat="1" applyFont="1" applyFill="1" applyBorder="1" applyAlignment="1" applyProtection="1">
      <alignment horizontal="right" vertical="center" shrinkToFit="1"/>
    </xf>
    <xf numFmtId="179" fontId="2" fillId="0" borderId="158" xfId="1" applyNumberFormat="1" applyFont="1" applyFill="1" applyBorder="1" applyAlignment="1" applyProtection="1">
      <alignment horizontal="right" vertical="center" shrinkToFit="1"/>
    </xf>
    <xf numFmtId="179" fontId="2" fillId="0" borderId="237" xfId="1" applyNumberFormat="1" applyFont="1" applyFill="1" applyBorder="1" applyAlignment="1" applyProtection="1">
      <alignment horizontal="right" vertical="center" shrinkToFit="1"/>
    </xf>
    <xf numFmtId="179" fontId="2" fillId="0" borderId="238" xfId="1" applyNumberFormat="1" applyFont="1" applyFill="1" applyBorder="1" applyAlignment="1" applyProtection="1">
      <alignment horizontal="right" vertical="center" shrinkToFit="1"/>
    </xf>
    <xf numFmtId="179" fontId="2" fillId="0" borderId="239" xfId="1" applyNumberFormat="1" applyFont="1" applyFill="1" applyBorder="1" applyAlignment="1" applyProtection="1">
      <alignment horizontal="right" vertical="center" shrinkToFit="1"/>
    </xf>
    <xf numFmtId="179" fontId="21" fillId="0" borderId="237" xfId="1" applyNumberFormat="1" applyFont="1" applyFill="1" applyBorder="1" applyAlignment="1" applyProtection="1">
      <alignment horizontal="right" vertical="center" shrinkToFit="1"/>
    </xf>
    <xf numFmtId="179" fontId="21" fillId="0" borderId="238" xfId="0" applyNumberFormat="1" applyFont="1" applyBorder="1" applyAlignment="1">
      <alignment horizontal="right" vertical="center" shrinkToFit="1"/>
    </xf>
    <xf numFmtId="179" fontId="2" fillId="0" borderId="4" xfId="1" applyNumberFormat="1" applyFont="1" applyFill="1" applyBorder="1" applyAlignment="1" applyProtection="1">
      <alignment horizontal="right" vertical="center" shrinkToFit="1"/>
    </xf>
    <xf numFmtId="179" fontId="2" fillId="0" borderId="240" xfId="1" applyNumberFormat="1" applyFont="1" applyFill="1" applyBorder="1" applyAlignment="1" applyProtection="1">
      <alignment horizontal="right" vertical="center" shrinkToFit="1"/>
    </xf>
    <xf numFmtId="179" fontId="2" fillId="0" borderId="241" xfId="1" applyNumberFormat="1" applyFont="1" applyFill="1" applyBorder="1" applyAlignment="1" applyProtection="1">
      <alignment horizontal="right" vertical="center" shrinkToFit="1"/>
    </xf>
    <xf numFmtId="179" fontId="2" fillId="0" borderId="242" xfId="1" applyNumberFormat="1" applyFont="1" applyFill="1" applyBorder="1" applyAlignment="1" applyProtection="1">
      <alignment horizontal="right" vertical="center" shrinkToFit="1"/>
    </xf>
    <xf numFmtId="179" fontId="2" fillId="0" borderId="243" xfId="1" applyNumberFormat="1" applyFont="1" applyFill="1" applyBorder="1" applyAlignment="1" applyProtection="1">
      <alignment horizontal="right" vertical="center" shrinkToFit="1"/>
    </xf>
    <xf numFmtId="179" fontId="21" fillId="0" borderId="241" xfId="1" applyNumberFormat="1" applyFont="1" applyFill="1" applyBorder="1" applyAlignment="1" applyProtection="1">
      <alignment horizontal="right" vertical="center" shrinkToFit="1"/>
    </xf>
    <xf numFmtId="179" fontId="21" fillId="0" borderId="242" xfId="0" applyNumberFormat="1" applyFont="1" applyBorder="1" applyAlignment="1">
      <alignment horizontal="right" vertical="center" shrinkToFit="1"/>
    </xf>
    <xf numFmtId="179" fontId="2" fillId="0" borderId="203" xfId="1" applyNumberFormat="1" applyFont="1" applyFill="1" applyBorder="1" applyAlignment="1" applyProtection="1">
      <alignment horizontal="right" vertical="center" shrinkToFit="1"/>
    </xf>
    <xf numFmtId="179" fontId="2" fillId="0" borderId="244" xfId="1" applyNumberFormat="1" applyFont="1" applyFill="1" applyBorder="1" applyAlignment="1" applyProtection="1">
      <alignment horizontal="right" vertical="center" shrinkToFit="1"/>
    </xf>
    <xf numFmtId="179" fontId="2" fillId="0" borderId="245" xfId="1" applyNumberFormat="1" applyFont="1" applyFill="1" applyBorder="1" applyAlignment="1" applyProtection="1">
      <alignment horizontal="right" vertical="center" shrinkToFit="1"/>
    </xf>
    <xf numFmtId="179" fontId="2" fillId="0" borderId="246" xfId="1" applyNumberFormat="1" applyFont="1" applyFill="1" applyBorder="1" applyAlignment="1" applyProtection="1">
      <alignment horizontal="right" vertical="center" shrinkToFit="1"/>
    </xf>
    <xf numFmtId="179" fontId="21" fillId="0" borderId="244" xfId="1" applyNumberFormat="1" applyFont="1" applyFill="1" applyBorder="1" applyAlignment="1" applyProtection="1">
      <alignment horizontal="right" vertical="center" shrinkToFit="1"/>
    </xf>
    <xf numFmtId="179" fontId="21" fillId="0" borderId="245" xfId="0" applyNumberFormat="1" applyFont="1" applyBorder="1" applyAlignment="1">
      <alignment horizontal="right" vertical="center" shrinkToFit="1"/>
    </xf>
    <xf numFmtId="179" fontId="2" fillId="0" borderId="159" xfId="1" applyNumberFormat="1" applyFont="1" applyFill="1" applyBorder="1" applyAlignment="1" applyProtection="1">
      <alignment horizontal="right" vertical="center" shrinkToFit="1"/>
    </xf>
    <xf numFmtId="179" fontId="2" fillId="0" borderId="247" xfId="1" applyNumberFormat="1" applyFont="1" applyFill="1" applyBorder="1" applyAlignment="1" applyProtection="1">
      <alignment horizontal="right" vertical="center" shrinkToFit="1"/>
    </xf>
    <xf numFmtId="179" fontId="2" fillId="0" borderId="248" xfId="1" applyNumberFormat="1" applyFont="1" applyFill="1" applyBorder="1" applyAlignment="1" applyProtection="1">
      <alignment horizontal="right" vertical="center" shrinkToFit="1"/>
    </xf>
    <xf numFmtId="179" fontId="2" fillId="0" borderId="32" xfId="1" applyNumberFormat="1" applyFont="1" applyFill="1" applyBorder="1" applyAlignment="1" applyProtection="1">
      <alignment horizontal="right" vertical="center" shrinkToFit="1"/>
    </xf>
    <xf numFmtId="179" fontId="2" fillId="0" borderId="73" xfId="1" applyNumberFormat="1" applyFont="1" applyFill="1" applyBorder="1" applyAlignment="1" applyProtection="1">
      <alignment horizontal="right" vertical="center" shrinkToFit="1"/>
    </xf>
    <xf numFmtId="179" fontId="2" fillId="0" borderId="196" xfId="1" applyNumberFormat="1" applyFont="1" applyBorder="1" applyAlignment="1" applyProtection="1">
      <alignment horizontal="right" vertical="center" shrinkToFit="1"/>
    </xf>
    <xf numFmtId="179" fontId="2" fillId="0" borderId="96" xfId="1" applyNumberFormat="1" applyFont="1" applyBorder="1" applyAlignment="1" applyProtection="1">
      <alignment horizontal="right" vertical="center" shrinkToFit="1"/>
    </xf>
    <xf numFmtId="179" fontId="2" fillId="0" borderId="93" xfId="1" applyNumberFormat="1" applyFont="1" applyBorder="1" applyAlignment="1" applyProtection="1">
      <alignment horizontal="right" vertical="center" shrinkToFit="1"/>
    </xf>
    <xf numFmtId="179" fontId="2" fillId="0" borderId="192" xfId="1" applyNumberFormat="1" applyFont="1" applyBorder="1" applyAlignment="1" applyProtection="1">
      <alignment horizontal="right" vertical="center" shrinkToFit="1"/>
    </xf>
    <xf numFmtId="179" fontId="2" fillId="0" borderId="93" xfId="0" applyNumberFormat="1" applyFont="1" applyBorder="1" applyAlignment="1">
      <alignment horizontal="right" vertical="center" shrinkToFit="1"/>
    </xf>
    <xf numFmtId="179" fontId="2" fillId="0" borderId="159" xfId="1" applyNumberFormat="1" applyFont="1" applyBorder="1" applyAlignment="1" applyProtection="1">
      <alignment horizontal="right" vertical="center" shrinkToFit="1"/>
    </xf>
    <xf numFmtId="179" fontId="2" fillId="0" borderId="31" xfId="1" applyNumberFormat="1" applyFont="1" applyBorder="1" applyAlignment="1" applyProtection="1">
      <alignment horizontal="right" vertical="center" shrinkToFit="1"/>
    </xf>
    <xf numFmtId="179" fontId="2" fillId="0" borderId="73" xfId="1" applyNumberFormat="1" applyFont="1" applyBorder="1" applyAlignment="1" applyProtection="1">
      <alignment horizontal="right" vertical="center" shrinkToFit="1"/>
    </xf>
    <xf numFmtId="179" fontId="2" fillId="0" borderId="32" xfId="1" applyNumberFormat="1" applyFont="1" applyBorder="1" applyAlignment="1" applyProtection="1">
      <alignment horizontal="right" vertical="center" shrinkToFit="1"/>
    </xf>
    <xf numFmtId="179" fontId="2" fillId="0" borderId="204" xfId="1" applyNumberFormat="1" applyFont="1" applyBorder="1" applyAlignment="1" applyProtection="1">
      <alignment horizontal="right" vertical="center" shrinkToFit="1"/>
    </xf>
    <xf numFmtId="179" fontId="2" fillId="0" borderId="144" xfId="1" applyNumberFormat="1" applyFont="1" applyBorder="1" applyAlignment="1" applyProtection="1">
      <alignment horizontal="right" vertical="center" shrinkToFit="1"/>
    </xf>
    <xf numFmtId="179" fontId="2" fillId="0" borderId="62" xfId="1" applyNumberFormat="1" applyFont="1" applyBorder="1" applyAlignment="1" applyProtection="1">
      <alignment horizontal="right" vertical="center" shrinkToFit="1"/>
    </xf>
    <xf numFmtId="176" fontId="0" fillId="0" borderId="132" xfId="0" applyNumberFormat="1" applyBorder="1" applyAlignment="1">
      <alignment horizontal="right" vertical="center"/>
    </xf>
    <xf numFmtId="176" fontId="0" fillId="0" borderId="195" xfId="0" applyNumberFormat="1" applyBorder="1" applyAlignment="1">
      <alignment horizontal="right" vertical="center"/>
    </xf>
    <xf numFmtId="0" fontId="1" fillId="0" borderId="0" xfId="7"/>
    <xf numFmtId="0" fontId="26" fillId="0" borderId="0" xfId="7" applyFont="1"/>
    <xf numFmtId="186" fontId="0" fillId="0" borderId="86" xfId="1" applyNumberFormat="1" applyFont="1" applyFill="1" applyBorder="1" applyAlignment="1" applyProtection="1">
      <alignment horizontal="right" vertical="center"/>
    </xf>
    <xf numFmtId="186" fontId="0" fillId="0" borderId="86" xfId="0" applyNumberFormat="1" applyBorder="1" applyAlignment="1">
      <alignment horizontal="right" vertical="center"/>
    </xf>
    <xf numFmtId="186" fontId="0" fillId="0" borderId="164" xfId="0" applyNumberFormat="1" applyBorder="1" applyAlignment="1">
      <alignment horizontal="right" vertical="center"/>
    </xf>
    <xf numFmtId="186" fontId="0" fillId="0" borderId="87" xfId="0" applyNumberFormat="1" applyBorder="1" applyAlignment="1">
      <alignment horizontal="right" vertical="center" shrinkToFit="1"/>
    </xf>
    <xf numFmtId="186" fontId="0" fillId="0" borderId="48" xfId="0" applyNumberFormat="1" applyBorder="1" applyAlignment="1">
      <alignment horizontal="right" vertical="center"/>
    </xf>
    <xf numFmtId="186" fontId="0" fillId="0" borderId="148" xfId="0" applyNumberFormat="1" applyBorder="1" applyAlignment="1">
      <alignment horizontal="right" vertical="center"/>
    </xf>
    <xf numFmtId="186" fontId="0" fillId="0" borderId="48" xfId="1" applyNumberFormat="1" applyFont="1" applyFill="1" applyBorder="1" applyAlignment="1" applyProtection="1">
      <alignment horizontal="right" vertical="center"/>
    </xf>
    <xf numFmtId="186" fontId="0" fillId="0" borderId="59" xfId="0" applyNumberFormat="1" applyBorder="1" applyAlignment="1">
      <alignment horizontal="right" vertical="center" shrinkToFit="1"/>
    </xf>
    <xf numFmtId="186" fontId="0" fillId="0" borderId="3" xfId="0" applyNumberFormat="1" applyBorder="1" applyAlignment="1">
      <alignment horizontal="right" vertical="center"/>
    </xf>
    <xf numFmtId="186" fontId="0" fillId="0" borderId="8" xfId="0" applyNumberFormat="1" applyBorder="1" applyAlignment="1">
      <alignment horizontal="right" vertical="center"/>
    </xf>
    <xf numFmtId="186" fontId="0" fillId="0" borderId="55" xfId="0" applyNumberFormat="1" applyBorder="1" applyAlignment="1">
      <alignment horizontal="right" vertical="center" shrinkToFit="1"/>
    </xf>
    <xf numFmtId="186" fontId="0" fillId="0" borderId="49" xfId="0" applyNumberFormat="1" applyBorder="1" applyAlignment="1">
      <alignment horizontal="right" vertical="center"/>
    </xf>
    <xf numFmtId="186" fontId="0" fillId="0" borderId="178" xfId="0" applyNumberFormat="1" applyBorder="1" applyAlignment="1">
      <alignment horizontal="right" vertical="center"/>
    </xf>
    <xf numFmtId="186" fontId="0" fillId="0" borderId="56" xfId="0" applyNumberFormat="1" applyBorder="1" applyAlignment="1">
      <alignment horizontal="right" vertical="center" shrinkToFit="1"/>
    </xf>
    <xf numFmtId="186" fontId="0" fillId="0" borderId="48" xfId="0" applyNumberFormat="1" applyBorder="1" applyAlignment="1">
      <alignment vertical="center"/>
    </xf>
    <xf numFmtId="186" fontId="0" fillId="0" borderId="148" xfId="0" applyNumberFormat="1" applyBorder="1" applyAlignment="1">
      <alignment vertical="center"/>
    </xf>
    <xf numFmtId="186" fontId="0" fillId="0" borderId="59" xfId="0" applyNumberFormat="1" applyBorder="1" applyAlignment="1">
      <alignment vertical="center" shrinkToFit="1"/>
    </xf>
    <xf numFmtId="186" fontId="0" fillId="0" borderId="3" xfId="0" applyNumberFormat="1" applyBorder="1" applyAlignment="1">
      <alignment vertical="center"/>
    </xf>
    <xf numFmtId="186" fontId="0" fillId="0" borderId="8" xfId="0" applyNumberFormat="1" applyBorder="1" applyAlignment="1">
      <alignment vertical="center"/>
    </xf>
    <xf numFmtId="186" fontId="0" fillId="0" borderId="55" xfId="0" applyNumberFormat="1" applyBorder="1" applyAlignment="1">
      <alignment vertical="center" shrinkToFit="1"/>
    </xf>
    <xf numFmtId="186" fontId="0" fillId="0" borderId="55" xfId="0" applyNumberFormat="1" applyBorder="1" applyAlignment="1">
      <alignment vertical="center"/>
    </xf>
    <xf numFmtId="186" fontId="0" fillId="0" borderId="49" xfId="0" applyNumberFormat="1" applyBorder="1" applyAlignment="1">
      <alignment vertical="center"/>
    </xf>
    <xf numFmtId="186" fontId="0" fillId="0" borderId="178" xfId="0" applyNumberFormat="1" applyBorder="1" applyAlignment="1">
      <alignment vertical="center"/>
    </xf>
    <xf numFmtId="186" fontId="0" fillId="0" borderId="56" xfId="0" applyNumberFormat="1" applyBorder="1" applyAlignment="1">
      <alignment vertical="center" shrinkToFit="1"/>
    </xf>
    <xf numFmtId="186" fontId="2" fillId="0" borderId="4" xfId="0" applyNumberFormat="1" applyFont="1" applyBorder="1" applyAlignment="1">
      <alignment vertical="center" shrinkToFit="1"/>
    </xf>
    <xf numFmtId="186" fontId="2" fillId="0" borderId="4" xfId="1" applyNumberFormat="1" applyFont="1" applyFill="1" applyBorder="1" applyAlignment="1" applyProtection="1">
      <alignment vertical="center" shrinkToFit="1"/>
    </xf>
    <xf numFmtId="186" fontId="2" fillId="0" borderId="24" xfId="1" applyNumberFormat="1" applyFont="1" applyFill="1" applyBorder="1" applyAlignment="1" applyProtection="1">
      <alignment vertical="center" shrinkToFit="1"/>
    </xf>
    <xf numFmtId="186" fontId="2" fillId="0" borderId="6" xfId="1" applyNumberFormat="1" applyFont="1" applyFill="1" applyBorder="1" applyAlignment="1" applyProtection="1">
      <alignment vertical="center" shrinkToFit="1"/>
    </xf>
    <xf numFmtId="186" fontId="2" fillId="0" borderId="38" xfId="1" applyNumberFormat="1" applyFont="1" applyFill="1" applyBorder="1" applyAlignment="1" applyProtection="1">
      <alignment vertical="center" shrinkToFit="1"/>
    </xf>
    <xf numFmtId="186" fontId="2" fillId="0" borderId="58" xfId="1" applyNumberFormat="1" applyFont="1" applyFill="1" applyBorder="1" applyAlignment="1" applyProtection="1">
      <alignment vertical="center" shrinkToFit="1"/>
    </xf>
    <xf numFmtId="186" fontId="2" fillId="0" borderId="106" xfId="0" applyNumberFormat="1" applyFont="1" applyBorder="1" applyAlignment="1">
      <alignment vertical="center" shrinkToFit="1"/>
    </xf>
    <xf numFmtId="186" fontId="2" fillId="0" borderId="106" xfId="1" applyNumberFormat="1" applyFont="1" applyFill="1" applyBorder="1" applyAlignment="1" applyProtection="1">
      <alignment vertical="center" shrinkToFit="1"/>
    </xf>
    <xf numFmtId="186" fontId="2" fillId="0" borderId="136" xfId="1" applyNumberFormat="1" applyFont="1" applyFill="1" applyBorder="1" applyAlignment="1" applyProtection="1">
      <alignment vertical="center" shrinkToFit="1"/>
    </xf>
    <xf numFmtId="186" fontId="2" fillId="0" borderId="134" xfId="1" applyNumberFormat="1" applyFont="1" applyFill="1" applyBorder="1" applyAlignment="1" applyProtection="1">
      <alignment vertical="center" shrinkToFit="1"/>
    </xf>
    <xf numFmtId="186" fontId="2" fillId="0" borderId="121" xfId="1" applyNumberFormat="1" applyFont="1" applyFill="1" applyBorder="1" applyAlignment="1" applyProtection="1">
      <alignment vertical="center" shrinkToFit="1"/>
    </xf>
    <xf numFmtId="186" fontId="2" fillId="0" borderId="125" xfId="1" applyNumberFormat="1" applyFont="1" applyFill="1" applyBorder="1" applyAlignment="1" applyProtection="1">
      <alignment vertical="center" shrinkToFit="1"/>
    </xf>
    <xf numFmtId="186" fontId="2" fillId="0" borderId="31" xfId="0" applyNumberFormat="1" applyFont="1" applyBorder="1" applyAlignment="1">
      <alignment vertical="center" shrinkToFit="1"/>
    </xf>
    <xf numFmtId="186" fontId="2" fillId="0" borderId="32" xfId="0" applyNumberFormat="1" applyFont="1" applyBorder="1" applyAlignment="1">
      <alignment vertical="center" shrinkToFit="1"/>
    </xf>
    <xf numFmtId="186" fontId="2" fillId="0" borderId="73" xfId="0" applyNumberFormat="1" applyFont="1" applyBorder="1" applyAlignment="1">
      <alignment vertical="center" shrinkToFit="1"/>
    </xf>
    <xf numFmtId="186" fontId="2" fillId="0" borderId="3" xfId="0" applyNumberFormat="1" applyFont="1" applyBorder="1" applyAlignment="1">
      <alignment vertical="center" shrinkToFit="1"/>
    </xf>
    <xf numFmtId="186" fontId="2" fillId="0" borderId="3" xfId="1" applyNumberFormat="1" applyFont="1" applyFill="1" applyBorder="1" applyAlignment="1" applyProtection="1">
      <alignment vertical="center" shrinkToFit="1"/>
    </xf>
    <xf numFmtId="186" fontId="2" fillId="0" borderId="8" xfId="1" applyNumberFormat="1" applyFont="1" applyFill="1" applyBorder="1" applyAlignment="1" applyProtection="1">
      <alignment vertical="center" shrinkToFit="1"/>
    </xf>
    <xf numFmtId="186" fontId="2" fillId="0" borderId="89" xfId="1" applyNumberFormat="1" applyFont="1" applyFill="1" applyBorder="1" applyAlignment="1" applyProtection="1">
      <alignment vertical="center" shrinkToFit="1"/>
    </xf>
    <xf numFmtId="186" fontId="2" fillId="0" borderId="23" xfId="1" applyNumberFormat="1" applyFont="1" applyFill="1" applyBorder="1" applyAlignment="1" applyProtection="1">
      <alignment vertical="center" shrinkToFit="1"/>
    </xf>
    <xf numFmtId="186" fontId="2" fillId="0" borderId="55" xfId="1" applyNumberFormat="1" applyFont="1" applyFill="1" applyBorder="1" applyAlignment="1" applyProtection="1">
      <alignment vertical="center" shrinkToFit="1"/>
    </xf>
    <xf numFmtId="186" fontId="2" fillId="0" borderId="31" xfId="1" applyNumberFormat="1" applyFont="1" applyFill="1" applyBorder="1" applyAlignment="1" applyProtection="1">
      <alignment vertical="center" shrinkToFit="1"/>
    </xf>
    <xf numFmtId="186" fontId="2" fillId="0" borderId="32" xfId="1" applyNumberFormat="1" applyFont="1" applyFill="1" applyBorder="1" applyAlignment="1" applyProtection="1">
      <alignment vertical="center" shrinkToFit="1"/>
    </xf>
    <xf numFmtId="186" fontId="2" fillId="0" borderId="73" xfId="1" applyNumberFormat="1" applyFont="1" applyFill="1" applyBorder="1" applyAlignment="1" applyProtection="1">
      <alignment vertical="center" shrinkToFit="1"/>
    </xf>
    <xf numFmtId="186" fontId="0" fillId="0" borderId="31" xfId="0" applyNumberFormat="1" applyBorder="1" applyAlignment="1">
      <alignment vertical="center" shrinkToFit="1"/>
    </xf>
    <xf numFmtId="186" fontId="2" fillId="0" borderId="117" xfId="0" applyNumberFormat="1" applyFont="1" applyBorder="1" applyAlignment="1">
      <alignment vertical="center" shrinkToFit="1"/>
    </xf>
    <xf numFmtId="186" fontId="2" fillId="0" borderId="117" xfId="1" applyNumberFormat="1" applyFont="1" applyFill="1" applyBorder="1" applyAlignment="1" applyProtection="1">
      <alignment vertical="center" shrinkToFit="1"/>
    </xf>
    <xf numFmtId="186" fontId="2" fillId="0" borderId="137" xfId="1" applyNumberFormat="1" applyFont="1" applyFill="1" applyBorder="1" applyAlignment="1" applyProtection="1">
      <alignment vertical="center" shrinkToFit="1"/>
    </xf>
    <xf numFmtId="186" fontId="2" fillId="0" borderId="138" xfId="1" applyNumberFormat="1" applyFont="1" applyFill="1" applyBorder="1" applyAlignment="1" applyProtection="1">
      <alignment vertical="center" shrinkToFit="1"/>
    </xf>
    <xf numFmtId="186" fontId="2" fillId="0" borderId="114" xfId="1" applyNumberFormat="1" applyFont="1" applyFill="1" applyBorder="1" applyAlignment="1" applyProtection="1">
      <alignment vertical="center" shrinkToFit="1"/>
    </xf>
    <xf numFmtId="186" fontId="2" fillId="0" borderId="119" xfId="1" applyNumberFormat="1" applyFont="1" applyFill="1" applyBorder="1" applyAlignment="1" applyProtection="1">
      <alignment vertical="center" shrinkToFit="1"/>
    </xf>
    <xf numFmtId="186" fontId="2" fillId="0" borderId="12" xfId="1" applyNumberFormat="1" applyFont="1" applyFill="1" applyBorder="1" applyAlignment="1" applyProtection="1">
      <alignment vertical="center" shrinkToFit="1"/>
    </xf>
    <xf numFmtId="186" fontId="0" fillId="0" borderId="254" xfId="0" applyNumberFormat="1" applyBorder="1" applyAlignment="1">
      <alignment vertical="center" shrinkToFit="1"/>
    </xf>
    <xf numFmtId="186" fontId="0" fillId="0" borderId="254" xfId="1" applyNumberFormat="1" applyFont="1" applyFill="1" applyBorder="1" applyAlignment="1" applyProtection="1">
      <alignment vertical="center" shrinkToFit="1"/>
    </xf>
    <xf numFmtId="186" fontId="0" fillId="0" borderId="24" xfId="1" applyNumberFormat="1" applyFont="1" applyFill="1" applyBorder="1" applyAlignment="1" applyProtection="1">
      <alignment vertical="center" shrinkToFit="1"/>
    </xf>
    <xf numFmtId="186" fontId="0" fillId="0" borderId="6" xfId="1" applyNumberFormat="1" applyFont="1" applyFill="1" applyBorder="1" applyAlignment="1" applyProtection="1">
      <alignment vertical="center" shrinkToFit="1"/>
    </xf>
    <xf numFmtId="186" fontId="0" fillId="0" borderId="255" xfId="1" applyNumberFormat="1" applyFont="1" applyFill="1" applyBorder="1" applyAlignment="1" applyProtection="1">
      <alignment vertical="center" shrinkToFit="1"/>
    </xf>
    <xf numFmtId="186" fontId="0" fillId="0" borderId="58" xfId="1" applyNumberFormat="1" applyFont="1" applyFill="1" applyBorder="1" applyAlignment="1" applyProtection="1">
      <alignment vertical="center" shrinkToFit="1"/>
    </xf>
    <xf numFmtId="186" fontId="0" fillId="0" borderId="3" xfId="0" applyNumberFormat="1" applyBorder="1" applyAlignment="1">
      <alignment vertical="center" shrinkToFit="1"/>
    </xf>
    <xf numFmtId="186" fontId="0" fillId="0" borderId="3" xfId="1" applyNumberFormat="1" applyFont="1" applyFill="1" applyBorder="1" applyAlignment="1" applyProtection="1">
      <alignment vertical="center" shrinkToFit="1"/>
    </xf>
    <xf numFmtId="186" fontId="0" fillId="0" borderId="8" xfId="1" applyNumberFormat="1" applyFont="1" applyFill="1" applyBorder="1" applyAlignment="1" applyProtection="1">
      <alignment vertical="center" shrinkToFit="1"/>
    </xf>
    <xf numFmtId="186" fontId="0" fillId="0" borderId="89" xfId="1" applyNumberFormat="1" applyFont="1" applyFill="1" applyBorder="1" applyAlignment="1" applyProtection="1">
      <alignment vertical="center" shrinkToFit="1"/>
    </xf>
    <xf numFmtId="186" fontId="0" fillId="0" borderId="23" xfId="1" applyNumberFormat="1" applyFont="1" applyFill="1" applyBorder="1" applyAlignment="1" applyProtection="1">
      <alignment vertical="center" shrinkToFit="1"/>
    </xf>
    <xf numFmtId="186" fontId="0" fillId="0" borderId="55" xfId="1" applyNumberFormat="1" applyFont="1" applyFill="1" applyBorder="1" applyAlignment="1" applyProtection="1">
      <alignment vertical="center" shrinkToFit="1"/>
    </xf>
    <xf numFmtId="186" fontId="0" fillId="0" borderId="106" xfId="0" applyNumberFormat="1" applyBorder="1" applyAlignment="1">
      <alignment vertical="center" shrinkToFit="1"/>
    </xf>
    <xf numFmtId="186" fontId="0" fillId="0" borderId="136" xfId="0" applyNumberFormat="1" applyBorder="1" applyAlignment="1">
      <alignment vertical="center" shrinkToFit="1"/>
    </xf>
    <xf numFmtId="186" fontId="0" fillId="0" borderId="125" xfId="0" applyNumberFormat="1" applyBorder="1" applyAlignment="1">
      <alignment vertical="center" shrinkToFit="1"/>
    </xf>
    <xf numFmtId="186" fontId="15" fillId="0" borderId="31" xfId="0" applyNumberFormat="1" applyFont="1" applyBorder="1" applyAlignment="1">
      <alignment vertical="center" shrinkToFit="1"/>
    </xf>
    <xf numFmtId="186" fontId="15" fillId="2" borderId="31" xfId="0" applyNumberFormat="1" applyFont="1" applyFill="1" applyBorder="1" applyAlignment="1">
      <alignment vertical="center" shrinkToFit="1"/>
    </xf>
    <xf numFmtId="186" fontId="2" fillId="2" borderId="73" xfId="0" applyNumberFormat="1" applyFont="1" applyFill="1" applyBorder="1" applyAlignment="1">
      <alignment vertical="center" shrinkToFit="1"/>
    </xf>
    <xf numFmtId="186" fontId="2" fillId="0" borderId="11" xfId="1" applyNumberFormat="1" applyFont="1" applyFill="1" applyBorder="1" applyAlignment="1" applyProtection="1">
      <alignment vertical="center" shrinkToFit="1"/>
    </xf>
    <xf numFmtId="186" fontId="2" fillId="0" borderId="48" xfId="0" applyNumberFormat="1" applyFont="1" applyBorder="1" applyAlignment="1">
      <alignment vertical="center" shrinkToFit="1"/>
    </xf>
    <xf numFmtId="186" fontId="2" fillId="0" borderId="136" xfId="0" applyNumberFormat="1" applyFont="1" applyBorder="1" applyAlignment="1">
      <alignment vertical="center" shrinkToFit="1"/>
    </xf>
    <xf numFmtId="186" fontId="2" fillId="0" borderId="121" xfId="0" applyNumberFormat="1" applyFont="1" applyBorder="1" applyAlignment="1">
      <alignment vertical="center" shrinkToFit="1"/>
    </xf>
    <xf numFmtId="186" fontId="2" fillId="0" borderId="125" xfId="0" applyNumberFormat="1" applyFont="1" applyBorder="1" applyAlignment="1">
      <alignment vertical="center" shrinkToFit="1"/>
    </xf>
    <xf numFmtId="186" fontId="0" fillId="0" borderId="31" xfId="1" applyNumberFormat="1" applyFont="1" applyFill="1" applyBorder="1" applyAlignment="1" applyProtection="1">
      <alignment vertical="center" shrinkToFit="1"/>
    </xf>
    <xf numFmtId="186" fontId="20" fillId="0" borderId="12" xfId="1" applyNumberFormat="1" applyFont="1" applyFill="1" applyBorder="1" applyAlignment="1" applyProtection="1">
      <alignment vertical="center" shrinkToFit="1"/>
    </xf>
    <xf numFmtId="186" fontId="20" fillId="0" borderId="4" xfId="0" applyNumberFormat="1" applyFont="1" applyBorder="1" applyAlignment="1">
      <alignment vertical="center" shrinkToFit="1"/>
    </xf>
    <xf numFmtId="186" fontId="2" fillId="0" borderId="74" xfId="1" applyNumberFormat="1" applyFont="1" applyFill="1" applyBorder="1" applyAlignment="1" applyProtection="1">
      <alignment vertical="center" shrinkToFit="1"/>
    </xf>
    <xf numFmtId="186" fontId="20" fillId="0" borderId="15" xfId="1" applyNumberFormat="1" applyFont="1" applyFill="1" applyBorder="1" applyAlignment="1" applyProtection="1">
      <alignment vertical="center" shrinkToFit="1"/>
    </xf>
    <xf numFmtId="186" fontId="20" fillId="0" borderId="74" xfId="1" applyNumberFormat="1" applyFont="1" applyFill="1" applyBorder="1" applyAlignment="1" applyProtection="1">
      <alignment vertical="center" shrinkToFit="1"/>
    </xf>
    <xf numFmtId="186" fontId="20" fillId="0" borderId="4" xfId="1" applyNumberFormat="1" applyFont="1" applyFill="1" applyBorder="1" applyAlignment="1" applyProtection="1">
      <alignment vertical="center" shrinkToFit="1"/>
    </xf>
    <xf numFmtId="186" fontId="20" fillId="0" borderId="24" xfId="1" applyNumberFormat="1" applyFont="1" applyFill="1" applyBorder="1" applyAlignment="1" applyProtection="1">
      <alignment vertical="center" shrinkToFit="1"/>
    </xf>
    <xf numFmtId="186" fontId="21" fillId="0" borderId="4" xfId="1" applyNumberFormat="1" applyFont="1" applyFill="1" applyBorder="1" applyAlignment="1" applyProtection="1">
      <alignment vertical="center" shrinkToFit="1"/>
    </xf>
    <xf numFmtId="186" fontId="20" fillId="0" borderId="6" xfId="1" applyNumberFormat="1" applyFont="1" applyFill="1" applyBorder="1" applyAlignment="1" applyProtection="1">
      <alignment vertical="center" shrinkToFit="1"/>
    </xf>
    <xf numFmtId="186" fontId="20" fillId="0" borderId="38" xfId="1" applyNumberFormat="1" applyFont="1" applyFill="1" applyBorder="1" applyAlignment="1" applyProtection="1">
      <alignment vertical="center" shrinkToFit="1"/>
    </xf>
    <xf numFmtId="186" fontId="20" fillId="0" borderId="48" xfId="1" applyNumberFormat="1" applyFont="1" applyFill="1" applyBorder="1" applyAlignment="1" applyProtection="1">
      <alignment vertical="center" shrinkToFit="1"/>
    </xf>
    <xf numFmtId="186" fontId="20" fillId="0" borderId="80" xfId="1" applyNumberFormat="1" applyFont="1" applyFill="1" applyBorder="1" applyAlignment="1" applyProtection="1">
      <alignment vertical="center" shrinkToFit="1"/>
    </xf>
    <xf numFmtId="186" fontId="2" fillId="0" borderId="91" xfId="0" applyNumberFormat="1" applyFont="1" applyBorder="1" applyAlignment="1">
      <alignment vertical="center" shrinkToFit="1"/>
    </xf>
    <xf numFmtId="186" fontId="20" fillId="0" borderId="3" xfId="1" applyNumberFormat="1" applyFont="1" applyFill="1" applyBorder="1" applyAlignment="1" applyProtection="1">
      <alignment vertical="center" shrinkToFit="1"/>
    </xf>
    <xf numFmtId="186" fontId="2" fillId="0" borderId="235" xfId="1" applyNumberFormat="1" applyFont="1" applyFill="1" applyBorder="1" applyAlignment="1" applyProtection="1">
      <alignment vertical="center" shrinkToFit="1"/>
    </xf>
    <xf numFmtId="186" fontId="20" fillId="0" borderId="3" xfId="0" applyNumberFormat="1" applyFont="1" applyBorder="1" applyAlignment="1">
      <alignment vertical="center" shrinkToFit="1"/>
    </xf>
    <xf numFmtId="186" fontId="20" fillId="0" borderId="19" xfId="1" applyNumberFormat="1" applyFont="1" applyFill="1" applyBorder="1" applyAlignment="1" applyProtection="1">
      <alignment vertical="center" shrinkToFit="1"/>
    </xf>
    <xf numFmtId="186" fontId="20" fillId="0" borderId="235" xfId="1" applyNumberFormat="1" applyFont="1" applyFill="1" applyBorder="1" applyAlignment="1" applyProtection="1">
      <alignment vertical="center" shrinkToFit="1"/>
    </xf>
    <xf numFmtId="186" fontId="20" fillId="0" borderId="8" xfId="1" applyNumberFormat="1" applyFont="1" applyFill="1" applyBorder="1" applyAlignment="1" applyProtection="1">
      <alignment vertical="center" shrinkToFit="1"/>
    </xf>
    <xf numFmtId="186" fontId="21" fillId="0" borderId="3" xfId="1" applyNumberFormat="1" applyFont="1" applyFill="1" applyBorder="1" applyAlignment="1" applyProtection="1">
      <alignment vertical="center" shrinkToFit="1"/>
    </xf>
    <xf numFmtId="186" fontId="20" fillId="0" borderId="89" xfId="1" applyNumberFormat="1" applyFont="1" applyFill="1" applyBorder="1" applyAlignment="1" applyProtection="1">
      <alignment vertical="center" shrinkToFit="1"/>
    </xf>
    <xf numFmtId="186" fontId="20" fillId="0" borderId="23" xfId="1" applyNumberFormat="1" applyFont="1" applyFill="1" applyBorder="1" applyAlignment="1" applyProtection="1">
      <alignment vertical="center" shrinkToFit="1"/>
    </xf>
    <xf numFmtId="186" fontId="2" fillId="0" borderId="82" xfId="0" applyNumberFormat="1" applyFont="1" applyBorder="1" applyAlignment="1">
      <alignment vertical="center" shrinkToFit="1"/>
    </xf>
    <xf numFmtId="186" fontId="20" fillId="0" borderId="106" xfId="1" applyNumberFormat="1" applyFont="1" applyFill="1" applyBorder="1" applyAlignment="1" applyProtection="1">
      <alignment vertical="center" shrinkToFit="1"/>
    </xf>
    <xf numFmtId="186" fontId="20" fillId="0" borderId="109" xfId="0" applyNumberFormat="1" applyFont="1" applyBorder="1" applyAlignment="1">
      <alignment vertical="center" shrinkToFit="1"/>
    </xf>
    <xf numFmtId="186" fontId="2" fillId="0" borderId="108" xfId="1" applyNumberFormat="1" applyFont="1" applyFill="1" applyBorder="1" applyAlignment="1" applyProtection="1">
      <alignment vertical="center" shrinkToFit="1"/>
    </xf>
    <xf numFmtId="186" fontId="20" fillId="0" borderId="106" xfId="0" applyNumberFormat="1" applyFont="1" applyBorder="1" applyAlignment="1">
      <alignment vertical="center" shrinkToFit="1"/>
    </xf>
    <xf numFmtId="186" fontId="20" fillId="0" borderId="109" xfId="1" applyNumberFormat="1" applyFont="1" applyFill="1" applyBorder="1" applyAlignment="1" applyProtection="1">
      <alignment vertical="center" shrinkToFit="1"/>
    </xf>
    <xf numFmtId="186" fontId="20" fillId="0" borderId="108" xfId="1" applyNumberFormat="1" applyFont="1" applyFill="1" applyBorder="1" applyAlignment="1" applyProtection="1">
      <alignment vertical="center" shrinkToFit="1"/>
    </xf>
    <xf numFmtId="186" fontId="20" fillId="0" borderId="136" xfId="1" applyNumberFormat="1" applyFont="1" applyFill="1" applyBorder="1" applyAlignment="1" applyProtection="1">
      <alignment vertical="center" shrinkToFit="1"/>
    </xf>
    <xf numFmtId="186" fontId="21" fillId="0" borderId="106" xfId="1" applyNumberFormat="1" applyFont="1" applyFill="1" applyBorder="1" applyAlignment="1" applyProtection="1">
      <alignment vertical="center" shrinkToFit="1"/>
    </xf>
    <xf numFmtId="186" fontId="20" fillId="0" borderId="134" xfId="1" applyNumberFormat="1" applyFont="1" applyFill="1" applyBorder="1" applyAlignment="1" applyProtection="1">
      <alignment vertical="center" shrinkToFit="1"/>
    </xf>
    <xf numFmtId="186" fontId="20" fillId="0" borderId="121" xfId="1" applyNumberFormat="1" applyFont="1" applyFill="1" applyBorder="1" applyAlignment="1" applyProtection="1">
      <alignment vertical="center" shrinkToFit="1"/>
    </xf>
    <xf numFmtId="186" fontId="2" fillId="0" borderId="236" xfId="0" applyNumberFormat="1" applyFont="1" applyBorder="1" applyAlignment="1">
      <alignment vertical="center" shrinkToFit="1"/>
    </xf>
    <xf numFmtId="186" fontId="15" fillId="0" borderId="31" xfId="1" applyNumberFormat="1" applyFont="1" applyFill="1" applyBorder="1" applyAlignment="1" applyProtection="1">
      <alignment vertical="center" shrinkToFit="1"/>
    </xf>
    <xf numFmtId="186" fontId="2" fillId="0" borderId="33" xfId="1" applyNumberFormat="1" applyFont="1" applyFill="1" applyBorder="1" applyAlignment="1" applyProtection="1">
      <alignment vertical="center" shrinkToFit="1"/>
    </xf>
    <xf numFmtId="186" fontId="2" fillId="0" borderId="48" xfId="1" applyNumberFormat="1" applyFont="1" applyFill="1" applyBorder="1" applyAlignment="1" applyProtection="1">
      <alignment vertical="center" shrinkToFit="1"/>
    </xf>
    <xf numFmtId="186" fontId="2" fillId="0" borderId="10" xfId="1" applyNumberFormat="1" applyFont="1" applyFill="1" applyBorder="1" applyAlignment="1" applyProtection="1">
      <alignment vertical="center" shrinkToFit="1"/>
    </xf>
    <xf numFmtId="186" fontId="6" fillId="0" borderId="3" xfId="0" applyNumberFormat="1" applyFont="1" applyBorder="1" applyAlignment="1">
      <alignment vertical="center"/>
    </xf>
    <xf numFmtId="186" fontId="6" fillId="0" borderId="55" xfId="0" applyNumberFormat="1" applyFont="1" applyBorder="1" applyAlignment="1">
      <alignment vertical="center"/>
    </xf>
    <xf numFmtId="186" fontId="6" fillId="0" borderId="31" xfId="0" applyNumberFormat="1" applyFont="1" applyBorder="1" applyAlignment="1">
      <alignment vertical="center" shrinkToFit="1"/>
    </xf>
    <xf numFmtId="186" fontId="2" fillId="0" borderId="24" xfId="0" applyNumberFormat="1" applyFont="1" applyBorder="1" applyAlignment="1">
      <alignment vertical="center" shrinkToFit="1"/>
    </xf>
    <xf numFmtId="186" fontId="2" fillId="2" borderId="4" xfId="0" applyNumberFormat="1" applyFont="1" applyFill="1" applyBorder="1" applyAlignment="1">
      <alignment vertical="center" shrinkToFit="1"/>
    </xf>
    <xf numFmtId="186" fontId="2" fillId="0" borderId="59" xfId="0" applyNumberFormat="1" applyFont="1" applyBorder="1" applyAlignment="1">
      <alignment vertical="center" shrinkToFit="1"/>
    </xf>
    <xf numFmtId="186" fontId="2" fillId="2" borderId="31" xfId="1" applyNumberFormat="1" applyFont="1" applyFill="1" applyBorder="1" applyAlignment="1" applyProtection="1">
      <alignment vertical="center" shrinkToFit="1"/>
    </xf>
    <xf numFmtId="186" fontId="2" fillId="0" borderId="36" xfId="1" applyNumberFormat="1" applyFont="1" applyFill="1" applyBorder="1" applyAlignment="1" applyProtection="1">
      <alignment vertical="center" shrinkToFit="1"/>
    </xf>
    <xf numFmtId="186" fontId="2" fillId="2" borderId="4" xfId="1" applyNumberFormat="1" applyFont="1" applyFill="1" applyBorder="1" applyAlignment="1" applyProtection="1">
      <alignment vertical="center" shrinkToFit="1"/>
    </xf>
    <xf numFmtId="186" fontId="2" fillId="2" borderId="6" xfId="1" applyNumberFormat="1" applyFont="1" applyFill="1" applyBorder="1" applyAlignment="1" applyProtection="1">
      <alignment vertical="center" shrinkToFit="1"/>
    </xf>
    <xf numFmtId="186" fontId="2" fillId="2" borderId="38" xfId="1" applyNumberFormat="1" applyFont="1" applyFill="1" applyBorder="1" applyAlignment="1" applyProtection="1">
      <alignment vertical="center" shrinkToFit="1"/>
    </xf>
    <xf numFmtId="186" fontId="2" fillId="2" borderId="58" xfId="1" applyNumberFormat="1" applyFont="1" applyFill="1" applyBorder="1" applyAlignment="1" applyProtection="1">
      <alignment vertical="center" shrinkToFit="1"/>
    </xf>
    <xf numFmtId="186" fontId="6" fillId="0" borderId="31" xfId="1" applyNumberFormat="1" applyFont="1" applyFill="1" applyBorder="1" applyAlignment="1" applyProtection="1">
      <alignment vertical="center" shrinkToFit="1"/>
    </xf>
    <xf numFmtId="186" fontId="0" fillId="0" borderId="117" xfId="0" applyNumberFormat="1" applyBorder="1" applyAlignment="1">
      <alignment vertical="center"/>
    </xf>
    <xf numFmtId="186" fontId="0" fillId="0" borderId="137" xfId="0" applyNumberFormat="1" applyBorder="1" applyAlignment="1">
      <alignment vertical="center"/>
    </xf>
    <xf numFmtId="186" fontId="0" fillId="0" borderId="117" xfId="1" applyNumberFormat="1" applyFont="1" applyFill="1" applyBorder="1" applyAlignment="1" applyProtection="1">
      <alignment vertical="center"/>
    </xf>
    <xf numFmtId="186" fontId="0" fillId="0" borderId="119" xfId="0" applyNumberFormat="1" applyBorder="1" applyAlignment="1">
      <alignment vertical="center"/>
    </xf>
    <xf numFmtId="179" fontId="0" fillId="0" borderId="10" xfId="0" applyNumberFormat="1" applyBorder="1" applyAlignment="1">
      <alignment horizontal="right" vertical="center"/>
    </xf>
    <xf numFmtId="179" fontId="0" fillId="0" borderId="173" xfId="0" applyNumberFormat="1" applyBorder="1" applyAlignment="1">
      <alignment horizontal="right" vertical="center"/>
    </xf>
    <xf numFmtId="179" fontId="0" fillId="0" borderId="145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9" fontId="0" fillId="0" borderId="196" xfId="0" applyNumberFormat="1" applyBorder="1" applyAlignment="1">
      <alignment horizontal="right" vertical="center"/>
    </xf>
    <xf numFmtId="179" fontId="0" fillId="0" borderId="96" xfId="0" applyNumberFormat="1" applyBorder="1" applyAlignment="1">
      <alignment horizontal="right" vertical="center"/>
    </xf>
    <xf numFmtId="179" fontId="0" fillId="0" borderId="93" xfId="0" applyNumberFormat="1" applyBorder="1" applyAlignment="1">
      <alignment horizontal="right" vertical="center"/>
    </xf>
    <xf numFmtId="179" fontId="0" fillId="0" borderId="192" xfId="0" applyNumberFormat="1" applyBorder="1" applyAlignment="1">
      <alignment horizontal="right" vertical="center"/>
    </xf>
    <xf numFmtId="179" fontId="0" fillId="0" borderId="185" xfId="0" applyNumberFormat="1" applyBorder="1" applyAlignment="1">
      <alignment horizontal="right" vertical="center"/>
    </xf>
    <xf numFmtId="179" fontId="0" fillId="0" borderId="166" xfId="0" applyNumberFormat="1" applyBorder="1" applyAlignment="1">
      <alignment horizontal="right" vertical="center"/>
    </xf>
    <xf numFmtId="179" fontId="0" fillId="0" borderId="197" xfId="0" applyNumberFormat="1" applyBorder="1" applyAlignment="1">
      <alignment horizontal="right" vertical="center"/>
    </xf>
    <xf numFmtId="179" fontId="0" fillId="0" borderId="45" xfId="0" applyNumberFormat="1" applyBorder="1" applyAlignment="1">
      <alignment horizontal="right" vertical="center"/>
    </xf>
    <xf numFmtId="179" fontId="0" fillId="0" borderId="37" xfId="0" applyNumberFormat="1" applyBorder="1" applyAlignment="1">
      <alignment horizontal="right" vertical="center"/>
    </xf>
    <xf numFmtId="179" fontId="0" fillId="0" borderId="193" xfId="0" applyNumberFormat="1" applyBorder="1" applyAlignment="1">
      <alignment horizontal="right" vertical="center"/>
    </xf>
    <xf numFmtId="179" fontId="0" fillId="0" borderId="170" xfId="0" applyNumberFormat="1" applyBorder="1" applyAlignment="1">
      <alignment horizontal="right" vertical="center"/>
    </xf>
    <xf numFmtId="179" fontId="0" fillId="0" borderId="198" xfId="0" applyNumberFormat="1" applyBorder="1" applyAlignment="1">
      <alignment horizontal="right" vertical="center"/>
    </xf>
    <xf numFmtId="179" fontId="0" fillId="0" borderId="84" xfId="0" applyNumberFormat="1" applyBorder="1" applyAlignment="1">
      <alignment horizontal="right" vertical="center"/>
    </xf>
    <xf numFmtId="179" fontId="0" fillId="0" borderId="85" xfId="0" applyNumberFormat="1" applyBorder="1" applyAlignment="1">
      <alignment horizontal="right" vertical="center"/>
    </xf>
    <xf numFmtId="179" fontId="0" fillId="0" borderId="26" xfId="0" applyNumberFormat="1" applyBorder="1" applyAlignment="1">
      <alignment horizontal="right" vertical="center"/>
    </xf>
    <xf numFmtId="179" fontId="0" fillId="0" borderId="187" xfId="0" applyNumberFormat="1" applyBorder="1" applyAlignment="1">
      <alignment horizontal="right" vertical="center"/>
    </xf>
    <xf numFmtId="179" fontId="0" fillId="0" borderId="199" xfId="0" applyNumberFormat="1" applyBorder="1" applyAlignment="1">
      <alignment horizontal="right" vertical="center"/>
    </xf>
    <xf numFmtId="179" fontId="0" fillId="0" borderId="146" xfId="0" applyNumberFormat="1" applyBorder="1" applyAlignment="1">
      <alignment horizontal="right" vertical="center"/>
    </xf>
    <xf numFmtId="179" fontId="0" fillId="0" borderId="147" xfId="0" applyNumberFormat="1" applyBorder="1" applyAlignment="1">
      <alignment horizontal="right" vertical="center"/>
    </xf>
    <xf numFmtId="179" fontId="0" fillId="0" borderId="194" xfId="0" applyNumberFormat="1" applyBorder="1" applyAlignment="1">
      <alignment horizontal="right" vertical="center"/>
    </xf>
    <xf numFmtId="179" fontId="2" fillId="0" borderId="17" xfId="1" applyNumberFormat="1" applyFont="1" applyBorder="1" applyAlignment="1" applyProtection="1">
      <alignment horizontal="right" vertical="center" shrinkToFit="1"/>
    </xf>
    <xf numFmtId="179" fontId="2" fillId="0" borderId="21" xfId="1" applyNumberFormat="1" applyFont="1" applyBorder="1" applyAlignment="1" applyProtection="1">
      <alignment horizontal="right" vertical="center" shrinkToFit="1"/>
    </xf>
    <xf numFmtId="179" fontId="2" fillId="0" borderId="226" xfId="1" applyNumberFormat="1" applyFont="1" applyFill="1" applyBorder="1" applyAlignment="1" applyProtection="1">
      <alignment horizontal="right" vertical="center" shrinkToFit="1"/>
    </xf>
    <xf numFmtId="179" fontId="2" fillId="0" borderId="231" xfId="1" applyNumberFormat="1" applyFont="1" applyFill="1" applyBorder="1" applyAlignment="1" applyProtection="1">
      <alignment horizontal="right" vertical="center" shrinkToFit="1"/>
    </xf>
    <xf numFmtId="179" fontId="2" fillId="0" borderId="21" xfId="1" applyNumberFormat="1" applyFont="1" applyFill="1" applyBorder="1" applyAlignment="1" applyProtection="1">
      <alignment horizontal="right" vertical="center" shrinkToFit="1"/>
    </xf>
    <xf numFmtId="179" fontId="2" fillId="0" borderId="251" xfId="1" applyNumberFormat="1" applyFont="1" applyBorder="1" applyAlignment="1" applyProtection="1">
      <alignment horizontal="right" vertical="center" shrinkToFit="1"/>
    </xf>
    <xf numFmtId="179" fontId="2" fillId="0" borderId="231" xfId="1" applyNumberFormat="1" applyFont="1" applyBorder="1" applyAlignment="1" applyProtection="1">
      <alignment horizontal="right" vertical="center" shrinkToFit="1"/>
    </xf>
    <xf numFmtId="179" fontId="2" fillId="0" borderId="115" xfId="1" applyNumberFormat="1" applyFont="1" applyFill="1" applyBorder="1" applyAlignment="1" applyProtection="1">
      <alignment horizontal="right" vertical="center" shrinkToFit="1"/>
    </xf>
    <xf numFmtId="179" fontId="2" fillId="0" borderId="226" xfId="1" applyNumberFormat="1" applyFont="1" applyBorder="1" applyAlignment="1" applyProtection="1">
      <alignment horizontal="right" vertical="center" shrinkToFit="1"/>
    </xf>
    <xf numFmtId="179" fontId="2" fillId="0" borderId="166" xfId="1" applyNumberFormat="1" applyFont="1" applyBorder="1" applyAlignment="1" applyProtection="1">
      <alignment horizontal="right" vertical="center" shrinkToFit="1"/>
    </xf>
    <xf numFmtId="179" fontId="2" fillId="0" borderId="170" xfId="1" applyNumberFormat="1" applyFont="1" applyBorder="1" applyAlignment="1" applyProtection="1">
      <alignment horizontal="right" vertical="center" shrinkToFit="1"/>
    </xf>
    <xf numFmtId="179" fontId="2" fillId="0" borderId="188" xfId="1" applyNumberFormat="1" applyFont="1" applyBorder="1" applyAlignment="1" applyProtection="1">
      <alignment horizontal="right" vertical="center" shrinkToFit="1"/>
    </xf>
    <xf numFmtId="179" fontId="2" fillId="0" borderId="33" xfId="1" applyNumberFormat="1" applyFont="1" applyFill="1" applyBorder="1" applyAlignment="1" applyProtection="1">
      <alignment horizontal="right" vertical="center" shrinkToFit="1"/>
    </xf>
    <xf numFmtId="179" fontId="2" fillId="0" borderId="13" xfId="1" applyNumberFormat="1" applyFont="1" applyBorder="1" applyAlignment="1" applyProtection="1">
      <alignment horizontal="right" vertical="center" shrinkToFit="1"/>
    </xf>
    <xf numFmtId="179" fontId="2" fillId="0" borderId="33" xfId="1" applyNumberFormat="1" applyFont="1" applyBorder="1" applyAlignment="1" applyProtection="1">
      <alignment horizontal="right" vertical="center" shrinkToFit="1"/>
    </xf>
    <xf numFmtId="179" fontId="0" fillId="0" borderId="226" xfId="1" applyNumberFormat="1" applyFont="1" applyBorder="1" applyAlignment="1" applyProtection="1">
      <alignment horizontal="right" vertical="center" shrinkToFit="1"/>
    </xf>
    <xf numFmtId="179" fontId="2" fillId="0" borderId="107" xfId="1" applyNumberFormat="1" applyFont="1" applyBorder="1" applyAlignment="1" applyProtection="1">
      <alignment horizontal="right" vertical="center" shrinkToFit="1"/>
    </xf>
    <xf numFmtId="179" fontId="2" fillId="0" borderId="23" xfId="1" applyNumberFormat="1" applyFont="1" applyBorder="1" applyAlignment="1" applyProtection="1">
      <alignment horizontal="right" vertical="center" shrinkToFit="1"/>
    </xf>
    <xf numFmtId="176" fontId="0" fillId="0" borderId="115" xfId="0" applyNumberFormat="1" applyBorder="1" applyAlignment="1">
      <alignment horizontal="right" vertical="center"/>
    </xf>
    <xf numFmtId="0" fontId="0" fillId="0" borderId="0" xfId="0" applyAlignment="1">
      <alignment horizontal="center" vertical="center" textRotation="255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textRotation="255"/>
    </xf>
    <xf numFmtId="186" fontId="2" fillId="0" borderId="0" xfId="0" applyNumberFormat="1" applyFont="1" applyAlignment="1">
      <alignment vertical="center" shrinkToFit="1"/>
    </xf>
    <xf numFmtId="179" fontId="2" fillId="0" borderId="0" xfId="1" applyNumberFormat="1" applyFont="1" applyBorder="1" applyAlignment="1" applyProtection="1">
      <alignment horizontal="right" vertical="center" shrinkToFit="1"/>
    </xf>
    <xf numFmtId="179" fontId="2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182" fontId="0" fillId="0" borderId="0" xfId="0" applyNumberFormat="1" applyAlignment="1">
      <alignment vertical="center" shrinkToFit="1"/>
    </xf>
    <xf numFmtId="182" fontId="0" fillId="0" borderId="0" xfId="0" applyNumberFormat="1" applyAlignment="1">
      <alignment vertical="center"/>
    </xf>
    <xf numFmtId="38" fontId="0" fillId="0" borderId="86" xfId="1" applyFont="1" applyFill="1" applyBorder="1" applyAlignment="1" applyProtection="1">
      <alignment horizontal="right" vertical="center"/>
    </xf>
    <xf numFmtId="179" fontId="2" fillId="0" borderId="47" xfId="1" applyNumberFormat="1" applyFont="1" applyFill="1" applyBorder="1" applyAlignment="1" applyProtection="1">
      <alignment vertical="center" shrinkToFit="1"/>
    </xf>
    <xf numFmtId="179" fontId="2" fillId="0" borderId="232" xfId="1" applyNumberFormat="1" applyFont="1" applyBorder="1" applyAlignment="1" applyProtection="1">
      <alignment horizontal="right" vertical="center" shrinkToFit="1"/>
    </xf>
    <xf numFmtId="179" fontId="2" fillId="0" borderId="133" xfId="1" applyNumberFormat="1" applyFont="1" applyBorder="1" applyAlignment="1" applyProtection="1">
      <alignment horizontal="right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top" textRotation="255" wrapText="1"/>
    </xf>
    <xf numFmtId="0" fontId="14" fillId="0" borderId="4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 shrinkToFit="1"/>
    </xf>
    <xf numFmtId="0" fontId="14" fillId="0" borderId="0" xfId="7" applyFont="1"/>
    <xf numFmtId="185" fontId="17" fillId="0" borderId="0" xfId="5" applyNumberFormat="1" applyFont="1" applyAlignment="1">
      <alignment vertical="center"/>
    </xf>
    <xf numFmtId="185" fontId="23" fillId="0" borderId="41" xfId="5" applyNumberFormat="1" applyFont="1" applyBorder="1" applyAlignment="1">
      <alignment vertical="center"/>
    </xf>
    <xf numFmtId="185" fontId="23" fillId="0" borderId="261" xfId="5" applyNumberFormat="1" applyFont="1" applyBorder="1" applyAlignment="1">
      <alignment horizontal="center" vertical="center" shrinkToFit="1"/>
    </xf>
    <xf numFmtId="185" fontId="23" fillId="0" borderId="262" xfId="5" applyNumberFormat="1" applyFont="1" applyBorder="1" applyAlignment="1">
      <alignment horizontal="center" vertical="center" shrinkToFit="1"/>
    </xf>
    <xf numFmtId="185" fontId="23" fillId="0" borderId="263" xfId="5" applyNumberFormat="1" applyFont="1" applyBorder="1" applyAlignment="1">
      <alignment horizontal="center" vertical="center" shrinkToFit="1"/>
    </xf>
    <xf numFmtId="185" fontId="23" fillId="0" borderId="211" xfId="5" applyNumberFormat="1" applyFont="1" applyBorder="1" applyAlignment="1">
      <alignment horizontal="center" vertical="center" shrinkToFit="1"/>
    </xf>
    <xf numFmtId="185" fontId="23" fillId="0" borderId="210" xfId="5" applyNumberFormat="1" applyFont="1" applyBorder="1" applyAlignment="1">
      <alignment horizontal="center" vertical="center" wrapText="1" shrinkToFit="1"/>
    </xf>
    <xf numFmtId="185" fontId="23" fillId="0" borderId="210" xfId="5" applyNumberFormat="1" applyFont="1" applyBorder="1" applyAlignment="1">
      <alignment horizontal="center" vertical="center" shrinkToFit="1"/>
    </xf>
    <xf numFmtId="185" fontId="23" fillId="0" borderId="210" xfId="5" applyNumberFormat="1" applyFont="1" applyBorder="1" applyAlignment="1">
      <alignment horizontal="center" vertical="center"/>
    </xf>
    <xf numFmtId="179" fontId="13" fillId="5" borderId="139" xfId="5" applyNumberFormat="1" applyFont="1" applyFill="1" applyBorder="1" applyAlignment="1">
      <alignment vertical="center" shrinkToFit="1"/>
    </xf>
    <xf numFmtId="185" fontId="13" fillId="5" borderId="163" xfId="5" applyNumberFormat="1" applyFont="1" applyFill="1" applyBorder="1" applyAlignment="1">
      <alignment vertical="center" shrinkToFit="1"/>
    </xf>
    <xf numFmtId="185" fontId="13" fillId="6" borderId="183" xfId="5" applyNumberFormat="1" applyFont="1" applyFill="1" applyBorder="1" applyAlignment="1">
      <alignment vertical="center" shrinkToFit="1"/>
    </xf>
    <xf numFmtId="185" fontId="13" fillId="6" borderId="182" xfId="5" applyNumberFormat="1" applyFont="1" applyFill="1" applyBorder="1" applyAlignment="1">
      <alignment vertical="center" shrinkToFit="1"/>
    </xf>
    <xf numFmtId="185" fontId="22" fillId="6" borderId="139" xfId="5" applyNumberFormat="1" applyFont="1" applyFill="1" applyBorder="1" applyAlignment="1">
      <alignment horizontal="center" vertical="center" wrapText="1" shrinkToFit="1"/>
    </xf>
    <xf numFmtId="185" fontId="13" fillId="6" borderId="164" xfId="5" applyNumberFormat="1" applyFont="1" applyFill="1" applyBorder="1" applyAlignment="1">
      <alignment vertical="center" shrinkToFit="1"/>
    </xf>
    <xf numFmtId="185" fontId="13" fillId="6" borderId="86" xfId="5" applyNumberFormat="1" applyFont="1" applyFill="1" applyBorder="1" applyAlignment="1">
      <alignment vertical="center" shrinkToFit="1"/>
    </xf>
    <xf numFmtId="185" fontId="13" fillId="6" borderId="87" xfId="5" applyNumberFormat="1" applyFont="1" applyFill="1" applyBorder="1" applyAlignment="1">
      <alignment vertical="center" shrinkToFit="1"/>
    </xf>
    <xf numFmtId="185" fontId="13" fillId="0" borderId="176" xfId="5" applyNumberFormat="1" applyFont="1" applyBorder="1" applyAlignment="1">
      <alignment horizontal="distributed" vertical="center" shrinkToFit="1"/>
    </xf>
    <xf numFmtId="179" fontId="13" fillId="0" borderId="151" xfId="5" applyNumberFormat="1" applyFont="1" applyBorder="1" applyAlignment="1">
      <alignment vertical="center" shrinkToFit="1"/>
    </xf>
    <xf numFmtId="186" fontId="13" fillId="0" borderId="151" xfId="5" applyNumberFormat="1" applyFont="1" applyBorder="1" applyAlignment="1">
      <alignment vertical="center" shrinkToFit="1"/>
    </xf>
    <xf numFmtId="185" fontId="13" fillId="0" borderId="176" xfId="5" applyNumberFormat="1" applyFont="1" applyBorder="1" applyAlignment="1">
      <alignment vertical="center" shrinkToFit="1"/>
    </xf>
    <xf numFmtId="185" fontId="13" fillId="0" borderId="264" xfId="5" applyNumberFormat="1" applyFont="1" applyBorder="1" applyAlignment="1">
      <alignment vertical="center" shrinkToFit="1"/>
    </xf>
    <xf numFmtId="185" fontId="13" fillId="0" borderId="39" xfId="5" applyNumberFormat="1" applyFont="1" applyBorder="1" applyAlignment="1">
      <alignment vertical="center" shrinkToFit="1"/>
    </xf>
    <xf numFmtId="185" fontId="22" fillId="0" borderId="82" xfId="5" applyNumberFormat="1" applyFont="1" applyBorder="1" applyAlignment="1">
      <alignment horizontal="center" vertical="center" wrapText="1" shrinkToFit="1"/>
    </xf>
    <xf numFmtId="185" fontId="13" fillId="0" borderId="24" xfId="5" applyNumberFormat="1" applyFont="1" applyBorder="1" applyAlignment="1">
      <alignment vertical="center" shrinkToFit="1"/>
    </xf>
    <xf numFmtId="185" fontId="13" fillId="0" borderId="254" xfId="5" applyNumberFormat="1" applyFont="1" applyBorder="1" applyAlignment="1">
      <alignment vertical="center" shrinkToFit="1"/>
    </xf>
    <xf numFmtId="185" fontId="13" fillId="0" borderId="58" xfId="5" applyNumberFormat="1" applyFont="1" applyBorder="1" applyAlignment="1">
      <alignment vertical="center" shrinkToFit="1"/>
    </xf>
    <xf numFmtId="185" fontId="13" fillId="0" borderId="175" xfId="5" applyNumberFormat="1" applyFont="1" applyBorder="1" applyAlignment="1">
      <alignment horizontal="distributed" vertical="center" shrinkToFit="1"/>
    </xf>
    <xf numFmtId="179" fontId="13" fillId="0" borderId="82" xfId="5" applyNumberFormat="1" applyFont="1" applyBorder="1" applyAlignment="1">
      <alignment vertical="center" shrinkToFit="1"/>
    </xf>
    <xf numFmtId="186" fontId="13" fillId="0" borderId="82" xfId="5" applyNumberFormat="1" applyFont="1" applyBorder="1" applyAlignment="1">
      <alignment vertical="center" shrinkToFit="1"/>
    </xf>
    <xf numFmtId="185" fontId="13" fillId="0" borderId="175" xfId="5" applyNumberFormat="1" applyFont="1" applyBorder="1" applyAlignment="1">
      <alignment vertical="center" shrinkToFit="1"/>
    </xf>
    <xf numFmtId="185" fontId="13" fillId="0" borderId="265" xfId="5" applyNumberFormat="1" applyFont="1" applyBorder="1" applyAlignment="1">
      <alignment vertical="center" shrinkToFit="1"/>
    </xf>
    <xf numFmtId="185" fontId="13" fillId="0" borderId="40" xfId="5" applyNumberFormat="1" applyFont="1" applyBorder="1" applyAlignment="1">
      <alignment vertical="center" shrinkToFit="1"/>
    </xf>
    <xf numFmtId="185" fontId="13" fillId="0" borderId="8" xfId="5" applyNumberFormat="1" applyFont="1" applyBorder="1" applyAlignment="1">
      <alignment vertical="center" shrinkToFit="1"/>
    </xf>
    <xf numFmtId="185" fontId="13" fillId="0" borderId="257" xfId="5" applyNumberFormat="1" applyFont="1" applyBorder="1" applyAlignment="1">
      <alignment vertical="center" shrinkToFit="1"/>
    </xf>
    <xf numFmtId="185" fontId="13" fillId="0" borderId="55" xfId="5" applyNumberFormat="1" applyFont="1" applyBorder="1" applyAlignment="1">
      <alignment vertical="center" shrinkToFit="1"/>
    </xf>
    <xf numFmtId="185" fontId="13" fillId="0" borderId="180" xfId="5" applyNumberFormat="1" applyFont="1" applyBorder="1" applyAlignment="1">
      <alignment horizontal="distributed" vertical="center" shrinkToFit="1"/>
    </xf>
    <xf numFmtId="179" fontId="13" fillId="0" borderId="92" xfId="5" applyNumberFormat="1" applyFont="1" applyBorder="1" applyAlignment="1">
      <alignment vertical="center" shrinkToFit="1"/>
    </xf>
    <xf numFmtId="186" fontId="13" fillId="0" borderId="92" xfId="5" applyNumberFormat="1" applyFont="1" applyBorder="1" applyAlignment="1">
      <alignment vertical="center" shrinkToFit="1"/>
    </xf>
    <xf numFmtId="185" fontId="13" fillId="0" borderId="180" xfId="5" applyNumberFormat="1" applyFont="1" applyBorder="1" applyAlignment="1">
      <alignment vertical="center" shrinkToFit="1"/>
    </xf>
    <xf numFmtId="185" fontId="13" fillId="0" borderId="179" xfId="5" applyNumberFormat="1" applyFont="1" applyBorder="1" applyAlignment="1">
      <alignment vertical="center" shrinkToFit="1"/>
    </xf>
    <xf numFmtId="185" fontId="13" fillId="0" borderId="181" xfId="5" applyNumberFormat="1" applyFont="1" applyBorder="1" applyAlignment="1">
      <alignment vertical="center" shrinkToFit="1"/>
    </xf>
    <xf numFmtId="185" fontId="22" fillId="0" borderId="92" xfId="5" applyNumberFormat="1" applyFont="1" applyBorder="1" applyAlignment="1">
      <alignment horizontal="center" vertical="center" shrinkToFit="1"/>
    </xf>
    <xf numFmtId="185" fontId="13" fillId="0" borderId="178" xfId="5" applyNumberFormat="1" applyFont="1" applyBorder="1" applyAlignment="1">
      <alignment vertical="center" shrinkToFit="1"/>
    </xf>
    <xf numFmtId="185" fontId="13" fillId="0" borderId="49" xfId="5" applyNumberFormat="1" applyFont="1" applyBorder="1" applyAlignment="1">
      <alignment vertical="center" shrinkToFit="1"/>
    </xf>
    <xf numFmtId="185" fontId="13" fillId="0" borderId="56" xfId="5" applyNumberFormat="1" applyFont="1" applyBorder="1" applyAlignment="1">
      <alignment vertical="center" shrinkToFit="1"/>
    </xf>
    <xf numFmtId="185" fontId="13" fillId="0" borderId="0" xfId="5" applyNumberFormat="1" applyFont="1" applyAlignment="1">
      <alignment vertical="center"/>
    </xf>
    <xf numFmtId="0" fontId="4" fillId="0" borderId="156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18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vertical="center" shrinkToFit="1"/>
    </xf>
    <xf numFmtId="0" fontId="4" fillId="0" borderId="48" xfId="0" applyFont="1" applyBorder="1" applyAlignment="1">
      <alignment horizontal="right" vertical="center" shrinkToFit="1"/>
    </xf>
    <xf numFmtId="184" fontId="4" fillId="0" borderId="59" xfId="0" applyNumberFormat="1" applyFont="1" applyBorder="1" applyAlignment="1">
      <alignment vertical="center"/>
    </xf>
    <xf numFmtId="0" fontId="4" fillId="0" borderId="257" xfId="0" applyFont="1" applyBorder="1" applyAlignment="1">
      <alignment vertical="center" shrinkToFit="1"/>
    </xf>
    <xf numFmtId="0" fontId="4" fillId="0" borderId="257" xfId="0" applyFont="1" applyBorder="1" applyAlignment="1">
      <alignment horizontal="right" vertical="center" shrinkToFit="1"/>
    </xf>
    <xf numFmtId="184" fontId="4" fillId="0" borderId="55" xfId="0" applyNumberFormat="1" applyFont="1" applyBorder="1" applyAlignment="1">
      <alignment vertical="center"/>
    </xf>
    <xf numFmtId="184" fontId="4" fillId="0" borderId="56" xfId="0" applyNumberFormat="1" applyFont="1" applyBorder="1" applyAlignment="1">
      <alignment vertical="center"/>
    </xf>
    <xf numFmtId="184" fontId="24" fillId="0" borderId="55" xfId="0" applyNumberFormat="1" applyFont="1" applyBorder="1" applyAlignment="1">
      <alignment horizontal="right" vertical="center"/>
    </xf>
    <xf numFmtId="184" fontId="4" fillId="0" borderId="59" xfId="0" applyNumberFormat="1" applyFont="1" applyBorder="1" applyAlignment="1">
      <alignment horizontal="right" vertical="center"/>
    </xf>
    <xf numFmtId="184" fontId="4" fillId="0" borderId="55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4" fillId="0" borderId="257" xfId="0" applyFont="1" applyBorder="1" applyAlignment="1">
      <alignment vertical="center"/>
    </xf>
    <xf numFmtId="184" fontId="4" fillId="0" borderId="56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0" fontId="4" fillId="0" borderId="48" xfId="0" applyFont="1" applyBorder="1" applyAlignment="1">
      <alignment vertical="center" wrapText="1"/>
    </xf>
    <xf numFmtId="176" fontId="4" fillId="0" borderId="59" xfId="0" applyNumberFormat="1" applyFont="1" applyBorder="1" applyAlignment="1">
      <alignment vertical="center"/>
    </xf>
    <xf numFmtId="0" fontId="24" fillId="0" borderId="48" xfId="0" applyFont="1" applyBorder="1" applyAlignment="1">
      <alignment vertical="center" shrinkToFit="1"/>
    </xf>
    <xf numFmtId="0" fontId="24" fillId="0" borderId="48" xfId="0" applyFont="1" applyBorder="1" applyAlignment="1">
      <alignment horizontal="right" vertical="center" shrinkToFit="1"/>
    </xf>
    <xf numFmtId="184" fontId="24" fillId="0" borderId="59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textRotation="255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right" vertical="center" shrinkToFit="1"/>
    </xf>
    <xf numFmtId="184" fontId="4" fillId="0" borderId="2" xfId="0" applyNumberFormat="1" applyFont="1" applyBorder="1" applyAlignment="1">
      <alignment vertical="center"/>
    </xf>
    <xf numFmtId="0" fontId="24" fillId="0" borderId="257" xfId="0" applyFont="1" applyBorder="1" applyAlignment="1">
      <alignment vertical="center" shrinkToFit="1"/>
    </xf>
    <xf numFmtId="0" fontId="24" fillId="0" borderId="257" xfId="0" applyFont="1" applyBorder="1" applyAlignment="1">
      <alignment horizontal="right" vertical="center" shrinkToFit="1"/>
    </xf>
    <xf numFmtId="184" fontId="24" fillId="0" borderId="55" xfId="0" applyNumberFormat="1" applyFont="1" applyBorder="1" applyAlignment="1">
      <alignment vertical="center"/>
    </xf>
    <xf numFmtId="0" fontId="4" fillId="0" borderId="0" xfId="0" applyFont="1" applyAlignment="1">
      <alignment vertical="center" textRotation="255" shrinkToFit="1"/>
    </xf>
    <xf numFmtId="184" fontId="4" fillId="0" borderId="0" xfId="0" applyNumberFormat="1" applyFont="1" applyAlignment="1">
      <alignment vertical="center"/>
    </xf>
    <xf numFmtId="0" fontId="24" fillId="0" borderId="49" xfId="0" applyFont="1" applyBorder="1" applyAlignment="1">
      <alignment vertical="center" shrinkToFit="1"/>
    </xf>
    <xf numFmtId="0" fontId="24" fillId="0" borderId="49" xfId="0" applyFont="1" applyBorder="1" applyAlignment="1">
      <alignment horizontal="right" vertical="center" shrinkToFit="1"/>
    </xf>
    <xf numFmtId="184" fontId="24" fillId="0" borderId="56" xfId="0" applyNumberFormat="1" applyFont="1" applyBorder="1" applyAlignment="1">
      <alignment vertical="center"/>
    </xf>
    <xf numFmtId="184" fontId="24" fillId="0" borderId="59" xfId="0" applyNumberFormat="1" applyFont="1" applyBorder="1" applyAlignment="1">
      <alignment horizontal="right" vertical="center"/>
    </xf>
    <xf numFmtId="184" fontId="4" fillId="0" borderId="58" xfId="0" applyNumberFormat="1" applyFont="1" applyBorder="1" applyAlignment="1">
      <alignment vertical="center"/>
    </xf>
    <xf numFmtId="0" fontId="0" fillId="0" borderId="233" xfId="0" applyBorder="1" applyAlignment="1">
      <alignment horizontal="center" vertical="center" wrapText="1"/>
    </xf>
    <xf numFmtId="0" fontId="4" fillId="0" borderId="233" xfId="0" applyFont="1" applyBorder="1" applyAlignment="1">
      <alignment horizontal="center" vertical="center"/>
    </xf>
    <xf numFmtId="0" fontId="5" fillId="0" borderId="254" xfId="0" applyFont="1" applyBorder="1" applyAlignment="1">
      <alignment vertical="center" wrapText="1"/>
    </xf>
    <xf numFmtId="0" fontId="2" fillId="0" borderId="257" xfId="0" applyFont="1" applyBorder="1" applyAlignment="1">
      <alignment horizontal="center" vertical="center"/>
    </xf>
    <xf numFmtId="0" fontId="2" fillId="0" borderId="254" xfId="0" applyFont="1" applyBorder="1" applyAlignment="1">
      <alignment horizontal="center" vertical="center"/>
    </xf>
    <xf numFmtId="176" fontId="0" fillId="0" borderId="184" xfId="0" applyNumberFormat="1" applyBorder="1" applyAlignment="1">
      <alignment vertical="center"/>
    </xf>
    <xf numFmtId="177" fontId="0" fillId="0" borderId="233" xfId="0" applyNumberFormat="1" applyBorder="1" applyAlignment="1">
      <alignment vertical="center" shrinkToFit="1"/>
    </xf>
    <xf numFmtId="177" fontId="0" fillId="0" borderId="233" xfId="0" applyNumberFormat="1" applyBorder="1" applyAlignment="1">
      <alignment vertical="center"/>
    </xf>
    <xf numFmtId="183" fontId="0" fillId="0" borderId="254" xfId="0" quotePrefix="1" applyNumberFormat="1" applyBorder="1" applyAlignment="1">
      <alignment horizontal="right" vertical="center" shrinkToFit="1"/>
    </xf>
    <xf numFmtId="177" fontId="0" fillId="0" borderId="254" xfId="0" applyNumberFormat="1" applyBorder="1" applyAlignment="1">
      <alignment vertical="center"/>
    </xf>
    <xf numFmtId="176" fontId="0" fillId="0" borderId="233" xfId="0" applyNumberFormat="1" applyBorder="1" applyAlignment="1">
      <alignment vertical="center"/>
    </xf>
    <xf numFmtId="178" fontId="0" fillId="0" borderId="184" xfId="0" applyNumberFormat="1" applyBorder="1" applyAlignment="1">
      <alignment vertical="center"/>
    </xf>
    <xf numFmtId="177" fontId="0" fillId="0" borderId="184" xfId="0" applyNumberFormat="1" applyBorder="1" applyAlignment="1">
      <alignment vertical="center"/>
    </xf>
    <xf numFmtId="176" fontId="0" fillId="0" borderId="254" xfId="0" applyNumberFormat="1" applyBorder="1" applyAlignment="1">
      <alignment vertical="center"/>
    </xf>
    <xf numFmtId="0" fontId="0" fillId="0" borderId="184" xfId="0" quotePrefix="1" applyBorder="1" applyAlignment="1">
      <alignment horizontal="right" vertical="center" wrapText="1"/>
    </xf>
    <xf numFmtId="178" fontId="0" fillId="0" borderId="233" xfId="0" applyNumberFormat="1" applyBorder="1" applyAlignment="1">
      <alignment vertical="center"/>
    </xf>
    <xf numFmtId="0" fontId="0" fillId="0" borderId="254" xfId="0" quotePrefix="1" applyBorder="1" applyAlignment="1">
      <alignment horizontal="right" vertical="center" wrapText="1"/>
    </xf>
    <xf numFmtId="0" fontId="0" fillId="0" borderId="254" xfId="0" applyBorder="1" applyAlignment="1">
      <alignment vertical="center"/>
    </xf>
    <xf numFmtId="188" fontId="0" fillId="0" borderId="233" xfId="0" applyNumberFormat="1" applyBorder="1" applyAlignment="1">
      <alignment vertical="center" shrinkToFit="1"/>
    </xf>
    <xf numFmtId="0" fontId="0" fillId="0" borderId="233" xfId="0" applyBorder="1" applyAlignment="1">
      <alignment vertical="center"/>
    </xf>
    <xf numFmtId="187" fontId="0" fillId="0" borderId="233" xfId="0" quotePrefix="1" applyNumberFormat="1" applyBorder="1" applyAlignment="1">
      <alignment vertical="center"/>
    </xf>
    <xf numFmtId="0" fontId="0" fillId="0" borderId="254" xfId="0" applyBorder="1" applyAlignment="1">
      <alignment horizontal="right" vertical="center" wrapText="1"/>
    </xf>
    <xf numFmtId="0" fontId="0" fillId="0" borderId="254" xfId="0" applyBorder="1" applyAlignment="1">
      <alignment horizontal="right" vertical="center"/>
    </xf>
    <xf numFmtId="0" fontId="0" fillId="0" borderId="233" xfId="0" applyBorder="1" applyAlignment="1">
      <alignment vertical="center" wrapText="1"/>
    </xf>
    <xf numFmtId="0" fontId="0" fillId="0" borderId="233" xfId="0" applyBorder="1" applyAlignment="1">
      <alignment horizontal="center" vertical="center"/>
    </xf>
    <xf numFmtId="0" fontId="0" fillId="0" borderId="254" xfId="0" applyBorder="1" applyAlignment="1">
      <alignment horizontal="center" vertical="center"/>
    </xf>
    <xf numFmtId="0" fontId="0" fillId="0" borderId="254" xfId="0" applyBorder="1" applyAlignment="1">
      <alignment horizontal="center" vertical="center" wrapText="1"/>
    </xf>
    <xf numFmtId="0" fontId="0" fillId="0" borderId="254" xfId="0" applyBorder="1" applyAlignment="1">
      <alignment vertical="center" wrapText="1"/>
    </xf>
    <xf numFmtId="179" fontId="0" fillId="0" borderId="98" xfId="0" applyNumberFormat="1" applyBorder="1" applyAlignment="1">
      <alignment horizontal="right" vertical="center" shrinkToFit="1"/>
    </xf>
    <xf numFmtId="179" fontId="0" fillId="0" borderId="78" xfId="0" applyNumberFormat="1" applyBorder="1" applyAlignment="1">
      <alignment horizontal="right" vertical="center" shrinkToFit="1"/>
    </xf>
    <xf numFmtId="179" fontId="0" fillId="0" borderId="150" xfId="1" applyNumberFormat="1" applyFont="1" applyFill="1" applyBorder="1" applyAlignment="1" applyProtection="1">
      <alignment horizontal="right" vertical="center" shrinkToFit="1"/>
    </xf>
    <xf numFmtId="179" fontId="0" fillId="0" borderId="3" xfId="1" applyNumberFormat="1" applyFont="1" applyFill="1" applyBorder="1" applyAlignment="1" applyProtection="1">
      <alignment horizontal="right" vertical="center" shrinkToFit="1"/>
    </xf>
    <xf numFmtId="179" fontId="0" fillId="0" borderId="106" xfId="1" applyNumberFormat="1" applyFont="1" applyFill="1" applyBorder="1" applyAlignment="1" applyProtection="1">
      <alignment horizontal="right" vertical="center" shrinkToFit="1"/>
    </xf>
    <xf numFmtId="179" fontId="0" fillId="0" borderId="267" xfId="0" applyNumberFormat="1" applyBorder="1" applyAlignment="1">
      <alignment horizontal="right" vertical="center" shrinkToFit="1"/>
    </xf>
    <xf numFmtId="179" fontId="2" fillId="0" borderId="266" xfId="1" applyNumberFormat="1" applyFont="1" applyFill="1" applyBorder="1" applyAlignment="1" applyProtection="1">
      <alignment vertical="center" shrinkToFit="1"/>
    </xf>
    <xf numFmtId="179" fontId="0" fillId="0" borderId="268" xfId="1" applyNumberFormat="1" applyFont="1" applyFill="1" applyBorder="1" applyAlignment="1" applyProtection="1">
      <alignment horizontal="right" vertical="center" shrinkToFit="1"/>
    </xf>
    <xf numFmtId="179" fontId="0" fillId="0" borderId="266" xfId="1" applyNumberFormat="1" applyFont="1" applyFill="1" applyBorder="1" applyAlignment="1" applyProtection="1">
      <alignment horizontal="right" vertical="center" shrinkToFit="1"/>
    </xf>
    <xf numFmtId="179" fontId="0" fillId="0" borderId="121" xfId="1" applyNumberFormat="1" applyFont="1" applyFill="1" applyBorder="1" applyAlignment="1" applyProtection="1">
      <alignment horizontal="right" vertical="center" shrinkToFit="1"/>
    </xf>
    <xf numFmtId="179" fontId="0" fillId="0" borderId="91" xfId="0" applyNumberFormat="1" applyBorder="1" applyAlignment="1">
      <alignment horizontal="right" vertical="center" shrinkToFit="1"/>
    </xf>
    <xf numFmtId="179" fontId="0" fillId="0" borderId="82" xfId="0" applyNumberFormat="1" applyBorder="1" applyAlignment="1">
      <alignment horizontal="right" vertical="center" shrinkToFit="1"/>
    </xf>
    <xf numFmtId="179" fontId="0" fillId="0" borderId="151" xfId="1" applyNumberFormat="1" applyFont="1" applyFill="1" applyBorder="1" applyAlignment="1" applyProtection="1">
      <alignment horizontal="right" vertical="center" shrinkToFit="1"/>
    </xf>
    <xf numFmtId="179" fontId="0" fillId="0" borderId="82" xfId="1" applyNumberFormat="1" applyFont="1" applyFill="1" applyBorder="1" applyAlignment="1" applyProtection="1">
      <alignment horizontal="right" vertical="center" shrinkToFit="1"/>
    </xf>
    <xf numFmtId="179" fontId="0" fillId="0" borderId="236" xfId="1" applyNumberFormat="1" applyFont="1" applyFill="1" applyBorder="1" applyAlignment="1" applyProtection="1">
      <alignment horizontal="right" vertical="center" shrinkToFit="1"/>
    </xf>
    <xf numFmtId="186" fontId="0" fillId="0" borderId="10" xfId="1" applyNumberFormat="1" applyFont="1" applyFill="1" applyBorder="1" applyAlignment="1" applyProtection="1">
      <alignment horizontal="right" vertical="center" shrinkToFit="1"/>
    </xf>
    <xf numFmtId="186" fontId="0" fillId="0" borderId="3" xfId="1" applyNumberFormat="1" applyFont="1" applyFill="1" applyBorder="1" applyAlignment="1" applyProtection="1">
      <alignment horizontal="right" vertical="center" shrinkToFit="1"/>
    </xf>
    <xf numFmtId="186" fontId="0" fillId="0" borderId="106" xfId="1" applyNumberFormat="1" applyFont="1" applyFill="1" applyBorder="1" applyAlignment="1" applyProtection="1">
      <alignment horizontal="right" vertical="center" shrinkToFit="1"/>
    </xf>
    <xf numFmtId="186" fontId="2" fillId="0" borderId="4" xfId="0" applyNumberFormat="1" applyFont="1" applyBorder="1" applyAlignment="1">
      <alignment horizontal="right" vertical="center" shrinkToFit="1"/>
    </xf>
    <xf numFmtId="186" fontId="2" fillId="0" borderId="4" xfId="1" applyNumberFormat="1" applyFont="1" applyFill="1" applyBorder="1" applyAlignment="1" applyProtection="1">
      <alignment horizontal="right" vertical="center" shrinkToFit="1"/>
    </xf>
    <xf numFmtId="186" fontId="2" fillId="0" borderId="48" xfId="0" applyNumberFormat="1" applyFont="1" applyBorder="1" applyAlignment="1">
      <alignment horizontal="right" vertical="center" shrinkToFit="1"/>
    </xf>
    <xf numFmtId="186" fontId="2" fillId="0" borderId="24" xfId="1" applyNumberFormat="1" applyFont="1" applyFill="1" applyBorder="1" applyAlignment="1" applyProtection="1">
      <alignment horizontal="right" vertical="center" shrinkToFit="1"/>
    </xf>
    <xf numFmtId="186" fontId="2" fillId="2" borderId="4" xfId="1" applyNumberFormat="1" applyFont="1" applyFill="1" applyBorder="1" applyAlignment="1" applyProtection="1">
      <alignment horizontal="right" vertical="center" shrinkToFit="1"/>
    </xf>
    <xf numFmtId="186" fontId="2" fillId="2" borderId="6" xfId="1" applyNumberFormat="1" applyFont="1" applyFill="1" applyBorder="1" applyAlignment="1" applyProtection="1">
      <alignment horizontal="right" vertical="center" shrinkToFit="1"/>
    </xf>
    <xf numFmtId="186" fontId="2" fillId="2" borderId="38" xfId="1" applyNumberFormat="1" applyFont="1" applyFill="1" applyBorder="1" applyAlignment="1" applyProtection="1">
      <alignment horizontal="right" vertical="center" shrinkToFit="1"/>
    </xf>
    <xf numFmtId="186" fontId="2" fillId="2" borderId="58" xfId="1" applyNumberFormat="1" applyFont="1" applyFill="1" applyBorder="1" applyAlignment="1" applyProtection="1">
      <alignment horizontal="right" vertical="center" shrinkToFit="1"/>
    </xf>
    <xf numFmtId="186" fontId="2" fillId="0" borderId="3" xfId="0" applyNumberFormat="1" applyFont="1" applyBorder="1" applyAlignment="1">
      <alignment horizontal="right" vertical="center" shrinkToFit="1"/>
    </xf>
    <xf numFmtId="186" fontId="2" fillId="0" borderId="3" xfId="1" applyNumberFormat="1" applyFont="1" applyFill="1" applyBorder="1" applyAlignment="1" applyProtection="1">
      <alignment horizontal="right" vertical="center" shrinkToFit="1"/>
    </xf>
    <xf numFmtId="186" fontId="2" fillId="0" borderId="8" xfId="1" applyNumberFormat="1" applyFont="1" applyFill="1" applyBorder="1" applyAlignment="1" applyProtection="1">
      <alignment horizontal="right" vertical="center" shrinkToFit="1"/>
    </xf>
    <xf numFmtId="186" fontId="2" fillId="2" borderId="3" xfId="1" applyNumberFormat="1" applyFont="1" applyFill="1" applyBorder="1" applyAlignment="1" applyProtection="1">
      <alignment horizontal="right" vertical="center" shrinkToFit="1"/>
    </xf>
    <xf numFmtId="186" fontId="2" fillId="2" borderId="89" xfId="1" applyNumberFormat="1" applyFont="1" applyFill="1" applyBorder="1" applyAlignment="1" applyProtection="1">
      <alignment horizontal="right" vertical="center" shrinkToFit="1"/>
    </xf>
    <xf numFmtId="186" fontId="2" fillId="2" borderId="23" xfId="1" applyNumberFormat="1" applyFont="1" applyFill="1" applyBorder="1" applyAlignment="1" applyProtection="1">
      <alignment horizontal="right" vertical="center" shrinkToFit="1"/>
    </xf>
    <xf numFmtId="186" fontId="2" fillId="2" borderId="55" xfId="1" applyNumberFormat="1" applyFont="1" applyFill="1" applyBorder="1" applyAlignment="1" applyProtection="1">
      <alignment horizontal="right" vertical="center" shrinkToFit="1"/>
    </xf>
    <xf numFmtId="186" fontId="2" fillId="0" borderId="106" xfId="0" applyNumberFormat="1" applyFont="1" applyBorder="1" applyAlignment="1">
      <alignment horizontal="right" vertical="center" shrinkToFit="1"/>
    </xf>
    <xf numFmtId="186" fontId="2" fillId="0" borderId="106" xfId="1" applyNumberFormat="1" applyFont="1" applyFill="1" applyBorder="1" applyAlignment="1" applyProtection="1">
      <alignment horizontal="right" vertical="center" shrinkToFit="1"/>
    </xf>
    <xf numFmtId="186" fontId="2" fillId="0" borderId="136" xfId="1" applyNumberFormat="1" applyFont="1" applyFill="1" applyBorder="1" applyAlignment="1" applyProtection="1">
      <alignment horizontal="right" vertical="center" shrinkToFit="1"/>
    </xf>
    <xf numFmtId="186" fontId="2" fillId="2" borderId="106" xfId="1" applyNumberFormat="1" applyFont="1" applyFill="1" applyBorder="1" applyAlignment="1" applyProtection="1">
      <alignment horizontal="right" vertical="center" shrinkToFit="1"/>
    </xf>
    <xf numFmtId="186" fontId="2" fillId="2" borderId="134" xfId="1" applyNumberFormat="1" applyFont="1" applyFill="1" applyBorder="1" applyAlignment="1" applyProtection="1">
      <alignment horizontal="right" vertical="center" shrinkToFit="1"/>
    </xf>
    <xf numFmtId="186" fontId="2" fillId="2" borderId="121" xfId="1" applyNumberFormat="1" applyFont="1" applyFill="1" applyBorder="1" applyAlignment="1" applyProtection="1">
      <alignment horizontal="right" vertical="center" shrinkToFit="1"/>
    </xf>
    <xf numFmtId="186" fontId="2" fillId="2" borderId="125" xfId="1" applyNumberFormat="1" applyFont="1" applyFill="1" applyBorder="1" applyAlignment="1" applyProtection="1">
      <alignment horizontal="right" vertical="center" shrinkToFit="1"/>
    </xf>
    <xf numFmtId="179" fontId="0" fillId="0" borderId="200" xfId="1" applyNumberFormat="1" applyFont="1" applyFill="1" applyBorder="1" applyAlignment="1" applyProtection="1">
      <alignment horizontal="right" vertical="center" shrinkToFit="1"/>
    </xf>
    <xf numFmtId="179" fontId="0" fillId="0" borderId="162" xfId="1" applyNumberFormat="1" applyFont="1" applyFill="1" applyBorder="1" applyAlignment="1" applyProtection="1">
      <alignment horizontal="right" vertical="center" shrinkToFit="1"/>
    </xf>
    <xf numFmtId="179" fontId="0" fillId="0" borderId="197" xfId="1" applyNumberFormat="1" applyFont="1" applyBorder="1" applyAlignment="1" applyProtection="1">
      <alignment horizontal="right" vertical="center" shrinkToFit="1"/>
    </xf>
    <xf numFmtId="179" fontId="0" fillId="0" borderId="198" xfId="1" applyNumberFormat="1" applyFont="1" applyBorder="1" applyAlignment="1" applyProtection="1">
      <alignment horizontal="right" vertical="center" shrinkToFit="1"/>
    </xf>
    <xf numFmtId="179" fontId="0" fillId="0" borderId="162" xfId="1" applyNumberFormat="1" applyFont="1" applyBorder="1" applyAlignment="1" applyProtection="1">
      <alignment horizontal="right" vertical="center" shrinkToFit="1"/>
    </xf>
    <xf numFmtId="179" fontId="0" fillId="0" borderId="200" xfId="1" applyNumberFormat="1" applyFont="1" applyBorder="1" applyAlignment="1" applyProtection="1">
      <alignment horizontal="right" vertical="center" shrinkToFit="1"/>
    </xf>
    <xf numFmtId="179" fontId="0" fillId="0" borderId="227" xfId="1" applyNumberFormat="1" applyFont="1" applyBorder="1" applyAlignment="1" applyProtection="1">
      <alignment horizontal="right" vertical="center" shrinkToFit="1"/>
    </xf>
    <xf numFmtId="179" fontId="0" fillId="0" borderId="159" xfId="1" applyNumberFormat="1" applyFont="1" applyBorder="1" applyAlignment="1" applyProtection="1">
      <alignment horizontal="right" vertical="center" shrinkToFit="1"/>
    </xf>
    <xf numFmtId="179" fontId="0" fillId="0" borderId="201" xfId="1" applyNumberFormat="1" applyFont="1" applyBorder="1" applyAlignment="1" applyProtection="1">
      <alignment horizontal="right" vertical="center" shrinkToFit="1"/>
    </xf>
    <xf numFmtId="179" fontId="0" fillId="0" borderId="161" xfId="1" applyNumberFormat="1" applyFont="1" applyBorder="1" applyAlignment="1" applyProtection="1">
      <alignment horizontal="right" vertical="center" shrinkToFit="1"/>
    </xf>
    <xf numFmtId="179" fontId="0" fillId="0" borderId="62" xfId="1" applyNumberFormat="1" applyFont="1" applyBorder="1" applyAlignment="1" applyProtection="1">
      <alignment horizontal="right" vertical="center" shrinkToFit="1"/>
    </xf>
    <xf numFmtId="179" fontId="0" fillId="0" borderId="10" xfId="1" applyNumberFormat="1" applyFont="1" applyBorder="1" applyAlignment="1" applyProtection="1">
      <alignment horizontal="right" vertical="center" shrinkToFit="1"/>
    </xf>
    <xf numFmtId="179" fontId="0" fillId="0" borderId="23" xfId="1" applyNumberFormat="1" applyFont="1" applyBorder="1" applyAlignment="1" applyProtection="1">
      <alignment horizontal="right" vertical="center" shrinkToFit="1"/>
    </xf>
    <xf numFmtId="179" fontId="0" fillId="0" borderId="17" xfId="1" applyNumberFormat="1" applyFont="1" applyBorder="1" applyAlignment="1" applyProtection="1">
      <alignment horizontal="right" vertical="center" shrinkToFit="1"/>
    </xf>
    <xf numFmtId="179" fontId="0" fillId="0" borderId="191" xfId="1" applyNumberFormat="1" applyFont="1" applyBorder="1" applyAlignment="1" applyProtection="1">
      <alignment horizontal="right" vertical="center" shrinkToFit="1"/>
    </xf>
    <xf numFmtId="0" fontId="27" fillId="0" borderId="0" xfId="7" applyFont="1" applyAlignment="1">
      <alignment horizontal="center" vertical="center"/>
    </xf>
    <xf numFmtId="0" fontId="6" fillId="0" borderId="158" xfId="0" applyFont="1" applyBorder="1" applyAlignment="1">
      <alignment horizontal="center" vertical="center" textRotation="255" shrinkToFit="1"/>
    </xf>
    <xf numFmtId="0" fontId="6" fillId="0" borderId="157" xfId="0" applyFont="1" applyBorder="1" applyAlignment="1">
      <alignment horizontal="center" vertical="center" textRotation="255" shrinkToFit="1"/>
    </xf>
    <xf numFmtId="0" fontId="6" fillId="0" borderId="159" xfId="0" applyFont="1" applyBorder="1" applyAlignment="1">
      <alignment horizontal="center" vertical="center" textRotation="255" shrinkToFit="1"/>
    </xf>
    <xf numFmtId="0" fontId="0" fillId="0" borderId="159" xfId="0" applyBorder="1" applyAlignment="1">
      <alignment horizontal="center" vertical="center" textRotation="255" shrinkToFi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0" fillId="0" borderId="157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top" wrapText="1" shrinkToFit="1"/>
    </xf>
    <xf numFmtId="0" fontId="0" fillId="0" borderId="43" xfId="0" applyBorder="1" applyAlignment="1">
      <alignment horizontal="center" vertical="top" wrapText="1"/>
    </xf>
    <xf numFmtId="0" fontId="0" fillId="0" borderId="6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textRotation="255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64" xfId="0" applyBorder="1" applyAlignment="1">
      <alignment horizontal="center" vertical="center" textRotation="255" shrinkToFit="1"/>
    </xf>
    <xf numFmtId="0" fontId="6" fillId="0" borderId="16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7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7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0" fillId="0" borderId="163" xfId="0" applyBorder="1" applyAlignment="1">
      <alignment horizontal="center" vertical="center" wrapText="1"/>
    </xf>
    <xf numFmtId="0" fontId="0" fillId="0" borderId="16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8" fontId="4" fillId="0" borderId="168" xfId="1" applyFont="1" applyFill="1" applyBorder="1" applyAlignment="1" applyProtection="1">
      <alignment horizontal="center" vertical="center" textRotation="255" wrapText="1"/>
    </xf>
    <xf numFmtId="0" fontId="0" fillId="0" borderId="70" xfId="0" applyBorder="1" applyAlignment="1">
      <alignment horizontal="center" vertical="center" textRotation="255" wrapText="1"/>
    </xf>
    <xf numFmtId="0" fontId="0" fillId="0" borderId="16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8" fontId="4" fillId="0" borderId="50" xfId="1" applyFont="1" applyFill="1" applyBorder="1" applyAlignment="1" applyProtection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4" fillId="0" borderId="84" xfId="0" applyFont="1" applyBorder="1" applyAlignment="1">
      <alignment horizontal="center" vertical="top" textRotation="255" wrapText="1"/>
    </xf>
    <xf numFmtId="0" fontId="0" fillId="0" borderId="88" xfId="0" applyBorder="1" applyAlignment="1">
      <alignment horizontal="center" vertical="top" textRotation="255" wrapText="1"/>
    </xf>
    <xf numFmtId="0" fontId="4" fillId="0" borderId="170" xfId="0" applyFont="1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4" fillId="0" borderId="168" xfId="1" applyFont="1" applyFill="1" applyBorder="1" applyAlignment="1" applyProtection="1">
      <alignment horizontal="center" vertical="top" textRotation="255" wrapText="1"/>
    </xf>
    <xf numFmtId="0" fontId="0" fillId="0" borderId="70" xfId="0" applyBorder="1" applyAlignment="1">
      <alignment horizontal="center" vertical="top" textRotation="255" wrapText="1"/>
    </xf>
    <xf numFmtId="0" fontId="0" fillId="0" borderId="42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42" xfId="0" applyFont="1" applyBorder="1" applyAlignment="1">
      <alignment horizontal="center" vertical="top" textRotation="255"/>
    </xf>
    <xf numFmtId="0" fontId="0" fillId="0" borderId="43" xfId="0" applyBorder="1" applyAlignment="1">
      <alignment horizontal="center" vertical="top" textRotation="255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72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25" xfId="0" applyFont="1" applyBorder="1" applyAlignment="1">
      <alignment horizontal="center" vertical="center"/>
    </xf>
    <xf numFmtId="0" fontId="0" fillId="0" borderId="65" xfId="0" applyBorder="1"/>
    <xf numFmtId="0" fontId="0" fillId="0" borderId="172" xfId="0" applyBorder="1"/>
    <xf numFmtId="0" fontId="0" fillId="0" borderId="42" xfId="0" applyBorder="1" applyAlignment="1">
      <alignment horizontal="center" vertical="center" textRotation="255"/>
    </xf>
    <xf numFmtId="0" fontId="0" fillId="0" borderId="186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top" textRotation="255"/>
    </xf>
    <xf numFmtId="0" fontId="0" fillId="0" borderId="184" xfId="0" applyBorder="1" applyAlignment="1">
      <alignment horizontal="center" vertical="top" textRotation="255"/>
    </xf>
    <xf numFmtId="0" fontId="4" fillId="0" borderId="1" xfId="0" applyFont="1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Border="1" applyAlignment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0" fillId="0" borderId="1" xfId="0" applyBorder="1" applyAlignment="1">
      <alignment horizontal="center" vertical="top" textRotation="255" wrapText="1"/>
    </xf>
    <xf numFmtId="0" fontId="0" fillId="0" borderId="11" xfId="0" applyBorder="1" applyAlignment="1">
      <alignment horizontal="center" vertical="top" textRotation="255" wrapText="1"/>
    </xf>
    <xf numFmtId="0" fontId="4" fillId="0" borderId="170" xfId="0" applyFont="1" applyBorder="1" applyAlignment="1">
      <alignment horizontal="center" vertical="top" textRotation="255" wrapText="1"/>
    </xf>
    <xf numFmtId="0" fontId="0" fillId="0" borderId="67" xfId="0" applyBorder="1" applyAlignment="1">
      <alignment horizontal="center" vertical="top" textRotation="255" wrapText="1"/>
    </xf>
    <xf numFmtId="0" fontId="0" fillId="0" borderId="5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4" fillId="0" borderId="84" xfId="0" applyFont="1" applyBorder="1" applyAlignment="1">
      <alignment horizontal="center" vertical="top" textRotation="255"/>
    </xf>
    <xf numFmtId="0" fontId="4" fillId="0" borderId="88" xfId="0" applyFont="1" applyBorder="1" applyAlignment="1">
      <alignment horizontal="center" vertical="top" textRotation="255"/>
    </xf>
    <xf numFmtId="0" fontId="4" fillId="0" borderId="170" xfId="0" applyFont="1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4" fillId="0" borderId="166" xfId="0" applyFont="1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1" xfId="0" applyBorder="1" applyAlignment="1">
      <alignment vertical="top" textRotation="255" wrapText="1"/>
    </xf>
    <xf numFmtId="0" fontId="4" fillId="0" borderId="12" xfId="0" applyFont="1" applyBorder="1" applyAlignment="1">
      <alignment horizontal="center" vertical="top" textRotation="255" wrapText="1"/>
    </xf>
    <xf numFmtId="0" fontId="0" fillId="0" borderId="10" xfId="0" applyBorder="1" applyAlignment="1">
      <alignment vertical="top" textRotation="255" wrapText="1"/>
    </xf>
    <xf numFmtId="0" fontId="4" fillId="0" borderId="9" xfId="0" applyFont="1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4" fillId="0" borderId="88" xfId="0" applyFont="1" applyBorder="1" applyAlignment="1">
      <alignment vertical="top" textRotation="255" wrapText="1"/>
    </xf>
    <xf numFmtId="0" fontId="4" fillId="0" borderId="2" xfId="0" applyFont="1" applyBorder="1" applyAlignment="1">
      <alignment vertical="top" textRotation="255" wrapText="1"/>
    </xf>
    <xf numFmtId="0" fontId="0" fillId="0" borderId="0" xfId="0" applyAlignment="1">
      <alignment vertical="top" textRotation="255" wrapText="1"/>
    </xf>
    <xf numFmtId="0" fontId="4" fillId="0" borderId="57" xfId="0" applyFont="1" applyBorder="1" applyAlignment="1">
      <alignment horizontal="center" vertical="top" textRotation="255"/>
    </xf>
    <xf numFmtId="0" fontId="0" fillId="0" borderId="47" xfId="0" applyBorder="1" applyAlignment="1">
      <alignment horizontal="center" vertical="top" textRotation="255"/>
    </xf>
    <xf numFmtId="0" fontId="4" fillId="0" borderId="155" xfId="0" applyFont="1" applyBorder="1" applyAlignment="1">
      <alignment horizontal="center" vertical="top" textRotation="255" wrapText="1"/>
    </xf>
    <xf numFmtId="0" fontId="0" fillId="0" borderId="184" xfId="0" applyBorder="1" applyAlignment="1">
      <alignment vertical="top" textRotation="255" wrapText="1"/>
    </xf>
    <xf numFmtId="0" fontId="0" fillId="0" borderId="42" xfId="0" applyBorder="1" applyAlignment="1">
      <alignment horizontal="center" vertical="top" wrapText="1"/>
    </xf>
    <xf numFmtId="0" fontId="4" fillId="0" borderId="168" xfId="0" applyFont="1" applyBorder="1" applyAlignment="1">
      <alignment horizontal="center" vertical="top" textRotation="255"/>
    </xf>
    <xf numFmtId="0" fontId="0" fillId="0" borderId="6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6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7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 textRotation="255" wrapText="1"/>
    </xf>
    <xf numFmtId="0" fontId="0" fillId="0" borderId="7" xfId="0" applyBorder="1" applyAlignment="1">
      <alignment horizontal="center" vertical="top" textRotation="255" wrapText="1"/>
    </xf>
    <xf numFmtId="0" fontId="0" fillId="0" borderId="11" xfId="0" applyBorder="1" applyAlignment="1">
      <alignment vertical="top" textRotation="255"/>
    </xf>
    <xf numFmtId="0" fontId="6" fillId="0" borderId="158" xfId="0" applyFont="1" applyBorder="1" applyAlignment="1">
      <alignment horizontal="center" vertical="center" textRotation="255"/>
    </xf>
    <xf numFmtId="0" fontId="0" fillId="0" borderId="157" xfId="0" applyBorder="1" applyAlignment="1">
      <alignment horizontal="center" vertical="center" textRotation="255"/>
    </xf>
    <xf numFmtId="0" fontId="6" fillId="0" borderId="160" xfId="0" applyFont="1" applyBorder="1" applyAlignment="1">
      <alignment horizontal="center" vertical="center" textRotation="255"/>
    </xf>
    <xf numFmtId="0" fontId="0" fillId="0" borderId="162" xfId="0" applyBorder="1" applyAlignment="1">
      <alignment horizontal="center" vertical="center" textRotation="255"/>
    </xf>
    <xf numFmtId="0" fontId="6" fillId="0" borderId="165" xfId="0" applyFont="1" applyBorder="1" applyAlignment="1">
      <alignment horizontal="center" vertical="center" textRotation="255"/>
    </xf>
    <xf numFmtId="0" fontId="0" fillId="0" borderId="173" xfId="0" applyBorder="1" applyAlignment="1">
      <alignment horizontal="center" vertical="center" textRotation="255"/>
    </xf>
    <xf numFmtId="0" fontId="0" fillId="0" borderId="173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6" fillId="0" borderId="161" xfId="0" applyFont="1" applyBorder="1" applyAlignment="1">
      <alignment horizontal="center" vertical="center" textRotation="255"/>
    </xf>
    <xf numFmtId="0" fontId="0" fillId="0" borderId="161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206" xfId="0" applyBorder="1" applyAlignment="1">
      <alignment horizontal="center" vertical="center" wrapText="1"/>
    </xf>
    <xf numFmtId="0" fontId="0" fillId="0" borderId="206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165" xfId="0" applyFont="1" applyBorder="1" applyAlignment="1">
      <alignment horizontal="center" vertical="center" textRotation="255" shrinkToFit="1"/>
    </xf>
    <xf numFmtId="0" fontId="0" fillId="0" borderId="173" xfId="0" applyBorder="1" applyAlignment="1">
      <alignment horizontal="center" vertical="center" textRotation="255" shrinkToFit="1"/>
    </xf>
    <xf numFmtId="0" fontId="0" fillId="0" borderId="174" xfId="0" applyBorder="1" applyAlignment="1">
      <alignment horizontal="center" vertical="center" textRotation="255" shrinkToFit="1"/>
    </xf>
    <xf numFmtId="0" fontId="6" fillId="0" borderId="173" xfId="0" applyFont="1" applyBorder="1" applyAlignment="1">
      <alignment horizontal="center" vertical="center" textRotation="255" shrinkToFit="1"/>
    </xf>
    <xf numFmtId="0" fontId="6" fillId="0" borderId="157" xfId="0" applyFont="1" applyBorder="1" applyAlignment="1">
      <alignment horizontal="center" vertical="center" textRotation="255"/>
    </xf>
    <xf numFmtId="0" fontId="0" fillId="0" borderId="159" xfId="0" applyBorder="1" applyAlignment="1">
      <alignment horizontal="center" vertical="center" textRotation="255"/>
    </xf>
    <xf numFmtId="0" fontId="0" fillId="0" borderId="196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textRotation="255"/>
    </xf>
    <xf numFmtId="0" fontId="6" fillId="0" borderId="173" xfId="0" applyFont="1" applyBorder="1" applyAlignment="1">
      <alignment horizontal="center" vertical="center" textRotation="255"/>
    </xf>
    <xf numFmtId="0" fontId="6" fillId="0" borderId="174" xfId="0" applyFont="1" applyBorder="1" applyAlignment="1">
      <alignment horizontal="center" vertical="center" textRotation="255"/>
    </xf>
    <xf numFmtId="0" fontId="0" fillId="0" borderId="174" xfId="0" applyBorder="1" applyAlignment="1">
      <alignment horizontal="center" vertical="center" textRotation="255"/>
    </xf>
    <xf numFmtId="0" fontId="6" fillId="0" borderId="165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173" xfId="0" applyFont="1" applyBorder="1" applyAlignment="1">
      <alignment horizontal="center" vertical="center"/>
    </xf>
    <xf numFmtId="0" fontId="6" fillId="0" borderId="258" xfId="0" applyFont="1" applyBorder="1" applyAlignment="1">
      <alignment horizontal="center" vertical="center"/>
    </xf>
    <xf numFmtId="0" fontId="6" fillId="0" borderId="174" xfId="0" applyFont="1" applyBorder="1" applyAlignment="1">
      <alignment horizontal="center" vertical="center"/>
    </xf>
    <xf numFmtId="0" fontId="6" fillId="0" borderId="189" xfId="0" applyFont="1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0" fillId="0" borderId="197" xfId="0" applyBorder="1" applyAlignment="1">
      <alignment horizontal="center" vertical="center" wrapText="1"/>
    </xf>
    <xf numFmtId="0" fontId="0" fillId="0" borderId="198" xfId="0" applyBorder="1" applyAlignment="1">
      <alignment horizontal="center" vertical="center" wrapText="1"/>
    </xf>
    <xf numFmtId="0" fontId="0" fillId="0" borderId="180" xfId="0" applyBorder="1" applyAlignment="1">
      <alignment horizontal="center" vertical="center"/>
    </xf>
    <xf numFmtId="0" fontId="0" fillId="0" borderId="207" xfId="0" applyBorder="1" applyAlignment="1">
      <alignment horizontal="center" vertical="center"/>
    </xf>
    <xf numFmtId="0" fontId="0" fillId="0" borderId="158" xfId="0" applyBorder="1" applyAlignment="1">
      <alignment horizontal="center" vertical="center" textRotation="255" shrinkToFit="1"/>
    </xf>
    <xf numFmtId="0" fontId="0" fillId="0" borderId="163" xfId="0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0" fillId="0" borderId="209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180" xfId="0" applyBorder="1" applyAlignment="1">
      <alignment horizontal="center" shrinkToFit="1"/>
    </xf>
    <xf numFmtId="0" fontId="0" fillId="0" borderId="181" xfId="0" applyBorder="1" applyAlignment="1">
      <alignment horizontal="center" shrinkToFit="1"/>
    </xf>
    <xf numFmtId="0" fontId="9" fillId="0" borderId="0" xfId="0" applyFont="1" applyAlignment="1">
      <alignment horizontal="left" vertical="top" wrapText="1"/>
    </xf>
    <xf numFmtId="0" fontId="0" fillId="0" borderId="175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14" fillId="0" borderId="175" xfId="0" applyFont="1" applyBorder="1" applyAlignment="1">
      <alignment horizontal="center" shrinkToFit="1"/>
    </xf>
    <xf numFmtId="0" fontId="0" fillId="0" borderId="176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213" xfId="0" applyBorder="1" applyAlignment="1">
      <alignment horizontal="center" shrinkToFit="1"/>
    </xf>
    <xf numFmtId="0" fontId="0" fillId="0" borderId="214" xfId="0" applyBorder="1" applyAlignment="1">
      <alignment horizontal="center" shrinkToFit="1"/>
    </xf>
    <xf numFmtId="0" fontId="0" fillId="0" borderId="215" xfId="0" applyBorder="1" applyAlignment="1">
      <alignment horizontal="center" shrinkToFit="1"/>
    </xf>
    <xf numFmtId="0" fontId="0" fillId="0" borderId="216" xfId="0" applyBorder="1" applyAlignment="1">
      <alignment horizontal="center" shrinkToFit="1"/>
    </xf>
    <xf numFmtId="0" fontId="0" fillId="0" borderId="165" xfId="0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23" xfId="0" applyBorder="1" applyAlignment="1">
      <alignment horizontal="center" vertical="top" wrapText="1" shrinkToFit="1"/>
    </xf>
    <xf numFmtId="0" fontId="0" fillId="0" borderId="89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23" xfId="0" applyBorder="1" applyAlignment="1">
      <alignment horizontal="center" vertical="top" shrinkToFit="1"/>
    </xf>
    <xf numFmtId="0" fontId="5" fillId="0" borderId="210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8" xfId="0" applyBorder="1" applyAlignment="1">
      <alignment horizontal="center" vertical="top" shrinkToFit="1"/>
    </xf>
    <xf numFmtId="0" fontId="0" fillId="0" borderId="23" xfId="0" applyBorder="1" applyAlignment="1">
      <alignment horizontal="center" shrinkToFit="1"/>
    </xf>
    <xf numFmtId="0" fontId="4" fillId="0" borderId="165" xfId="0" applyFont="1" applyBorder="1" applyAlignment="1">
      <alignment horizontal="center" vertical="center" wrapText="1"/>
    </xf>
    <xf numFmtId="0" fontId="4" fillId="0" borderId="17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86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89" xfId="0" applyBorder="1" applyAlignment="1">
      <alignment horizontal="center" vertical="top" wrapText="1" shrinkToFit="1"/>
    </xf>
    <xf numFmtId="0" fontId="0" fillId="0" borderId="89" xfId="0" applyBorder="1" applyAlignment="1">
      <alignment horizontal="center" vertical="top" shrinkToFit="1"/>
    </xf>
    <xf numFmtId="0" fontId="0" fillId="0" borderId="177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0" fontId="2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63" xfId="0" applyFont="1" applyBorder="1" applyAlignment="1">
      <alignment horizontal="center" vertical="center" textRotation="255"/>
    </xf>
    <xf numFmtId="0" fontId="6" fillId="0" borderId="62" xfId="0" applyFont="1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85" fontId="23" fillId="0" borderId="257" xfId="5" applyNumberFormat="1" applyFont="1" applyBorder="1" applyAlignment="1">
      <alignment horizontal="center" vertical="center" shrinkToFit="1"/>
    </xf>
    <xf numFmtId="0" fontId="23" fillId="0" borderId="257" xfId="5" applyFont="1" applyBorder="1" applyAlignment="1">
      <alignment horizontal="center" vertical="center"/>
    </xf>
    <xf numFmtId="185" fontId="23" fillId="0" borderId="257" xfId="5" applyNumberFormat="1" applyFont="1" applyBorder="1" applyAlignment="1">
      <alignment horizontal="center" vertical="center" wrapText="1"/>
    </xf>
    <xf numFmtId="0" fontId="23" fillId="0" borderId="210" xfId="5" applyFont="1" applyBorder="1" applyAlignment="1">
      <alignment horizontal="center" vertical="center"/>
    </xf>
    <xf numFmtId="185" fontId="23" fillId="0" borderId="55" xfId="5" applyNumberFormat="1" applyFont="1" applyBorder="1" applyAlignment="1">
      <alignment horizontal="center" vertical="center" wrapText="1"/>
    </xf>
    <xf numFmtId="185" fontId="23" fillId="0" borderId="57" xfId="5" applyNumberFormat="1" applyFont="1" applyBorder="1" applyAlignment="1">
      <alignment horizontal="center" vertical="center" wrapText="1"/>
    </xf>
    <xf numFmtId="185" fontId="23" fillId="0" borderId="165" xfId="5" applyNumberFormat="1" applyFont="1" applyBorder="1" applyAlignment="1">
      <alignment horizontal="center" vertical="center" wrapText="1" shrinkToFit="1"/>
    </xf>
    <xf numFmtId="185" fontId="23" fillId="0" borderId="173" xfId="5" applyNumberFormat="1" applyFont="1" applyBorder="1" applyAlignment="1">
      <alignment horizontal="center" vertical="center" shrinkToFit="1"/>
    </xf>
    <xf numFmtId="0" fontId="23" fillId="0" borderId="259" xfId="5" applyFont="1" applyBorder="1" applyAlignment="1">
      <alignment horizontal="center" vertical="center" shrinkToFit="1"/>
    </xf>
    <xf numFmtId="0" fontId="23" fillId="0" borderId="149" xfId="5" applyFont="1" applyBorder="1" applyAlignment="1">
      <alignment horizontal="center" vertical="center" shrinkToFit="1"/>
    </xf>
    <xf numFmtId="185" fontId="23" fillId="0" borderId="91" xfId="5" applyNumberFormat="1" applyFont="1" applyBorder="1" applyAlignment="1">
      <alignment horizontal="center" vertical="center" wrapText="1"/>
    </xf>
    <xf numFmtId="185" fontId="23" fillId="0" borderId="82" xfId="5" applyNumberFormat="1" applyFont="1" applyBorder="1" applyAlignment="1">
      <alignment horizontal="center" vertical="center" wrapText="1"/>
    </xf>
    <xf numFmtId="185" fontId="23" fillId="0" borderId="260" xfId="5" applyNumberFormat="1" applyFont="1" applyBorder="1" applyAlignment="1">
      <alignment horizontal="center" vertical="center" wrapText="1"/>
    </xf>
    <xf numFmtId="185" fontId="23" fillId="0" borderId="165" xfId="5" applyNumberFormat="1" applyFont="1" applyBorder="1" applyAlignment="1">
      <alignment horizontal="center" vertical="center" shrinkToFit="1"/>
    </xf>
    <xf numFmtId="185" fontId="23" fillId="0" borderId="2" xfId="5" applyNumberFormat="1" applyFont="1" applyBorder="1" applyAlignment="1">
      <alignment horizontal="center" vertical="center" shrinkToFit="1"/>
    </xf>
    <xf numFmtId="185" fontId="23" fillId="0" borderId="51" xfId="5" applyNumberFormat="1" applyFont="1" applyBorder="1" applyAlignment="1">
      <alignment horizontal="center" vertical="center" shrinkToFit="1"/>
    </xf>
    <xf numFmtId="185" fontId="23" fillId="0" borderId="259" xfId="5" applyNumberFormat="1" applyFont="1" applyBorder="1" applyAlignment="1">
      <alignment horizontal="center" vertical="center" wrapText="1" shrinkToFit="1"/>
    </xf>
    <xf numFmtId="185" fontId="23" fillId="0" borderId="2" xfId="5" applyNumberFormat="1" applyFont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185" fontId="23" fillId="0" borderId="66" xfId="5" applyNumberFormat="1" applyFont="1" applyBorder="1" applyAlignment="1">
      <alignment horizontal="center" vertical="center" shrinkToFit="1"/>
    </xf>
    <xf numFmtId="185" fontId="23" fillId="0" borderId="254" xfId="5" applyNumberFormat="1" applyFont="1" applyBorder="1" applyAlignment="1">
      <alignment horizontal="center" vertical="center" shrinkToFit="1"/>
    </xf>
    <xf numFmtId="185" fontId="23" fillId="0" borderId="58" xfId="5" applyNumberFormat="1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/>
    </xf>
    <xf numFmtId="0" fontId="4" fillId="0" borderId="186" xfId="0" applyFont="1" applyBorder="1" applyAlignment="1">
      <alignment horizontal="center" vertical="center" wrapText="1"/>
    </xf>
    <xf numFmtId="0" fontId="4" fillId="0" borderId="158" xfId="0" applyFont="1" applyBorder="1" applyAlignment="1">
      <alignment horizontal="center" vertical="center" textRotation="255"/>
    </xf>
    <xf numFmtId="0" fontId="4" fillId="0" borderId="157" xfId="0" applyFont="1" applyBorder="1" applyAlignment="1">
      <alignment horizontal="center" vertical="center" textRotation="255"/>
    </xf>
    <xf numFmtId="0" fontId="4" fillId="0" borderId="159" xfId="0" applyFont="1" applyBorder="1" applyAlignment="1">
      <alignment horizontal="center" vertical="center" textRotation="255"/>
    </xf>
    <xf numFmtId="0" fontId="4" fillId="0" borderId="158" xfId="0" applyFont="1" applyBorder="1" applyAlignment="1">
      <alignment horizontal="center" vertical="center" textRotation="255" shrinkToFit="1"/>
    </xf>
    <xf numFmtId="0" fontId="4" fillId="0" borderId="157" xfId="0" applyFont="1" applyBorder="1" applyAlignment="1">
      <alignment horizontal="center" vertical="center" textRotation="255" shrinkToFit="1"/>
    </xf>
    <xf numFmtId="0" fontId="4" fillId="0" borderId="159" xfId="0" applyFont="1" applyBorder="1" applyAlignment="1">
      <alignment horizontal="center" vertical="center" textRotation="255" shrinkToFit="1"/>
    </xf>
    <xf numFmtId="0" fontId="4" fillId="0" borderId="157" xfId="0" applyFont="1" applyBorder="1" applyAlignment="1">
      <alignment vertical="center" textRotation="255" shrinkToFit="1"/>
    </xf>
    <xf numFmtId="0" fontId="0" fillId="0" borderId="233" xfId="0" applyBorder="1" applyAlignment="1">
      <alignment horizontal="center" vertical="center" textRotation="255" shrinkToFit="1"/>
    </xf>
    <xf numFmtId="0" fontId="0" fillId="0" borderId="254" xfId="0" applyBorder="1" applyAlignment="1">
      <alignment horizontal="center" vertical="center" textRotation="255" shrinkToFit="1"/>
    </xf>
    <xf numFmtId="0" fontId="0" fillId="0" borderId="184" xfId="0" applyBorder="1" applyAlignment="1">
      <alignment horizontal="center" vertical="center" textRotation="255" shrinkToFit="1"/>
    </xf>
    <xf numFmtId="0" fontId="2" fillId="0" borderId="233" xfId="0" applyFont="1" applyBorder="1" applyAlignment="1">
      <alignment horizontal="center" vertical="center" textRotation="255" shrinkToFit="1"/>
    </xf>
    <xf numFmtId="0" fontId="2" fillId="0" borderId="184" xfId="0" applyFont="1" applyBorder="1" applyAlignment="1">
      <alignment horizontal="center" vertical="center" textRotation="255" shrinkToFit="1"/>
    </xf>
    <xf numFmtId="0" fontId="2" fillId="0" borderId="254" xfId="0" applyFont="1" applyBorder="1" applyAlignment="1">
      <alignment horizontal="center" vertical="center" textRotation="255" shrinkToFit="1"/>
    </xf>
    <xf numFmtId="0" fontId="0" fillId="0" borderId="233" xfId="0" applyBorder="1" applyAlignment="1">
      <alignment horizontal="center" vertical="center" wrapText="1"/>
    </xf>
    <xf numFmtId="0" fontId="2" fillId="0" borderId="184" xfId="0" applyFont="1" applyBorder="1" applyAlignment="1">
      <alignment horizontal="center" vertical="center" wrapText="1"/>
    </xf>
    <xf numFmtId="0" fontId="2" fillId="0" borderId="254" xfId="0" applyFont="1" applyBorder="1" applyAlignment="1">
      <alignment horizontal="center" vertical="center" wrapText="1"/>
    </xf>
    <xf numFmtId="0" fontId="0" fillId="0" borderId="26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233" xfId="0" applyFont="1" applyBorder="1" applyAlignment="1">
      <alignment horizontal="center" vertical="center" wrapText="1"/>
    </xf>
    <xf numFmtId="0" fontId="12" fillId="0" borderId="184" xfId="0" applyFont="1" applyBorder="1" applyAlignment="1">
      <alignment horizontal="center" vertical="center" wrapText="1"/>
    </xf>
    <xf numFmtId="0" fontId="2" fillId="0" borderId="266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2" xfId="0" applyBorder="1" applyAlignment="1">
      <alignment vertical="center" textRotation="255" shrinkToFit="1"/>
    </xf>
    <xf numFmtId="0" fontId="2" fillId="0" borderId="157" xfId="0" applyFont="1" applyBorder="1" applyAlignment="1">
      <alignment horizontal="center" vertical="center" textRotation="255" shrinkToFit="1"/>
    </xf>
    <xf numFmtId="0" fontId="2" fillId="0" borderId="15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6" xfId="0" applyBorder="1" applyAlignment="1">
      <alignment vertical="center" textRotation="255" shrinkToFit="1"/>
    </xf>
    <xf numFmtId="0" fontId="0" fillId="0" borderId="155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5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/>
    </xf>
    <xf numFmtId="0" fontId="0" fillId="0" borderId="184" xfId="0" applyBorder="1" applyAlignment="1">
      <alignment horizontal="center" vertical="center" wrapText="1"/>
    </xf>
  </cellXfs>
  <cellStyles count="9">
    <cellStyle name="桁区切り" xfId="1" builtinId="6"/>
    <cellStyle name="桁区切り 2" xfId="2" xr:uid="{00000000-0005-0000-0000-000001000000}"/>
    <cellStyle name="桁区切り 3" xfId="8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2 2 2" xfId="7" xr:uid="{00000000-0005-0000-0000-000006000000}"/>
    <cellStyle name="標準 3" xfId="3" xr:uid="{00000000-0005-0000-0000-000007000000}"/>
    <cellStyle name="未定義" xfId="4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622300</xdr:colOff>
      <xdr:row>16</xdr:row>
      <xdr:rowOff>152400</xdr:rowOff>
    </xdr:from>
    <xdr:ext cx="1638397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8CA56-3C45-4CEF-9071-77A2A24520BB}"/>
            </a:ext>
          </a:extLst>
        </xdr:cNvPr>
        <xdr:cNvSpPr txBox="1"/>
      </xdr:nvSpPr>
      <xdr:spPr>
        <a:xfrm>
          <a:off x="1094740" y="6362700"/>
          <a:ext cx="1638397" cy="42582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管内実績なし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10886</xdr:colOff>
      <xdr:row>10</xdr:row>
      <xdr:rowOff>141514</xdr:rowOff>
    </xdr:from>
    <xdr:ext cx="7721600" cy="635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6AE297-C54B-44B2-BDB5-FB50FF0B83AE}"/>
            </a:ext>
          </a:extLst>
        </xdr:cNvPr>
        <xdr:cNvSpPr txBox="1"/>
      </xdr:nvSpPr>
      <xdr:spPr>
        <a:xfrm>
          <a:off x="2699657" y="4604657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10886</xdr:colOff>
      <xdr:row>8</xdr:row>
      <xdr:rowOff>141514</xdr:rowOff>
    </xdr:from>
    <xdr:ext cx="7721600" cy="635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DF1A5C-8D95-48AD-883D-1F9677F8FDBD}"/>
            </a:ext>
          </a:extLst>
        </xdr:cNvPr>
        <xdr:cNvSpPr txBox="1"/>
      </xdr:nvSpPr>
      <xdr:spPr>
        <a:xfrm>
          <a:off x="2699657" y="3690257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10885</xdr:colOff>
      <xdr:row>20</xdr:row>
      <xdr:rowOff>152400</xdr:rowOff>
    </xdr:from>
    <xdr:ext cx="7721600" cy="635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96E4C3-7BBD-465F-9E25-B6E2BEB17D81}"/>
            </a:ext>
          </a:extLst>
        </xdr:cNvPr>
        <xdr:cNvSpPr txBox="1"/>
      </xdr:nvSpPr>
      <xdr:spPr>
        <a:xfrm>
          <a:off x="2699656" y="9187543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10886</xdr:colOff>
      <xdr:row>18</xdr:row>
      <xdr:rowOff>130629</xdr:rowOff>
    </xdr:from>
    <xdr:ext cx="7721600" cy="635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4BD873-14E7-4A06-A5D6-85AA01F7C167}"/>
            </a:ext>
          </a:extLst>
        </xdr:cNvPr>
        <xdr:cNvSpPr txBox="1"/>
      </xdr:nvSpPr>
      <xdr:spPr>
        <a:xfrm>
          <a:off x="2699657" y="8251372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10886</xdr:colOff>
      <xdr:row>22</xdr:row>
      <xdr:rowOff>130628</xdr:rowOff>
    </xdr:from>
    <xdr:ext cx="7721600" cy="6350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FA7A2B-153D-46D1-98DC-0F2EE0AD0249}"/>
            </a:ext>
          </a:extLst>
        </xdr:cNvPr>
        <xdr:cNvSpPr txBox="1"/>
      </xdr:nvSpPr>
      <xdr:spPr>
        <a:xfrm>
          <a:off x="2699657" y="10080171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10886</xdr:colOff>
      <xdr:row>24</xdr:row>
      <xdr:rowOff>141515</xdr:rowOff>
    </xdr:from>
    <xdr:ext cx="7721600" cy="635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132192F-0F58-4BF2-BBF0-B3EAA3CCD572}"/>
            </a:ext>
          </a:extLst>
        </xdr:cNvPr>
        <xdr:cNvSpPr txBox="1"/>
      </xdr:nvSpPr>
      <xdr:spPr>
        <a:xfrm>
          <a:off x="2699657" y="11005458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10885</xdr:colOff>
      <xdr:row>26</xdr:row>
      <xdr:rowOff>141515</xdr:rowOff>
    </xdr:from>
    <xdr:ext cx="7721600" cy="6350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B88F0F-ED44-4E91-B3E1-5719888C088B}"/>
            </a:ext>
          </a:extLst>
        </xdr:cNvPr>
        <xdr:cNvSpPr txBox="1"/>
      </xdr:nvSpPr>
      <xdr:spPr>
        <a:xfrm>
          <a:off x="2699656" y="11919858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3</xdr:col>
      <xdr:colOff>10885</xdr:colOff>
      <xdr:row>30</xdr:row>
      <xdr:rowOff>152400</xdr:rowOff>
    </xdr:from>
    <xdr:ext cx="7721600" cy="6350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7516F0D-AE7E-425A-BAF9-2B828B1E00A8}"/>
            </a:ext>
          </a:extLst>
        </xdr:cNvPr>
        <xdr:cNvSpPr txBox="1"/>
      </xdr:nvSpPr>
      <xdr:spPr>
        <a:xfrm>
          <a:off x="2699656" y="13759543"/>
          <a:ext cx="7721600" cy="6350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zoomScaleNormal="100" zoomScaleSheetLayoutView="100" workbookViewId="0">
      <selection activeCell="B2" sqref="B2"/>
    </sheetView>
  </sheetViews>
  <sheetFormatPr defaultRowHeight="16.2" x14ac:dyDescent="0.2"/>
  <sheetData>
    <row r="1" spans="1:7" ht="13.5" customHeight="1" x14ac:dyDescent="0.2">
      <c r="A1" s="509"/>
      <c r="B1" s="509"/>
      <c r="C1" s="509"/>
      <c r="D1" s="509"/>
      <c r="E1" s="509"/>
      <c r="F1" s="509"/>
      <c r="G1" s="509"/>
    </row>
    <row r="2" spans="1:7" ht="13.5" customHeight="1" x14ac:dyDescent="0.2">
      <c r="A2" s="509"/>
      <c r="B2" s="509"/>
      <c r="C2" s="509"/>
      <c r="D2" s="509"/>
      <c r="E2" s="509"/>
      <c r="F2" s="509"/>
      <c r="G2" s="509"/>
    </row>
    <row r="3" spans="1:7" ht="13.5" customHeight="1" x14ac:dyDescent="0.2">
      <c r="A3" s="509"/>
      <c r="B3" s="509"/>
      <c r="C3" s="509"/>
      <c r="D3" s="509"/>
      <c r="E3" s="509"/>
      <c r="F3" s="509"/>
      <c r="G3" s="509"/>
    </row>
    <row r="4" spans="1:7" ht="13.5" customHeight="1" x14ac:dyDescent="0.2">
      <c r="A4" s="509"/>
      <c r="B4" s="509"/>
      <c r="C4" s="509"/>
      <c r="D4" s="509"/>
      <c r="E4" s="509"/>
      <c r="F4" s="509"/>
      <c r="G4" s="509"/>
    </row>
    <row r="5" spans="1:7" ht="13.5" customHeight="1" x14ac:dyDescent="0.2">
      <c r="A5" s="509"/>
      <c r="B5" s="509"/>
      <c r="C5" s="509"/>
      <c r="D5" s="509"/>
      <c r="E5" s="509"/>
      <c r="F5" s="509"/>
      <c r="G5" s="509"/>
    </row>
    <row r="6" spans="1:7" ht="13.5" customHeight="1" x14ac:dyDescent="0.2">
      <c r="A6" s="509"/>
      <c r="B6" s="509"/>
      <c r="C6" s="509"/>
      <c r="D6" s="509"/>
      <c r="E6" s="509"/>
      <c r="F6" s="509"/>
      <c r="G6" s="509"/>
    </row>
    <row r="7" spans="1:7" ht="13.5" customHeight="1" x14ac:dyDescent="0.2">
      <c r="A7" s="509"/>
      <c r="B7" s="509"/>
      <c r="C7" s="509"/>
      <c r="D7" s="509"/>
      <c r="E7" s="509"/>
      <c r="F7" s="509"/>
      <c r="G7" s="509"/>
    </row>
    <row r="8" spans="1:7" ht="13.5" customHeight="1" x14ac:dyDescent="0.2">
      <c r="A8" s="509"/>
      <c r="B8" s="509"/>
      <c r="C8" s="509"/>
      <c r="D8" s="509"/>
      <c r="E8" s="509"/>
      <c r="F8" s="509"/>
      <c r="G8" s="509"/>
    </row>
    <row r="9" spans="1:7" ht="13.5" customHeight="1" x14ac:dyDescent="0.2">
      <c r="A9" s="509"/>
      <c r="B9" s="510"/>
      <c r="C9" s="510"/>
      <c r="D9" s="510"/>
      <c r="E9" s="510"/>
      <c r="F9" s="510"/>
      <c r="G9" s="510"/>
    </row>
    <row r="10" spans="1:7" ht="13.5" customHeight="1" x14ac:dyDescent="0.2">
      <c r="A10" s="509"/>
      <c r="B10" s="509"/>
      <c r="C10" s="509"/>
      <c r="D10" s="509"/>
      <c r="E10" s="509"/>
      <c r="F10" s="509"/>
      <c r="G10" s="509"/>
    </row>
    <row r="11" spans="1:7" ht="13.5" customHeight="1" x14ac:dyDescent="0.2">
      <c r="A11" s="509"/>
      <c r="B11" s="509"/>
      <c r="C11" s="509"/>
      <c r="D11" s="509"/>
      <c r="E11" s="509"/>
      <c r="F11" s="509"/>
      <c r="G11" s="509"/>
    </row>
    <row r="12" spans="1:7" ht="13.5" customHeight="1" x14ac:dyDescent="0.2">
      <c r="A12" s="509"/>
      <c r="B12" s="509"/>
      <c r="C12" s="509"/>
      <c r="D12" s="509"/>
      <c r="E12" s="509"/>
      <c r="F12" s="509"/>
      <c r="G12" s="509"/>
    </row>
    <row r="13" spans="1:7" ht="13.5" customHeight="1" x14ac:dyDescent="0.2">
      <c r="A13" s="509"/>
      <c r="B13" s="509"/>
      <c r="C13" s="509"/>
      <c r="D13" s="509"/>
      <c r="E13" s="509"/>
      <c r="F13" s="509"/>
      <c r="G13" s="509"/>
    </row>
    <row r="14" spans="1:7" ht="13.5" customHeight="1" x14ac:dyDescent="0.2">
      <c r="A14" s="509"/>
      <c r="B14" s="509"/>
      <c r="C14" s="509"/>
      <c r="D14" s="509"/>
      <c r="E14" s="509"/>
      <c r="F14" s="509"/>
      <c r="G14" s="509"/>
    </row>
    <row r="15" spans="1:7" ht="13.5" customHeight="1" x14ac:dyDescent="0.2">
      <c r="A15" s="509"/>
      <c r="B15" s="509"/>
      <c r="C15" s="509"/>
      <c r="D15" s="509"/>
      <c r="E15" s="509"/>
      <c r="F15" s="509"/>
      <c r="G15" s="509"/>
    </row>
    <row r="16" spans="1:7" ht="33" x14ac:dyDescent="0.2">
      <c r="A16" s="892" t="s">
        <v>368</v>
      </c>
      <c r="B16" s="892"/>
      <c r="C16" s="892"/>
      <c r="D16" s="892"/>
      <c r="E16" s="892"/>
      <c r="F16" s="892"/>
      <c r="G16" s="892"/>
    </row>
    <row r="17" spans="1:7" ht="13.5" customHeight="1" x14ac:dyDescent="0.2">
      <c r="A17" s="509"/>
      <c r="B17" s="509"/>
      <c r="C17" s="509"/>
      <c r="D17" s="509"/>
      <c r="E17" s="509"/>
      <c r="F17" s="509"/>
      <c r="G17" s="509"/>
    </row>
    <row r="18" spans="1:7" ht="13.5" customHeight="1" x14ac:dyDescent="0.2">
      <c r="A18" s="509"/>
      <c r="B18" s="509"/>
      <c r="C18" s="509"/>
      <c r="D18" s="509"/>
      <c r="E18" s="509"/>
      <c r="F18" s="509"/>
      <c r="G18" s="509"/>
    </row>
    <row r="19" spans="1:7" ht="13.5" customHeight="1" x14ac:dyDescent="0.2">
      <c r="A19" s="509"/>
      <c r="B19" s="509"/>
      <c r="C19" s="509"/>
      <c r="D19" s="509"/>
      <c r="E19" s="509"/>
      <c r="F19" s="509"/>
      <c r="G19" s="509"/>
    </row>
    <row r="20" spans="1:7" ht="13.5" customHeight="1" x14ac:dyDescent="0.2">
      <c r="A20" s="509"/>
      <c r="B20" s="509"/>
      <c r="C20" s="509"/>
      <c r="D20" s="509"/>
      <c r="E20" s="509"/>
      <c r="F20" s="509"/>
      <c r="G20" s="509"/>
    </row>
    <row r="21" spans="1:7" ht="13.5" customHeight="1" x14ac:dyDescent="0.2">
      <c r="A21" s="509"/>
      <c r="B21" s="509"/>
      <c r="C21" s="509"/>
      <c r="D21" s="509"/>
      <c r="E21" s="509"/>
      <c r="F21" s="509"/>
      <c r="G21" s="509"/>
    </row>
    <row r="22" spans="1:7" ht="13.5" customHeight="1" x14ac:dyDescent="0.2">
      <c r="A22" s="509"/>
      <c r="B22" s="509"/>
      <c r="C22" s="509"/>
      <c r="D22" s="509"/>
      <c r="E22" s="509"/>
      <c r="F22" s="509"/>
      <c r="G22" s="509"/>
    </row>
    <row r="23" spans="1:7" ht="13.5" customHeight="1" x14ac:dyDescent="0.2">
      <c r="A23" s="509"/>
      <c r="B23" s="724"/>
      <c r="C23" s="509"/>
      <c r="D23" s="509"/>
      <c r="E23" s="509"/>
      <c r="F23" s="509"/>
      <c r="G23" s="509"/>
    </row>
    <row r="24" spans="1:7" ht="13.5" customHeight="1" x14ac:dyDescent="0.2">
      <c r="A24" s="509"/>
      <c r="B24" s="509"/>
      <c r="C24" s="509"/>
      <c r="D24" s="509"/>
      <c r="E24" s="509"/>
      <c r="F24" s="509"/>
      <c r="G24" s="509"/>
    </row>
    <row r="25" spans="1:7" ht="13.5" customHeight="1" x14ac:dyDescent="0.2">
      <c r="A25" s="509"/>
      <c r="B25" s="509"/>
      <c r="C25" s="509"/>
      <c r="D25" s="509"/>
      <c r="E25" s="509"/>
      <c r="F25" s="509"/>
      <c r="G25" s="509"/>
    </row>
    <row r="26" spans="1:7" ht="13.5" customHeight="1" x14ac:dyDescent="0.2">
      <c r="A26" s="509"/>
      <c r="B26" s="509"/>
      <c r="C26" s="509"/>
      <c r="D26" s="509"/>
      <c r="E26" s="509"/>
      <c r="F26" s="509"/>
      <c r="G26" s="509"/>
    </row>
    <row r="27" spans="1:7" ht="13.5" customHeight="1" x14ac:dyDescent="0.2">
      <c r="A27" s="509"/>
      <c r="B27" s="509"/>
      <c r="C27" s="509"/>
      <c r="D27" s="509"/>
      <c r="E27" s="509"/>
      <c r="F27" s="509"/>
      <c r="G27" s="509"/>
    </row>
    <row r="28" spans="1:7" ht="13.5" customHeight="1" x14ac:dyDescent="0.2">
      <c r="A28" s="509"/>
      <c r="B28" s="509"/>
      <c r="C28" s="509"/>
      <c r="D28" s="509"/>
      <c r="E28" s="509"/>
      <c r="F28" s="509"/>
      <c r="G28" s="509"/>
    </row>
    <row r="29" spans="1:7" ht="13.5" customHeight="1" x14ac:dyDescent="0.2">
      <c r="A29" s="509"/>
      <c r="B29" s="509"/>
      <c r="C29" s="509"/>
      <c r="D29" s="509"/>
      <c r="E29" s="509"/>
      <c r="F29" s="509"/>
      <c r="G29" s="509"/>
    </row>
    <row r="30" spans="1:7" ht="13.5" customHeight="1" x14ac:dyDescent="0.2">
      <c r="A30" s="509"/>
      <c r="B30" s="509"/>
      <c r="C30" s="509"/>
      <c r="D30" s="509"/>
      <c r="E30" s="509"/>
      <c r="F30" s="509"/>
      <c r="G30" s="509"/>
    </row>
    <row r="31" spans="1:7" ht="13.5" customHeight="1" x14ac:dyDescent="0.2">
      <c r="A31" s="509"/>
      <c r="B31" s="509"/>
      <c r="C31" s="509"/>
      <c r="D31" s="509"/>
      <c r="E31" s="509"/>
      <c r="F31" s="509"/>
      <c r="G31" s="509"/>
    </row>
    <row r="32" spans="1:7" x14ac:dyDescent="0.2">
      <c r="A32" s="509"/>
      <c r="B32" s="509"/>
      <c r="C32" s="509"/>
      <c r="D32" s="509"/>
      <c r="E32" s="509"/>
      <c r="F32" s="509"/>
      <c r="G32" s="509"/>
    </row>
    <row r="33" spans="1:7" x14ac:dyDescent="0.2">
      <c r="A33" s="509"/>
      <c r="B33" s="509"/>
      <c r="C33" s="509"/>
      <c r="D33" s="509"/>
      <c r="E33" s="509"/>
      <c r="F33" s="509"/>
      <c r="G33" s="509"/>
    </row>
    <row r="34" spans="1:7" x14ac:dyDescent="0.2">
      <c r="A34" s="509"/>
      <c r="B34" s="509"/>
      <c r="C34" s="509"/>
      <c r="D34" s="509"/>
      <c r="E34" s="509"/>
      <c r="F34" s="509"/>
      <c r="G34" s="509"/>
    </row>
    <row r="35" spans="1:7" x14ac:dyDescent="0.2">
      <c r="A35" s="509"/>
      <c r="B35" s="509"/>
      <c r="C35" s="509"/>
      <c r="D35" s="509"/>
      <c r="E35" s="509"/>
      <c r="F35" s="509"/>
      <c r="G35" s="509"/>
    </row>
  </sheetData>
  <mergeCells count="1">
    <mergeCell ref="A16:G16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S38"/>
  <sheetViews>
    <sheetView view="pageBreakPreview" zoomScale="70" zoomScaleNormal="75" zoomScaleSheetLayoutView="70" workbookViewId="0">
      <pane xSplit="1" ySplit="4" topLeftCell="B5" activePane="bottomRight" state="frozen"/>
      <selection activeCell="J24" sqref="J24"/>
      <selection pane="topRight" activeCell="J24" sqref="J24"/>
      <selection pane="bottomLeft" activeCell="J24" sqref="J24"/>
      <selection pane="bottomRight"/>
    </sheetView>
  </sheetViews>
  <sheetFormatPr defaultColWidth="8.83203125" defaultRowHeight="16.2" x14ac:dyDescent="0.2"/>
  <cols>
    <col min="1" max="1" width="3.1640625" style="2" customWidth="1"/>
    <col min="2" max="2" width="14.6640625" style="1" customWidth="1"/>
    <col min="3" max="14" width="11.58203125" style="2" customWidth="1"/>
    <col min="15" max="16384" width="8.83203125" style="2"/>
  </cols>
  <sheetData>
    <row r="1" spans="1:123" s="228" customFormat="1" ht="30" customHeight="1" thickBot="1" x14ac:dyDescent="0.25">
      <c r="A1" s="223" t="s">
        <v>3</v>
      </c>
      <c r="B1" s="229"/>
    </row>
    <row r="2" spans="1:123" ht="27" customHeight="1" x14ac:dyDescent="0.2">
      <c r="A2" s="1063" t="s">
        <v>175</v>
      </c>
      <c r="B2" s="1179" t="s">
        <v>78</v>
      </c>
      <c r="C2" s="1179" t="s">
        <v>91</v>
      </c>
      <c r="D2" s="1183" t="s">
        <v>90</v>
      </c>
      <c r="E2" s="1189" t="s">
        <v>0</v>
      </c>
      <c r="F2" s="61"/>
      <c r="G2" s="1189" t="s">
        <v>25</v>
      </c>
      <c r="H2" s="246"/>
      <c r="I2" s="1183" t="s">
        <v>92</v>
      </c>
      <c r="J2" s="1185" t="s">
        <v>153</v>
      </c>
      <c r="K2" s="1191" t="s">
        <v>305</v>
      </c>
      <c r="L2" s="321"/>
      <c r="M2" s="1185" t="s">
        <v>306</v>
      </c>
      <c r="N2" s="1187" t="s">
        <v>74</v>
      </c>
    </row>
    <row r="3" spans="1:123" ht="57" customHeight="1" x14ac:dyDescent="0.2">
      <c r="A3" s="1178"/>
      <c r="B3" s="1180"/>
      <c r="C3" s="1181"/>
      <c r="D3" s="1184"/>
      <c r="E3" s="1190"/>
      <c r="F3" s="247" t="s">
        <v>158</v>
      </c>
      <c r="G3" s="1184"/>
      <c r="H3" s="255" t="s">
        <v>309</v>
      </c>
      <c r="I3" s="1184"/>
      <c r="J3" s="1186"/>
      <c r="K3" s="1186"/>
      <c r="L3" s="322" t="s">
        <v>308</v>
      </c>
      <c r="M3" s="1192"/>
      <c r="N3" s="1188"/>
    </row>
    <row r="4" spans="1:123" ht="31.5" customHeight="1" thickBot="1" x14ac:dyDescent="0.25">
      <c r="A4" s="1178"/>
      <c r="B4" s="1181"/>
      <c r="C4" s="60" t="s">
        <v>93</v>
      </c>
      <c r="D4" s="60" t="s">
        <v>93</v>
      </c>
      <c r="E4" s="56" t="s">
        <v>93</v>
      </c>
      <c r="F4" s="56" t="s">
        <v>93</v>
      </c>
      <c r="G4" s="60" t="s">
        <v>93</v>
      </c>
      <c r="H4" s="62" t="s">
        <v>310</v>
      </c>
      <c r="I4" s="62" t="s">
        <v>93</v>
      </c>
      <c r="J4" s="60" t="s">
        <v>93</v>
      </c>
      <c r="K4" s="60" t="s">
        <v>93</v>
      </c>
      <c r="L4" s="320" t="s">
        <v>310</v>
      </c>
      <c r="M4" s="320" t="s">
        <v>307</v>
      </c>
      <c r="N4" s="63" t="s">
        <v>93</v>
      </c>
    </row>
    <row r="5" spans="1:123" ht="31.5" customHeight="1" x14ac:dyDescent="0.2">
      <c r="A5" s="1063" t="s">
        <v>94</v>
      </c>
      <c r="B5" s="103" t="s">
        <v>357</v>
      </c>
      <c r="C5" s="115"/>
      <c r="D5" s="115"/>
      <c r="E5" s="115">
        <f>SUM(E33,E29,E7)</f>
        <v>164.9</v>
      </c>
      <c r="F5" s="115">
        <f>SUM(F7,F29,F33)</f>
        <v>55.8</v>
      </c>
      <c r="G5" s="115">
        <f>SUM(G15,G29)</f>
        <v>50.5</v>
      </c>
      <c r="H5" s="115"/>
      <c r="I5" s="115"/>
      <c r="J5" s="115">
        <f>SUM(J13,J17)</f>
        <v>26</v>
      </c>
      <c r="K5" s="115">
        <f>SUM(K13,K29)</f>
        <v>61.8</v>
      </c>
      <c r="L5" s="115">
        <f>SUM(L13,L29)</f>
        <v>49.9</v>
      </c>
      <c r="M5" s="115"/>
      <c r="N5" s="256">
        <f>SUM(N29)</f>
        <v>15.9</v>
      </c>
    </row>
    <row r="6" spans="1:123" ht="31.5" customHeight="1" thickBot="1" x14ac:dyDescent="0.25">
      <c r="A6" s="896"/>
      <c r="B6" s="75" t="s">
        <v>359</v>
      </c>
      <c r="C6" s="306"/>
      <c r="D6" s="306"/>
      <c r="E6" s="306">
        <f>SUM(E8,E30,E34)</f>
        <v>178.9</v>
      </c>
      <c r="F6" s="306">
        <f>SUM(F8,F30,F34)</f>
        <v>58.9</v>
      </c>
      <c r="G6" s="306">
        <f>SUM(G30,G16)</f>
        <v>66</v>
      </c>
      <c r="H6" s="306"/>
      <c r="I6" s="306"/>
      <c r="J6" s="306">
        <f>SUM(J14,J18)</f>
        <v>26.5</v>
      </c>
      <c r="K6" s="306">
        <f>SUM(K14,K30)</f>
        <v>63</v>
      </c>
      <c r="L6" s="306">
        <f>SUM(L14,L30)</f>
        <v>53</v>
      </c>
      <c r="M6" s="306"/>
      <c r="N6" s="307">
        <f>SUM(N30)</f>
        <v>11</v>
      </c>
    </row>
    <row r="7" spans="1:123" ht="36" customHeight="1" x14ac:dyDescent="0.2">
      <c r="A7" s="1182" t="s">
        <v>96</v>
      </c>
      <c r="B7" s="305" t="s">
        <v>356</v>
      </c>
      <c r="C7" s="116"/>
      <c r="D7" s="117"/>
      <c r="E7" s="117">
        <v>8.9</v>
      </c>
      <c r="F7" s="117">
        <v>8.9</v>
      </c>
      <c r="G7" s="117"/>
      <c r="H7" s="117"/>
      <c r="I7" s="117"/>
      <c r="J7" s="117"/>
      <c r="K7" s="315"/>
      <c r="L7" s="315"/>
      <c r="M7" s="315"/>
      <c r="N7" s="118"/>
    </row>
    <row r="8" spans="1:123" ht="36" customHeight="1" x14ac:dyDescent="0.2">
      <c r="A8" s="1177"/>
      <c r="B8" s="104" t="s">
        <v>358</v>
      </c>
      <c r="C8" s="119"/>
      <c r="D8" s="120"/>
      <c r="E8" s="120">
        <v>8.9</v>
      </c>
      <c r="F8" s="120">
        <v>8.9</v>
      </c>
      <c r="G8" s="120"/>
      <c r="H8" s="120"/>
      <c r="I8" s="120"/>
      <c r="J8" s="120"/>
      <c r="K8" s="316"/>
      <c r="L8" s="316"/>
      <c r="M8" s="316"/>
      <c r="N8" s="121"/>
    </row>
    <row r="9" spans="1:123" ht="36" customHeight="1" x14ac:dyDescent="0.2">
      <c r="A9" s="1177" t="s">
        <v>100</v>
      </c>
      <c r="B9" s="305" t="s">
        <v>356</v>
      </c>
      <c r="C9" s="119"/>
      <c r="D9" s="120"/>
      <c r="E9" s="120"/>
      <c r="F9" s="120"/>
      <c r="G9" s="120"/>
      <c r="H9" s="120"/>
      <c r="I9" s="120"/>
      <c r="J9" s="120"/>
      <c r="K9" s="316"/>
      <c r="L9" s="316"/>
      <c r="M9" s="316"/>
      <c r="N9" s="121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</row>
    <row r="10" spans="1:123" ht="36" customHeight="1" x14ac:dyDescent="0.2">
      <c r="A10" s="1177"/>
      <c r="B10" s="104" t="s">
        <v>358</v>
      </c>
      <c r="C10" s="119"/>
      <c r="D10" s="120"/>
      <c r="E10" s="120"/>
      <c r="F10" s="120"/>
      <c r="G10" s="120"/>
      <c r="H10" s="120"/>
      <c r="I10" s="120"/>
      <c r="J10" s="120"/>
      <c r="K10" s="316"/>
      <c r="L10" s="316"/>
      <c r="M10" s="316"/>
      <c r="N10" s="121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</row>
    <row r="11" spans="1:123" ht="36" customHeight="1" x14ac:dyDescent="0.2">
      <c r="A11" s="1177" t="s">
        <v>101</v>
      </c>
      <c r="B11" s="305" t="s">
        <v>356</v>
      </c>
      <c r="C11" s="119"/>
      <c r="D11" s="120"/>
      <c r="E11" s="120"/>
      <c r="F11" s="120"/>
      <c r="G11" s="120"/>
      <c r="H11" s="120"/>
      <c r="I11" s="120"/>
      <c r="J11" s="120"/>
      <c r="K11" s="316"/>
      <c r="L11" s="316"/>
      <c r="M11" s="316"/>
      <c r="N11" s="121"/>
    </row>
    <row r="12" spans="1:123" ht="36" customHeight="1" x14ac:dyDescent="0.2">
      <c r="A12" s="1177"/>
      <c r="B12" s="104" t="s">
        <v>358</v>
      </c>
      <c r="C12" s="119"/>
      <c r="D12" s="120"/>
      <c r="E12" s="120"/>
      <c r="F12" s="120"/>
      <c r="G12" s="120"/>
      <c r="H12" s="120"/>
      <c r="I12" s="120"/>
      <c r="J12" s="120"/>
      <c r="K12" s="316"/>
      <c r="L12" s="316"/>
      <c r="M12" s="316"/>
      <c r="N12" s="121"/>
    </row>
    <row r="13" spans="1:123" s="143" customFormat="1" ht="36" customHeight="1" x14ac:dyDescent="0.2">
      <c r="A13" s="1177" t="s">
        <v>102</v>
      </c>
      <c r="B13" s="305" t="s">
        <v>356</v>
      </c>
      <c r="C13" s="119"/>
      <c r="D13" s="120"/>
      <c r="E13" s="120"/>
      <c r="F13" s="120"/>
      <c r="G13" s="120"/>
      <c r="H13" s="120"/>
      <c r="I13" s="120"/>
      <c r="J13" s="120">
        <v>23</v>
      </c>
      <c r="K13" s="316">
        <v>23</v>
      </c>
      <c r="L13" s="316">
        <v>23</v>
      </c>
      <c r="M13" s="316"/>
      <c r="N13" s="121"/>
    </row>
    <row r="14" spans="1:123" s="143" customFormat="1" ht="36" customHeight="1" x14ac:dyDescent="0.2">
      <c r="A14" s="1177"/>
      <c r="B14" s="104" t="s">
        <v>358</v>
      </c>
      <c r="C14" s="119"/>
      <c r="D14" s="120"/>
      <c r="E14" s="120"/>
      <c r="F14" s="120"/>
      <c r="G14" s="120"/>
      <c r="H14" s="120"/>
      <c r="I14" s="120"/>
      <c r="J14" s="120">
        <v>23</v>
      </c>
      <c r="K14" s="316">
        <v>23</v>
      </c>
      <c r="L14" s="316">
        <v>23</v>
      </c>
      <c r="M14" s="316"/>
      <c r="N14" s="121"/>
    </row>
    <row r="15" spans="1:123" ht="36" customHeight="1" x14ac:dyDescent="0.2">
      <c r="A15" s="1177" t="s">
        <v>103</v>
      </c>
      <c r="B15" s="305" t="s">
        <v>356</v>
      </c>
      <c r="C15" s="119"/>
      <c r="D15" s="120"/>
      <c r="E15" s="120"/>
      <c r="F15" s="120"/>
      <c r="G15" s="120">
        <v>5</v>
      </c>
      <c r="H15" s="120"/>
      <c r="I15" s="120"/>
      <c r="J15" s="120"/>
      <c r="K15" s="316"/>
      <c r="L15" s="316"/>
      <c r="M15" s="316"/>
      <c r="N15" s="121"/>
    </row>
    <row r="16" spans="1:123" ht="36" customHeight="1" x14ac:dyDescent="0.2">
      <c r="A16" s="1177"/>
      <c r="B16" s="104" t="s">
        <v>358</v>
      </c>
      <c r="C16" s="119"/>
      <c r="D16" s="120"/>
      <c r="E16" s="120"/>
      <c r="F16" s="120"/>
      <c r="G16" s="120">
        <v>6</v>
      </c>
      <c r="H16" s="120"/>
      <c r="I16" s="120"/>
      <c r="J16" s="120"/>
      <c r="K16" s="316"/>
      <c r="L16" s="316"/>
      <c r="M16" s="316"/>
      <c r="N16" s="121"/>
    </row>
    <row r="17" spans="1:14" ht="36" customHeight="1" x14ac:dyDescent="0.2">
      <c r="A17" s="1125" t="s">
        <v>104</v>
      </c>
      <c r="B17" s="305" t="s">
        <v>356</v>
      </c>
      <c r="C17" s="119"/>
      <c r="D17" s="120"/>
      <c r="E17" s="120"/>
      <c r="F17" s="120"/>
      <c r="G17" s="120"/>
      <c r="H17" s="120"/>
      <c r="I17" s="120"/>
      <c r="J17" s="120">
        <v>3</v>
      </c>
      <c r="K17" s="316"/>
      <c r="L17" s="316"/>
      <c r="M17" s="316"/>
      <c r="N17" s="121"/>
    </row>
    <row r="18" spans="1:14" ht="36" customHeight="1" x14ac:dyDescent="0.2">
      <c r="A18" s="1125"/>
      <c r="B18" s="104" t="s">
        <v>358</v>
      </c>
      <c r="C18" s="119"/>
      <c r="D18" s="120"/>
      <c r="E18" s="120"/>
      <c r="F18" s="120"/>
      <c r="G18" s="120"/>
      <c r="H18" s="120"/>
      <c r="I18" s="120"/>
      <c r="J18" s="120">
        <v>3.5</v>
      </c>
      <c r="K18" s="316"/>
      <c r="L18" s="316"/>
      <c r="M18" s="316"/>
      <c r="N18" s="121"/>
    </row>
    <row r="19" spans="1:14" ht="36" customHeight="1" x14ac:dyDescent="0.2">
      <c r="A19" s="1177" t="s">
        <v>105</v>
      </c>
      <c r="B19" s="305" t="s">
        <v>356</v>
      </c>
      <c r="C19" s="141"/>
      <c r="D19" s="120"/>
      <c r="E19" s="120"/>
      <c r="F19" s="120"/>
      <c r="G19" s="120"/>
      <c r="H19" s="120"/>
      <c r="I19" s="120"/>
      <c r="J19" s="120"/>
      <c r="K19" s="316"/>
      <c r="L19" s="316"/>
      <c r="M19" s="316"/>
      <c r="N19" s="121"/>
    </row>
    <row r="20" spans="1:14" ht="36" customHeight="1" x14ac:dyDescent="0.2">
      <c r="A20" s="1177"/>
      <c r="B20" s="104" t="s">
        <v>358</v>
      </c>
      <c r="C20" s="119"/>
      <c r="D20" s="120"/>
      <c r="E20" s="120"/>
      <c r="F20" s="120"/>
      <c r="G20" s="120"/>
      <c r="H20" s="120"/>
      <c r="I20" s="120"/>
      <c r="J20" s="120"/>
      <c r="K20" s="316"/>
      <c r="L20" s="316"/>
      <c r="M20" s="316"/>
      <c r="N20" s="121"/>
    </row>
    <row r="21" spans="1:14" ht="36" customHeight="1" x14ac:dyDescent="0.2">
      <c r="A21" s="1177" t="s">
        <v>107</v>
      </c>
      <c r="B21" s="305" t="s">
        <v>356</v>
      </c>
      <c r="C21" s="239"/>
      <c r="D21" s="239"/>
      <c r="E21" s="239"/>
      <c r="F21" s="239"/>
      <c r="G21" s="239"/>
      <c r="H21" s="239"/>
      <c r="I21" s="240"/>
      <c r="J21" s="240"/>
      <c r="K21" s="317"/>
      <c r="L21" s="317"/>
      <c r="M21" s="317"/>
      <c r="N21" s="241"/>
    </row>
    <row r="22" spans="1:14" ht="36" customHeight="1" x14ac:dyDescent="0.2">
      <c r="A22" s="1177"/>
      <c r="B22" s="104" t="s">
        <v>358</v>
      </c>
      <c r="C22" s="304"/>
      <c r="D22" s="239"/>
      <c r="E22" s="239"/>
      <c r="F22" s="239"/>
      <c r="G22" s="239"/>
      <c r="H22" s="239"/>
      <c r="I22" s="240"/>
      <c r="J22" s="240"/>
      <c r="K22" s="317"/>
      <c r="L22" s="317"/>
      <c r="M22" s="317"/>
      <c r="N22" s="241"/>
    </row>
    <row r="23" spans="1:14" ht="36" customHeight="1" x14ac:dyDescent="0.2">
      <c r="A23" s="1177" t="s">
        <v>154</v>
      </c>
      <c r="B23" s="721" t="s">
        <v>356</v>
      </c>
      <c r="C23" s="119"/>
      <c r="D23" s="120"/>
      <c r="E23" s="120"/>
      <c r="F23" s="120"/>
      <c r="G23" s="120"/>
      <c r="H23" s="120"/>
      <c r="I23" s="120"/>
      <c r="J23" s="120"/>
      <c r="K23" s="316"/>
      <c r="L23" s="316"/>
      <c r="M23" s="316"/>
      <c r="N23" s="121"/>
    </row>
    <row r="24" spans="1:14" ht="36" customHeight="1" x14ac:dyDescent="0.2">
      <c r="A24" s="1177"/>
      <c r="B24" s="104" t="s">
        <v>358</v>
      </c>
      <c r="C24" s="119"/>
      <c r="D24" s="120"/>
      <c r="E24" s="120"/>
      <c r="F24" s="120"/>
      <c r="G24" s="120"/>
      <c r="H24" s="120"/>
      <c r="I24" s="120"/>
      <c r="J24" s="120"/>
      <c r="K24" s="316"/>
      <c r="L24" s="316"/>
      <c r="M24" s="316"/>
      <c r="N24" s="121"/>
    </row>
    <row r="25" spans="1:14" ht="36" customHeight="1" x14ac:dyDescent="0.2">
      <c r="A25" s="905" t="s">
        <v>155</v>
      </c>
      <c r="B25" s="305" t="s">
        <v>356</v>
      </c>
      <c r="C25" s="119"/>
      <c r="D25" s="119"/>
      <c r="E25" s="119"/>
      <c r="F25" s="119"/>
      <c r="G25" s="119"/>
      <c r="H25" s="119"/>
      <c r="I25" s="119"/>
      <c r="J25" s="119"/>
      <c r="K25" s="318"/>
      <c r="L25" s="318"/>
      <c r="M25" s="318"/>
      <c r="N25" s="125"/>
    </row>
    <row r="26" spans="1:14" ht="36" customHeight="1" x14ac:dyDescent="0.2">
      <c r="A26" s="905"/>
      <c r="B26" s="104" t="s">
        <v>358</v>
      </c>
      <c r="C26" s="119"/>
      <c r="D26" s="119"/>
      <c r="E26" s="119"/>
      <c r="F26" s="119"/>
      <c r="G26" s="119"/>
      <c r="H26" s="119"/>
      <c r="I26" s="119"/>
      <c r="J26" s="119"/>
      <c r="K26" s="318"/>
      <c r="L26" s="318"/>
      <c r="M26" s="318"/>
      <c r="N26" s="125"/>
    </row>
    <row r="27" spans="1:14" ht="36" customHeight="1" x14ac:dyDescent="0.2">
      <c r="A27" s="1177" t="s">
        <v>4</v>
      </c>
      <c r="B27" s="305" t="s">
        <v>356</v>
      </c>
      <c r="C27" s="119"/>
      <c r="D27" s="119"/>
      <c r="E27" s="119"/>
      <c r="F27" s="119"/>
      <c r="G27" s="119"/>
      <c r="H27" s="119"/>
      <c r="I27" s="119"/>
      <c r="J27" s="119"/>
      <c r="K27" s="318"/>
      <c r="L27" s="318"/>
      <c r="M27" s="318"/>
      <c r="N27" s="125"/>
    </row>
    <row r="28" spans="1:14" ht="36" customHeight="1" x14ac:dyDescent="0.2">
      <c r="A28" s="1177"/>
      <c r="B28" s="104" t="s">
        <v>358</v>
      </c>
      <c r="C28" s="119"/>
      <c r="D28" s="119"/>
      <c r="E28" s="119"/>
      <c r="F28" s="119"/>
      <c r="G28" s="119"/>
      <c r="H28" s="119"/>
      <c r="I28" s="119"/>
      <c r="J28" s="119"/>
      <c r="K28" s="318"/>
      <c r="L28" s="318"/>
      <c r="M28" s="318"/>
      <c r="N28" s="125"/>
    </row>
    <row r="29" spans="1:14" ht="36" customHeight="1" x14ac:dyDescent="0.2">
      <c r="A29" s="1177" t="s">
        <v>156</v>
      </c>
      <c r="B29" s="305" t="s">
        <v>356</v>
      </c>
      <c r="C29" s="119"/>
      <c r="D29" s="119"/>
      <c r="E29" s="119">
        <v>136</v>
      </c>
      <c r="F29" s="119">
        <v>26.9</v>
      </c>
      <c r="G29" s="119">
        <v>45.5</v>
      </c>
      <c r="H29" s="119"/>
      <c r="I29" s="119"/>
      <c r="J29" s="119"/>
      <c r="K29" s="318">
        <v>38.799999999999997</v>
      </c>
      <c r="L29" s="318">
        <v>26.9</v>
      </c>
      <c r="M29" s="318"/>
      <c r="N29" s="125">
        <v>15.9</v>
      </c>
    </row>
    <row r="30" spans="1:14" ht="36" customHeight="1" x14ac:dyDescent="0.2">
      <c r="A30" s="1177"/>
      <c r="B30" s="104" t="s">
        <v>358</v>
      </c>
      <c r="C30" s="119"/>
      <c r="D30" s="119"/>
      <c r="E30" s="119">
        <v>150</v>
      </c>
      <c r="F30" s="119">
        <v>30</v>
      </c>
      <c r="G30" s="119">
        <v>60</v>
      </c>
      <c r="H30" s="119"/>
      <c r="I30" s="119"/>
      <c r="J30" s="119"/>
      <c r="K30" s="318">
        <v>40</v>
      </c>
      <c r="L30" s="318">
        <v>30</v>
      </c>
      <c r="M30" s="318"/>
      <c r="N30" s="125">
        <v>11</v>
      </c>
    </row>
    <row r="31" spans="1:14" ht="36" customHeight="1" x14ac:dyDescent="0.2">
      <c r="A31" s="1177" t="s">
        <v>29</v>
      </c>
      <c r="B31" s="305" t="s">
        <v>356</v>
      </c>
      <c r="C31" s="119"/>
      <c r="D31" s="120"/>
      <c r="E31" s="120"/>
      <c r="F31" s="120"/>
      <c r="G31" s="120"/>
      <c r="H31" s="120"/>
      <c r="I31" s="120"/>
      <c r="J31" s="120"/>
      <c r="K31" s="316"/>
      <c r="L31" s="316"/>
      <c r="M31" s="316"/>
      <c r="N31" s="121"/>
    </row>
    <row r="32" spans="1:14" ht="36" customHeight="1" x14ac:dyDescent="0.2">
      <c r="A32" s="1177"/>
      <c r="B32" s="104" t="s">
        <v>358</v>
      </c>
      <c r="C32" s="119"/>
      <c r="D32" s="120"/>
      <c r="E32" s="120"/>
      <c r="F32" s="120"/>
      <c r="G32" s="120"/>
      <c r="H32" s="120"/>
      <c r="I32" s="120"/>
      <c r="J32" s="120"/>
      <c r="K32" s="316"/>
      <c r="L32" s="316"/>
      <c r="M32" s="316"/>
      <c r="N32" s="121"/>
    </row>
    <row r="33" spans="1:14" ht="36" customHeight="1" x14ac:dyDescent="0.2">
      <c r="A33" s="905" t="s">
        <v>5</v>
      </c>
      <c r="B33" s="104" t="s">
        <v>357</v>
      </c>
      <c r="C33" s="119"/>
      <c r="D33" s="120"/>
      <c r="E33" s="120">
        <v>20</v>
      </c>
      <c r="F33" s="120">
        <v>20</v>
      </c>
      <c r="G33" s="120"/>
      <c r="H33" s="120"/>
      <c r="I33" s="120"/>
      <c r="J33" s="120"/>
      <c r="K33" s="316"/>
      <c r="L33" s="316"/>
      <c r="M33" s="316"/>
      <c r="N33" s="121"/>
    </row>
    <row r="34" spans="1:14" ht="36" customHeight="1" thickBot="1" x14ac:dyDescent="0.25">
      <c r="A34" s="906"/>
      <c r="B34" s="75" t="s">
        <v>359</v>
      </c>
      <c r="C34" s="308"/>
      <c r="D34" s="309"/>
      <c r="E34" s="309">
        <v>20</v>
      </c>
      <c r="F34" s="309">
        <v>20</v>
      </c>
      <c r="G34" s="309"/>
      <c r="H34" s="309"/>
      <c r="I34" s="309"/>
      <c r="J34" s="309"/>
      <c r="K34" s="319"/>
      <c r="L34" s="319"/>
      <c r="M34" s="319"/>
      <c r="N34" s="310"/>
    </row>
    <row r="35" spans="1:14" ht="17.25" customHeight="1" x14ac:dyDescent="0.2">
      <c r="A35" s="690"/>
      <c r="B35" s="359"/>
      <c r="C35" s="698"/>
      <c r="D35" s="699"/>
      <c r="E35" s="699"/>
      <c r="F35" s="699"/>
      <c r="G35" s="699"/>
      <c r="H35" s="699"/>
      <c r="I35" s="699"/>
      <c r="J35" s="699"/>
      <c r="K35" s="699"/>
      <c r="L35" s="699"/>
      <c r="M35" s="699"/>
      <c r="N35" s="699"/>
    </row>
    <row r="36" spans="1:14" x14ac:dyDescent="0.2">
      <c r="A36" s="3"/>
    </row>
    <row r="37" spans="1:14" x14ac:dyDescent="0.2">
      <c r="A37" s="3"/>
    </row>
    <row r="38" spans="1:14" x14ac:dyDescent="0.2">
      <c r="A38" s="3"/>
    </row>
  </sheetData>
  <mergeCells count="26">
    <mergeCell ref="N2:N3"/>
    <mergeCell ref="C2:C3"/>
    <mergeCell ref="D2:D3"/>
    <mergeCell ref="E2:E3"/>
    <mergeCell ref="G2:G3"/>
    <mergeCell ref="K2:K3"/>
    <mergeCell ref="M2:M3"/>
    <mergeCell ref="B2:B4"/>
    <mergeCell ref="A7:A8"/>
    <mergeCell ref="A9:A10"/>
    <mergeCell ref="I2:I3"/>
    <mergeCell ref="J2:J3"/>
    <mergeCell ref="A11:A12"/>
    <mergeCell ref="A13:A14"/>
    <mergeCell ref="A5:A6"/>
    <mergeCell ref="A15:A16"/>
    <mergeCell ref="A2:A4"/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</mergeCells>
  <phoneticPr fontId="8"/>
  <printOptions horizontalCentered="1"/>
  <pageMargins left="0.59055118110236227" right="0.59055118110236227" top="0.59055118110236227" bottom="0.39370078740157483" header="0.31496062992125984" footer="0.51181102362204722"/>
  <pageSetup paperSize="9" scale="46" firstPageNumber="57" orientation="portrait" useFirstPageNumber="1" r:id="rId1"/>
  <headerFooter scaleWithDoc="0" alignWithMargins="0">
    <oddFooter>&amp;C- &amp;P -</oddFooter>
  </headerFooter>
  <rowBreaks count="1" manualBreakCount="1">
    <brk id="25" max="13" man="1"/>
  </rowBreaks>
  <colBreaks count="1" manualBreakCount="1">
    <brk id="1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Q94"/>
  <sheetViews>
    <sheetView view="pageBreakPreview" zoomScale="75" zoomScaleNormal="75" zoomScaleSheetLayoutView="75" workbookViewId="0">
      <pane xSplit="3" ySplit="6" topLeftCell="D7" activePane="bottomRight" state="frozen"/>
      <selection activeCell="J24" sqref="J24"/>
      <selection pane="topRight" activeCell="J24" sqref="J24"/>
      <selection pane="bottomLeft" activeCell="J24" sqref="J24"/>
      <selection pane="bottomRight" activeCell="D1" sqref="D1"/>
    </sheetView>
  </sheetViews>
  <sheetFormatPr defaultColWidth="12.58203125" defaultRowHeight="14.4" x14ac:dyDescent="0.2"/>
  <cols>
    <col min="1" max="1" width="4.5" style="3" customWidth="1"/>
    <col min="2" max="2" width="11.1640625" style="3" customWidth="1"/>
    <col min="3" max="3" width="7.4140625" style="3" customWidth="1"/>
    <col min="4" max="5" width="7.5" style="3" customWidth="1"/>
    <col min="6" max="6" width="7.4140625" style="3" customWidth="1"/>
    <col min="7" max="7" width="7.5" style="3" customWidth="1"/>
    <col min="8" max="9" width="7.4140625" style="3" customWidth="1"/>
    <col min="10" max="11" width="5.9140625" style="3" customWidth="1"/>
    <col min="12" max="12" width="6" style="3" customWidth="1"/>
    <col min="13" max="13" width="7.4140625" style="3" customWidth="1"/>
    <col min="14" max="14" width="6" style="3" customWidth="1"/>
    <col min="15" max="15" width="8.5" style="3" customWidth="1"/>
    <col min="16" max="16" width="9.58203125" style="3" customWidth="1"/>
    <col min="17" max="17" width="20.5" style="312" customWidth="1"/>
    <col min="18" max="28" width="5.58203125" style="3" customWidth="1"/>
    <col min="29" max="29" width="4.58203125" style="3" customWidth="1"/>
    <col min="30" max="31" width="3.58203125" style="3" customWidth="1"/>
    <col min="32" max="39" width="5.58203125" style="3" customWidth="1"/>
    <col min="40" max="40" width="3.58203125" style="3" customWidth="1"/>
    <col min="41" max="41" width="5.58203125" style="3" customWidth="1"/>
    <col min="42" max="42" width="3.58203125" style="3" customWidth="1"/>
    <col min="43" max="46" width="5.58203125" style="3" customWidth="1"/>
    <col min="47" max="16384" width="12.58203125" style="3"/>
  </cols>
  <sheetData>
    <row r="1" spans="1:17" ht="30" customHeight="1" thickBot="1" x14ac:dyDescent="0.25">
      <c r="A1" s="223" t="s">
        <v>9</v>
      </c>
    </row>
    <row r="2" spans="1:17" ht="27.75" customHeight="1" x14ac:dyDescent="0.2">
      <c r="A2" s="907" t="s">
        <v>371</v>
      </c>
      <c r="B2" s="908"/>
      <c r="C2" s="900" t="s">
        <v>318</v>
      </c>
      <c r="D2" s="130" t="s">
        <v>143</v>
      </c>
      <c r="E2" s="131"/>
      <c r="F2" s="131"/>
      <c r="G2" s="131"/>
      <c r="H2" s="131"/>
      <c r="I2" s="4"/>
      <c r="J2" s="5"/>
      <c r="K2" s="80" t="s">
        <v>52</v>
      </c>
      <c r="L2" s="81" t="s">
        <v>52</v>
      </c>
      <c r="M2" s="81"/>
      <c r="N2" s="82" t="s">
        <v>52</v>
      </c>
      <c r="O2" s="76" t="s">
        <v>110</v>
      </c>
    </row>
    <row r="3" spans="1:17" ht="27.75" customHeight="1" x14ac:dyDescent="0.2">
      <c r="A3" s="909"/>
      <c r="B3" s="910"/>
      <c r="C3" s="901"/>
      <c r="D3" s="132" t="s">
        <v>144</v>
      </c>
      <c r="E3" s="133"/>
      <c r="F3" s="133"/>
      <c r="G3" s="133"/>
      <c r="H3" s="133"/>
      <c r="I3" s="6"/>
      <c r="J3" s="7"/>
      <c r="K3" s="83" t="s">
        <v>30</v>
      </c>
      <c r="L3" s="84" t="s">
        <v>31</v>
      </c>
      <c r="M3" s="84"/>
      <c r="N3" s="66" t="s">
        <v>88</v>
      </c>
      <c r="O3" s="85" t="s">
        <v>85</v>
      </c>
    </row>
    <row r="4" spans="1:17" ht="27.75" customHeight="1" x14ac:dyDescent="0.2">
      <c r="A4" s="909"/>
      <c r="B4" s="910"/>
      <c r="C4" s="901"/>
      <c r="D4" s="134" t="s">
        <v>32</v>
      </c>
      <c r="E4" s="135"/>
      <c r="F4" s="135"/>
      <c r="G4" s="135"/>
      <c r="H4" s="135"/>
      <c r="I4" s="8"/>
      <c r="J4" s="65" t="s">
        <v>33</v>
      </c>
      <c r="K4" s="83" t="s">
        <v>34</v>
      </c>
      <c r="L4" s="84" t="s">
        <v>35</v>
      </c>
      <c r="M4" s="86" t="s">
        <v>36</v>
      </c>
      <c r="N4" s="66" t="s">
        <v>37</v>
      </c>
      <c r="O4" s="85" t="s">
        <v>84</v>
      </c>
    </row>
    <row r="5" spans="1:17" ht="27.75" customHeight="1" x14ac:dyDescent="0.2">
      <c r="A5" s="909"/>
      <c r="B5" s="910"/>
      <c r="C5" s="901"/>
      <c r="D5" s="9" t="s">
        <v>299</v>
      </c>
      <c r="E5" s="136" t="s">
        <v>300</v>
      </c>
      <c r="F5" s="136" t="s">
        <v>145</v>
      </c>
      <c r="G5" s="136" t="s">
        <v>146</v>
      </c>
      <c r="H5" s="136" t="s">
        <v>185</v>
      </c>
      <c r="I5" s="77" t="s">
        <v>53</v>
      </c>
      <c r="J5" s="10"/>
      <c r="K5" s="87" t="s">
        <v>10</v>
      </c>
      <c r="L5" s="88" t="s">
        <v>11</v>
      </c>
      <c r="M5" s="89"/>
      <c r="N5" s="66"/>
      <c r="O5" s="85" t="s">
        <v>86</v>
      </c>
    </row>
    <row r="6" spans="1:17" ht="27.75" customHeight="1" thickBot="1" x14ac:dyDescent="0.25">
      <c r="A6" s="911"/>
      <c r="B6" s="912"/>
      <c r="C6" s="78" t="s">
        <v>38</v>
      </c>
      <c r="D6" s="78" t="s">
        <v>38</v>
      </c>
      <c r="E6" s="78" t="s">
        <v>39</v>
      </c>
      <c r="F6" s="78" t="s">
        <v>38</v>
      </c>
      <c r="G6" s="78" t="s">
        <v>38</v>
      </c>
      <c r="H6" s="78" t="s">
        <v>38</v>
      </c>
      <c r="I6" s="79" t="s">
        <v>38</v>
      </c>
      <c r="J6" s="92" t="s">
        <v>38</v>
      </c>
      <c r="K6" s="90" t="s">
        <v>40</v>
      </c>
      <c r="L6" s="78" t="s">
        <v>41</v>
      </c>
      <c r="M6" s="78" t="s">
        <v>42</v>
      </c>
      <c r="N6" s="91" t="s">
        <v>54</v>
      </c>
      <c r="O6" s="91" t="s">
        <v>87</v>
      </c>
    </row>
    <row r="7" spans="1:17" ht="27.75" customHeight="1" thickBot="1" x14ac:dyDescent="0.25">
      <c r="A7" s="913" t="s">
        <v>232</v>
      </c>
      <c r="B7" s="914"/>
      <c r="C7" s="234">
        <v>1410</v>
      </c>
      <c r="D7" s="235">
        <v>418</v>
      </c>
      <c r="E7" s="235">
        <v>18</v>
      </c>
      <c r="F7" s="235">
        <v>1</v>
      </c>
      <c r="G7" s="235">
        <v>239</v>
      </c>
      <c r="H7" s="235">
        <v>556</v>
      </c>
      <c r="I7" s="235">
        <v>1232</v>
      </c>
      <c r="J7" s="235">
        <v>176</v>
      </c>
      <c r="K7" s="234">
        <v>87.375886524822704</v>
      </c>
      <c r="L7" s="107">
        <v>129.80851063829786</v>
      </c>
      <c r="M7" s="236">
        <v>1830.3</v>
      </c>
      <c r="N7" s="237">
        <v>50.851063829787236</v>
      </c>
      <c r="O7" s="238">
        <v>28680</v>
      </c>
    </row>
    <row r="8" spans="1:17" ht="27.75" customHeight="1" x14ac:dyDescent="0.2">
      <c r="A8" s="915" t="s">
        <v>234</v>
      </c>
      <c r="B8" s="916"/>
      <c r="C8" s="107">
        <v>613</v>
      </c>
      <c r="D8" s="107">
        <v>262</v>
      </c>
      <c r="E8" s="107">
        <v>18</v>
      </c>
      <c r="F8" s="107">
        <v>1</v>
      </c>
      <c r="G8" s="107">
        <v>7</v>
      </c>
      <c r="H8" s="107">
        <v>234</v>
      </c>
      <c r="I8" s="107">
        <v>522</v>
      </c>
      <c r="J8" s="107">
        <v>91</v>
      </c>
      <c r="K8" s="107">
        <v>85.154975530179442</v>
      </c>
      <c r="L8" s="107">
        <v>107.01468189233279</v>
      </c>
      <c r="M8" s="107">
        <v>656</v>
      </c>
      <c r="N8" s="210">
        <v>39.641109298531809</v>
      </c>
      <c r="O8" s="137">
        <v>9720</v>
      </c>
    </row>
    <row r="9" spans="1:17" ht="27.75" customHeight="1" x14ac:dyDescent="0.2">
      <c r="A9" s="917" t="s">
        <v>233</v>
      </c>
      <c r="B9" s="918"/>
      <c r="C9" s="108">
        <v>338</v>
      </c>
      <c r="D9" s="108">
        <v>6</v>
      </c>
      <c r="E9" s="108"/>
      <c r="F9" s="108"/>
      <c r="G9" s="108">
        <v>232</v>
      </c>
      <c r="H9" s="108">
        <v>26</v>
      </c>
      <c r="I9" s="108">
        <v>264</v>
      </c>
      <c r="J9" s="108">
        <v>74</v>
      </c>
      <c r="K9" s="108">
        <v>78.10650887573965</v>
      </c>
      <c r="L9" s="108">
        <v>137.95857988165682</v>
      </c>
      <c r="M9" s="108">
        <v>466.3</v>
      </c>
      <c r="N9" s="211">
        <v>69.452662721893489</v>
      </c>
      <c r="O9" s="138">
        <v>9390</v>
      </c>
    </row>
    <row r="10" spans="1:17" ht="27.75" customHeight="1" thickBot="1" x14ac:dyDescent="0.25">
      <c r="A10" s="902" t="s">
        <v>235</v>
      </c>
      <c r="B10" s="903"/>
      <c r="C10" s="109">
        <v>457</v>
      </c>
      <c r="D10" s="109">
        <v>150</v>
      </c>
      <c r="E10" s="109"/>
      <c r="F10" s="109"/>
      <c r="G10" s="109"/>
      <c r="H10" s="109">
        <v>296</v>
      </c>
      <c r="I10" s="109">
        <v>446</v>
      </c>
      <c r="J10" s="109">
        <v>11</v>
      </c>
      <c r="K10" s="109">
        <v>97.59299781181619</v>
      </c>
      <c r="L10" s="109">
        <v>154.92341356673961</v>
      </c>
      <c r="M10" s="109">
        <v>708</v>
      </c>
      <c r="N10" s="212">
        <v>52.352297592997807</v>
      </c>
      <c r="O10" s="139">
        <v>9570</v>
      </c>
    </row>
    <row r="11" spans="1:17" ht="27.75" customHeight="1" x14ac:dyDescent="0.2">
      <c r="A11" s="904" t="s">
        <v>125</v>
      </c>
      <c r="B11" s="103" t="s">
        <v>126</v>
      </c>
      <c r="C11" s="107">
        <v>160</v>
      </c>
      <c r="D11" s="107">
        <v>99</v>
      </c>
      <c r="E11" s="107"/>
      <c r="F11" s="107"/>
      <c r="G11" s="107">
        <v>2</v>
      </c>
      <c r="H11" s="107">
        <v>42</v>
      </c>
      <c r="I11" s="107">
        <v>143</v>
      </c>
      <c r="J11" s="107">
        <v>17</v>
      </c>
      <c r="K11" s="107">
        <v>89.375</v>
      </c>
      <c r="L11" s="213">
        <v>88.125</v>
      </c>
      <c r="M11" s="107">
        <v>141</v>
      </c>
      <c r="N11" s="210">
        <v>25.156250000000004</v>
      </c>
      <c r="O11" s="137">
        <v>1610</v>
      </c>
    </row>
    <row r="12" spans="1:17" ht="27.75" customHeight="1" x14ac:dyDescent="0.2">
      <c r="A12" s="905"/>
      <c r="B12" s="104" t="s">
        <v>127</v>
      </c>
      <c r="C12" s="108">
        <v>252</v>
      </c>
      <c r="D12" s="108">
        <v>95</v>
      </c>
      <c r="E12" s="108"/>
      <c r="F12" s="108"/>
      <c r="G12" s="108">
        <v>5</v>
      </c>
      <c r="H12" s="108">
        <v>80</v>
      </c>
      <c r="I12" s="108">
        <v>180</v>
      </c>
      <c r="J12" s="108">
        <v>72</v>
      </c>
      <c r="K12" s="108">
        <v>71.428571428571431</v>
      </c>
      <c r="L12" s="214">
        <v>99.206349206349216</v>
      </c>
      <c r="M12" s="108">
        <v>250</v>
      </c>
      <c r="N12" s="211">
        <v>30.059523809523807</v>
      </c>
      <c r="O12" s="138">
        <v>3030</v>
      </c>
    </row>
    <row r="13" spans="1:17" ht="27.75" customHeight="1" x14ac:dyDescent="0.2">
      <c r="A13" s="905"/>
      <c r="B13" s="104" t="s">
        <v>128</v>
      </c>
      <c r="C13" s="108">
        <v>201</v>
      </c>
      <c r="D13" s="108">
        <v>68</v>
      </c>
      <c r="E13" s="108">
        <v>18</v>
      </c>
      <c r="F13" s="108">
        <v>1</v>
      </c>
      <c r="G13" s="108"/>
      <c r="H13" s="108">
        <v>112</v>
      </c>
      <c r="I13" s="108">
        <v>199</v>
      </c>
      <c r="J13" s="108">
        <v>2</v>
      </c>
      <c r="K13" s="108">
        <v>99.00497512437812</v>
      </c>
      <c r="L13" s="214">
        <v>131.84079601990049</v>
      </c>
      <c r="M13" s="108">
        <v>265</v>
      </c>
      <c r="N13" s="211">
        <v>63.184079601990049</v>
      </c>
      <c r="O13" s="138">
        <v>5080</v>
      </c>
    </row>
    <row r="14" spans="1:17" ht="27.75" customHeight="1" x14ac:dyDescent="0.2">
      <c r="A14" s="905"/>
      <c r="B14" s="104" t="s">
        <v>129</v>
      </c>
      <c r="C14" s="108">
        <v>312</v>
      </c>
      <c r="D14" s="108">
        <v>4</v>
      </c>
      <c r="E14" s="108"/>
      <c r="F14" s="108"/>
      <c r="G14" s="108">
        <v>231</v>
      </c>
      <c r="H14" s="108">
        <v>22</v>
      </c>
      <c r="I14" s="108">
        <v>257</v>
      </c>
      <c r="J14" s="108">
        <v>55</v>
      </c>
      <c r="K14" s="108">
        <v>82.371794871794862</v>
      </c>
      <c r="L14" s="214">
        <v>140.38461538461539</v>
      </c>
      <c r="M14" s="108">
        <v>438</v>
      </c>
      <c r="N14" s="211">
        <v>73.317307692307693</v>
      </c>
      <c r="O14" s="138">
        <v>9150</v>
      </c>
    </row>
    <row r="15" spans="1:17" ht="27.75" customHeight="1" x14ac:dyDescent="0.2">
      <c r="A15" s="905"/>
      <c r="B15" s="104" t="s">
        <v>27</v>
      </c>
      <c r="C15" s="108">
        <v>26</v>
      </c>
      <c r="D15" s="108">
        <v>2</v>
      </c>
      <c r="E15" s="108"/>
      <c r="F15" s="108"/>
      <c r="G15" s="108">
        <v>1</v>
      </c>
      <c r="H15" s="108">
        <v>4</v>
      </c>
      <c r="I15" s="108">
        <v>7</v>
      </c>
      <c r="J15" s="108">
        <v>19</v>
      </c>
      <c r="K15" s="108">
        <v>26.923076923076923</v>
      </c>
      <c r="L15" s="214">
        <v>108.84615384615385</v>
      </c>
      <c r="M15" s="108">
        <v>28.3</v>
      </c>
      <c r="N15" s="211">
        <v>23.076923076923077</v>
      </c>
      <c r="O15" s="138">
        <v>240</v>
      </c>
    </row>
    <row r="16" spans="1:17" ht="27.75" customHeight="1" x14ac:dyDescent="0.2">
      <c r="A16" s="905"/>
      <c r="B16" s="104" t="s">
        <v>130</v>
      </c>
      <c r="C16" s="108">
        <v>420</v>
      </c>
      <c r="D16" s="108">
        <v>150</v>
      </c>
      <c r="E16" s="108"/>
      <c r="F16" s="108"/>
      <c r="G16" s="108"/>
      <c r="H16" s="108">
        <v>270</v>
      </c>
      <c r="I16" s="108">
        <v>420</v>
      </c>
      <c r="J16" s="108"/>
      <c r="K16" s="108">
        <v>100</v>
      </c>
      <c r="L16" s="214">
        <v>157.14285714285714</v>
      </c>
      <c r="M16" s="108">
        <v>660</v>
      </c>
      <c r="N16" s="211">
        <v>51.19047619047619</v>
      </c>
      <c r="O16" s="138">
        <v>8600</v>
      </c>
      <c r="Q16" s="313" t="s">
        <v>301</v>
      </c>
    </row>
    <row r="17" spans="1:17" ht="27.75" customHeight="1" thickBot="1" x14ac:dyDescent="0.25">
      <c r="A17" s="906"/>
      <c r="B17" s="75" t="s">
        <v>131</v>
      </c>
      <c r="C17" s="109">
        <v>37</v>
      </c>
      <c r="D17" s="109"/>
      <c r="E17" s="109"/>
      <c r="F17" s="109"/>
      <c r="G17" s="109"/>
      <c r="H17" s="109">
        <v>26</v>
      </c>
      <c r="I17" s="109">
        <v>26</v>
      </c>
      <c r="J17" s="109">
        <v>11</v>
      </c>
      <c r="K17" s="109">
        <v>70.270270270270274</v>
      </c>
      <c r="L17" s="215">
        <v>129.72972972972974</v>
      </c>
      <c r="M17" s="109">
        <v>48</v>
      </c>
      <c r="N17" s="212">
        <v>65.540540540540533</v>
      </c>
      <c r="O17" s="139">
        <v>970</v>
      </c>
      <c r="Q17" s="245" t="s">
        <v>302</v>
      </c>
    </row>
    <row r="18" spans="1:17" ht="25.5" customHeight="1" x14ac:dyDescent="0.2">
      <c r="A18" s="894" t="s">
        <v>111</v>
      </c>
      <c r="B18" s="275" t="s">
        <v>236</v>
      </c>
      <c r="C18" s="11">
        <v>38</v>
      </c>
      <c r="D18" s="12">
        <v>15</v>
      </c>
      <c r="E18" s="12"/>
      <c r="F18" s="12"/>
      <c r="G18" s="12">
        <v>2</v>
      </c>
      <c r="H18" s="12">
        <v>12</v>
      </c>
      <c r="I18" s="13">
        <v>29</v>
      </c>
      <c r="J18" s="14">
        <v>9</v>
      </c>
      <c r="K18" s="15">
        <v>76</v>
      </c>
      <c r="L18" s="12">
        <v>108</v>
      </c>
      <c r="M18" s="12">
        <v>41</v>
      </c>
      <c r="N18" s="144">
        <v>12</v>
      </c>
      <c r="O18" s="142">
        <v>260</v>
      </c>
      <c r="Q18" s="312" t="str">
        <f>IF(OR(C18=I18+J18),"○","品種別の合計と作付面積が合っていない")</f>
        <v>○</v>
      </c>
    </row>
    <row r="19" spans="1:17" ht="25.5" customHeight="1" thickBot="1" x14ac:dyDescent="0.25">
      <c r="A19" s="899"/>
      <c r="B19" s="276" t="s">
        <v>237</v>
      </c>
      <c r="C19" s="169">
        <v>7</v>
      </c>
      <c r="D19" s="170">
        <v>4</v>
      </c>
      <c r="E19" s="170"/>
      <c r="F19" s="170"/>
      <c r="G19" s="170"/>
      <c r="H19" s="170"/>
      <c r="I19" s="171">
        <v>4</v>
      </c>
      <c r="J19" s="172">
        <v>3</v>
      </c>
      <c r="K19" s="173">
        <v>57</v>
      </c>
      <c r="L19" s="170">
        <v>73</v>
      </c>
      <c r="M19" s="170">
        <v>5</v>
      </c>
      <c r="N19" s="174"/>
      <c r="O19" s="175"/>
      <c r="Q19" s="312" t="str">
        <f t="shared" ref="Q19:Q82" si="0">IF(OR(C19=I19+J19),"○","品種別の合計と作付面積が合っていない")</f>
        <v>○</v>
      </c>
    </row>
    <row r="20" spans="1:17" ht="25.5" customHeight="1" thickTop="1" thickBot="1" x14ac:dyDescent="0.25">
      <c r="A20" s="896"/>
      <c r="B20" s="277" t="s">
        <v>245</v>
      </c>
      <c r="C20" s="167">
        <v>45</v>
      </c>
      <c r="D20" s="167">
        <v>19</v>
      </c>
      <c r="E20" s="167"/>
      <c r="F20" s="167"/>
      <c r="G20" s="167">
        <v>2</v>
      </c>
      <c r="H20" s="167">
        <v>12</v>
      </c>
      <c r="I20" s="167">
        <v>33</v>
      </c>
      <c r="J20" s="97">
        <v>12</v>
      </c>
      <c r="K20" s="21">
        <v>73</v>
      </c>
      <c r="L20" s="21">
        <v>102</v>
      </c>
      <c r="M20" s="97">
        <v>46</v>
      </c>
      <c r="N20" s="105"/>
      <c r="O20" s="106">
        <v>260</v>
      </c>
      <c r="Q20" s="312" t="str">
        <f t="shared" si="0"/>
        <v>○</v>
      </c>
    </row>
    <row r="21" spans="1:17" ht="25.5" customHeight="1" x14ac:dyDescent="0.2">
      <c r="A21" s="893" t="s">
        <v>112</v>
      </c>
      <c r="B21" s="275" t="s">
        <v>238</v>
      </c>
      <c r="C21" s="11">
        <v>27</v>
      </c>
      <c r="D21" s="12">
        <v>12</v>
      </c>
      <c r="E21" s="12"/>
      <c r="F21" s="12"/>
      <c r="G21" s="12"/>
      <c r="H21" s="12">
        <v>15</v>
      </c>
      <c r="I21" s="13">
        <v>27</v>
      </c>
      <c r="J21" s="14"/>
      <c r="K21" s="15">
        <v>100</v>
      </c>
      <c r="L21" s="12">
        <v>92</v>
      </c>
      <c r="M21" s="12">
        <v>25</v>
      </c>
      <c r="N21" s="152">
        <v>36.111111111111107</v>
      </c>
      <c r="O21" s="142">
        <v>390</v>
      </c>
      <c r="P21" s="3">
        <f>ROUND((O21/40)/C21*100,0)</f>
        <v>36</v>
      </c>
      <c r="Q21" s="312" t="str">
        <f t="shared" si="0"/>
        <v>○</v>
      </c>
    </row>
    <row r="22" spans="1:17" ht="25.5" customHeight="1" x14ac:dyDescent="0.2">
      <c r="A22" s="899"/>
      <c r="B22" s="278" t="s">
        <v>239</v>
      </c>
      <c r="C22" s="16">
        <v>11</v>
      </c>
      <c r="D22" s="17">
        <v>8</v>
      </c>
      <c r="E22" s="17"/>
      <c r="F22" s="17"/>
      <c r="G22" s="17"/>
      <c r="H22" s="17">
        <v>3</v>
      </c>
      <c r="I22" s="18">
        <v>11</v>
      </c>
      <c r="J22" s="19"/>
      <c r="K22" s="20">
        <v>100</v>
      </c>
      <c r="L22" s="17">
        <v>65</v>
      </c>
      <c r="M22" s="17">
        <v>7</v>
      </c>
      <c r="N22" s="148">
        <v>34.090909090909086</v>
      </c>
      <c r="O22" s="146">
        <v>150</v>
      </c>
      <c r="P22" s="3">
        <f>ROUND((O22/40)/C22*100,0)</f>
        <v>34</v>
      </c>
      <c r="Q22" s="312" t="str">
        <f t="shared" si="0"/>
        <v>○</v>
      </c>
    </row>
    <row r="23" spans="1:17" ht="25.5" customHeight="1" thickBot="1" x14ac:dyDescent="0.25">
      <c r="A23" s="899"/>
      <c r="B23" s="723" t="s">
        <v>240</v>
      </c>
      <c r="C23" s="169">
        <v>14</v>
      </c>
      <c r="D23" s="170">
        <v>14</v>
      </c>
      <c r="E23" s="170"/>
      <c r="F23" s="170"/>
      <c r="G23" s="170"/>
      <c r="H23" s="170"/>
      <c r="I23" s="171">
        <v>14</v>
      </c>
      <c r="J23" s="172"/>
      <c r="K23" s="173">
        <v>100</v>
      </c>
      <c r="L23" s="170">
        <v>111</v>
      </c>
      <c r="M23" s="170">
        <v>15</v>
      </c>
      <c r="N23" s="396">
        <v>60.714285714285708</v>
      </c>
      <c r="O23" s="175">
        <v>340</v>
      </c>
      <c r="P23" s="3">
        <f>ROUND((O23/40)/C23*100,0)</f>
        <v>61</v>
      </c>
      <c r="Q23" s="312" t="str">
        <f t="shared" si="0"/>
        <v>○</v>
      </c>
    </row>
    <row r="24" spans="1:17" ht="25.5" customHeight="1" thickTop="1" thickBot="1" x14ac:dyDescent="0.25">
      <c r="A24" s="896"/>
      <c r="B24" s="277" t="s">
        <v>245</v>
      </c>
      <c r="C24" s="97">
        <v>52</v>
      </c>
      <c r="D24" s="97">
        <v>34</v>
      </c>
      <c r="E24" s="97"/>
      <c r="F24" s="97"/>
      <c r="G24" s="97"/>
      <c r="H24" s="97">
        <v>18</v>
      </c>
      <c r="I24" s="97">
        <v>52</v>
      </c>
      <c r="J24" s="97"/>
      <c r="K24" s="176">
        <v>100</v>
      </c>
      <c r="L24" s="177">
        <v>90.384615384615387</v>
      </c>
      <c r="M24" s="21">
        <v>47</v>
      </c>
      <c r="N24" s="194"/>
      <c r="O24" s="106">
        <v>880</v>
      </c>
      <c r="Q24" s="312" t="str">
        <f t="shared" si="0"/>
        <v>○</v>
      </c>
    </row>
    <row r="25" spans="1:17" ht="25.5" customHeight="1" x14ac:dyDescent="0.2">
      <c r="A25" s="893" t="s">
        <v>113</v>
      </c>
      <c r="B25" s="275" t="s">
        <v>241</v>
      </c>
      <c r="C25" s="11">
        <v>44</v>
      </c>
      <c r="D25" s="12">
        <v>34</v>
      </c>
      <c r="E25" s="387" t="s">
        <v>362</v>
      </c>
      <c r="F25" s="387" t="s">
        <v>362</v>
      </c>
      <c r="G25" s="387" t="s">
        <v>362</v>
      </c>
      <c r="H25" s="12">
        <v>5</v>
      </c>
      <c r="I25" s="94">
        <v>39</v>
      </c>
      <c r="J25" s="14">
        <v>5</v>
      </c>
      <c r="K25" s="15">
        <v>88.63636363636364</v>
      </c>
      <c r="L25" s="12">
        <v>75</v>
      </c>
      <c r="M25" s="12">
        <v>33</v>
      </c>
      <c r="N25" s="388">
        <v>18.589743589743591</v>
      </c>
      <c r="O25" s="142">
        <v>290</v>
      </c>
      <c r="P25" s="3">
        <f>ROUND((O25/40)/C25*100,0)</f>
        <v>16</v>
      </c>
      <c r="Q25" s="312" t="str">
        <f t="shared" si="0"/>
        <v>○</v>
      </c>
    </row>
    <row r="26" spans="1:17" ht="25.5" customHeight="1" x14ac:dyDescent="0.2">
      <c r="A26" s="899"/>
      <c r="B26" s="278" t="s">
        <v>242</v>
      </c>
      <c r="C26" s="16">
        <v>11</v>
      </c>
      <c r="D26" s="17">
        <v>4</v>
      </c>
      <c r="E26" s="389" t="s">
        <v>362</v>
      </c>
      <c r="F26" s="389" t="s">
        <v>362</v>
      </c>
      <c r="G26" s="389" t="s">
        <v>362</v>
      </c>
      <c r="H26" s="17">
        <v>7</v>
      </c>
      <c r="I26" s="390">
        <v>11</v>
      </c>
      <c r="J26" s="19"/>
      <c r="K26" s="20">
        <v>100</v>
      </c>
      <c r="L26" s="17">
        <v>78</v>
      </c>
      <c r="M26" s="17">
        <v>9</v>
      </c>
      <c r="N26" s="391">
        <v>22.727272727272727</v>
      </c>
      <c r="O26" s="146">
        <v>100</v>
      </c>
      <c r="P26" s="3">
        <f>ROUND((O26/40)/C26*100,0)</f>
        <v>23</v>
      </c>
      <c r="Q26" s="312" t="str">
        <f t="shared" si="0"/>
        <v>○</v>
      </c>
    </row>
    <row r="27" spans="1:17" ht="25.5" customHeight="1" thickBot="1" x14ac:dyDescent="0.25">
      <c r="A27" s="899"/>
      <c r="B27" s="276" t="s">
        <v>243</v>
      </c>
      <c r="C27" s="169">
        <v>8</v>
      </c>
      <c r="D27" s="170">
        <v>8</v>
      </c>
      <c r="E27" s="392" t="s">
        <v>362</v>
      </c>
      <c r="F27" s="392" t="s">
        <v>362</v>
      </c>
      <c r="G27" s="392" t="s">
        <v>362</v>
      </c>
      <c r="H27" s="392" t="s">
        <v>362</v>
      </c>
      <c r="I27" s="171">
        <v>8</v>
      </c>
      <c r="J27" s="172"/>
      <c r="K27" s="173">
        <v>100</v>
      </c>
      <c r="L27" s="170">
        <v>78</v>
      </c>
      <c r="M27" s="170">
        <v>6</v>
      </c>
      <c r="N27" s="393">
        <v>25</v>
      </c>
      <c r="O27" s="175">
        <v>80</v>
      </c>
      <c r="P27" s="3">
        <f>ROUND((O27/40)/C27*100,0)</f>
        <v>25</v>
      </c>
      <c r="Q27" s="312" t="str">
        <f t="shared" si="0"/>
        <v>○</v>
      </c>
    </row>
    <row r="28" spans="1:17" ht="25.5" customHeight="1" thickTop="1" thickBot="1" x14ac:dyDescent="0.25">
      <c r="A28" s="896"/>
      <c r="B28" s="277" t="s">
        <v>245</v>
      </c>
      <c r="C28" s="97">
        <v>63</v>
      </c>
      <c r="D28" s="97">
        <v>46</v>
      </c>
      <c r="E28" s="97"/>
      <c r="F28" s="97"/>
      <c r="G28" s="97"/>
      <c r="H28" s="97">
        <v>12</v>
      </c>
      <c r="I28" s="97">
        <v>58</v>
      </c>
      <c r="J28" s="97">
        <v>5</v>
      </c>
      <c r="K28" s="97">
        <v>92.063492063492063</v>
      </c>
      <c r="L28" s="97">
        <v>76.19047619047619</v>
      </c>
      <c r="M28" s="97">
        <v>48</v>
      </c>
      <c r="N28" s="394"/>
      <c r="O28" s="106">
        <v>470</v>
      </c>
      <c r="Q28" s="312" t="str">
        <f t="shared" si="0"/>
        <v>○</v>
      </c>
    </row>
    <row r="29" spans="1:17" ht="25.5" customHeight="1" thickBot="1" x14ac:dyDescent="0.25">
      <c r="A29" s="893" t="s">
        <v>114</v>
      </c>
      <c r="B29" s="279" t="s">
        <v>246</v>
      </c>
      <c r="C29" s="178">
        <v>110</v>
      </c>
      <c r="D29" s="178">
        <v>40</v>
      </c>
      <c r="E29" s="178"/>
      <c r="F29" s="178"/>
      <c r="G29" s="178"/>
      <c r="H29" s="178">
        <v>38</v>
      </c>
      <c r="I29" s="179">
        <v>78</v>
      </c>
      <c r="J29" s="180">
        <v>32</v>
      </c>
      <c r="K29" s="181">
        <v>70.909090909090907</v>
      </c>
      <c r="L29" s="178">
        <v>99.090909090909093</v>
      </c>
      <c r="M29" s="178">
        <v>109</v>
      </c>
      <c r="N29" s="182">
        <v>48</v>
      </c>
      <c r="O29" s="183">
        <v>2120</v>
      </c>
      <c r="P29" s="3">
        <f>ROUND((O29/40)/C29*100,0)</f>
        <v>48</v>
      </c>
      <c r="Q29" s="312" t="str">
        <f t="shared" si="0"/>
        <v>○</v>
      </c>
    </row>
    <row r="30" spans="1:17" ht="25.5" customHeight="1" thickTop="1" thickBot="1" x14ac:dyDescent="0.25">
      <c r="A30" s="896"/>
      <c r="B30" s="277" t="s">
        <v>245</v>
      </c>
      <c r="C30" s="178">
        <v>110</v>
      </c>
      <c r="D30" s="178">
        <v>40</v>
      </c>
      <c r="E30" s="178"/>
      <c r="F30" s="178"/>
      <c r="G30" s="178"/>
      <c r="H30" s="178">
        <v>38</v>
      </c>
      <c r="I30" s="179">
        <v>78</v>
      </c>
      <c r="J30" s="180">
        <v>32</v>
      </c>
      <c r="K30" s="181">
        <v>70.909090909090907</v>
      </c>
      <c r="L30" s="178">
        <v>99.090909090909093</v>
      </c>
      <c r="M30" s="178">
        <v>109</v>
      </c>
      <c r="N30" s="182"/>
      <c r="O30" s="183">
        <v>2120</v>
      </c>
      <c r="Q30" s="312" t="str">
        <f t="shared" si="0"/>
        <v>○</v>
      </c>
    </row>
    <row r="31" spans="1:17" ht="25.5" customHeight="1" x14ac:dyDescent="0.2">
      <c r="A31" s="893" t="s">
        <v>115</v>
      </c>
      <c r="B31" s="275" t="s">
        <v>247</v>
      </c>
      <c r="C31" s="11">
        <v>27</v>
      </c>
      <c r="D31" s="12">
        <v>1</v>
      </c>
      <c r="E31" s="12"/>
      <c r="F31" s="12"/>
      <c r="G31" s="12"/>
      <c r="H31" s="12">
        <v>9</v>
      </c>
      <c r="I31" s="13">
        <v>10</v>
      </c>
      <c r="J31" s="14">
        <v>17</v>
      </c>
      <c r="K31" s="15">
        <v>37.037037037037038</v>
      </c>
      <c r="L31" s="12">
        <v>103</v>
      </c>
      <c r="M31" s="12">
        <v>28</v>
      </c>
      <c r="N31" s="144"/>
      <c r="O31" s="142"/>
      <c r="P31" s="3">
        <f>ROUND((O31/40)/C31*100,0)</f>
        <v>0</v>
      </c>
      <c r="Q31" s="312" t="str">
        <f t="shared" si="0"/>
        <v>○</v>
      </c>
    </row>
    <row r="32" spans="1:17" ht="25.5" customHeight="1" x14ac:dyDescent="0.2">
      <c r="A32" s="899"/>
      <c r="B32" s="278" t="s">
        <v>248</v>
      </c>
      <c r="C32" s="16">
        <v>21</v>
      </c>
      <c r="D32" s="17">
        <v>1</v>
      </c>
      <c r="E32" s="17"/>
      <c r="F32" s="17"/>
      <c r="G32" s="17">
        <v>5</v>
      </c>
      <c r="H32" s="17">
        <v>2</v>
      </c>
      <c r="I32" s="18">
        <v>8</v>
      </c>
      <c r="J32" s="19">
        <v>13</v>
      </c>
      <c r="K32" s="20">
        <v>38.095238095238095</v>
      </c>
      <c r="L32" s="17">
        <v>41</v>
      </c>
      <c r="M32" s="17">
        <v>9</v>
      </c>
      <c r="N32" s="145">
        <v>34.523809523809526</v>
      </c>
      <c r="O32" s="146">
        <v>90</v>
      </c>
      <c r="P32" s="3">
        <f>ROUND((O32/40)/C32*100,0)</f>
        <v>11</v>
      </c>
      <c r="Q32" s="312" t="str">
        <f t="shared" si="0"/>
        <v>○</v>
      </c>
    </row>
    <row r="33" spans="1:17" ht="25.5" customHeight="1" thickBot="1" x14ac:dyDescent="0.25">
      <c r="A33" s="899"/>
      <c r="B33" s="276" t="s">
        <v>249</v>
      </c>
      <c r="C33" s="169">
        <v>8</v>
      </c>
      <c r="D33" s="170"/>
      <c r="E33" s="170"/>
      <c r="F33" s="170"/>
      <c r="G33" s="170"/>
      <c r="H33" s="170"/>
      <c r="I33" s="171"/>
      <c r="J33" s="172">
        <v>8</v>
      </c>
      <c r="K33" s="173">
        <v>0</v>
      </c>
      <c r="L33" s="170">
        <v>90</v>
      </c>
      <c r="M33" s="170">
        <v>7</v>
      </c>
      <c r="N33" s="174"/>
      <c r="O33" s="175"/>
      <c r="P33" s="3">
        <f>ROUND((O33/40)/C33*100,0)</f>
        <v>0</v>
      </c>
      <c r="Q33" s="312" t="str">
        <f t="shared" si="0"/>
        <v>○</v>
      </c>
    </row>
    <row r="34" spans="1:17" s="67" customFormat="1" ht="25.5" customHeight="1" thickTop="1" thickBot="1" x14ac:dyDescent="0.25">
      <c r="A34" s="896"/>
      <c r="B34" s="277" t="s">
        <v>245</v>
      </c>
      <c r="C34" s="97">
        <v>56</v>
      </c>
      <c r="D34" s="97">
        <v>2</v>
      </c>
      <c r="E34" s="97"/>
      <c r="F34" s="97"/>
      <c r="G34" s="97">
        <v>5</v>
      </c>
      <c r="H34" s="97">
        <v>11</v>
      </c>
      <c r="I34" s="97">
        <v>18</v>
      </c>
      <c r="J34" s="97">
        <v>38</v>
      </c>
      <c r="K34" s="21">
        <v>32.142857142857146</v>
      </c>
      <c r="L34" s="368">
        <v>78.571428571428569</v>
      </c>
      <c r="M34" s="97">
        <v>44</v>
      </c>
      <c r="N34" s="105"/>
      <c r="O34" s="106">
        <v>90</v>
      </c>
      <c r="P34" s="93"/>
      <c r="Q34" s="312" t="str">
        <f t="shared" si="0"/>
        <v>○</v>
      </c>
    </row>
    <row r="35" spans="1:17" ht="25.5" customHeight="1" x14ac:dyDescent="0.2">
      <c r="A35" s="893" t="s">
        <v>116</v>
      </c>
      <c r="B35" s="280" t="s">
        <v>250</v>
      </c>
      <c r="C35" s="11">
        <v>39</v>
      </c>
      <c r="D35" s="12">
        <v>8</v>
      </c>
      <c r="E35" s="12"/>
      <c r="F35" s="12"/>
      <c r="G35" s="12"/>
      <c r="H35" s="12">
        <v>29</v>
      </c>
      <c r="I35" s="94">
        <v>37</v>
      </c>
      <c r="J35" s="14">
        <v>2</v>
      </c>
      <c r="K35" s="95">
        <v>94.871794871794862</v>
      </c>
      <c r="L35" s="12">
        <v>117.94871794871796</v>
      </c>
      <c r="M35" s="12">
        <v>46</v>
      </c>
      <c r="N35" s="152">
        <v>28.846153846153843</v>
      </c>
      <c r="O35" s="142">
        <v>450</v>
      </c>
      <c r="P35" s="3">
        <f t="shared" ref="P35:P42" si="1">ROUND((O35/40)/C35*100,0)</f>
        <v>29</v>
      </c>
      <c r="Q35" s="312" t="str">
        <f t="shared" si="0"/>
        <v>○</v>
      </c>
    </row>
    <row r="36" spans="1:17" ht="25.5" customHeight="1" x14ac:dyDescent="0.2">
      <c r="A36" s="894"/>
      <c r="B36" s="281" t="s">
        <v>251</v>
      </c>
      <c r="C36" s="16">
        <v>5</v>
      </c>
      <c r="D36" s="99">
        <v>5</v>
      </c>
      <c r="E36" s="17"/>
      <c r="F36" s="17"/>
      <c r="G36" s="17"/>
      <c r="H36" s="17"/>
      <c r="I36" s="16">
        <v>5</v>
      </c>
      <c r="J36" s="19"/>
      <c r="K36" s="16">
        <v>100</v>
      </c>
      <c r="L36" s="99">
        <v>104</v>
      </c>
      <c r="M36" s="17">
        <v>5</v>
      </c>
      <c r="N36" s="148"/>
      <c r="O36" s="146"/>
      <c r="P36" s="3">
        <f t="shared" si="1"/>
        <v>0</v>
      </c>
      <c r="Q36" s="312" t="str">
        <f t="shared" si="0"/>
        <v>○</v>
      </c>
    </row>
    <row r="37" spans="1:17" ht="25.5" customHeight="1" x14ac:dyDescent="0.2">
      <c r="A37" s="894"/>
      <c r="B37" s="281" t="s">
        <v>252</v>
      </c>
      <c r="C37" s="16">
        <v>6</v>
      </c>
      <c r="D37" s="99">
        <v>6</v>
      </c>
      <c r="E37" s="17"/>
      <c r="F37" s="17"/>
      <c r="G37" s="17"/>
      <c r="H37" s="17"/>
      <c r="I37" s="16">
        <v>6</v>
      </c>
      <c r="J37" s="19"/>
      <c r="K37" s="16">
        <v>100</v>
      </c>
      <c r="L37" s="99">
        <v>95</v>
      </c>
      <c r="M37" s="17">
        <v>6</v>
      </c>
      <c r="N37" s="148"/>
      <c r="O37" s="146"/>
      <c r="P37" s="3">
        <f t="shared" si="1"/>
        <v>0</v>
      </c>
      <c r="Q37" s="312" t="str">
        <f t="shared" si="0"/>
        <v>○</v>
      </c>
    </row>
    <row r="38" spans="1:17" ht="25.5" customHeight="1" x14ac:dyDescent="0.2">
      <c r="A38" s="894"/>
      <c r="B38" s="281" t="s">
        <v>253</v>
      </c>
      <c r="C38" s="16">
        <v>10</v>
      </c>
      <c r="D38" s="99">
        <v>10</v>
      </c>
      <c r="E38" s="17"/>
      <c r="F38" s="17"/>
      <c r="G38" s="17"/>
      <c r="H38" s="17"/>
      <c r="I38" s="16">
        <v>10</v>
      </c>
      <c r="J38" s="19"/>
      <c r="K38" s="16">
        <v>100</v>
      </c>
      <c r="L38" s="99">
        <v>120</v>
      </c>
      <c r="M38" s="17">
        <v>12</v>
      </c>
      <c r="N38" s="148">
        <v>10</v>
      </c>
      <c r="O38" s="146">
        <v>40</v>
      </c>
      <c r="P38" s="3">
        <f t="shared" si="1"/>
        <v>10</v>
      </c>
      <c r="Q38" s="312" t="str">
        <f t="shared" si="0"/>
        <v>○</v>
      </c>
    </row>
    <row r="39" spans="1:17" ht="25.5" customHeight="1" x14ac:dyDescent="0.2">
      <c r="A39" s="894"/>
      <c r="B39" s="281" t="s">
        <v>254</v>
      </c>
      <c r="C39" s="16">
        <v>10</v>
      </c>
      <c r="D39" s="99">
        <v>8</v>
      </c>
      <c r="E39" s="17"/>
      <c r="F39" s="17"/>
      <c r="G39" s="17"/>
      <c r="H39" s="17">
        <v>2</v>
      </c>
      <c r="I39" s="16">
        <v>10</v>
      </c>
      <c r="J39" s="19"/>
      <c r="K39" s="16">
        <v>100</v>
      </c>
      <c r="L39" s="99">
        <v>96</v>
      </c>
      <c r="M39" s="17">
        <v>10</v>
      </c>
      <c r="N39" s="148">
        <v>7.5</v>
      </c>
      <c r="O39" s="146">
        <v>30</v>
      </c>
      <c r="P39" s="3">
        <f t="shared" si="1"/>
        <v>8</v>
      </c>
      <c r="Q39" s="312" t="str">
        <f t="shared" si="0"/>
        <v>○</v>
      </c>
    </row>
    <row r="40" spans="1:17" ht="25.5" customHeight="1" x14ac:dyDescent="0.2">
      <c r="A40" s="894"/>
      <c r="B40" s="281" t="s">
        <v>255</v>
      </c>
      <c r="C40" s="16">
        <v>5</v>
      </c>
      <c r="D40" s="99">
        <v>5</v>
      </c>
      <c r="E40" s="17"/>
      <c r="F40" s="17"/>
      <c r="G40" s="17"/>
      <c r="H40" s="17"/>
      <c r="I40" s="16">
        <v>5</v>
      </c>
      <c r="J40" s="19"/>
      <c r="K40" s="16">
        <v>100</v>
      </c>
      <c r="L40" s="99">
        <v>104</v>
      </c>
      <c r="M40" s="17">
        <v>5</v>
      </c>
      <c r="N40" s="148"/>
      <c r="O40" s="146"/>
      <c r="P40" s="3">
        <f t="shared" si="1"/>
        <v>0</v>
      </c>
      <c r="Q40" s="312" t="str">
        <f t="shared" si="0"/>
        <v>○</v>
      </c>
    </row>
    <row r="41" spans="1:17" ht="25.5" customHeight="1" x14ac:dyDescent="0.2">
      <c r="A41" s="899"/>
      <c r="B41" s="281" t="s">
        <v>256</v>
      </c>
      <c r="C41" s="16">
        <v>3</v>
      </c>
      <c r="D41" s="99">
        <v>3</v>
      </c>
      <c r="E41" s="17"/>
      <c r="F41" s="17"/>
      <c r="G41" s="17"/>
      <c r="H41" s="17"/>
      <c r="I41" s="16">
        <v>3</v>
      </c>
      <c r="J41" s="19"/>
      <c r="K41" s="16">
        <v>100</v>
      </c>
      <c r="L41" s="99">
        <v>98</v>
      </c>
      <c r="M41" s="17">
        <v>3</v>
      </c>
      <c r="N41" s="148"/>
      <c r="O41" s="146"/>
      <c r="P41" s="3">
        <f t="shared" si="1"/>
        <v>0</v>
      </c>
      <c r="Q41" s="312" t="str">
        <f t="shared" si="0"/>
        <v>○</v>
      </c>
    </row>
    <row r="42" spans="1:17" ht="25.5" customHeight="1" thickBot="1" x14ac:dyDescent="0.25">
      <c r="A42" s="899"/>
      <c r="B42" s="282" t="s">
        <v>257</v>
      </c>
      <c r="C42" s="169">
        <v>8</v>
      </c>
      <c r="D42" s="170">
        <v>8</v>
      </c>
      <c r="E42" s="170"/>
      <c r="F42" s="170"/>
      <c r="G42" s="170"/>
      <c r="H42" s="170"/>
      <c r="I42" s="169">
        <v>8</v>
      </c>
      <c r="J42" s="172"/>
      <c r="K42" s="169">
        <v>100</v>
      </c>
      <c r="L42" s="184">
        <v>127</v>
      </c>
      <c r="M42" s="170">
        <v>10</v>
      </c>
      <c r="N42" s="185">
        <v>93.75</v>
      </c>
      <c r="O42" s="175">
        <v>300</v>
      </c>
      <c r="P42" s="3">
        <f t="shared" si="1"/>
        <v>94</v>
      </c>
      <c r="Q42" s="312" t="str">
        <f t="shared" si="0"/>
        <v>○</v>
      </c>
    </row>
    <row r="43" spans="1:17" ht="25.5" customHeight="1" thickTop="1" thickBot="1" x14ac:dyDescent="0.25">
      <c r="A43" s="896"/>
      <c r="B43" s="277" t="s">
        <v>245</v>
      </c>
      <c r="C43" s="97">
        <v>86</v>
      </c>
      <c r="D43" s="97">
        <v>53</v>
      </c>
      <c r="E43" s="97"/>
      <c r="F43" s="97"/>
      <c r="G43" s="97"/>
      <c r="H43" s="97">
        <v>31</v>
      </c>
      <c r="I43" s="208">
        <v>84</v>
      </c>
      <c r="J43" s="208">
        <v>2</v>
      </c>
      <c r="K43" s="176">
        <v>97.674418604651152</v>
      </c>
      <c r="L43" s="140">
        <v>112.79069767441861</v>
      </c>
      <c r="M43" s="21">
        <v>97</v>
      </c>
      <c r="N43" s="160"/>
      <c r="O43" s="161">
        <v>820</v>
      </c>
      <c r="Q43" s="312" t="str">
        <f t="shared" si="0"/>
        <v>○</v>
      </c>
    </row>
    <row r="44" spans="1:17" ht="25.5" customHeight="1" x14ac:dyDescent="0.2">
      <c r="A44" s="893" t="s">
        <v>117</v>
      </c>
      <c r="B44" s="275" t="s">
        <v>258</v>
      </c>
      <c r="C44" s="124">
        <v>70</v>
      </c>
      <c r="D44" s="149">
        <v>28</v>
      </c>
      <c r="E44" s="11"/>
      <c r="F44" s="11"/>
      <c r="G44" s="12"/>
      <c r="H44" s="12">
        <v>42</v>
      </c>
      <c r="I44" s="94">
        <v>70</v>
      </c>
      <c r="J44" s="14"/>
      <c r="K44" s="15">
        <v>100</v>
      </c>
      <c r="L44" s="12">
        <v>118</v>
      </c>
      <c r="M44" s="12">
        <v>83</v>
      </c>
      <c r="N44" s="152">
        <v>85.357142857142847</v>
      </c>
      <c r="O44" s="156">
        <v>2390</v>
      </c>
      <c r="P44" s="3">
        <f t="shared" ref="P44:P52" si="2">ROUND((O44/40)/C44*100,0)</f>
        <v>85</v>
      </c>
      <c r="Q44" s="312" t="str">
        <f t="shared" si="0"/>
        <v>○</v>
      </c>
    </row>
    <row r="45" spans="1:17" ht="25.5" customHeight="1" x14ac:dyDescent="0.2">
      <c r="A45" s="899"/>
      <c r="B45" s="278" t="s">
        <v>259</v>
      </c>
      <c r="C45" s="16">
        <v>11</v>
      </c>
      <c r="D45" s="16">
        <v>9</v>
      </c>
      <c r="E45" s="16"/>
      <c r="F45" s="16"/>
      <c r="G45" s="99"/>
      <c r="H45" s="17"/>
      <c r="I45" s="16">
        <v>9</v>
      </c>
      <c r="J45" s="19">
        <v>2</v>
      </c>
      <c r="K45" s="20">
        <v>81.818181818181827</v>
      </c>
      <c r="L45" s="17">
        <v>133</v>
      </c>
      <c r="M45" s="17">
        <v>15</v>
      </c>
      <c r="N45" s="148"/>
      <c r="O45" s="157"/>
      <c r="P45" s="3">
        <f t="shared" si="2"/>
        <v>0</v>
      </c>
      <c r="Q45" s="312" t="str">
        <f t="shared" si="0"/>
        <v>○</v>
      </c>
    </row>
    <row r="46" spans="1:17" ht="25.5" customHeight="1" x14ac:dyDescent="0.2">
      <c r="A46" s="899"/>
      <c r="B46" s="278" t="s">
        <v>260</v>
      </c>
      <c r="C46" s="16">
        <v>14</v>
      </c>
      <c r="D46" s="16"/>
      <c r="E46" s="16"/>
      <c r="F46" s="16"/>
      <c r="G46" s="99"/>
      <c r="H46" s="17">
        <v>14</v>
      </c>
      <c r="I46" s="16">
        <v>14</v>
      </c>
      <c r="J46" s="19"/>
      <c r="K46" s="20">
        <v>100</v>
      </c>
      <c r="L46" s="17">
        <v>122</v>
      </c>
      <c r="M46" s="17">
        <v>17</v>
      </c>
      <c r="N46" s="148">
        <v>100</v>
      </c>
      <c r="O46" s="157">
        <v>570</v>
      </c>
      <c r="P46" s="3">
        <f t="shared" si="2"/>
        <v>102</v>
      </c>
      <c r="Q46" s="312" t="str">
        <f t="shared" si="0"/>
        <v>○</v>
      </c>
    </row>
    <row r="47" spans="1:17" ht="25.5" customHeight="1" x14ac:dyDescent="0.2">
      <c r="A47" s="899"/>
      <c r="B47" s="278" t="s">
        <v>261</v>
      </c>
      <c r="C47" s="16">
        <v>9</v>
      </c>
      <c r="D47" s="16"/>
      <c r="E47" s="16"/>
      <c r="F47" s="16"/>
      <c r="G47" s="99"/>
      <c r="H47" s="17">
        <v>9</v>
      </c>
      <c r="I47" s="16">
        <v>9</v>
      </c>
      <c r="J47" s="19"/>
      <c r="K47" s="20">
        <v>100</v>
      </c>
      <c r="L47" s="17">
        <v>160</v>
      </c>
      <c r="M47" s="17">
        <v>14</v>
      </c>
      <c r="N47" s="148">
        <v>83.333333333333343</v>
      </c>
      <c r="O47" s="157">
        <v>300</v>
      </c>
      <c r="P47" s="3">
        <f t="shared" si="2"/>
        <v>83</v>
      </c>
      <c r="Q47" s="312" t="str">
        <f t="shared" si="0"/>
        <v>○</v>
      </c>
    </row>
    <row r="48" spans="1:17" ht="25.5" customHeight="1" x14ac:dyDescent="0.2">
      <c r="A48" s="899"/>
      <c r="B48" s="278" t="s">
        <v>262</v>
      </c>
      <c r="C48" s="16">
        <v>50</v>
      </c>
      <c r="D48" s="16">
        <v>17</v>
      </c>
      <c r="E48" s="16"/>
      <c r="F48" s="16"/>
      <c r="G48" s="99"/>
      <c r="H48" s="17">
        <v>33</v>
      </c>
      <c r="I48" s="16">
        <v>50</v>
      </c>
      <c r="J48" s="19"/>
      <c r="K48" s="20">
        <v>100</v>
      </c>
      <c r="L48" s="17">
        <v>150</v>
      </c>
      <c r="M48" s="17">
        <v>75</v>
      </c>
      <c r="N48" s="148">
        <v>73</v>
      </c>
      <c r="O48" s="157">
        <v>1460</v>
      </c>
      <c r="P48" s="3">
        <f t="shared" si="2"/>
        <v>73</v>
      </c>
      <c r="Q48" s="312" t="str">
        <f t="shared" si="0"/>
        <v>○</v>
      </c>
    </row>
    <row r="49" spans="1:17" ht="25.5" customHeight="1" x14ac:dyDescent="0.2">
      <c r="A49" s="899"/>
      <c r="B49" s="278" t="s">
        <v>263</v>
      </c>
      <c r="C49" s="16">
        <v>15</v>
      </c>
      <c r="D49" s="16"/>
      <c r="E49" s="16">
        <v>2</v>
      </c>
      <c r="F49" s="16"/>
      <c r="G49" s="99"/>
      <c r="H49" s="17">
        <v>13</v>
      </c>
      <c r="I49" s="16">
        <v>15</v>
      </c>
      <c r="J49" s="19"/>
      <c r="K49" s="20">
        <v>100</v>
      </c>
      <c r="L49" s="17">
        <v>164</v>
      </c>
      <c r="M49" s="17">
        <v>25</v>
      </c>
      <c r="N49" s="148"/>
      <c r="O49" s="157"/>
      <c r="P49" s="3">
        <f t="shared" si="2"/>
        <v>0</v>
      </c>
      <c r="Q49" s="312" t="str">
        <f t="shared" si="0"/>
        <v>○</v>
      </c>
    </row>
    <row r="50" spans="1:17" ht="25.5" customHeight="1" x14ac:dyDescent="0.2">
      <c r="A50" s="899"/>
      <c r="B50" s="283" t="s">
        <v>264</v>
      </c>
      <c r="C50" s="37">
        <v>9</v>
      </c>
      <c r="D50" s="99">
        <v>9</v>
      </c>
      <c r="E50" s="17"/>
      <c r="F50" s="17"/>
      <c r="G50" s="17"/>
      <c r="H50" s="17"/>
      <c r="I50" s="16">
        <v>9</v>
      </c>
      <c r="J50" s="19"/>
      <c r="K50" s="20">
        <v>100</v>
      </c>
      <c r="L50" s="17">
        <v>108</v>
      </c>
      <c r="M50" s="17">
        <v>10</v>
      </c>
      <c r="N50" s="148"/>
      <c r="O50" s="157"/>
      <c r="P50" s="3">
        <f t="shared" si="2"/>
        <v>0</v>
      </c>
      <c r="Q50" s="312" t="str">
        <f t="shared" si="0"/>
        <v>○</v>
      </c>
    </row>
    <row r="51" spans="1:17" ht="25.5" customHeight="1" x14ac:dyDescent="0.2">
      <c r="A51" s="899"/>
      <c r="B51" s="278" t="s">
        <v>265</v>
      </c>
      <c r="C51" s="16">
        <v>5</v>
      </c>
      <c r="D51" s="17">
        <v>5</v>
      </c>
      <c r="E51" s="17"/>
      <c r="F51" s="17"/>
      <c r="G51" s="17"/>
      <c r="H51" s="17"/>
      <c r="I51" s="16">
        <v>5</v>
      </c>
      <c r="J51" s="19"/>
      <c r="K51" s="20">
        <v>100</v>
      </c>
      <c r="L51" s="17">
        <v>91</v>
      </c>
      <c r="M51" s="17">
        <v>5</v>
      </c>
      <c r="N51" s="148"/>
      <c r="O51" s="157"/>
      <c r="P51" s="3">
        <f t="shared" si="2"/>
        <v>0</v>
      </c>
      <c r="Q51" s="312" t="str">
        <f t="shared" si="0"/>
        <v>○</v>
      </c>
    </row>
    <row r="52" spans="1:17" ht="25.5" customHeight="1" thickBot="1" x14ac:dyDescent="0.25">
      <c r="A52" s="899"/>
      <c r="B52" s="276" t="s">
        <v>266</v>
      </c>
      <c r="C52" s="169">
        <v>18</v>
      </c>
      <c r="D52" s="170"/>
      <c r="E52" s="170">
        <v>16</v>
      </c>
      <c r="F52" s="170">
        <v>1</v>
      </c>
      <c r="G52" s="170"/>
      <c r="H52" s="170">
        <v>1</v>
      </c>
      <c r="I52" s="169">
        <v>18</v>
      </c>
      <c r="J52" s="172"/>
      <c r="K52" s="173">
        <v>100</v>
      </c>
      <c r="L52" s="170">
        <v>119</v>
      </c>
      <c r="M52" s="170">
        <v>21</v>
      </c>
      <c r="N52" s="396">
        <v>50</v>
      </c>
      <c r="O52" s="186">
        <v>360</v>
      </c>
      <c r="P52" s="3">
        <f t="shared" si="2"/>
        <v>50</v>
      </c>
      <c r="Q52" s="312" t="str">
        <f t="shared" si="0"/>
        <v>○</v>
      </c>
    </row>
    <row r="53" spans="1:17" ht="25.5" customHeight="1" thickTop="1" thickBot="1" x14ac:dyDescent="0.25">
      <c r="A53" s="896"/>
      <c r="B53" s="277" t="s">
        <v>245</v>
      </c>
      <c r="C53" s="97">
        <v>201</v>
      </c>
      <c r="D53" s="97">
        <v>68</v>
      </c>
      <c r="E53" s="97">
        <v>18</v>
      </c>
      <c r="F53" s="97">
        <v>1</v>
      </c>
      <c r="G53" s="97"/>
      <c r="H53" s="97">
        <v>112</v>
      </c>
      <c r="I53" s="97">
        <v>199</v>
      </c>
      <c r="J53" s="97">
        <v>2</v>
      </c>
      <c r="K53" s="176">
        <v>99.00497512437812</v>
      </c>
      <c r="L53" s="412">
        <v>131.84079601990049</v>
      </c>
      <c r="M53" s="21">
        <v>265</v>
      </c>
      <c r="N53" s="194"/>
      <c r="O53" s="106">
        <v>5080</v>
      </c>
      <c r="Q53" s="312" t="str">
        <f t="shared" si="0"/>
        <v>○</v>
      </c>
    </row>
    <row r="54" spans="1:17" ht="25.5" customHeight="1" x14ac:dyDescent="0.2">
      <c r="A54" s="893" t="s">
        <v>118</v>
      </c>
      <c r="B54" s="275" t="s">
        <v>214</v>
      </c>
      <c r="C54" s="163">
        <v>167</v>
      </c>
      <c r="D54" s="163">
        <v>4</v>
      </c>
      <c r="E54" s="163"/>
      <c r="F54" s="163"/>
      <c r="G54" s="163">
        <v>163</v>
      </c>
      <c r="H54" s="378"/>
      <c r="I54" s="11">
        <v>167</v>
      </c>
      <c r="J54" s="14"/>
      <c r="K54" s="379">
        <v>100</v>
      </c>
      <c r="L54" s="17">
        <v>166</v>
      </c>
      <c r="M54" s="12">
        <v>277</v>
      </c>
      <c r="N54" s="380">
        <v>100</v>
      </c>
      <c r="O54" s="98">
        <v>7370</v>
      </c>
      <c r="P54" s="3">
        <f>ROUND((O54/40)/C54*100,0)</f>
        <v>110</v>
      </c>
      <c r="Q54" s="312" t="str">
        <f t="shared" si="0"/>
        <v>○</v>
      </c>
    </row>
    <row r="55" spans="1:17" ht="25.5" customHeight="1" x14ac:dyDescent="0.2">
      <c r="A55" s="899"/>
      <c r="B55" s="278" t="s">
        <v>267</v>
      </c>
      <c r="C55" s="37">
        <v>2</v>
      </c>
      <c r="D55" s="17"/>
      <c r="E55" s="17"/>
      <c r="F55" s="17"/>
      <c r="G55" s="17"/>
      <c r="H55" s="17"/>
      <c r="I55" s="381"/>
      <c r="J55" s="19">
        <v>2</v>
      </c>
      <c r="K55" s="20">
        <v>0</v>
      </c>
      <c r="L55" s="17">
        <v>100</v>
      </c>
      <c r="M55" s="17">
        <v>2</v>
      </c>
      <c r="N55" s="382"/>
      <c r="O55" s="100"/>
      <c r="P55" s="3">
        <f>ROUND((O55/40)/C55*100,0)</f>
        <v>0</v>
      </c>
      <c r="Q55" s="312" t="str">
        <f t="shared" si="0"/>
        <v>○</v>
      </c>
    </row>
    <row r="56" spans="1:17" ht="25.5" customHeight="1" thickBot="1" x14ac:dyDescent="0.25">
      <c r="A56" s="899"/>
      <c r="B56" s="276" t="s">
        <v>268</v>
      </c>
      <c r="C56" s="169">
        <v>23</v>
      </c>
      <c r="D56" s="170"/>
      <c r="E56" s="170"/>
      <c r="F56" s="170"/>
      <c r="G56" s="170">
        <v>15</v>
      </c>
      <c r="H56" s="170"/>
      <c r="I56" s="171">
        <v>15</v>
      </c>
      <c r="J56" s="172">
        <v>8</v>
      </c>
      <c r="K56" s="191">
        <v>65.217391304347828</v>
      </c>
      <c r="L56" s="383">
        <v>143</v>
      </c>
      <c r="M56" s="170">
        <v>33</v>
      </c>
      <c r="N56" s="384">
        <v>62</v>
      </c>
      <c r="O56" s="192">
        <v>570</v>
      </c>
      <c r="P56" s="3">
        <f>ROUND((O56/40)/C56*100,0)</f>
        <v>62</v>
      </c>
      <c r="Q56" s="312" t="str">
        <f t="shared" si="0"/>
        <v>○</v>
      </c>
    </row>
    <row r="57" spans="1:17" ht="25.5" customHeight="1" thickTop="1" thickBot="1" x14ac:dyDescent="0.25">
      <c r="A57" s="896"/>
      <c r="B57" s="277" t="s">
        <v>245</v>
      </c>
      <c r="C57" s="97">
        <v>192</v>
      </c>
      <c r="D57" s="97">
        <v>4</v>
      </c>
      <c r="E57" s="97"/>
      <c r="F57" s="97"/>
      <c r="G57" s="97">
        <v>178</v>
      </c>
      <c r="H57" s="97"/>
      <c r="I57" s="97">
        <v>182</v>
      </c>
      <c r="J57" s="97">
        <v>10</v>
      </c>
      <c r="K57" s="21">
        <v>94.791666666666657</v>
      </c>
      <c r="L57" s="168">
        <v>162.5</v>
      </c>
      <c r="M57" s="97">
        <v>312</v>
      </c>
      <c r="N57" s="105"/>
      <c r="O57" s="106">
        <v>7940</v>
      </c>
      <c r="Q57" s="312" t="str">
        <f t="shared" si="0"/>
        <v>○</v>
      </c>
    </row>
    <row r="58" spans="1:17" ht="25.5" customHeight="1" x14ac:dyDescent="0.2">
      <c r="A58" s="893" t="s">
        <v>119</v>
      </c>
      <c r="B58" s="275" t="s">
        <v>269</v>
      </c>
      <c r="C58" s="11">
        <v>57</v>
      </c>
      <c r="D58" s="12"/>
      <c r="E58" s="12"/>
      <c r="F58" s="12"/>
      <c r="G58" s="12"/>
      <c r="H58" s="12">
        <v>20</v>
      </c>
      <c r="I58" s="13">
        <v>20</v>
      </c>
      <c r="J58" s="14">
        <v>37</v>
      </c>
      <c r="K58" s="20">
        <v>35.087719298245609</v>
      </c>
      <c r="L58" s="12">
        <v>109</v>
      </c>
      <c r="M58" s="12">
        <v>62</v>
      </c>
      <c r="N58" s="152">
        <v>35</v>
      </c>
      <c r="O58" s="156">
        <v>790</v>
      </c>
      <c r="P58" s="3">
        <f>ROUND((O58/40)/C58*100,0)</f>
        <v>35</v>
      </c>
      <c r="Q58" s="312" t="str">
        <f t="shared" si="0"/>
        <v>○</v>
      </c>
    </row>
    <row r="59" spans="1:17" ht="25.5" customHeight="1" x14ac:dyDescent="0.2">
      <c r="A59" s="899"/>
      <c r="B59" s="278" t="s">
        <v>270</v>
      </c>
      <c r="C59" s="16">
        <v>2</v>
      </c>
      <c r="D59" s="17"/>
      <c r="E59" s="17"/>
      <c r="F59" s="17"/>
      <c r="G59" s="17"/>
      <c r="H59" s="17"/>
      <c r="I59" s="18"/>
      <c r="J59" s="19">
        <v>2</v>
      </c>
      <c r="K59" s="20">
        <v>0</v>
      </c>
      <c r="L59" s="17">
        <v>99</v>
      </c>
      <c r="M59" s="17">
        <v>2</v>
      </c>
      <c r="N59" s="148"/>
      <c r="O59" s="157"/>
      <c r="P59" s="3">
        <f>ROUND((O59/40)/C59*100,0)</f>
        <v>0</v>
      </c>
      <c r="Q59" s="312" t="str">
        <f t="shared" si="0"/>
        <v>○</v>
      </c>
    </row>
    <row r="60" spans="1:17" ht="25.5" customHeight="1" thickBot="1" x14ac:dyDescent="0.25">
      <c r="A60" s="899"/>
      <c r="B60" s="276" t="s">
        <v>271</v>
      </c>
      <c r="C60" s="169">
        <v>7</v>
      </c>
      <c r="D60" s="170"/>
      <c r="E60" s="392" t="s">
        <v>52</v>
      </c>
      <c r="F60" s="170"/>
      <c r="G60" s="170"/>
      <c r="H60" s="170">
        <v>2</v>
      </c>
      <c r="I60" s="171">
        <v>2</v>
      </c>
      <c r="J60" s="172">
        <v>5</v>
      </c>
      <c r="K60" s="173">
        <v>28.571428571428569</v>
      </c>
      <c r="L60" s="170">
        <v>100</v>
      </c>
      <c r="M60" s="170">
        <v>7</v>
      </c>
      <c r="N60" s="185">
        <v>29</v>
      </c>
      <c r="O60" s="186">
        <v>60</v>
      </c>
      <c r="P60" s="3">
        <f>ROUND((O60/40)/C60*100,0)</f>
        <v>21</v>
      </c>
      <c r="Q60" s="312" t="str">
        <f t="shared" si="0"/>
        <v>○</v>
      </c>
    </row>
    <row r="61" spans="1:17" ht="25.5" customHeight="1" thickTop="1" thickBot="1" x14ac:dyDescent="0.25">
      <c r="A61" s="896"/>
      <c r="B61" s="277" t="s">
        <v>244</v>
      </c>
      <c r="C61" s="97">
        <v>66</v>
      </c>
      <c r="D61" s="97"/>
      <c r="E61" s="97"/>
      <c r="F61" s="97"/>
      <c r="G61" s="97"/>
      <c r="H61" s="97">
        <v>22</v>
      </c>
      <c r="I61" s="97">
        <v>22</v>
      </c>
      <c r="J61" s="97">
        <v>44</v>
      </c>
      <c r="K61" s="97">
        <v>33.333333333333329</v>
      </c>
      <c r="L61" s="97">
        <v>107.57575757575756</v>
      </c>
      <c r="M61" s="97">
        <v>71</v>
      </c>
      <c r="N61" s="160"/>
      <c r="O61" s="158">
        <v>850</v>
      </c>
      <c r="Q61" s="312" t="str">
        <f t="shared" si="0"/>
        <v>○</v>
      </c>
    </row>
    <row r="62" spans="1:17" ht="25.5" customHeight="1" x14ac:dyDescent="0.2">
      <c r="A62" s="893" t="s">
        <v>120</v>
      </c>
      <c r="B62" s="284" t="s">
        <v>272</v>
      </c>
      <c r="C62" s="37">
        <v>14</v>
      </c>
      <c r="D62" s="155"/>
      <c r="E62" s="12"/>
      <c r="F62" s="12"/>
      <c r="G62" s="12">
        <v>13</v>
      </c>
      <c r="H62" s="12"/>
      <c r="I62" s="13">
        <v>13</v>
      </c>
      <c r="J62" s="14">
        <v>1</v>
      </c>
      <c r="K62" s="95">
        <v>92.857142857142861</v>
      </c>
      <c r="L62" s="12">
        <v>107</v>
      </c>
      <c r="M62" s="12">
        <v>15</v>
      </c>
      <c r="N62" s="152"/>
      <c r="O62" s="142"/>
      <c r="P62" s="3">
        <f t="shared" ref="P62:P68" si="3">ROUND((O62/40)/C62*100,0)</f>
        <v>0</v>
      </c>
      <c r="Q62" s="312" t="str">
        <f t="shared" si="0"/>
        <v>○</v>
      </c>
    </row>
    <row r="63" spans="1:17" ht="25.5" customHeight="1" x14ac:dyDescent="0.2">
      <c r="A63" s="894"/>
      <c r="B63" s="278" t="s">
        <v>273</v>
      </c>
      <c r="C63" s="16">
        <v>3</v>
      </c>
      <c r="D63" s="99"/>
      <c r="E63" s="17"/>
      <c r="F63" s="17"/>
      <c r="G63" s="17">
        <v>3</v>
      </c>
      <c r="H63" s="17"/>
      <c r="I63" s="18">
        <v>3</v>
      </c>
      <c r="J63" s="19"/>
      <c r="K63" s="16">
        <v>100</v>
      </c>
      <c r="L63" s="99">
        <v>111</v>
      </c>
      <c r="M63" s="17">
        <v>3</v>
      </c>
      <c r="N63" s="148"/>
      <c r="O63" s="146"/>
      <c r="P63" s="3">
        <f t="shared" si="3"/>
        <v>0</v>
      </c>
      <c r="Q63" s="312" t="str">
        <f t="shared" si="0"/>
        <v>○</v>
      </c>
    </row>
    <row r="64" spans="1:17" ht="25.5" customHeight="1" x14ac:dyDescent="0.2">
      <c r="A64" s="894"/>
      <c r="B64" s="278" t="s">
        <v>274</v>
      </c>
      <c r="C64" s="16">
        <v>3</v>
      </c>
      <c r="D64" s="99"/>
      <c r="E64" s="17"/>
      <c r="F64" s="17"/>
      <c r="G64" s="17">
        <v>3</v>
      </c>
      <c r="H64" s="17"/>
      <c r="I64" s="18">
        <v>3</v>
      </c>
      <c r="J64" s="19"/>
      <c r="K64" s="16">
        <v>100</v>
      </c>
      <c r="L64" s="99">
        <v>102</v>
      </c>
      <c r="M64" s="17">
        <v>3</v>
      </c>
      <c r="N64" s="148"/>
      <c r="O64" s="146"/>
      <c r="P64" s="3">
        <f t="shared" si="3"/>
        <v>0</v>
      </c>
      <c r="Q64" s="312" t="str">
        <f t="shared" si="0"/>
        <v>○</v>
      </c>
    </row>
    <row r="65" spans="1:17" ht="25.5" customHeight="1" x14ac:dyDescent="0.2">
      <c r="A65" s="894"/>
      <c r="B65" s="278" t="s">
        <v>275</v>
      </c>
      <c r="C65" s="16">
        <v>1</v>
      </c>
      <c r="D65" s="99"/>
      <c r="E65" s="17"/>
      <c r="F65" s="17"/>
      <c r="G65" s="17">
        <v>1</v>
      </c>
      <c r="H65" s="17"/>
      <c r="I65" s="18">
        <v>1</v>
      </c>
      <c r="J65" s="19"/>
      <c r="K65" s="16">
        <v>100</v>
      </c>
      <c r="L65" s="99">
        <v>98</v>
      </c>
      <c r="M65" s="17">
        <v>1</v>
      </c>
      <c r="N65" s="148"/>
      <c r="O65" s="146"/>
      <c r="P65" s="3">
        <f t="shared" si="3"/>
        <v>0</v>
      </c>
      <c r="Q65" s="312" t="str">
        <f t="shared" si="0"/>
        <v>○</v>
      </c>
    </row>
    <row r="66" spans="1:17" ht="25.5" customHeight="1" x14ac:dyDescent="0.2">
      <c r="A66" s="894"/>
      <c r="B66" s="278" t="s">
        <v>276</v>
      </c>
      <c r="C66" s="16">
        <v>3</v>
      </c>
      <c r="D66" s="99"/>
      <c r="E66" s="17"/>
      <c r="F66" s="17"/>
      <c r="G66" s="17">
        <v>3</v>
      </c>
      <c r="H66" s="17"/>
      <c r="I66" s="18">
        <v>3</v>
      </c>
      <c r="J66" s="19"/>
      <c r="K66" s="16">
        <v>100</v>
      </c>
      <c r="L66" s="99">
        <v>89</v>
      </c>
      <c r="M66" s="17">
        <v>3</v>
      </c>
      <c r="N66" s="147"/>
      <c r="O66" s="146"/>
      <c r="P66" s="3">
        <f t="shared" si="3"/>
        <v>0</v>
      </c>
      <c r="Q66" s="312" t="str">
        <f t="shared" si="0"/>
        <v>○</v>
      </c>
    </row>
    <row r="67" spans="1:17" ht="25.5" customHeight="1" x14ac:dyDescent="0.2">
      <c r="A67" s="894"/>
      <c r="B67" s="278" t="s">
        <v>277</v>
      </c>
      <c r="C67" s="16">
        <v>1</v>
      </c>
      <c r="D67" s="17"/>
      <c r="E67" s="17"/>
      <c r="F67" s="17"/>
      <c r="G67" s="17">
        <v>1</v>
      </c>
      <c r="H67" s="17"/>
      <c r="I67" s="18">
        <v>1</v>
      </c>
      <c r="J67" s="19"/>
      <c r="K67" s="16">
        <v>100</v>
      </c>
      <c r="L67" s="99">
        <v>98</v>
      </c>
      <c r="M67" s="17">
        <v>1</v>
      </c>
      <c r="N67" s="148"/>
      <c r="O67" s="146"/>
      <c r="P67" s="3">
        <f t="shared" si="3"/>
        <v>0</v>
      </c>
      <c r="Q67" s="312" t="str">
        <f t="shared" si="0"/>
        <v>○</v>
      </c>
    </row>
    <row r="68" spans="1:17" ht="25.5" customHeight="1" thickBot="1" x14ac:dyDescent="0.25">
      <c r="A68" s="894"/>
      <c r="B68" s="276" t="s">
        <v>278</v>
      </c>
      <c r="C68" s="169">
        <v>29</v>
      </c>
      <c r="D68" s="170"/>
      <c r="E68" s="170"/>
      <c r="F68" s="170"/>
      <c r="G68" s="170">
        <v>29</v>
      </c>
      <c r="H68" s="170"/>
      <c r="I68" s="171">
        <v>29</v>
      </c>
      <c r="J68" s="172"/>
      <c r="K68" s="173">
        <v>100</v>
      </c>
      <c r="L68" s="170">
        <v>100</v>
      </c>
      <c r="M68" s="170">
        <v>29</v>
      </c>
      <c r="N68" s="185">
        <v>31.03448275862069</v>
      </c>
      <c r="O68" s="175">
        <v>360</v>
      </c>
      <c r="P68" s="3">
        <f t="shared" si="3"/>
        <v>31</v>
      </c>
      <c r="Q68" s="312" t="str">
        <f t="shared" si="0"/>
        <v>○</v>
      </c>
    </row>
    <row r="69" spans="1:17" ht="25.5" customHeight="1" thickTop="1" thickBot="1" x14ac:dyDescent="0.25">
      <c r="A69" s="895"/>
      <c r="B69" s="277" t="s">
        <v>244</v>
      </c>
      <c r="C69" s="376">
        <v>54</v>
      </c>
      <c r="D69" s="376"/>
      <c r="E69" s="376"/>
      <c r="F69" s="376"/>
      <c r="G69" s="376">
        <v>53</v>
      </c>
      <c r="H69" s="376"/>
      <c r="I69" s="376">
        <v>53</v>
      </c>
      <c r="J69" s="376">
        <v>1</v>
      </c>
      <c r="K69" s="376">
        <v>98.148148148148152</v>
      </c>
      <c r="L69" s="376">
        <v>101.85185185185186</v>
      </c>
      <c r="M69" s="22">
        <v>55</v>
      </c>
      <c r="N69" s="377"/>
      <c r="O69" s="216">
        <v>360</v>
      </c>
      <c r="Q69" s="312" t="str">
        <f t="shared" si="0"/>
        <v>○</v>
      </c>
    </row>
    <row r="70" spans="1:17" ht="25.5" customHeight="1" x14ac:dyDescent="0.2">
      <c r="A70" s="893" t="s">
        <v>121</v>
      </c>
      <c r="B70" s="278" t="s">
        <v>295</v>
      </c>
      <c r="C70" s="162">
        <v>6</v>
      </c>
      <c r="D70" s="163"/>
      <c r="E70" s="163"/>
      <c r="F70" s="163"/>
      <c r="G70" s="163"/>
      <c r="H70" s="163"/>
      <c r="I70" s="164"/>
      <c r="J70" s="162">
        <v>6</v>
      </c>
      <c r="K70" s="15">
        <v>0</v>
      </c>
      <c r="L70" s="163">
        <v>105</v>
      </c>
      <c r="M70" s="163">
        <v>6.3</v>
      </c>
      <c r="N70" s="152"/>
      <c r="O70" s="165"/>
      <c r="P70" s="3">
        <f>ROUND((O70/40)/C70*100,0)</f>
        <v>0</v>
      </c>
      <c r="Q70" s="312" t="str">
        <f t="shared" si="0"/>
        <v>○</v>
      </c>
    </row>
    <row r="71" spans="1:17" ht="25.5" customHeight="1" x14ac:dyDescent="0.2">
      <c r="A71" s="899"/>
      <c r="B71" s="278" t="s">
        <v>294</v>
      </c>
      <c r="C71" s="37"/>
      <c r="D71" s="17"/>
      <c r="E71" s="17"/>
      <c r="F71" s="17"/>
      <c r="G71" s="17"/>
      <c r="H71" s="17"/>
      <c r="I71" s="18"/>
      <c r="J71" s="19"/>
      <c r="K71" s="37"/>
      <c r="L71" s="17"/>
      <c r="M71" s="17"/>
      <c r="N71" s="38"/>
      <c r="O71" s="100"/>
      <c r="P71" s="3" t="e">
        <f>ROUND((O71/40)/C71*100,0)</f>
        <v>#DIV/0!</v>
      </c>
      <c r="Q71" s="312" t="str">
        <f t="shared" si="0"/>
        <v>○</v>
      </c>
    </row>
    <row r="72" spans="1:17" ht="25.5" customHeight="1" x14ac:dyDescent="0.2">
      <c r="A72" s="899"/>
      <c r="B72" s="278" t="s">
        <v>279</v>
      </c>
      <c r="C72" s="16">
        <v>4</v>
      </c>
      <c r="D72" s="101"/>
      <c r="E72" s="101"/>
      <c r="F72" s="101"/>
      <c r="G72" s="101"/>
      <c r="H72" s="101"/>
      <c r="I72" s="102"/>
      <c r="J72" s="16">
        <v>4</v>
      </c>
      <c r="K72" s="20">
        <v>0</v>
      </c>
      <c r="L72" s="101">
        <v>100</v>
      </c>
      <c r="M72" s="101">
        <v>4</v>
      </c>
      <c r="N72" s="148"/>
      <c r="O72" s="166"/>
      <c r="P72" s="3">
        <f>ROUND((O72/40)/C72*100,0)</f>
        <v>0</v>
      </c>
      <c r="Q72" s="312" t="str">
        <f t="shared" si="0"/>
        <v>○</v>
      </c>
    </row>
    <row r="73" spans="1:17" ht="25.5" customHeight="1" thickBot="1" x14ac:dyDescent="0.25">
      <c r="A73" s="899"/>
      <c r="B73" s="285" t="s">
        <v>280</v>
      </c>
      <c r="C73" s="187">
        <v>16</v>
      </c>
      <c r="D73" s="187">
        <v>2</v>
      </c>
      <c r="E73" s="187"/>
      <c r="F73" s="187"/>
      <c r="G73" s="187">
        <v>1</v>
      </c>
      <c r="H73" s="187">
        <v>4</v>
      </c>
      <c r="I73" s="188">
        <v>7</v>
      </c>
      <c r="J73" s="169">
        <v>9</v>
      </c>
      <c r="K73" s="173">
        <v>43.75</v>
      </c>
      <c r="L73" s="187">
        <v>112.5</v>
      </c>
      <c r="M73" s="187">
        <v>18</v>
      </c>
      <c r="N73" s="185">
        <v>38</v>
      </c>
      <c r="O73" s="189">
        <v>240</v>
      </c>
      <c r="P73" s="3">
        <f>ROUND((O73/40)/C73*100,0)</f>
        <v>38</v>
      </c>
      <c r="Q73" s="312" t="str">
        <f t="shared" si="0"/>
        <v>○</v>
      </c>
    </row>
    <row r="74" spans="1:17" ht="25.5" customHeight="1" thickTop="1" thickBot="1" x14ac:dyDescent="0.25">
      <c r="A74" s="896"/>
      <c r="B74" s="277" t="s">
        <v>245</v>
      </c>
      <c r="C74" s="97">
        <v>26</v>
      </c>
      <c r="D74" s="97">
        <v>2</v>
      </c>
      <c r="E74" s="97"/>
      <c r="F74" s="97"/>
      <c r="G74" s="97">
        <v>1</v>
      </c>
      <c r="H74" s="97">
        <v>4</v>
      </c>
      <c r="I74" s="97">
        <v>7</v>
      </c>
      <c r="J74" s="97">
        <v>19</v>
      </c>
      <c r="K74" s="209">
        <v>26.923076923076923</v>
      </c>
      <c r="L74" s="375">
        <v>108.84615384615385</v>
      </c>
      <c r="M74" s="97">
        <v>28.3</v>
      </c>
      <c r="N74" s="194"/>
      <c r="O74" s="106">
        <v>240</v>
      </c>
      <c r="Q74" s="312" t="str">
        <f t="shared" si="0"/>
        <v>○</v>
      </c>
    </row>
    <row r="75" spans="1:17" ht="25.5" customHeight="1" x14ac:dyDescent="0.2">
      <c r="A75" s="893" t="s">
        <v>122</v>
      </c>
      <c r="B75" s="275" t="s">
        <v>281</v>
      </c>
      <c r="C75" s="11">
        <v>104</v>
      </c>
      <c r="D75" s="12">
        <v>53</v>
      </c>
      <c r="E75" s="12"/>
      <c r="F75" s="12"/>
      <c r="G75" s="12"/>
      <c r="H75" s="12">
        <v>51</v>
      </c>
      <c r="I75" s="13">
        <v>104</v>
      </c>
      <c r="J75" s="14"/>
      <c r="K75" s="15">
        <v>100</v>
      </c>
      <c r="L75" s="12">
        <v>156</v>
      </c>
      <c r="M75" s="12">
        <v>162</v>
      </c>
      <c r="N75" s="147">
        <v>10.817307692307693</v>
      </c>
      <c r="O75" s="156">
        <v>450</v>
      </c>
      <c r="P75" s="3">
        <f>ROUND((O75/40)/C75*100,0)</f>
        <v>11</v>
      </c>
      <c r="Q75" s="312" t="str">
        <f t="shared" si="0"/>
        <v>○</v>
      </c>
    </row>
    <row r="76" spans="1:17" ht="25.5" customHeight="1" x14ac:dyDescent="0.2">
      <c r="A76" s="894"/>
      <c r="B76" s="278" t="s">
        <v>282</v>
      </c>
      <c r="C76" s="16">
        <v>240</v>
      </c>
      <c r="D76" s="17">
        <v>91</v>
      </c>
      <c r="E76" s="17"/>
      <c r="F76" s="17"/>
      <c r="G76" s="17"/>
      <c r="H76" s="17">
        <v>149</v>
      </c>
      <c r="I76" s="18">
        <v>240</v>
      </c>
      <c r="J76" s="19"/>
      <c r="K76" s="20">
        <v>100</v>
      </c>
      <c r="L76" s="17">
        <v>158</v>
      </c>
      <c r="M76" s="17">
        <v>380</v>
      </c>
      <c r="N76" s="147">
        <v>74.270833333333329</v>
      </c>
      <c r="O76" s="157">
        <v>7130</v>
      </c>
      <c r="P76" s="3">
        <f>ROUND((O76/40)/C76*100,0)</f>
        <v>74</v>
      </c>
      <c r="Q76" s="312" t="str">
        <f t="shared" si="0"/>
        <v>○</v>
      </c>
    </row>
    <row r="77" spans="1:17" ht="25.5" customHeight="1" x14ac:dyDescent="0.2">
      <c r="A77" s="899"/>
      <c r="B77" s="278" t="s">
        <v>283</v>
      </c>
      <c r="C77" s="16">
        <v>36</v>
      </c>
      <c r="D77" s="385"/>
      <c r="E77" s="385"/>
      <c r="F77" s="385"/>
      <c r="G77" s="385"/>
      <c r="H77" s="385">
        <v>36</v>
      </c>
      <c r="I77" s="386">
        <v>36</v>
      </c>
      <c r="J77" s="124"/>
      <c r="K77" s="96">
        <v>100</v>
      </c>
      <c r="L77" s="385">
        <v>222</v>
      </c>
      <c r="M77" s="385">
        <v>80</v>
      </c>
      <c r="N77" s="147">
        <v>6.25</v>
      </c>
      <c r="O77" s="157">
        <v>90</v>
      </c>
      <c r="P77" s="3">
        <f>ROUND((O77/40)/C77*100,0)</f>
        <v>6</v>
      </c>
      <c r="Q77" s="312" t="str">
        <f t="shared" si="0"/>
        <v>○</v>
      </c>
    </row>
    <row r="78" spans="1:17" ht="25.5" customHeight="1" thickBot="1" x14ac:dyDescent="0.25">
      <c r="A78" s="899"/>
      <c r="B78" s="276" t="s">
        <v>284</v>
      </c>
      <c r="C78" s="169">
        <v>8</v>
      </c>
      <c r="D78" s="169">
        <v>4</v>
      </c>
      <c r="E78" s="169"/>
      <c r="F78" s="169"/>
      <c r="G78" s="169"/>
      <c r="H78" s="169">
        <v>4</v>
      </c>
      <c r="I78" s="169">
        <v>8</v>
      </c>
      <c r="J78" s="169"/>
      <c r="K78" s="169">
        <v>100</v>
      </c>
      <c r="L78" s="169">
        <v>148</v>
      </c>
      <c r="M78" s="169">
        <v>12</v>
      </c>
      <c r="N78" s="701">
        <v>75</v>
      </c>
      <c r="O78" s="190">
        <v>240</v>
      </c>
      <c r="P78" s="3">
        <f>ROUND((O78/40)/C78*100,0)</f>
        <v>75</v>
      </c>
      <c r="Q78" s="312" t="str">
        <f t="shared" si="0"/>
        <v>○</v>
      </c>
    </row>
    <row r="79" spans="1:17" ht="25.5" customHeight="1" thickTop="1" thickBot="1" x14ac:dyDescent="0.25">
      <c r="A79" s="896"/>
      <c r="B79" s="277" t="s">
        <v>244</v>
      </c>
      <c r="C79" s="97">
        <v>388</v>
      </c>
      <c r="D79" s="97">
        <v>148</v>
      </c>
      <c r="E79" s="97"/>
      <c r="F79" s="97"/>
      <c r="G79" s="97"/>
      <c r="H79" s="97">
        <v>240</v>
      </c>
      <c r="I79" s="97">
        <v>388</v>
      </c>
      <c r="J79" s="97"/>
      <c r="K79" s="21">
        <v>100</v>
      </c>
      <c r="L79" s="140">
        <v>163.4020618556701</v>
      </c>
      <c r="M79" s="21">
        <v>634</v>
      </c>
      <c r="N79" s="194"/>
      <c r="O79" s="158">
        <v>7910</v>
      </c>
      <c r="Q79" s="312" t="str">
        <f t="shared" si="0"/>
        <v>○</v>
      </c>
    </row>
    <row r="80" spans="1:17" ht="25.5" customHeight="1" x14ac:dyDescent="0.2">
      <c r="A80" s="893" t="s">
        <v>123</v>
      </c>
      <c r="B80" s="275" t="s">
        <v>285</v>
      </c>
      <c r="C80" s="837" t="s">
        <v>394</v>
      </c>
      <c r="D80" s="837" t="s">
        <v>394</v>
      </c>
      <c r="E80" s="837" t="s">
        <v>394</v>
      </c>
      <c r="F80" s="837" t="s">
        <v>394</v>
      </c>
      <c r="G80" s="837" t="s">
        <v>394</v>
      </c>
      <c r="H80" s="837" t="s">
        <v>394</v>
      </c>
      <c r="I80" s="837" t="s">
        <v>394</v>
      </c>
      <c r="J80" s="837" t="s">
        <v>394</v>
      </c>
      <c r="K80" s="837" t="s">
        <v>394</v>
      </c>
      <c r="L80" s="837" t="s">
        <v>394</v>
      </c>
      <c r="M80" s="837" t="s">
        <v>394</v>
      </c>
      <c r="N80" s="837" t="s">
        <v>394</v>
      </c>
      <c r="O80" s="847" t="s">
        <v>394</v>
      </c>
      <c r="P80" s="3" t="e">
        <f t="shared" ref="P80:P87" si="4">ROUND((O80/40)/C80*100,0)</f>
        <v>#DIV/0!</v>
      </c>
      <c r="Q80" s="312" t="str">
        <f t="shared" si="0"/>
        <v>○</v>
      </c>
    </row>
    <row r="81" spans="1:17" ht="25.5" customHeight="1" x14ac:dyDescent="0.2">
      <c r="A81" s="894"/>
      <c r="B81" s="278" t="s">
        <v>286</v>
      </c>
      <c r="C81" s="838" t="s">
        <v>394</v>
      </c>
      <c r="D81" s="838" t="s">
        <v>394</v>
      </c>
      <c r="E81" s="838" t="s">
        <v>394</v>
      </c>
      <c r="F81" s="838" t="s">
        <v>394</v>
      </c>
      <c r="G81" s="838" t="s">
        <v>394</v>
      </c>
      <c r="H81" s="838" t="s">
        <v>394</v>
      </c>
      <c r="I81" s="838" t="s">
        <v>394</v>
      </c>
      <c r="J81" s="838" t="s">
        <v>394</v>
      </c>
      <c r="K81" s="838" t="s">
        <v>394</v>
      </c>
      <c r="L81" s="838" t="s">
        <v>394</v>
      </c>
      <c r="M81" s="838" t="s">
        <v>394</v>
      </c>
      <c r="N81" s="842" t="s">
        <v>394</v>
      </c>
      <c r="O81" s="848" t="s">
        <v>394</v>
      </c>
      <c r="P81" s="3" t="e">
        <f t="shared" si="4"/>
        <v>#DIV/0!</v>
      </c>
      <c r="Q81" s="312" t="str">
        <f t="shared" si="0"/>
        <v>○</v>
      </c>
    </row>
    <row r="82" spans="1:17" ht="25.5" customHeight="1" x14ac:dyDescent="0.2">
      <c r="A82" s="894"/>
      <c r="B82" s="278" t="s">
        <v>287</v>
      </c>
      <c r="C82" s="838" t="s">
        <v>394</v>
      </c>
      <c r="D82" s="838" t="s">
        <v>394</v>
      </c>
      <c r="E82" s="838" t="s">
        <v>394</v>
      </c>
      <c r="F82" s="838" t="s">
        <v>394</v>
      </c>
      <c r="G82" s="838" t="s">
        <v>394</v>
      </c>
      <c r="H82" s="838" t="s">
        <v>394</v>
      </c>
      <c r="I82" s="838" t="s">
        <v>394</v>
      </c>
      <c r="J82" s="838" t="s">
        <v>394</v>
      </c>
      <c r="K82" s="838" t="s">
        <v>394</v>
      </c>
      <c r="L82" s="838" t="s">
        <v>394</v>
      </c>
      <c r="M82" s="838" t="s">
        <v>394</v>
      </c>
      <c r="N82" s="842" t="s">
        <v>394</v>
      </c>
      <c r="O82" s="848" t="s">
        <v>394</v>
      </c>
      <c r="P82" s="3" t="e">
        <f t="shared" si="4"/>
        <v>#DIV/0!</v>
      </c>
      <c r="Q82" s="312" t="str">
        <f t="shared" si="0"/>
        <v>○</v>
      </c>
    </row>
    <row r="83" spans="1:17" ht="25.5" customHeight="1" x14ac:dyDescent="0.2">
      <c r="A83" s="894"/>
      <c r="B83" s="283" t="s">
        <v>288</v>
      </c>
      <c r="C83" s="217"/>
      <c r="D83" s="218"/>
      <c r="E83" s="217"/>
      <c r="F83" s="218"/>
      <c r="G83" s="218"/>
      <c r="H83" s="218"/>
      <c r="I83" s="18"/>
      <c r="J83" s="219"/>
      <c r="K83" s="23"/>
      <c r="L83" s="217"/>
      <c r="M83" s="217"/>
      <c r="N83" s="843"/>
      <c r="O83" s="100"/>
      <c r="P83" s="3" t="e">
        <f t="shared" si="4"/>
        <v>#DIV/0!</v>
      </c>
      <c r="Q83" s="312" t="str">
        <f t="shared" ref="Q83:Q90" si="5">IF(OR(C83=I83+J83),"○","品種別の合計と作付面積が合っていない")</f>
        <v>○</v>
      </c>
    </row>
    <row r="84" spans="1:17" ht="25.5" customHeight="1" x14ac:dyDescent="0.2">
      <c r="A84" s="894"/>
      <c r="B84" s="278" t="s">
        <v>289</v>
      </c>
      <c r="C84" s="839" t="s">
        <v>394</v>
      </c>
      <c r="D84" s="839" t="s">
        <v>394</v>
      </c>
      <c r="E84" s="839" t="s">
        <v>394</v>
      </c>
      <c r="F84" s="839" t="s">
        <v>394</v>
      </c>
      <c r="G84" s="839" t="s">
        <v>394</v>
      </c>
      <c r="H84" s="839" t="s">
        <v>394</v>
      </c>
      <c r="I84" s="839" t="s">
        <v>394</v>
      </c>
      <c r="J84" s="839" t="s">
        <v>394</v>
      </c>
      <c r="K84" s="839" t="s">
        <v>394</v>
      </c>
      <c r="L84" s="839" t="s">
        <v>394</v>
      </c>
      <c r="M84" s="839" t="s">
        <v>394</v>
      </c>
      <c r="N84" s="844" t="s">
        <v>394</v>
      </c>
      <c r="O84" s="849" t="s">
        <v>394</v>
      </c>
      <c r="P84" s="3" t="e">
        <f t="shared" si="4"/>
        <v>#DIV/0!</v>
      </c>
      <c r="Q84" s="312" t="str">
        <f t="shared" si="5"/>
        <v>○</v>
      </c>
    </row>
    <row r="85" spans="1:17" ht="25.5" customHeight="1" x14ac:dyDescent="0.2">
      <c r="A85" s="894"/>
      <c r="B85" s="278" t="s">
        <v>290</v>
      </c>
      <c r="C85" s="221"/>
      <c r="D85" s="17"/>
      <c r="E85" s="220"/>
      <c r="F85" s="17"/>
      <c r="G85" s="17"/>
      <c r="H85" s="17"/>
      <c r="I85" s="18"/>
      <c r="J85" s="19"/>
      <c r="K85" s="20"/>
      <c r="L85" s="220"/>
      <c r="M85" s="220"/>
      <c r="N85" s="843"/>
      <c r="O85" s="100"/>
      <c r="P85" s="3" t="e">
        <f t="shared" si="4"/>
        <v>#DIV/0!</v>
      </c>
      <c r="Q85" s="312" t="str">
        <f t="shared" si="5"/>
        <v>○</v>
      </c>
    </row>
    <row r="86" spans="1:17" ht="25.5" customHeight="1" x14ac:dyDescent="0.2">
      <c r="A86" s="894"/>
      <c r="B86" s="278" t="s">
        <v>291</v>
      </c>
      <c r="C86" s="840" t="s">
        <v>394</v>
      </c>
      <c r="D86" s="840" t="s">
        <v>394</v>
      </c>
      <c r="E86" s="840" t="s">
        <v>394</v>
      </c>
      <c r="F86" s="840" t="s">
        <v>394</v>
      </c>
      <c r="G86" s="840" t="s">
        <v>394</v>
      </c>
      <c r="H86" s="840" t="s">
        <v>394</v>
      </c>
      <c r="I86" s="840" t="s">
        <v>394</v>
      </c>
      <c r="J86" s="840" t="s">
        <v>394</v>
      </c>
      <c r="K86" s="840" t="s">
        <v>394</v>
      </c>
      <c r="L86" s="840" t="s">
        <v>394</v>
      </c>
      <c r="M86" s="840" t="s">
        <v>394</v>
      </c>
      <c r="N86" s="845" t="s">
        <v>394</v>
      </c>
      <c r="O86" s="850" t="s">
        <v>394</v>
      </c>
      <c r="P86" s="3" t="e">
        <f t="shared" si="4"/>
        <v>#DIV/0!</v>
      </c>
      <c r="Q86" s="312" t="str">
        <f t="shared" si="5"/>
        <v>○</v>
      </c>
    </row>
    <row r="87" spans="1:17" ht="25.5" customHeight="1" thickBot="1" x14ac:dyDescent="0.25">
      <c r="A87" s="894"/>
      <c r="B87" s="276" t="s">
        <v>292</v>
      </c>
      <c r="C87" s="841" t="s">
        <v>394</v>
      </c>
      <c r="D87" s="841" t="s">
        <v>394</v>
      </c>
      <c r="E87" s="841" t="s">
        <v>394</v>
      </c>
      <c r="F87" s="841" t="s">
        <v>394</v>
      </c>
      <c r="G87" s="841" t="s">
        <v>394</v>
      </c>
      <c r="H87" s="841" t="s">
        <v>394</v>
      </c>
      <c r="I87" s="841" t="s">
        <v>394</v>
      </c>
      <c r="J87" s="841" t="s">
        <v>394</v>
      </c>
      <c r="K87" s="841" t="s">
        <v>394</v>
      </c>
      <c r="L87" s="841" t="s">
        <v>394</v>
      </c>
      <c r="M87" s="841" t="s">
        <v>394</v>
      </c>
      <c r="N87" s="846" t="s">
        <v>394</v>
      </c>
      <c r="O87" s="851" t="s">
        <v>394</v>
      </c>
      <c r="P87" s="3" t="e">
        <f t="shared" si="4"/>
        <v>#DIV/0!</v>
      </c>
      <c r="Q87" s="312" t="str">
        <f t="shared" si="5"/>
        <v>○</v>
      </c>
    </row>
    <row r="88" spans="1:17" ht="25.5" customHeight="1" thickTop="1" thickBot="1" x14ac:dyDescent="0.25">
      <c r="A88" s="895"/>
      <c r="B88" s="277" t="s">
        <v>244</v>
      </c>
      <c r="C88" s="97">
        <v>32</v>
      </c>
      <c r="D88" s="97">
        <v>2</v>
      </c>
      <c r="E88" s="97"/>
      <c r="F88" s="97"/>
      <c r="G88" s="97"/>
      <c r="H88" s="97">
        <v>30</v>
      </c>
      <c r="I88" s="97">
        <v>32</v>
      </c>
      <c r="J88" s="97"/>
      <c r="K88" s="97">
        <v>100</v>
      </c>
      <c r="L88" s="97">
        <v>81.25</v>
      </c>
      <c r="M88" s="97">
        <v>26</v>
      </c>
      <c r="N88" s="105"/>
      <c r="O88" s="106">
        <v>690</v>
      </c>
      <c r="Q88" s="312" t="str">
        <f t="shared" si="5"/>
        <v>○</v>
      </c>
    </row>
    <row r="89" spans="1:17" ht="25.5" customHeight="1" thickBot="1" x14ac:dyDescent="0.25">
      <c r="A89" s="893" t="s">
        <v>124</v>
      </c>
      <c r="B89" s="286" t="s">
        <v>293</v>
      </c>
      <c r="C89" s="197">
        <v>37</v>
      </c>
      <c r="D89" s="178"/>
      <c r="E89" s="178"/>
      <c r="F89" s="178"/>
      <c r="G89" s="178"/>
      <c r="H89" s="178">
        <v>26</v>
      </c>
      <c r="I89" s="179">
        <v>26</v>
      </c>
      <c r="J89" s="180">
        <v>11</v>
      </c>
      <c r="K89" s="181">
        <v>70.270270270270274</v>
      </c>
      <c r="L89" s="178">
        <v>129</v>
      </c>
      <c r="M89" s="178">
        <v>48</v>
      </c>
      <c r="N89" s="182">
        <v>65.540540540540533</v>
      </c>
      <c r="O89" s="193">
        <v>970</v>
      </c>
      <c r="P89" s="3">
        <f>ROUND((O89/40)/C89*100,0)</f>
        <v>66</v>
      </c>
      <c r="Q89" s="312" t="str">
        <f t="shared" si="5"/>
        <v>○</v>
      </c>
    </row>
    <row r="90" spans="1:17" ht="25.5" customHeight="1" thickTop="1" thickBot="1" x14ac:dyDescent="0.25">
      <c r="A90" s="896"/>
      <c r="B90" s="277" t="s">
        <v>245</v>
      </c>
      <c r="C90" s="97">
        <v>37</v>
      </c>
      <c r="D90" s="97"/>
      <c r="E90" s="97"/>
      <c r="F90" s="97"/>
      <c r="G90" s="97"/>
      <c r="H90" s="97">
        <v>26</v>
      </c>
      <c r="I90" s="97">
        <v>26</v>
      </c>
      <c r="J90" s="97">
        <v>11</v>
      </c>
      <c r="K90" s="97">
        <v>70.270270270270274</v>
      </c>
      <c r="L90" s="97">
        <v>129</v>
      </c>
      <c r="M90" s="97">
        <v>48</v>
      </c>
      <c r="N90" s="97"/>
      <c r="O90" s="106">
        <v>970</v>
      </c>
      <c r="Q90" s="312" t="str">
        <f t="shared" si="5"/>
        <v>○</v>
      </c>
    </row>
    <row r="91" spans="1:17" ht="13.5" customHeight="1" x14ac:dyDescent="0.2">
      <c r="A91" s="67" t="s">
        <v>396</v>
      </c>
      <c r="B91" s="691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1:17" x14ac:dyDescent="0.2">
      <c r="A92" s="897"/>
      <c r="B92" s="898"/>
      <c r="C92" s="898"/>
      <c r="D92" s="898"/>
      <c r="E92" s="898"/>
      <c r="F92" s="898"/>
      <c r="G92" s="898"/>
      <c r="H92" s="898"/>
      <c r="I92" s="898"/>
      <c r="J92" s="898"/>
      <c r="K92" s="898"/>
      <c r="L92" s="898"/>
      <c r="M92" s="898"/>
      <c r="N92" s="898"/>
      <c r="O92" s="898"/>
    </row>
    <row r="93" spans="1:17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1:17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</sheetData>
  <mergeCells count="22">
    <mergeCell ref="A29:A30"/>
    <mergeCell ref="A7:B7"/>
    <mergeCell ref="A8:B8"/>
    <mergeCell ref="A9:B9"/>
    <mergeCell ref="A58:A61"/>
    <mergeCell ref="C2:C5"/>
    <mergeCell ref="A21:A24"/>
    <mergeCell ref="A25:A28"/>
    <mergeCell ref="A18:A20"/>
    <mergeCell ref="A10:B10"/>
    <mergeCell ref="A11:A17"/>
    <mergeCell ref="A2:B6"/>
    <mergeCell ref="A80:A88"/>
    <mergeCell ref="A89:A90"/>
    <mergeCell ref="A92:O92"/>
    <mergeCell ref="A31:A34"/>
    <mergeCell ref="A35:A43"/>
    <mergeCell ref="A44:A53"/>
    <mergeCell ref="A54:A57"/>
    <mergeCell ref="A75:A79"/>
    <mergeCell ref="A70:A74"/>
    <mergeCell ref="A62:A69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50" firstPageNumber="42" fitToHeight="2" pageOrder="overThenDown" orientation="portrait" useFirstPageNumber="1" r:id="rId1"/>
  <headerFooter scaleWithDoc="0" alignWithMargins="0">
    <oddFooter>&amp;C- &amp;P -</oddFooter>
  </headerFooter>
  <rowBreaks count="1" manualBreakCount="1">
    <brk id="5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69"/>
  <sheetViews>
    <sheetView view="pageBreakPreview" zoomScale="60" zoomScaleNormal="75" workbookViewId="0">
      <pane xSplit="3" ySplit="10" topLeftCell="D11" activePane="bottomRight" state="frozen"/>
      <selection activeCell="J24" sqref="J24"/>
      <selection pane="topRight" activeCell="J24" sqref="J24"/>
      <selection pane="bottomLeft" activeCell="J24" sqref="J24"/>
      <selection pane="bottomRight" activeCell="D2" sqref="D2"/>
    </sheetView>
  </sheetViews>
  <sheetFormatPr defaultColWidth="8.83203125" defaultRowHeight="16.2" x14ac:dyDescent="0.2"/>
  <cols>
    <col min="1" max="1" width="2.83203125" style="3" customWidth="1"/>
    <col min="2" max="2" width="12.6640625" style="3" customWidth="1"/>
    <col min="3" max="4" width="11.5" style="3" customWidth="1"/>
    <col min="5" max="6" width="6.6640625" style="3" customWidth="1"/>
    <col min="7" max="7" width="6.1640625" style="3" customWidth="1"/>
    <col min="8" max="8" width="5.83203125" style="3" customWidth="1"/>
    <col min="9" max="17" width="6.1640625" style="3" customWidth="1"/>
    <col min="18" max="24" width="5.83203125" style="3" customWidth="1"/>
    <col min="25" max="25" width="5.83203125" style="52" customWidth="1"/>
    <col min="26" max="40" width="5.83203125" style="3" customWidth="1"/>
    <col min="41" max="41" width="5.83203125" style="52" customWidth="1"/>
    <col min="42" max="43" width="5.83203125" style="3" customWidth="1"/>
    <col min="44" max="45" width="6.6640625" style="3" customWidth="1"/>
    <col min="46" max="46" width="10.6640625" style="2" customWidth="1"/>
    <col min="47" max="16384" width="8.83203125" style="2"/>
  </cols>
  <sheetData>
    <row r="1" spans="1:46" s="228" customFormat="1" ht="30" customHeight="1" x14ac:dyDescent="0.2">
      <c r="A1" s="224" t="s">
        <v>12</v>
      </c>
      <c r="B1" s="225"/>
      <c r="C1" s="225"/>
      <c r="D1" s="225"/>
      <c r="E1" s="225"/>
      <c r="F1" s="225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7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7"/>
      <c r="AP1" s="226"/>
      <c r="AQ1" s="226"/>
      <c r="AR1" s="225"/>
      <c r="AS1" s="225"/>
    </row>
    <row r="2" spans="1:46" s="228" customFormat="1" ht="30" customHeight="1" thickBot="1" x14ac:dyDescent="0.25">
      <c r="A2" s="224" t="s">
        <v>194</v>
      </c>
      <c r="B2" s="225"/>
      <c r="C2" s="225"/>
      <c r="D2" s="225"/>
      <c r="E2" s="225"/>
      <c r="F2" s="225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7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7"/>
      <c r="AP2" s="226"/>
      <c r="AQ2" s="226"/>
      <c r="AR2" s="225"/>
      <c r="AS2" s="225"/>
    </row>
    <row r="3" spans="1:46" ht="23.1" customHeight="1" x14ac:dyDescent="0.2">
      <c r="A3" s="1003" t="s">
        <v>372</v>
      </c>
      <c r="B3" s="1004"/>
      <c r="C3" s="995" t="s">
        <v>319</v>
      </c>
      <c r="D3" s="25"/>
      <c r="E3" s="993" t="s">
        <v>60</v>
      </c>
      <c r="F3" s="1009" t="s">
        <v>59</v>
      </c>
      <c r="G3" s="922" t="s">
        <v>13</v>
      </c>
      <c r="H3" s="945"/>
      <c r="I3" s="993" t="s">
        <v>61</v>
      </c>
      <c r="J3" s="989" t="s">
        <v>62</v>
      </c>
      <c r="K3" s="26"/>
      <c r="L3" s="942" t="s">
        <v>14</v>
      </c>
      <c r="M3" s="254"/>
      <c r="N3" s="984" t="s">
        <v>67</v>
      </c>
      <c r="O3" s="716"/>
      <c r="P3" s="716"/>
      <c r="Q3" s="717"/>
      <c r="R3" s="944" t="s">
        <v>18</v>
      </c>
      <c r="S3" s="922"/>
      <c r="T3" s="922"/>
      <c r="U3" s="922"/>
      <c r="V3" s="945"/>
      <c r="W3" s="953" t="s">
        <v>182</v>
      </c>
      <c r="X3" s="258"/>
      <c r="Y3" s="937" t="s">
        <v>43</v>
      </c>
      <c r="Z3" s="922"/>
      <c r="AA3" s="922"/>
      <c r="AB3" s="922"/>
      <c r="AC3" s="922"/>
      <c r="AD3" s="922"/>
      <c r="AE3" s="938"/>
      <c r="AF3" s="969" t="s">
        <v>44</v>
      </c>
      <c r="AG3" s="922"/>
      <c r="AH3" s="938"/>
      <c r="AI3" s="969" t="s">
        <v>79</v>
      </c>
      <c r="AJ3" s="922"/>
      <c r="AK3" s="922"/>
      <c r="AL3" s="922"/>
      <c r="AM3" s="922"/>
      <c r="AN3" s="970"/>
      <c r="AO3" s="921" t="s">
        <v>312</v>
      </c>
      <c r="AP3" s="922"/>
      <c r="AQ3" s="923"/>
      <c r="AR3" s="923"/>
      <c r="AS3" s="924"/>
      <c r="AT3" s="966" t="s">
        <v>317</v>
      </c>
    </row>
    <row r="4" spans="1:46" ht="23.1" customHeight="1" x14ac:dyDescent="0.2">
      <c r="A4" s="1005"/>
      <c r="B4" s="1006"/>
      <c r="C4" s="901"/>
      <c r="D4" s="27"/>
      <c r="E4" s="1011"/>
      <c r="F4" s="1010"/>
      <c r="G4" s="973"/>
      <c r="H4" s="974"/>
      <c r="I4" s="994"/>
      <c r="J4" s="990"/>
      <c r="K4" s="28" t="s">
        <v>143</v>
      </c>
      <c r="L4" s="943"/>
      <c r="M4" s="253"/>
      <c r="N4" s="985"/>
      <c r="P4" s="718"/>
      <c r="Q4" s="719"/>
      <c r="R4" s="946"/>
      <c r="S4" s="946"/>
      <c r="T4" s="946"/>
      <c r="U4" s="946"/>
      <c r="V4" s="947"/>
      <c r="W4" s="954"/>
      <c r="X4" s="259"/>
      <c r="Y4" s="939"/>
      <c r="Z4" s="940"/>
      <c r="AA4" s="940"/>
      <c r="AB4" s="940"/>
      <c r="AC4" s="940"/>
      <c r="AD4" s="940"/>
      <c r="AE4" s="941"/>
      <c r="AF4" s="971"/>
      <c r="AG4" s="940"/>
      <c r="AH4" s="941"/>
      <c r="AI4" s="971"/>
      <c r="AJ4" s="940"/>
      <c r="AK4" s="940"/>
      <c r="AL4" s="940"/>
      <c r="AM4" s="940"/>
      <c r="AN4" s="972"/>
      <c r="AO4" s="925"/>
      <c r="AP4" s="926"/>
      <c r="AQ4" s="926"/>
      <c r="AR4" s="926"/>
      <c r="AS4" s="927"/>
      <c r="AT4" s="967"/>
    </row>
    <row r="5" spans="1:46" ht="23.1" customHeight="1" x14ac:dyDescent="0.2">
      <c r="A5" s="1005"/>
      <c r="B5" s="1006"/>
      <c r="C5" s="901"/>
      <c r="D5" s="960" t="s">
        <v>147</v>
      </c>
      <c r="E5" s="1011"/>
      <c r="F5" s="1010"/>
      <c r="G5" s="975" t="s">
        <v>148</v>
      </c>
      <c r="H5" s="976"/>
      <c r="I5" s="994"/>
      <c r="J5" s="990"/>
      <c r="K5" s="959" t="s">
        <v>65</v>
      </c>
      <c r="L5" s="943"/>
      <c r="M5" s="930" t="s">
        <v>63</v>
      </c>
      <c r="N5" s="985"/>
      <c r="O5" s="930" t="s">
        <v>64</v>
      </c>
      <c r="P5" s="964" t="s">
        <v>66</v>
      </c>
      <c r="Q5" s="720"/>
      <c r="R5" s="948" t="s">
        <v>15</v>
      </c>
      <c r="S5" s="950" t="s">
        <v>69</v>
      </c>
      <c r="T5" s="951"/>
      <c r="U5" s="951"/>
      <c r="V5" s="952"/>
      <c r="W5" s="954"/>
      <c r="X5" s="955" t="s">
        <v>184</v>
      </c>
      <c r="Y5" s="935" t="s">
        <v>297</v>
      </c>
      <c r="Z5" s="930" t="s">
        <v>183</v>
      </c>
      <c r="AA5" s="932" t="s">
        <v>149</v>
      </c>
      <c r="AB5" s="933"/>
      <c r="AC5" s="933"/>
      <c r="AD5" s="933"/>
      <c r="AE5" s="934"/>
      <c r="AF5" s="981" t="s">
        <v>45</v>
      </c>
      <c r="AG5" s="982"/>
      <c r="AH5" s="977" t="s">
        <v>19</v>
      </c>
      <c r="AI5" s="979" t="s">
        <v>20</v>
      </c>
      <c r="AJ5" s="704"/>
      <c r="AK5" s="964" t="s">
        <v>150</v>
      </c>
      <c r="AL5" s="704"/>
      <c r="AM5" s="979" t="s">
        <v>21</v>
      </c>
      <c r="AN5" s="705"/>
      <c r="AO5" s="919" t="s">
        <v>311</v>
      </c>
      <c r="AP5" s="919" t="s">
        <v>313</v>
      </c>
      <c r="AQ5" s="919" t="s">
        <v>314</v>
      </c>
      <c r="AR5" s="919" t="s">
        <v>315</v>
      </c>
      <c r="AS5" s="928" t="s">
        <v>316</v>
      </c>
      <c r="AT5" s="967"/>
    </row>
    <row r="6" spans="1:46" ht="23.1" customHeight="1" x14ac:dyDescent="0.2">
      <c r="A6" s="1005"/>
      <c r="B6" s="1006"/>
      <c r="C6" s="901"/>
      <c r="D6" s="961"/>
      <c r="E6" s="1011"/>
      <c r="F6" s="1010"/>
      <c r="G6" s="996" t="s">
        <v>23</v>
      </c>
      <c r="H6" s="996" t="s">
        <v>24</v>
      </c>
      <c r="I6" s="994"/>
      <c r="J6" s="990"/>
      <c r="K6" s="983"/>
      <c r="L6" s="943"/>
      <c r="M6" s="988"/>
      <c r="N6" s="985"/>
      <c r="O6" s="931"/>
      <c r="P6" s="965"/>
      <c r="Q6" s="962" t="s">
        <v>298</v>
      </c>
      <c r="R6" s="949"/>
      <c r="S6" s="957" t="s">
        <v>17</v>
      </c>
      <c r="T6" s="957" t="s">
        <v>303</v>
      </c>
      <c r="U6" s="959" t="s">
        <v>304</v>
      </c>
      <c r="V6" s="960" t="s">
        <v>16</v>
      </c>
      <c r="W6" s="954"/>
      <c r="X6" s="956"/>
      <c r="Y6" s="936"/>
      <c r="Z6" s="931"/>
      <c r="AA6" s="706" t="s">
        <v>151</v>
      </c>
      <c r="AB6" s="707" t="s">
        <v>71</v>
      </c>
      <c r="AC6" s="708"/>
      <c r="AD6" s="707" t="s">
        <v>73</v>
      </c>
      <c r="AE6" s="709"/>
      <c r="AF6" s="710" t="s">
        <v>46</v>
      </c>
      <c r="AG6" s="710" t="s">
        <v>47</v>
      </c>
      <c r="AH6" s="978"/>
      <c r="AI6" s="980"/>
      <c r="AJ6" s="711"/>
      <c r="AK6" s="980"/>
      <c r="AL6" s="712"/>
      <c r="AM6" s="980"/>
      <c r="AN6" s="713"/>
      <c r="AO6" s="920"/>
      <c r="AP6" s="920"/>
      <c r="AQ6" s="920"/>
      <c r="AR6" s="920"/>
      <c r="AS6" s="929"/>
      <c r="AT6" s="967"/>
    </row>
    <row r="7" spans="1:46" ht="23.1" customHeight="1" x14ac:dyDescent="0.2">
      <c r="A7" s="1005"/>
      <c r="B7" s="1006"/>
      <c r="C7" s="901"/>
      <c r="D7" s="961"/>
      <c r="E7" s="1011"/>
      <c r="F7" s="1010"/>
      <c r="G7" s="987"/>
      <c r="H7" s="987"/>
      <c r="I7" s="994"/>
      <c r="J7" s="990"/>
      <c r="K7" s="983"/>
      <c r="L7" s="943"/>
      <c r="M7" s="988"/>
      <c r="N7" s="985"/>
      <c r="O7" s="931"/>
      <c r="P7" s="965"/>
      <c r="Q7" s="963"/>
      <c r="R7" s="949"/>
      <c r="S7" s="958"/>
      <c r="T7" s="958"/>
      <c r="U7" s="958"/>
      <c r="V7" s="961"/>
      <c r="W7" s="954"/>
      <c r="X7" s="956"/>
      <c r="Y7" s="936"/>
      <c r="Z7" s="931"/>
      <c r="AA7" s="706" t="s">
        <v>151</v>
      </c>
      <c r="AB7" s="714" t="s">
        <v>70</v>
      </c>
      <c r="AC7" s="986" t="s">
        <v>22</v>
      </c>
      <c r="AD7" s="714" t="s">
        <v>70</v>
      </c>
      <c r="AE7" s="986" t="s">
        <v>22</v>
      </c>
      <c r="AF7" s="710" t="s">
        <v>48</v>
      </c>
      <c r="AG7" s="710" t="s">
        <v>49</v>
      </c>
      <c r="AH7" s="978"/>
      <c r="AI7" s="980"/>
      <c r="AJ7" s="986" t="s">
        <v>22</v>
      </c>
      <c r="AK7" s="980"/>
      <c r="AL7" s="986" t="s">
        <v>22</v>
      </c>
      <c r="AM7" s="980"/>
      <c r="AN7" s="991" t="s">
        <v>22</v>
      </c>
      <c r="AO7" s="920"/>
      <c r="AP7" s="920"/>
      <c r="AQ7" s="920"/>
      <c r="AR7" s="920"/>
      <c r="AS7" s="929"/>
      <c r="AT7" s="967"/>
    </row>
    <row r="8" spans="1:46" ht="23.1" customHeight="1" x14ac:dyDescent="0.2">
      <c r="A8" s="1005"/>
      <c r="B8" s="1006"/>
      <c r="C8" s="901"/>
      <c r="D8" s="961"/>
      <c r="E8" s="1011"/>
      <c r="F8" s="1010"/>
      <c r="G8" s="987"/>
      <c r="H8" s="987"/>
      <c r="I8" s="994"/>
      <c r="J8" s="990"/>
      <c r="K8" s="983"/>
      <c r="L8" s="943"/>
      <c r="M8" s="988"/>
      <c r="N8" s="985"/>
      <c r="O8" s="931"/>
      <c r="P8" s="965"/>
      <c r="Q8" s="963"/>
      <c r="R8" s="949"/>
      <c r="S8" s="958"/>
      <c r="T8" s="958"/>
      <c r="U8" s="958"/>
      <c r="V8" s="961"/>
      <c r="W8" s="954"/>
      <c r="X8" s="956"/>
      <c r="Y8" s="936"/>
      <c r="Z8" s="931"/>
      <c r="AA8" s="706" t="s">
        <v>151</v>
      </c>
      <c r="AB8" s="714" t="s">
        <v>72</v>
      </c>
      <c r="AC8" s="987"/>
      <c r="AD8" s="714" t="s">
        <v>72</v>
      </c>
      <c r="AE8" s="987"/>
      <c r="AF8" s="710" t="s">
        <v>51</v>
      </c>
      <c r="AG8" s="710" t="s">
        <v>50</v>
      </c>
      <c r="AH8" s="978"/>
      <c r="AI8" s="980"/>
      <c r="AJ8" s="987"/>
      <c r="AK8" s="980"/>
      <c r="AL8" s="987"/>
      <c r="AM8" s="980"/>
      <c r="AN8" s="992"/>
      <c r="AO8" s="920"/>
      <c r="AP8" s="920"/>
      <c r="AQ8" s="920"/>
      <c r="AR8" s="920"/>
      <c r="AS8" s="929"/>
      <c r="AT8" s="967"/>
    </row>
    <row r="9" spans="1:46" ht="24.75" customHeight="1" x14ac:dyDescent="0.2">
      <c r="A9" s="1005"/>
      <c r="B9" s="1006"/>
      <c r="C9" s="901"/>
      <c r="D9" s="961"/>
      <c r="E9" s="1011"/>
      <c r="F9" s="1010"/>
      <c r="G9" s="987"/>
      <c r="H9" s="987"/>
      <c r="I9" s="994"/>
      <c r="J9" s="990"/>
      <c r="K9" s="983"/>
      <c r="L9" s="943"/>
      <c r="M9" s="988"/>
      <c r="N9" s="985"/>
      <c r="O9" s="931"/>
      <c r="P9" s="965"/>
      <c r="Q9" s="963"/>
      <c r="R9" s="949"/>
      <c r="S9" s="958"/>
      <c r="T9" s="958"/>
      <c r="U9" s="958"/>
      <c r="V9" s="961"/>
      <c r="W9" s="954"/>
      <c r="X9" s="956"/>
      <c r="Y9" s="936"/>
      <c r="Z9" s="931"/>
      <c r="AA9" s="706" t="s">
        <v>151</v>
      </c>
      <c r="AB9" s="715"/>
      <c r="AC9" s="987"/>
      <c r="AD9" s="715"/>
      <c r="AE9" s="987"/>
      <c r="AF9" s="710"/>
      <c r="AG9" s="710"/>
      <c r="AH9" s="978"/>
      <c r="AI9" s="980"/>
      <c r="AJ9" s="987"/>
      <c r="AK9" s="980"/>
      <c r="AL9" s="987"/>
      <c r="AM9" s="980"/>
      <c r="AN9" s="992"/>
      <c r="AO9" s="920"/>
      <c r="AP9" s="920"/>
      <c r="AQ9" s="920"/>
      <c r="AR9" s="920"/>
      <c r="AS9" s="929"/>
      <c r="AT9" s="967"/>
    </row>
    <row r="10" spans="1:46" ht="23.1" customHeight="1" thickBot="1" x14ac:dyDescent="0.25">
      <c r="A10" s="1007"/>
      <c r="B10" s="1008"/>
      <c r="C10" s="29" t="s">
        <v>39</v>
      </c>
      <c r="D10" s="29" t="s">
        <v>39</v>
      </c>
      <c r="E10" s="31" t="s">
        <v>39</v>
      </c>
      <c r="F10" s="32" t="s">
        <v>39</v>
      </c>
      <c r="G10" s="33" t="s">
        <v>152</v>
      </c>
      <c r="H10" s="34" t="s">
        <v>152</v>
      </c>
      <c r="I10" s="35" t="s">
        <v>39</v>
      </c>
      <c r="J10" s="314" t="s">
        <v>39</v>
      </c>
      <c r="K10" s="34" t="s">
        <v>39</v>
      </c>
      <c r="L10" s="35" t="s">
        <v>39</v>
      </c>
      <c r="M10" s="32" t="s">
        <v>39</v>
      </c>
      <c r="N10" s="32" t="s">
        <v>39</v>
      </c>
      <c r="O10" s="32" t="s">
        <v>39</v>
      </c>
      <c r="P10" s="34" t="s">
        <v>180</v>
      </c>
      <c r="Q10" s="30" t="s">
        <v>181</v>
      </c>
      <c r="R10" s="30" t="s">
        <v>39</v>
      </c>
      <c r="S10" s="29" t="s">
        <v>39</v>
      </c>
      <c r="T10" s="29" t="s">
        <v>39</v>
      </c>
      <c r="U10" s="29" t="s">
        <v>39</v>
      </c>
      <c r="V10" s="29" t="s">
        <v>39</v>
      </c>
      <c r="W10" s="29" t="s">
        <v>39</v>
      </c>
      <c r="X10" s="29" t="s">
        <v>39</v>
      </c>
      <c r="Y10" s="268" t="s">
        <v>39</v>
      </c>
      <c r="Z10" s="32" t="s">
        <v>39</v>
      </c>
      <c r="AA10" s="32" t="s">
        <v>39</v>
      </c>
      <c r="AB10" s="32" t="s">
        <v>39</v>
      </c>
      <c r="AC10" s="32" t="s">
        <v>77</v>
      </c>
      <c r="AD10" s="29" t="s">
        <v>39</v>
      </c>
      <c r="AE10" s="35" t="s">
        <v>77</v>
      </c>
      <c r="AF10" s="32" t="s">
        <v>39</v>
      </c>
      <c r="AG10" s="32" t="s">
        <v>39</v>
      </c>
      <c r="AH10" s="33" t="s">
        <v>39</v>
      </c>
      <c r="AI10" s="34" t="s">
        <v>39</v>
      </c>
      <c r="AJ10" s="35" t="s">
        <v>77</v>
      </c>
      <c r="AK10" s="32" t="s">
        <v>39</v>
      </c>
      <c r="AL10" s="32" t="s">
        <v>77</v>
      </c>
      <c r="AM10" s="32" t="s">
        <v>39</v>
      </c>
      <c r="AN10" s="70" t="s">
        <v>77</v>
      </c>
      <c r="AO10" s="268" t="s">
        <v>39</v>
      </c>
      <c r="AP10" s="32" t="s">
        <v>39</v>
      </c>
      <c r="AQ10" s="32" t="s">
        <v>39</v>
      </c>
      <c r="AR10" s="31" t="s">
        <v>39</v>
      </c>
      <c r="AS10" s="34" t="s">
        <v>39</v>
      </c>
      <c r="AT10" s="968"/>
    </row>
    <row r="11" spans="1:46" ht="24.75" customHeight="1" thickBot="1" x14ac:dyDescent="0.25">
      <c r="A11" s="921" t="s">
        <v>232</v>
      </c>
      <c r="B11" s="922"/>
      <c r="C11" s="700">
        <v>1410</v>
      </c>
      <c r="D11" s="512">
        <v>510.63</v>
      </c>
      <c r="E11" s="512">
        <v>830.2</v>
      </c>
      <c r="F11" s="512">
        <v>480.33000000000004</v>
      </c>
      <c r="G11" s="512">
        <v>356.1</v>
      </c>
      <c r="H11" s="512">
        <v>937.9</v>
      </c>
      <c r="I11" s="512">
        <v>343.24</v>
      </c>
      <c r="J11" s="700">
        <v>1081.2</v>
      </c>
      <c r="K11" s="512">
        <v>699</v>
      </c>
      <c r="L11" s="512">
        <v>67</v>
      </c>
      <c r="M11" s="512">
        <v>65</v>
      </c>
      <c r="N11" s="512">
        <v>652.32999999999993</v>
      </c>
      <c r="O11" s="512">
        <v>299.74</v>
      </c>
      <c r="P11" s="512">
        <v>533.42999999999995</v>
      </c>
      <c r="Q11" s="512">
        <v>44.7</v>
      </c>
      <c r="R11" s="513">
        <v>637.5</v>
      </c>
      <c r="S11" s="512">
        <v>151.30000000000001</v>
      </c>
      <c r="T11" s="512">
        <v>486.43</v>
      </c>
      <c r="U11" s="512">
        <v>101.69999999999999</v>
      </c>
      <c r="V11" s="512">
        <v>50</v>
      </c>
      <c r="W11" s="512">
        <v>19.899999999999999</v>
      </c>
      <c r="X11" s="512">
        <v>19.899999999999999</v>
      </c>
      <c r="Y11" s="511">
        <v>380.8</v>
      </c>
      <c r="Z11" s="512">
        <v>22</v>
      </c>
      <c r="AA11" s="700">
        <v>1005.2</v>
      </c>
      <c r="AB11" s="512">
        <v>879.7</v>
      </c>
      <c r="AC11" s="512">
        <v>78</v>
      </c>
      <c r="AD11" s="512">
        <v>125</v>
      </c>
      <c r="AE11" s="512">
        <v>15</v>
      </c>
      <c r="AF11" s="512">
        <v>296.8</v>
      </c>
      <c r="AG11" s="512">
        <v>951.7</v>
      </c>
      <c r="AH11" s="512">
        <v>159</v>
      </c>
      <c r="AI11" s="700">
        <v>1003.7</v>
      </c>
      <c r="AJ11" s="512">
        <v>47</v>
      </c>
      <c r="AK11" s="512">
        <v>548</v>
      </c>
      <c r="AL11" s="512">
        <v>13</v>
      </c>
      <c r="AM11" s="512">
        <v>859.2</v>
      </c>
      <c r="AN11" s="514">
        <v>33</v>
      </c>
      <c r="AO11" s="511">
        <v>19</v>
      </c>
      <c r="AP11" s="512">
        <v>92.7</v>
      </c>
      <c r="AQ11" s="512">
        <v>5</v>
      </c>
      <c r="AR11" s="512">
        <v>45</v>
      </c>
      <c r="AS11" s="512">
        <v>145.69999999999999</v>
      </c>
      <c r="AT11" s="323"/>
    </row>
    <row r="12" spans="1:46" ht="24.75" customHeight="1" x14ac:dyDescent="0.2">
      <c r="A12" s="1001" t="s">
        <v>234</v>
      </c>
      <c r="B12" s="1002"/>
      <c r="C12" s="515">
        <v>613</v>
      </c>
      <c r="D12" s="515">
        <v>74</v>
      </c>
      <c r="E12" s="515">
        <v>195</v>
      </c>
      <c r="F12" s="515">
        <v>58</v>
      </c>
      <c r="G12" s="515">
        <v>270.8</v>
      </c>
      <c r="H12" s="515">
        <v>298.2</v>
      </c>
      <c r="I12" s="515">
        <v>166.2</v>
      </c>
      <c r="J12" s="515">
        <v>444.2</v>
      </c>
      <c r="K12" s="515">
        <v>76</v>
      </c>
      <c r="L12" s="515">
        <v>25</v>
      </c>
      <c r="M12" s="515">
        <v>23</v>
      </c>
      <c r="N12" s="515">
        <v>168.2</v>
      </c>
      <c r="O12" s="515">
        <v>45</v>
      </c>
      <c r="P12" s="515">
        <v>79</v>
      </c>
      <c r="Q12" s="515">
        <v>7</v>
      </c>
      <c r="R12" s="516">
        <v>187</v>
      </c>
      <c r="S12" s="515">
        <v>74</v>
      </c>
      <c r="T12" s="515">
        <v>61</v>
      </c>
      <c r="U12" s="515">
        <v>37</v>
      </c>
      <c r="V12" s="515">
        <v>48</v>
      </c>
      <c r="W12" s="515">
        <v>0</v>
      </c>
      <c r="X12" s="515">
        <v>0</v>
      </c>
      <c r="Y12" s="517">
        <v>250.8</v>
      </c>
      <c r="Z12" s="515">
        <v>22</v>
      </c>
      <c r="AA12" s="515">
        <v>340.2</v>
      </c>
      <c r="AB12" s="515">
        <v>299.2</v>
      </c>
      <c r="AC12" s="515">
        <v>33</v>
      </c>
      <c r="AD12" s="515">
        <v>41</v>
      </c>
      <c r="AE12" s="515">
        <v>7</v>
      </c>
      <c r="AF12" s="515">
        <v>263.8</v>
      </c>
      <c r="AG12" s="515">
        <v>292.2</v>
      </c>
      <c r="AH12" s="515">
        <v>57</v>
      </c>
      <c r="AI12" s="515">
        <v>354.2</v>
      </c>
      <c r="AJ12" s="515">
        <v>24</v>
      </c>
      <c r="AK12" s="515">
        <v>92</v>
      </c>
      <c r="AL12" s="515">
        <v>5</v>
      </c>
      <c r="AM12" s="515">
        <v>215.2</v>
      </c>
      <c r="AN12" s="518">
        <v>13</v>
      </c>
      <c r="AO12" s="517">
        <v>19</v>
      </c>
      <c r="AP12" s="515">
        <v>92</v>
      </c>
      <c r="AQ12" s="515">
        <v>5</v>
      </c>
      <c r="AR12" s="515">
        <v>25</v>
      </c>
      <c r="AS12" s="515">
        <v>121</v>
      </c>
      <c r="AT12" s="324"/>
    </row>
    <row r="13" spans="1:46" ht="24.75" customHeight="1" x14ac:dyDescent="0.2">
      <c r="A13" s="997" t="s">
        <v>233</v>
      </c>
      <c r="B13" s="998"/>
      <c r="C13" s="519">
        <v>338</v>
      </c>
      <c r="D13" s="519">
        <v>165</v>
      </c>
      <c r="E13" s="519">
        <v>261</v>
      </c>
      <c r="F13" s="519">
        <v>67</v>
      </c>
      <c r="G13" s="519">
        <v>74</v>
      </c>
      <c r="H13" s="519">
        <v>205</v>
      </c>
      <c r="I13" s="519">
        <v>51</v>
      </c>
      <c r="J13" s="519">
        <v>209</v>
      </c>
      <c r="K13" s="519">
        <v>196</v>
      </c>
      <c r="L13" s="519">
        <v>26</v>
      </c>
      <c r="M13" s="519">
        <v>26</v>
      </c>
      <c r="N13" s="519">
        <v>98</v>
      </c>
      <c r="O13" s="519">
        <v>30</v>
      </c>
      <c r="P13" s="519">
        <v>90</v>
      </c>
      <c r="Q13" s="519">
        <v>3</v>
      </c>
      <c r="R13" s="520">
        <v>27</v>
      </c>
      <c r="S13" s="519">
        <v>12</v>
      </c>
      <c r="T13" s="519">
        <v>88.3</v>
      </c>
      <c r="U13" s="519">
        <v>33.799999999999997</v>
      </c>
      <c r="V13" s="519">
        <v>0</v>
      </c>
      <c r="W13" s="519">
        <v>8</v>
      </c>
      <c r="X13" s="519">
        <v>8</v>
      </c>
      <c r="Y13" s="519">
        <v>119</v>
      </c>
      <c r="Z13" s="519">
        <v>0</v>
      </c>
      <c r="AA13" s="519">
        <v>219</v>
      </c>
      <c r="AB13" s="519">
        <v>219</v>
      </c>
      <c r="AC13" s="519">
        <v>23</v>
      </c>
      <c r="AD13" s="519">
        <v>0</v>
      </c>
      <c r="AE13" s="519">
        <v>0</v>
      </c>
      <c r="AF13" s="519">
        <v>6</v>
      </c>
      <c r="AG13" s="519">
        <v>230</v>
      </c>
      <c r="AH13" s="519">
        <v>102</v>
      </c>
      <c r="AI13" s="519">
        <v>210</v>
      </c>
      <c r="AJ13" s="519">
        <v>6</v>
      </c>
      <c r="AK13" s="519">
        <v>205</v>
      </c>
      <c r="AL13" s="519">
        <v>4</v>
      </c>
      <c r="AM13" s="519">
        <v>214</v>
      </c>
      <c r="AN13" s="521">
        <v>5</v>
      </c>
      <c r="AO13" s="519">
        <v>0</v>
      </c>
      <c r="AP13" s="519">
        <v>0</v>
      </c>
      <c r="AQ13" s="519">
        <v>0</v>
      </c>
      <c r="AR13" s="519">
        <v>0</v>
      </c>
      <c r="AS13" s="519">
        <v>13</v>
      </c>
      <c r="AT13" s="325"/>
    </row>
    <row r="14" spans="1:46" ht="24.75" customHeight="1" thickBot="1" x14ac:dyDescent="0.25">
      <c r="A14" s="999" t="s">
        <v>235</v>
      </c>
      <c r="B14" s="1000"/>
      <c r="C14" s="522">
        <v>457</v>
      </c>
      <c r="D14" s="522">
        <v>271.63</v>
      </c>
      <c r="E14" s="522">
        <v>374.2</v>
      </c>
      <c r="F14" s="522">
        <v>355.33000000000004</v>
      </c>
      <c r="G14" s="522">
        <v>11.3</v>
      </c>
      <c r="H14" s="522">
        <v>434.7</v>
      </c>
      <c r="I14" s="522">
        <v>126.03999999999999</v>
      </c>
      <c r="J14" s="522">
        <v>428</v>
      </c>
      <c r="K14" s="522">
        <v>427</v>
      </c>
      <c r="L14" s="522">
        <v>16</v>
      </c>
      <c r="M14" s="522">
        <v>16</v>
      </c>
      <c r="N14" s="522">
        <v>386.12999999999994</v>
      </c>
      <c r="O14" s="522">
        <v>224.73999999999998</v>
      </c>
      <c r="P14" s="522">
        <v>364.42999999999995</v>
      </c>
      <c r="Q14" s="522">
        <v>34.700000000000003</v>
      </c>
      <c r="R14" s="523">
        <v>423.5</v>
      </c>
      <c r="S14" s="522">
        <v>65.3</v>
      </c>
      <c r="T14" s="522">
        <v>337.13</v>
      </c>
      <c r="U14" s="522">
        <v>30.9</v>
      </c>
      <c r="V14" s="522">
        <v>2</v>
      </c>
      <c r="W14" s="522">
        <v>11.9</v>
      </c>
      <c r="X14" s="522">
        <v>11.9</v>
      </c>
      <c r="Y14" s="522">
        <v>11</v>
      </c>
      <c r="Z14" s="522">
        <v>0</v>
      </c>
      <c r="AA14" s="522">
        <v>446</v>
      </c>
      <c r="AB14" s="522">
        <v>361.5</v>
      </c>
      <c r="AC14" s="522">
        <v>22</v>
      </c>
      <c r="AD14" s="522">
        <v>84</v>
      </c>
      <c r="AE14" s="522">
        <v>8</v>
      </c>
      <c r="AF14" s="522">
        <v>27</v>
      </c>
      <c r="AG14" s="522">
        <v>429.5</v>
      </c>
      <c r="AH14" s="522">
        <v>0</v>
      </c>
      <c r="AI14" s="522">
        <v>439.5</v>
      </c>
      <c r="AJ14" s="522">
        <v>17</v>
      </c>
      <c r="AK14" s="522">
        <v>251</v>
      </c>
      <c r="AL14" s="522">
        <v>4</v>
      </c>
      <c r="AM14" s="522">
        <v>430</v>
      </c>
      <c r="AN14" s="524">
        <v>15</v>
      </c>
      <c r="AO14" s="522">
        <v>0</v>
      </c>
      <c r="AP14" s="522">
        <v>0.7</v>
      </c>
      <c r="AQ14" s="522">
        <v>0</v>
      </c>
      <c r="AR14" s="522">
        <v>20</v>
      </c>
      <c r="AS14" s="522">
        <v>11.7</v>
      </c>
      <c r="AT14" s="326"/>
    </row>
    <row r="15" spans="1:46" ht="24.75" customHeight="1" x14ac:dyDescent="0.2">
      <c r="A15" s="904" t="s">
        <v>125</v>
      </c>
      <c r="B15" s="110" t="s">
        <v>126</v>
      </c>
      <c r="C15" s="525">
        <v>160</v>
      </c>
      <c r="D15" s="525">
        <v>7</v>
      </c>
      <c r="E15" s="525">
        <v>16</v>
      </c>
      <c r="F15" s="525">
        <v>16</v>
      </c>
      <c r="G15" s="525">
        <v>67</v>
      </c>
      <c r="H15" s="525">
        <v>52</v>
      </c>
      <c r="I15" s="525">
        <v>13</v>
      </c>
      <c r="J15" s="525">
        <v>78</v>
      </c>
      <c r="K15" s="525">
        <v>37</v>
      </c>
      <c r="L15" s="525">
        <v>2</v>
      </c>
      <c r="M15" s="525">
        <v>0</v>
      </c>
      <c r="N15" s="525">
        <v>31</v>
      </c>
      <c r="O15" s="525">
        <v>11</v>
      </c>
      <c r="P15" s="525">
        <v>14</v>
      </c>
      <c r="Q15" s="525">
        <v>2</v>
      </c>
      <c r="R15" s="526">
        <v>31</v>
      </c>
      <c r="S15" s="525">
        <v>14</v>
      </c>
      <c r="T15" s="525">
        <v>14</v>
      </c>
      <c r="U15" s="525">
        <v>0</v>
      </c>
      <c r="V15" s="525">
        <v>0</v>
      </c>
      <c r="W15" s="525">
        <v>0</v>
      </c>
      <c r="X15" s="525">
        <v>0</v>
      </c>
      <c r="Y15" s="525">
        <v>108</v>
      </c>
      <c r="Z15" s="525">
        <v>0</v>
      </c>
      <c r="AA15" s="525">
        <v>52</v>
      </c>
      <c r="AB15" s="525">
        <v>24</v>
      </c>
      <c r="AC15" s="525">
        <v>14</v>
      </c>
      <c r="AD15" s="525">
        <v>28</v>
      </c>
      <c r="AE15" s="525">
        <v>5</v>
      </c>
      <c r="AF15" s="525">
        <v>57</v>
      </c>
      <c r="AG15" s="525">
        <v>46</v>
      </c>
      <c r="AH15" s="525">
        <v>57</v>
      </c>
      <c r="AI15" s="525">
        <v>81</v>
      </c>
      <c r="AJ15" s="525">
        <v>11</v>
      </c>
      <c r="AK15" s="525">
        <v>28</v>
      </c>
      <c r="AL15" s="525">
        <v>2</v>
      </c>
      <c r="AM15" s="525">
        <v>28</v>
      </c>
      <c r="AN15" s="527">
        <v>3</v>
      </c>
      <c r="AO15" s="525">
        <v>19</v>
      </c>
      <c r="AP15" s="525">
        <v>19</v>
      </c>
      <c r="AQ15" s="525">
        <v>5</v>
      </c>
      <c r="AR15" s="525">
        <v>20</v>
      </c>
      <c r="AS15" s="525">
        <v>20</v>
      </c>
      <c r="AT15" s="327"/>
    </row>
    <row r="16" spans="1:46" ht="24.75" customHeight="1" x14ac:dyDescent="0.2">
      <c r="A16" s="905"/>
      <c r="B16" s="111" t="s">
        <v>127</v>
      </c>
      <c r="C16" s="528">
        <v>252</v>
      </c>
      <c r="D16" s="528">
        <v>46</v>
      </c>
      <c r="E16" s="528">
        <v>179</v>
      </c>
      <c r="F16" s="528">
        <v>40</v>
      </c>
      <c r="G16" s="528">
        <v>140.80000000000001</v>
      </c>
      <c r="H16" s="528">
        <v>108.2</v>
      </c>
      <c r="I16" s="528">
        <v>153.19999999999999</v>
      </c>
      <c r="J16" s="528">
        <v>166.2</v>
      </c>
      <c r="K16" s="528">
        <v>39</v>
      </c>
      <c r="L16" s="528">
        <v>23</v>
      </c>
      <c r="M16" s="528">
        <v>23</v>
      </c>
      <c r="N16" s="528">
        <v>104.19999999999999</v>
      </c>
      <c r="O16" s="528">
        <v>21</v>
      </c>
      <c r="P16" s="528">
        <v>32</v>
      </c>
      <c r="Q16" s="528">
        <v>5</v>
      </c>
      <c r="R16" s="529">
        <v>73</v>
      </c>
      <c r="S16" s="528">
        <v>35</v>
      </c>
      <c r="T16" s="528">
        <v>0</v>
      </c>
      <c r="U16" s="528">
        <v>29</v>
      </c>
      <c r="V16" s="528">
        <v>45</v>
      </c>
      <c r="W16" s="528">
        <v>0</v>
      </c>
      <c r="X16" s="528">
        <v>0</v>
      </c>
      <c r="Y16" s="528">
        <v>123.8</v>
      </c>
      <c r="Z16" s="528">
        <v>22</v>
      </c>
      <c r="AA16" s="528">
        <v>106.2</v>
      </c>
      <c r="AB16" s="528">
        <v>93.2</v>
      </c>
      <c r="AC16" s="528">
        <v>12</v>
      </c>
      <c r="AD16" s="528">
        <v>13</v>
      </c>
      <c r="AE16" s="528">
        <v>2</v>
      </c>
      <c r="AF16" s="528">
        <v>159.80000000000001</v>
      </c>
      <c r="AG16" s="528">
        <v>92.2</v>
      </c>
      <c r="AH16" s="528">
        <v>0</v>
      </c>
      <c r="AI16" s="528">
        <v>72.2</v>
      </c>
      <c r="AJ16" s="528">
        <v>4</v>
      </c>
      <c r="AK16" s="528">
        <v>64</v>
      </c>
      <c r="AL16" s="528">
        <v>2</v>
      </c>
      <c r="AM16" s="528">
        <v>72.2</v>
      </c>
      <c r="AN16" s="530">
        <v>3</v>
      </c>
      <c r="AO16" s="528">
        <v>0</v>
      </c>
      <c r="AP16" s="528">
        <v>1</v>
      </c>
      <c r="AQ16" s="528">
        <v>0</v>
      </c>
      <c r="AR16" s="528">
        <v>5</v>
      </c>
      <c r="AS16" s="528">
        <v>6</v>
      </c>
      <c r="AT16" s="325"/>
    </row>
    <row r="17" spans="1:46" ht="24.75" customHeight="1" x14ac:dyDescent="0.2">
      <c r="A17" s="905"/>
      <c r="B17" s="111" t="s">
        <v>128</v>
      </c>
      <c r="C17" s="528">
        <v>201</v>
      </c>
      <c r="D17" s="528">
        <v>21</v>
      </c>
      <c r="E17" s="528">
        <v>0</v>
      </c>
      <c r="F17" s="528">
        <v>2</v>
      </c>
      <c r="G17" s="528">
        <v>63</v>
      </c>
      <c r="H17" s="528">
        <v>138</v>
      </c>
      <c r="I17" s="528">
        <v>0</v>
      </c>
      <c r="J17" s="528">
        <v>200</v>
      </c>
      <c r="K17" s="528">
        <v>0</v>
      </c>
      <c r="L17" s="528">
        <v>0</v>
      </c>
      <c r="M17" s="528">
        <v>0</v>
      </c>
      <c r="N17" s="528">
        <v>33</v>
      </c>
      <c r="O17" s="528">
        <v>13</v>
      </c>
      <c r="P17" s="528">
        <v>33</v>
      </c>
      <c r="Q17" s="528">
        <v>0</v>
      </c>
      <c r="R17" s="529">
        <v>83</v>
      </c>
      <c r="S17" s="528">
        <v>25</v>
      </c>
      <c r="T17" s="528">
        <v>47</v>
      </c>
      <c r="U17" s="528">
        <v>8</v>
      </c>
      <c r="V17" s="528">
        <v>3</v>
      </c>
      <c r="W17" s="528">
        <v>0</v>
      </c>
      <c r="X17" s="528">
        <v>0</v>
      </c>
      <c r="Y17" s="528">
        <v>19</v>
      </c>
      <c r="Z17" s="528">
        <v>0</v>
      </c>
      <c r="AA17" s="528">
        <v>182</v>
      </c>
      <c r="AB17" s="528">
        <v>182</v>
      </c>
      <c r="AC17" s="528">
        <v>7</v>
      </c>
      <c r="AD17" s="528">
        <v>0</v>
      </c>
      <c r="AE17" s="528">
        <v>0</v>
      </c>
      <c r="AF17" s="528">
        <v>47</v>
      </c>
      <c r="AG17" s="528">
        <v>154</v>
      </c>
      <c r="AH17" s="528">
        <v>0</v>
      </c>
      <c r="AI17" s="528">
        <v>201</v>
      </c>
      <c r="AJ17" s="528">
        <v>9</v>
      </c>
      <c r="AK17" s="528">
        <v>0</v>
      </c>
      <c r="AL17" s="528">
        <v>1</v>
      </c>
      <c r="AM17" s="528">
        <v>115</v>
      </c>
      <c r="AN17" s="531">
        <v>7</v>
      </c>
      <c r="AO17" s="528">
        <v>0</v>
      </c>
      <c r="AP17" s="528">
        <v>72</v>
      </c>
      <c r="AQ17" s="528">
        <v>0</v>
      </c>
      <c r="AR17" s="528">
        <v>0</v>
      </c>
      <c r="AS17" s="528">
        <v>95</v>
      </c>
      <c r="AT17" s="325"/>
    </row>
    <row r="18" spans="1:46" ht="24.75" customHeight="1" x14ac:dyDescent="0.2">
      <c r="A18" s="905"/>
      <c r="B18" s="111" t="s">
        <v>129</v>
      </c>
      <c r="C18" s="528">
        <v>312</v>
      </c>
      <c r="D18" s="528">
        <v>156</v>
      </c>
      <c r="E18" s="528">
        <v>261</v>
      </c>
      <c r="F18" s="528">
        <v>67</v>
      </c>
      <c r="G18" s="528">
        <v>57</v>
      </c>
      <c r="H18" s="528">
        <v>196</v>
      </c>
      <c r="I18" s="528">
        <v>42</v>
      </c>
      <c r="J18" s="528">
        <v>200</v>
      </c>
      <c r="K18" s="528">
        <v>187</v>
      </c>
      <c r="L18" s="528">
        <v>17</v>
      </c>
      <c r="M18" s="528">
        <v>17</v>
      </c>
      <c r="N18" s="528">
        <v>89</v>
      </c>
      <c r="O18" s="528">
        <v>21</v>
      </c>
      <c r="P18" s="528">
        <v>81</v>
      </c>
      <c r="Q18" s="528">
        <v>3</v>
      </c>
      <c r="R18" s="529">
        <v>27</v>
      </c>
      <c r="S18" s="528">
        <v>12</v>
      </c>
      <c r="T18" s="528">
        <v>79.3</v>
      </c>
      <c r="U18" s="528">
        <v>33.799999999999997</v>
      </c>
      <c r="V18" s="528">
        <v>0</v>
      </c>
      <c r="W18" s="528">
        <v>8</v>
      </c>
      <c r="X18" s="528">
        <v>8</v>
      </c>
      <c r="Y18" s="528">
        <v>102</v>
      </c>
      <c r="Z18" s="528">
        <v>0</v>
      </c>
      <c r="AA18" s="528">
        <v>210</v>
      </c>
      <c r="AB18" s="528">
        <v>210</v>
      </c>
      <c r="AC18" s="528">
        <v>21</v>
      </c>
      <c r="AD18" s="528">
        <v>0</v>
      </c>
      <c r="AE18" s="528">
        <v>0</v>
      </c>
      <c r="AF18" s="528">
        <v>6</v>
      </c>
      <c r="AG18" s="528">
        <v>221</v>
      </c>
      <c r="AH18" s="528">
        <v>85</v>
      </c>
      <c r="AI18" s="528">
        <v>210</v>
      </c>
      <c r="AJ18" s="528">
        <v>6</v>
      </c>
      <c r="AK18" s="528">
        <v>205</v>
      </c>
      <c r="AL18" s="528">
        <v>4</v>
      </c>
      <c r="AM18" s="528">
        <v>205</v>
      </c>
      <c r="AN18" s="531">
        <v>4</v>
      </c>
      <c r="AO18" s="528">
        <v>0</v>
      </c>
      <c r="AP18" s="528">
        <v>0</v>
      </c>
      <c r="AQ18" s="528">
        <v>0</v>
      </c>
      <c r="AR18" s="528">
        <v>0</v>
      </c>
      <c r="AS18" s="528">
        <v>13</v>
      </c>
      <c r="AT18" s="325"/>
    </row>
    <row r="19" spans="1:46" ht="24.75" customHeight="1" x14ac:dyDescent="0.2">
      <c r="A19" s="905"/>
      <c r="B19" s="111" t="s">
        <v>27</v>
      </c>
      <c r="C19" s="528">
        <v>26</v>
      </c>
      <c r="D19" s="528">
        <v>9</v>
      </c>
      <c r="E19" s="528">
        <v>0</v>
      </c>
      <c r="F19" s="528">
        <v>0</v>
      </c>
      <c r="G19" s="528">
        <v>17</v>
      </c>
      <c r="H19" s="528">
        <v>9</v>
      </c>
      <c r="I19" s="528">
        <v>9</v>
      </c>
      <c r="J19" s="528">
        <v>9</v>
      </c>
      <c r="K19" s="528">
        <v>9</v>
      </c>
      <c r="L19" s="528">
        <v>9</v>
      </c>
      <c r="M19" s="528">
        <v>9</v>
      </c>
      <c r="N19" s="528">
        <v>9</v>
      </c>
      <c r="O19" s="528">
        <v>9</v>
      </c>
      <c r="P19" s="528">
        <v>9</v>
      </c>
      <c r="Q19" s="528">
        <v>0</v>
      </c>
      <c r="R19" s="529">
        <v>0</v>
      </c>
      <c r="S19" s="528">
        <v>0</v>
      </c>
      <c r="T19" s="528">
        <v>9</v>
      </c>
      <c r="U19" s="528">
        <v>0</v>
      </c>
      <c r="V19" s="528">
        <v>0</v>
      </c>
      <c r="W19" s="528">
        <v>0</v>
      </c>
      <c r="X19" s="528">
        <v>0</v>
      </c>
      <c r="Y19" s="528">
        <v>17</v>
      </c>
      <c r="Z19" s="528">
        <v>0</v>
      </c>
      <c r="AA19" s="528">
        <v>9</v>
      </c>
      <c r="AB19" s="528">
        <v>9</v>
      </c>
      <c r="AC19" s="528">
        <v>2</v>
      </c>
      <c r="AD19" s="528">
        <v>0</v>
      </c>
      <c r="AE19" s="528">
        <v>0</v>
      </c>
      <c r="AF19" s="528">
        <v>0</v>
      </c>
      <c r="AG19" s="528">
        <v>9</v>
      </c>
      <c r="AH19" s="528">
        <v>17</v>
      </c>
      <c r="AI19" s="528">
        <v>0</v>
      </c>
      <c r="AJ19" s="528">
        <v>0</v>
      </c>
      <c r="AK19" s="528">
        <v>0</v>
      </c>
      <c r="AL19" s="528">
        <v>0</v>
      </c>
      <c r="AM19" s="528">
        <v>9</v>
      </c>
      <c r="AN19" s="530">
        <v>1</v>
      </c>
      <c r="AO19" s="528">
        <v>0</v>
      </c>
      <c r="AP19" s="528">
        <v>0</v>
      </c>
      <c r="AQ19" s="528">
        <v>0</v>
      </c>
      <c r="AR19" s="528">
        <v>0</v>
      </c>
      <c r="AS19" s="528">
        <v>0</v>
      </c>
      <c r="AT19" s="325"/>
    </row>
    <row r="20" spans="1:46" ht="24.75" customHeight="1" x14ac:dyDescent="0.2">
      <c r="A20" s="905"/>
      <c r="B20" s="111" t="s">
        <v>130</v>
      </c>
      <c r="C20" s="528">
        <v>420</v>
      </c>
      <c r="D20" s="528">
        <v>245.93</v>
      </c>
      <c r="E20" s="528">
        <v>348.5</v>
      </c>
      <c r="F20" s="528">
        <v>335.33000000000004</v>
      </c>
      <c r="G20" s="528">
        <v>0</v>
      </c>
      <c r="H20" s="528">
        <v>409</v>
      </c>
      <c r="I20" s="528">
        <v>126.03999999999999</v>
      </c>
      <c r="J20" s="528">
        <v>408</v>
      </c>
      <c r="K20" s="528">
        <v>407</v>
      </c>
      <c r="L20" s="528">
        <v>16</v>
      </c>
      <c r="M20" s="528">
        <v>16</v>
      </c>
      <c r="N20" s="528">
        <v>365.42999999999995</v>
      </c>
      <c r="O20" s="528">
        <v>224.73999999999998</v>
      </c>
      <c r="P20" s="528">
        <v>364.42999999999995</v>
      </c>
      <c r="Q20" s="528">
        <v>14</v>
      </c>
      <c r="R20" s="529">
        <v>403.5</v>
      </c>
      <c r="S20" s="528">
        <v>65.3</v>
      </c>
      <c r="T20" s="528">
        <v>317.13</v>
      </c>
      <c r="U20" s="528">
        <v>30.9</v>
      </c>
      <c r="V20" s="528">
        <v>2</v>
      </c>
      <c r="W20" s="528">
        <v>11.9</v>
      </c>
      <c r="X20" s="528">
        <v>11.9</v>
      </c>
      <c r="Y20" s="528">
        <v>0</v>
      </c>
      <c r="Z20" s="528">
        <v>0</v>
      </c>
      <c r="AA20" s="528">
        <v>420</v>
      </c>
      <c r="AB20" s="528">
        <v>335.5</v>
      </c>
      <c r="AC20" s="528">
        <v>19</v>
      </c>
      <c r="AD20" s="528">
        <v>84</v>
      </c>
      <c r="AE20" s="528">
        <v>8</v>
      </c>
      <c r="AF20" s="528">
        <v>16</v>
      </c>
      <c r="AG20" s="528">
        <v>403.5</v>
      </c>
      <c r="AH20" s="528">
        <v>0</v>
      </c>
      <c r="AI20" s="528">
        <v>419.5</v>
      </c>
      <c r="AJ20" s="528">
        <v>16</v>
      </c>
      <c r="AK20" s="528">
        <v>251</v>
      </c>
      <c r="AL20" s="528">
        <v>4</v>
      </c>
      <c r="AM20" s="528">
        <v>410</v>
      </c>
      <c r="AN20" s="530">
        <v>14</v>
      </c>
      <c r="AO20" s="528">
        <v>0</v>
      </c>
      <c r="AP20" s="528">
        <v>0</v>
      </c>
      <c r="AQ20" s="528">
        <v>0</v>
      </c>
      <c r="AR20" s="528">
        <v>0</v>
      </c>
      <c r="AS20" s="528">
        <v>11</v>
      </c>
      <c r="AT20" s="325"/>
    </row>
    <row r="21" spans="1:46" ht="24.75" customHeight="1" thickBot="1" x14ac:dyDescent="0.25">
      <c r="A21" s="906"/>
      <c r="B21" s="112" t="s">
        <v>124</v>
      </c>
      <c r="C21" s="532">
        <v>37</v>
      </c>
      <c r="D21" s="532">
        <v>25.7</v>
      </c>
      <c r="E21" s="532">
        <v>25.7</v>
      </c>
      <c r="F21" s="532">
        <v>20</v>
      </c>
      <c r="G21" s="532">
        <v>11.3</v>
      </c>
      <c r="H21" s="532">
        <v>25.7</v>
      </c>
      <c r="I21" s="532">
        <v>0</v>
      </c>
      <c r="J21" s="532">
        <v>20</v>
      </c>
      <c r="K21" s="532">
        <v>20</v>
      </c>
      <c r="L21" s="532">
        <v>0</v>
      </c>
      <c r="M21" s="532">
        <v>0</v>
      </c>
      <c r="N21" s="532">
        <v>20.7</v>
      </c>
      <c r="O21" s="532">
        <v>0</v>
      </c>
      <c r="P21" s="532">
        <v>0</v>
      </c>
      <c r="Q21" s="532">
        <v>20.7</v>
      </c>
      <c r="R21" s="533">
        <v>20</v>
      </c>
      <c r="S21" s="532">
        <v>0</v>
      </c>
      <c r="T21" s="532">
        <v>20</v>
      </c>
      <c r="U21" s="532">
        <v>0</v>
      </c>
      <c r="V21" s="532">
        <v>0</v>
      </c>
      <c r="W21" s="532">
        <v>0</v>
      </c>
      <c r="X21" s="532">
        <v>0</v>
      </c>
      <c r="Y21" s="532">
        <v>11</v>
      </c>
      <c r="Z21" s="532">
        <v>0</v>
      </c>
      <c r="AA21" s="532">
        <v>26</v>
      </c>
      <c r="AB21" s="532">
        <v>26</v>
      </c>
      <c r="AC21" s="532">
        <v>3</v>
      </c>
      <c r="AD21" s="532">
        <v>0</v>
      </c>
      <c r="AE21" s="532">
        <v>0</v>
      </c>
      <c r="AF21" s="532">
        <v>11</v>
      </c>
      <c r="AG21" s="532">
        <v>26</v>
      </c>
      <c r="AH21" s="532">
        <v>0</v>
      </c>
      <c r="AI21" s="532">
        <v>20</v>
      </c>
      <c r="AJ21" s="532">
        <v>1</v>
      </c>
      <c r="AK21" s="532">
        <v>0</v>
      </c>
      <c r="AL21" s="532">
        <v>0</v>
      </c>
      <c r="AM21" s="532">
        <v>20</v>
      </c>
      <c r="AN21" s="534">
        <v>1</v>
      </c>
      <c r="AO21" s="532">
        <v>0</v>
      </c>
      <c r="AP21" s="532">
        <v>0.7</v>
      </c>
      <c r="AQ21" s="532">
        <v>0</v>
      </c>
      <c r="AR21" s="532">
        <v>20</v>
      </c>
      <c r="AS21" s="532">
        <v>0.7</v>
      </c>
      <c r="AT21" s="326"/>
    </row>
    <row r="22" spans="1:46" ht="24.75" customHeight="1" x14ac:dyDescent="0.2">
      <c r="A22" s="893" t="s">
        <v>111</v>
      </c>
      <c r="B22" s="275" t="s">
        <v>236</v>
      </c>
      <c r="C22" s="535">
        <v>38</v>
      </c>
      <c r="D22" s="535"/>
      <c r="E22" s="535">
        <v>0</v>
      </c>
      <c r="F22" s="535">
        <v>0</v>
      </c>
      <c r="G22" s="536">
        <v>26</v>
      </c>
      <c r="H22" s="536">
        <v>12</v>
      </c>
      <c r="I22" s="535">
        <v>0</v>
      </c>
      <c r="J22" s="536">
        <v>12</v>
      </c>
      <c r="K22" s="536">
        <v>8</v>
      </c>
      <c r="L22" s="536">
        <v>0</v>
      </c>
      <c r="M22" s="536">
        <v>0</v>
      </c>
      <c r="N22" s="536">
        <v>12</v>
      </c>
      <c r="O22" s="536">
        <v>8</v>
      </c>
      <c r="P22" s="536">
        <v>8</v>
      </c>
      <c r="Q22" s="536">
        <v>2</v>
      </c>
      <c r="R22" s="537">
        <v>8</v>
      </c>
      <c r="S22" s="536">
        <v>8</v>
      </c>
      <c r="T22" s="536">
        <v>0</v>
      </c>
      <c r="U22" s="536">
        <v>0</v>
      </c>
      <c r="V22" s="536">
        <v>0</v>
      </c>
      <c r="W22" s="536">
        <v>0</v>
      </c>
      <c r="X22" s="536">
        <v>0</v>
      </c>
      <c r="Y22" s="536">
        <v>26</v>
      </c>
      <c r="Z22" s="536"/>
      <c r="AA22" s="536">
        <v>12</v>
      </c>
      <c r="AB22" s="536">
        <v>12</v>
      </c>
      <c r="AC22" s="536">
        <v>2</v>
      </c>
      <c r="AD22" s="536"/>
      <c r="AE22" s="536"/>
      <c r="AF22" s="536"/>
      <c r="AG22" s="536">
        <v>12</v>
      </c>
      <c r="AH22" s="536">
        <v>26</v>
      </c>
      <c r="AI22" s="536">
        <v>12</v>
      </c>
      <c r="AJ22" s="538">
        <v>1</v>
      </c>
      <c r="AK22" s="539"/>
      <c r="AL22" s="539"/>
      <c r="AM22" s="539"/>
      <c r="AN22" s="540">
        <v>1</v>
      </c>
      <c r="AO22" s="536"/>
      <c r="AP22" s="536"/>
      <c r="AQ22" s="536"/>
      <c r="AR22" s="535"/>
      <c r="AS22" s="535"/>
      <c r="AT22" s="39"/>
    </row>
    <row r="23" spans="1:46" ht="24.75" customHeight="1" thickBot="1" x14ac:dyDescent="0.25">
      <c r="A23" s="899"/>
      <c r="B23" s="723" t="s">
        <v>237</v>
      </c>
      <c r="C23" s="541">
        <v>7</v>
      </c>
      <c r="D23" s="541"/>
      <c r="E23" s="541"/>
      <c r="F23" s="541"/>
      <c r="G23" s="542">
        <v>7</v>
      </c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3"/>
      <c r="S23" s="542"/>
      <c r="T23" s="542"/>
      <c r="U23" s="542"/>
      <c r="V23" s="542"/>
      <c r="W23" s="542"/>
      <c r="X23" s="542"/>
      <c r="Y23" s="542">
        <v>7</v>
      </c>
      <c r="Z23" s="542"/>
      <c r="AA23" s="542"/>
      <c r="AB23" s="542"/>
      <c r="AC23" s="542"/>
      <c r="AD23" s="542"/>
      <c r="AE23" s="542"/>
      <c r="AF23" s="542"/>
      <c r="AG23" s="542"/>
      <c r="AH23" s="542">
        <v>7</v>
      </c>
      <c r="AI23" s="542"/>
      <c r="AJ23" s="544"/>
      <c r="AK23" s="545"/>
      <c r="AL23" s="545"/>
      <c r="AM23" s="545"/>
      <c r="AN23" s="546"/>
      <c r="AO23" s="542"/>
      <c r="AP23" s="542"/>
      <c r="AQ23" s="542"/>
      <c r="AR23" s="541"/>
      <c r="AS23" s="541"/>
      <c r="AT23" s="195"/>
    </row>
    <row r="24" spans="1:46" ht="24.75" customHeight="1" thickTop="1" thickBot="1" x14ac:dyDescent="0.25">
      <c r="A24" s="896"/>
      <c r="B24" s="277" t="s">
        <v>245</v>
      </c>
      <c r="C24" s="547">
        <v>45</v>
      </c>
      <c r="D24" s="547">
        <v>0</v>
      </c>
      <c r="E24" s="547">
        <v>0</v>
      </c>
      <c r="F24" s="547">
        <v>0</v>
      </c>
      <c r="G24" s="547">
        <v>33</v>
      </c>
      <c r="H24" s="547">
        <v>12</v>
      </c>
      <c r="I24" s="547">
        <v>0</v>
      </c>
      <c r="J24" s="547">
        <v>12</v>
      </c>
      <c r="K24" s="547">
        <v>8</v>
      </c>
      <c r="L24" s="547">
        <v>0</v>
      </c>
      <c r="M24" s="547">
        <v>0</v>
      </c>
      <c r="N24" s="547">
        <v>12</v>
      </c>
      <c r="O24" s="547">
        <v>8</v>
      </c>
      <c r="P24" s="547">
        <v>8</v>
      </c>
      <c r="Q24" s="547">
        <v>2</v>
      </c>
      <c r="R24" s="548">
        <v>8</v>
      </c>
      <c r="S24" s="547">
        <v>8</v>
      </c>
      <c r="T24" s="547">
        <v>0</v>
      </c>
      <c r="U24" s="547">
        <v>0</v>
      </c>
      <c r="V24" s="547">
        <v>0</v>
      </c>
      <c r="W24" s="547">
        <v>0</v>
      </c>
      <c r="X24" s="547">
        <v>0</v>
      </c>
      <c r="Y24" s="547">
        <v>33</v>
      </c>
      <c r="Z24" s="547">
        <v>0</v>
      </c>
      <c r="AA24" s="547">
        <v>12</v>
      </c>
      <c r="AB24" s="547">
        <v>12</v>
      </c>
      <c r="AC24" s="547">
        <v>2</v>
      </c>
      <c r="AD24" s="547">
        <v>0</v>
      </c>
      <c r="AE24" s="547">
        <v>0</v>
      </c>
      <c r="AF24" s="547">
        <v>0</v>
      </c>
      <c r="AG24" s="547">
        <v>12</v>
      </c>
      <c r="AH24" s="547">
        <v>33</v>
      </c>
      <c r="AI24" s="547">
        <v>12</v>
      </c>
      <c r="AJ24" s="547">
        <v>1</v>
      </c>
      <c r="AK24" s="547">
        <v>0</v>
      </c>
      <c r="AL24" s="547">
        <v>0</v>
      </c>
      <c r="AM24" s="547">
        <v>0</v>
      </c>
      <c r="AN24" s="549">
        <v>1</v>
      </c>
      <c r="AO24" s="547">
        <v>0</v>
      </c>
      <c r="AP24" s="547">
        <v>0</v>
      </c>
      <c r="AQ24" s="547">
        <v>0</v>
      </c>
      <c r="AR24" s="547">
        <v>0</v>
      </c>
      <c r="AS24" s="547">
        <v>0</v>
      </c>
      <c r="AT24" s="159"/>
    </row>
    <row r="25" spans="1:46" ht="24.75" customHeight="1" x14ac:dyDescent="0.2">
      <c r="A25" s="893" t="s">
        <v>112</v>
      </c>
      <c r="B25" s="287" t="s">
        <v>238</v>
      </c>
      <c r="C25" s="535">
        <v>27</v>
      </c>
      <c r="D25" s="535">
        <v>0</v>
      </c>
      <c r="E25" s="535">
        <v>0</v>
      </c>
      <c r="F25" s="535">
        <v>0</v>
      </c>
      <c r="G25" s="536">
        <v>13</v>
      </c>
      <c r="H25" s="536">
        <v>14</v>
      </c>
      <c r="I25" s="535">
        <v>0</v>
      </c>
      <c r="J25" s="536">
        <v>23</v>
      </c>
      <c r="K25" s="536">
        <v>14</v>
      </c>
      <c r="L25" s="536">
        <v>0</v>
      </c>
      <c r="M25" s="536">
        <v>0</v>
      </c>
      <c r="N25" s="536">
        <v>0</v>
      </c>
      <c r="O25" s="536">
        <v>0</v>
      </c>
      <c r="P25" s="536">
        <v>0</v>
      </c>
      <c r="Q25" s="536">
        <v>0</v>
      </c>
      <c r="R25" s="537">
        <v>14</v>
      </c>
      <c r="S25" s="536">
        <v>0</v>
      </c>
      <c r="T25" s="536">
        <v>14</v>
      </c>
      <c r="U25" s="536">
        <v>0</v>
      </c>
      <c r="V25" s="536">
        <v>0</v>
      </c>
      <c r="W25" s="536">
        <v>0</v>
      </c>
      <c r="X25" s="536">
        <v>0</v>
      </c>
      <c r="Y25" s="536">
        <v>13</v>
      </c>
      <c r="Z25" s="536">
        <v>0</v>
      </c>
      <c r="AA25" s="536">
        <v>14</v>
      </c>
      <c r="AB25" s="536">
        <v>0</v>
      </c>
      <c r="AC25" s="536">
        <v>0</v>
      </c>
      <c r="AD25" s="536">
        <v>14</v>
      </c>
      <c r="AE25" s="536">
        <v>2</v>
      </c>
      <c r="AF25" s="536">
        <v>0</v>
      </c>
      <c r="AG25" s="536">
        <v>14</v>
      </c>
      <c r="AH25" s="536">
        <v>13</v>
      </c>
      <c r="AI25" s="536">
        <v>14</v>
      </c>
      <c r="AJ25" s="538">
        <v>1</v>
      </c>
      <c r="AK25" s="539">
        <v>14</v>
      </c>
      <c r="AL25" s="539">
        <v>1</v>
      </c>
      <c r="AM25" s="539">
        <v>14</v>
      </c>
      <c r="AN25" s="540">
        <v>1</v>
      </c>
      <c r="AO25" s="536">
        <v>14</v>
      </c>
      <c r="AP25" s="536">
        <v>14</v>
      </c>
      <c r="AQ25" s="536">
        <v>0</v>
      </c>
      <c r="AR25" s="535">
        <v>14</v>
      </c>
      <c r="AS25" s="535">
        <v>14</v>
      </c>
      <c r="AT25" s="39"/>
    </row>
    <row r="26" spans="1:46" ht="24.75" customHeight="1" x14ac:dyDescent="0.2">
      <c r="A26" s="899"/>
      <c r="B26" s="287" t="s">
        <v>239</v>
      </c>
      <c r="C26" s="535">
        <v>11</v>
      </c>
      <c r="D26" s="535">
        <v>0</v>
      </c>
      <c r="E26" s="550">
        <v>0</v>
      </c>
      <c r="F26" s="550">
        <v>0</v>
      </c>
      <c r="G26" s="551">
        <v>4</v>
      </c>
      <c r="H26" s="551">
        <v>7</v>
      </c>
      <c r="I26" s="551">
        <v>0</v>
      </c>
      <c r="J26" s="536">
        <v>11</v>
      </c>
      <c r="K26" s="551">
        <v>3</v>
      </c>
      <c r="L26" s="551">
        <v>0</v>
      </c>
      <c r="M26" s="551">
        <v>0</v>
      </c>
      <c r="N26" s="551">
        <v>0</v>
      </c>
      <c r="O26" s="551">
        <v>0</v>
      </c>
      <c r="P26" s="551">
        <v>0</v>
      </c>
      <c r="Q26" s="551">
        <v>0</v>
      </c>
      <c r="R26" s="552">
        <v>0</v>
      </c>
      <c r="S26" s="551">
        <v>0</v>
      </c>
      <c r="T26" s="551">
        <v>0</v>
      </c>
      <c r="U26" s="551">
        <v>0</v>
      </c>
      <c r="V26" s="551">
        <v>0</v>
      </c>
      <c r="W26" s="551">
        <v>0</v>
      </c>
      <c r="X26" s="551">
        <v>0</v>
      </c>
      <c r="Y26" s="551">
        <v>4</v>
      </c>
      <c r="Z26" s="551">
        <v>0</v>
      </c>
      <c r="AA26" s="551">
        <v>7</v>
      </c>
      <c r="AB26" s="551">
        <v>0</v>
      </c>
      <c r="AC26" s="551">
        <v>0</v>
      </c>
      <c r="AD26" s="551">
        <v>7</v>
      </c>
      <c r="AE26" s="551">
        <v>1</v>
      </c>
      <c r="AF26" s="551">
        <v>0</v>
      </c>
      <c r="AG26" s="551">
        <v>7</v>
      </c>
      <c r="AH26" s="551">
        <v>4</v>
      </c>
      <c r="AI26" s="551">
        <v>7</v>
      </c>
      <c r="AJ26" s="553">
        <v>0</v>
      </c>
      <c r="AK26" s="554">
        <v>7</v>
      </c>
      <c r="AL26" s="554">
        <v>0</v>
      </c>
      <c r="AM26" s="554">
        <v>7</v>
      </c>
      <c r="AN26" s="555">
        <v>0</v>
      </c>
      <c r="AO26" s="551">
        <v>3</v>
      </c>
      <c r="AP26" s="551">
        <v>3</v>
      </c>
      <c r="AQ26" s="551">
        <v>3</v>
      </c>
      <c r="AR26" s="550">
        <v>3</v>
      </c>
      <c r="AS26" s="550">
        <v>3</v>
      </c>
      <c r="AT26" s="151"/>
    </row>
    <row r="27" spans="1:46" ht="24.75" customHeight="1" thickBot="1" x14ac:dyDescent="0.25">
      <c r="A27" s="899"/>
      <c r="B27" s="288" t="s">
        <v>240</v>
      </c>
      <c r="C27" s="541">
        <v>14</v>
      </c>
      <c r="D27" s="541">
        <v>5</v>
      </c>
      <c r="E27" s="541">
        <v>6</v>
      </c>
      <c r="F27" s="541">
        <v>6</v>
      </c>
      <c r="G27" s="542">
        <v>7</v>
      </c>
      <c r="H27" s="542">
        <v>7</v>
      </c>
      <c r="I27" s="542">
        <v>3</v>
      </c>
      <c r="J27" s="542">
        <v>14</v>
      </c>
      <c r="K27" s="542">
        <v>7</v>
      </c>
      <c r="L27" s="542">
        <v>2</v>
      </c>
      <c r="M27" s="542">
        <v>0</v>
      </c>
      <c r="N27" s="542">
        <v>6</v>
      </c>
      <c r="O27" s="542">
        <v>0</v>
      </c>
      <c r="P27" s="542">
        <v>6</v>
      </c>
      <c r="Q27" s="542">
        <v>0</v>
      </c>
      <c r="R27" s="543">
        <v>6</v>
      </c>
      <c r="S27" s="542">
        <v>6</v>
      </c>
      <c r="T27" s="542">
        <v>0</v>
      </c>
      <c r="U27" s="542">
        <v>0</v>
      </c>
      <c r="V27" s="542">
        <v>0</v>
      </c>
      <c r="W27" s="542">
        <v>0</v>
      </c>
      <c r="X27" s="542">
        <v>0</v>
      </c>
      <c r="Y27" s="542">
        <v>7</v>
      </c>
      <c r="Z27" s="542">
        <v>0</v>
      </c>
      <c r="AA27" s="542">
        <v>7</v>
      </c>
      <c r="AB27" s="542">
        <v>0</v>
      </c>
      <c r="AC27" s="542">
        <v>0</v>
      </c>
      <c r="AD27" s="542">
        <v>7</v>
      </c>
      <c r="AE27" s="542">
        <v>2</v>
      </c>
      <c r="AF27" s="542">
        <v>0</v>
      </c>
      <c r="AG27" s="542">
        <v>7</v>
      </c>
      <c r="AH27" s="542">
        <v>7</v>
      </c>
      <c r="AI27" s="542">
        <v>7</v>
      </c>
      <c r="AJ27" s="544">
        <v>1</v>
      </c>
      <c r="AK27" s="545">
        <v>7</v>
      </c>
      <c r="AL27" s="545">
        <v>1</v>
      </c>
      <c r="AM27" s="545">
        <v>7</v>
      </c>
      <c r="AN27" s="546">
        <v>1</v>
      </c>
      <c r="AO27" s="542">
        <v>2</v>
      </c>
      <c r="AP27" s="542">
        <v>2</v>
      </c>
      <c r="AQ27" s="542">
        <v>2</v>
      </c>
      <c r="AR27" s="541">
        <v>2</v>
      </c>
      <c r="AS27" s="541">
        <v>2</v>
      </c>
      <c r="AT27" s="196"/>
    </row>
    <row r="28" spans="1:46" ht="24.75" customHeight="1" thickTop="1" thickBot="1" x14ac:dyDescent="0.25">
      <c r="A28" s="896"/>
      <c r="B28" s="277" t="s">
        <v>245</v>
      </c>
      <c r="C28" s="556">
        <v>52</v>
      </c>
      <c r="D28" s="547">
        <v>5</v>
      </c>
      <c r="E28" s="556">
        <v>6</v>
      </c>
      <c r="F28" s="556">
        <v>6</v>
      </c>
      <c r="G28" s="556">
        <v>24</v>
      </c>
      <c r="H28" s="556">
        <v>28</v>
      </c>
      <c r="I28" s="556">
        <v>3</v>
      </c>
      <c r="J28" s="556">
        <v>48</v>
      </c>
      <c r="K28" s="547">
        <v>24</v>
      </c>
      <c r="L28" s="547">
        <v>2</v>
      </c>
      <c r="M28" s="547">
        <v>0</v>
      </c>
      <c r="N28" s="556">
        <v>6</v>
      </c>
      <c r="O28" s="547">
        <v>0</v>
      </c>
      <c r="P28" s="547">
        <v>6</v>
      </c>
      <c r="Q28" s="547">
        <v>0</v>
      </c>
      <c r="R28" s="557">
        <v>20</v>
      </c>
      <c r="S28" s="556">
        <v>6</v>
      </c>
      <c r="T28" s="556">
        <v>14</v>
      </c>
      <c r="U28" s="547">
        <v>0</v>
      </c>
      <c r="V28" s="547">
        <v>0</v>
      </c>
      <c r="W28" s="547">
        <v>0</v>
      </c>
      <c r="X28" s="547">
        <v>0</v>
      </c>
      <c r="Y28" s="556">
        <v>24</v>
      </c>
      <c r="Z28" s="547">
        <v>0</v>
      </c>
      <c r="AA28" s="556">
        <v>28</v>
      </c>
      <c r="AB28" s="556">
        <v>0</v>
      </c>
      <c r="AC28" s="547">
        <v>0</v>
      </c>
      <c r="AD28" s="556">
        <v>28</v>
      </c>
      <c r="AE28" s="547">
        <v>5</v>
      </c>
      <c r="AF28" s="547">
        <v>0</v>
      </c>
      <c r="AG28" s="556">
        <v>28</v>
      </c>
      <c r="AH28" s="556">
        <v>24</v>
      </c>
      <c r="AI28" s="556">
        <v>28</v>
      </c>
      <c r="AJ28" s="556">
        <v>2</v>
      </c>
      <c r="AK28" s="556">
        <v>28</v>
      </c>
      <c r="AL28" s="556">
        <v>2</v>
      </c>
      <c r="AM28" s="556">
        <v>28</v>
      </c>
      <c r="AN28" s="558">
        <v>2</v>
      </c>
      <c r="AO28" s="556">
        <v>19</v>
      </c>
      <c r="AP28" s="547">
        <v>19</v>
      </c>
      <c r="AQ28" s="547">
        <v>5</v>
      </c>
      <c r="AR28" s="556">
        <v>19</v>
      </c>
      <c r="AS28" s="556">
        <v>19</v>
      </c>
      <c r="AT28" s="159"/>
    </row>
    <row r="29" spans="1:46" ht="24.75" customHeight="1" x14ac:dyDescent="0.2">
      <c r="A29" s="893" t="s">
        <v>113</v>
      </c>
      <c r="B29" s="287" t="s">
        <v>241</v>
      </c>
      <c r="C29" s="535">
        <v>44</v>
      </c>
      <c r="D29" s="535"/>
      <c r="E29" s="535">
        <v>6</v>
      </c>
      <c r="F29" s="535">
        <v>6</v>
      </c>
      <c r="G29" s="536">
        <v>6</v>
      </c>
      <c r="H29" s="536">
        <v>8</v>
      </c>
      <c r="I29" s="535">
        <v>6</v>
      </c>
      <c r="J29" s="536">
        <v>12</v>
      </c>
      <c r="K29" s="536">
        <v>2</v>
      </c>
      <c r="L29" s="536"/>
      <c r="M29" s="536"/>
      <c r="N29" s="536">
        <v>6</v>
      </c>
      <c r="O29" s="536">
        <v>2</v>
      </c>
      <c r="P29" s="536"/>
      <c r="Q29" s="536"/>
      <c r="R29" s="537">
        <v>2</v>
      </c>
      <c r="S29" s="536"/>
      <c r="T29" s="536"/>
      <c r="U29" s="536"/>
      <c r="V29" s="536"/>
      <c r="W29" s="536"/>
      <c r="X29" s="536"/>
      <c r="Y29" s="536">
        <v>38</v>
      </c>
      <c r="Z29" s="536"/>
      <c r="AA29" s="536">
        <v>6</v>
      </c>
      <c r="AB29" s="536">
        <v>6</v>
      </c>
      <c r="AC29" s="536">
        <v>6</v>
      </c>
      <c r="AD29" s="536"/>
      <c r="AE29" s="536"/>
      <c r="AF29" s="536">
        <v>44</v>
      </c>
      <c r="AG29" s="536"/>
      <c r="AH29" s="536"/>
      <c r="AI29" s="536">
        <v>38</v>
      </c>
      <c r="AJ29" s="538">
        <v>4</v>
      </c>
      <c r="AK29" s="539"/>
      <c r="AL29" s="539"/>
      <c r="AM29" s="539"/>
      <c r="AN29" s="540"/>
      <c r="AO29" s="536"/>
      <c r="AP29" s="536"/>
      <c r="AQ29" s="536"/>
      <c r="AR29" s="535"/>
      <c r="AS29" s="535"/>
      <c r="AT29" s="39"/>
    </row>
    <row r="30" spans="1:46" ht="24.75" customHeight="1" x14ac:dyDescent="0.2">
      <c r="A30" s="899"/>
      <c r="B30" s="287" t="s">
        <v>242</v>
      </c>
      <c r="C30" s="535">
        <v>11</v>
      </c>
      <c r="D30" s="535">
        <v>2</v>
      </c>
      <c r="E30" s="550">
        <v>2</v>
      </c>
      <c r="F30" s="550">
        <v>2</v>
      </c>
      <c r="G30" s="551">
        <v>2</v>
      </c>
      <c r="H30" s="551">
        <v>3</v>
      </c>
      <c r="I30" s="551">
        <v>2</v>
      </c>
      <c r="J30" s="536">
        <v>4</v>
      </c>
      <c r="K30" s="551">
        <v>2</v>
      </c>
      <c r="L30" s="551"/>
      <c r="M30" s="551"/>
      <c r="N30" s="551">
        <v>3</v>
      </c>
      <c r="O30" s="551"/>
      <c r="P30" s="551"/>
      <c r="Q30" s="551"/>
      <c r="R30" s="552"/>
      <c r="S30" s="551"/>
      <c r="T30" s="551"/>
      <c r="U30" s="551"/>
      <c r="V30" s="551"/>
      <c r="W30" s="551"/>
      <c r="X30" s="551"/>
      <c r="Y30" s="551">
        <v>8</v>
      </c>
      <c r="Z30" s="551"/>
      <c r="AA30" s="551">
        <v>3</v>
      </c>
      <c r="AB30" s="551">
        <v>3</v>
      </c>
      <c r="AC30" s="551">
        <v>3</v>
      </c>
      <c r="AD30" s="551"/>
      <c r="AE30" s="551"/>
      <c r="AF30" s="551">
        <v>8</v>
      </c>
      <c r="AG30" s="551">
        <v>3</v>
      </c>
      <c r="AH30" s="551"/>
      <c r="AI30" s="551">
        <v>2</v>
      </c>
      <c r="AJ30" s="553">
        <v>2</v>
      </c>
      <c r="AK30" s="554"/>
      <c r="AL30" s="554"/>
      <c r="AM30" s="554"/>
      <c r="AN30" s="555"/>
      <c r="AO30" s="551"/>
      <c r="AP30" s="551"/>
      <c r="AQ30" s="551"/>
      <c r="AR30" s="550"/>
      <c r="AS30" s="550"/>
      <c r="AT30" s="40"/>
    </row>
    <row r="31" spans="1:46" ht="24.75" customHeight="1" thickBot="1" x14ac:dyDescent="0.25">
      <c r="A31" s="899"/>
      <c r="B31" s="288" t="s">
        <v>243</v>
      </c>
      <c r="C31" s="541">
        <v>8</v>
      </c>
      <c r="D31" s="541"/>
      <c r="E31" s="541">
        <v>2</v>
      </c>
      <c r="F31" s="541">
        <v>2</v>
      </c>
      <c r="G31" s="542">
        <v>2</v>
      </c>
      <c r="H31" s="542">
        <v>1</v>
      </c>
      <c r="I31" s="542">
        <v>2</v>
      </c>
      <c r="J31" s="542">
        <v>2</v>
      </c>
      <c r="K31" s="542">
        <v>1</v>
      </c>
      <c r="L31" s="542"/>
      <c r="M31" s="542"/>
      <c r="N31" s="542">
        <v>4</v>
      </c>
      <c r="O31" s="542">
        <v>1</v>
      </c>
      <c r="P31" s="542"/>
      <c r="Q31" s="542"/>
      <c r="R31" s="543">
        <v>1</v>
      </c>
      <c r="S31" s="542"/>
      <c r="T31" s="542"/>
      <c r="U31" s="542"/>
      <c r="V31" s="542"/>
      <c r="W31" s="542"/>
      <c r="X31" s="542"/>
      <c r="Y31" s="542">
        <v>5</v>
      </c>
      <c r="Z31" s="542"/>
      <c r="AA31" s="542">
        <v>3</v>
      </c>
      <c r="AB31" s="542">
        <v>3</v>
      </c>
      <c r="AC31" s="542">
        <v>3</v>
      </c>
      <c r="AD31" s="542"/>
      <c r="AE31" s="542"/>
      <c r="AF31" s="542">
        <v>5</v>
      </c>
      <c r="AG31" s="542">
        <v>3</v>
      </c>
      <c r="AH31" s="542"/>
      <c r="AI31" s="542">
        <v>1</v>
      </c>
      <c r="AJ31" s="544">
        <v>2</v>
      </c>
      <c r="AK31" s="545"/>
      <c r="AL31" s="545"/>
      <c r="AM31" s="545"/>
      <c r="AN31" s="546"/>
      <c r="AO31" s="542"/>
      <c r="AP31" s="542"/>
      <c r="AQ31" s="542"/>
      <c r="AR31" s="541">
        <v>1</v>
      </c>
      <c r="AS31" s="541">
        <v>1</v>
      </c>
      <c r="AT31" s="195"/>
    </row>
    <row r="32" spans="1:46" ht="24.75" customHeight="1" thickTop="1" thickBot="1" x14ac:dyDescent="0.25">
      <c r="A32" s="896"/>
      <c r="B32" s="289" t="s">
        <v>245</v>
      </c>
      <c r="C32" s="547">
        <v>63</v>
      </c>
      <c r="D32" s="547">
        <v>2</v>
      </c>
      <c r="E32" s="547">
        <v>10</v>
      </c>
      <c r="F32" s="547">
        <v>10</v>
      </c>
      <c r="G32" s="547">
        <v>10</v>
      </c>
      <c r="H32" s="547">
        <v>12</v>
      </c>
      <c r="I32" s="547">
        <v>10</v>
      </c>
      <c r="J32" s="547">
        <v>18</v>
      </c>
      <c r="K32" s="547">
        <v>5</v>
      </c>
      <c r="L32" s="547">
        <v>0</v>
      </c>
      <c r="M32" s="547">
        <v>0</v>
      </c>
      <c r="N32" s="547">
        <v>13</v>
      </c>
      <c r="O32" s="547">
        <v>3</v>
      </c>
      <c r="P32" s="547">
        <v>0</v>
      </c>
      <c r="Q32" s="547">
        <v>0</v>
      </c>
      <c r="R32" s="548">
        <v>3</v>
      </c>
      <c r="S32" s="547">
        <v>0</v>
      </c>
      <c r="T32" s="547">
        <v>0</v>
      </c>
      <c r="U32" s="547">
        <v>0</v>
      </c>
      <c r="V32" s="547">
        <v>0</v>
      </c>
      <c r="W32" s="547">
        <v>0</v>
      </c>
      <c r="X32" s="547">
        <v>0</v>
      </c>
      <c r="Y32" s="559">
        <v>51</v>
      </c>
      <c r="Z32" s="547">
        <v>0</v>
      </c>
      <c r="AA32" s="547">
        <v>12</v>
      </c>
      <c r="AB32" s="547">
        <v>12</v>
      </c>
      <c r="AC32" s="547">
        <v>12</v>
      </c>
      <c r="AD32" s="547">
        <v>0</v>
      </c>
      <c r="AE32" s="547">
        <v>0</v>
      </c>
      <c r="AF32" s="559">
        <v>57</v>
      </c>
      <c r="AG32" s="547">
        <v>6</v>
      </c>
      <c r="AH32" s="547">
        <v>0</v>
      </c>
      <c r="AI32" s="547">
        <v>41</v>
      </c>
      <c r="AJ32" s="547">
        <v>8</v>
      </c>
      <c r="AK32" s="547">
        <v>0</v>
      </c>
      <c r="AL32" s="547">
        <v>0</v>
      </c>
      <c r="AM32" s="547">
        <v>0</v>
      </c>
      <c r="AN32" s="549">
        <v>0</v>
      </c>
      <c r="AO32" s="559">
        <v>0</v>
      </c>
      <c r="AP32" s="547">
        <v>0</v>
      </c>
      <c r="AQ32" s="547">
        <v>0</v>
      </c>
      <c r="AR32" s="547">
        <v>1</v>
      </c>
      <c r="AS32" s="547">
        <v>1</v>
      </c>
      <c r="AT32" s="159"/>
    </row>
    <row r="33" spans="1:46" ht="24.75" customHeight="1" thickBot="1" x14ac:dyDescent="0.25">
      <c r="A33" s="1014" t="s">
        <v>108</v>
      </c>
      <c r="B33" s="290" t="s">
        <v>246</v>
      </c>
      <c r="C33" s="560">
        <v>110</v>
      </c>
      <c r="D33" s="560">
        <v>23</v>
      </c>
      <c r="E33" s="560">
        <v>50</v>
      </c>
      <c r="F33" s="560">
        <v>10</v>
      </c>
      <c r="G33" s="561">
        <v>44</v>
      </c>
      <c r="H33" s="561">
        <v>66</v>
      </c>
      <c r="I33" s="560">
        <v>70</v>
      </c>
      <c r="J33" s="561">
        <v>70</v>
      </c>
      <c r="K33" s="561">
        <v>30</v>
      </c>
      <c r="L33" s="561">
        <v>23</v>
      </c>
      <c r="M33" s="561">
        <v>23</v>
      </c>
      <c r="N33" s="561">
        <v>30</v>
      </c>
      <c r="O33" s="561">
        <v>5</v>
      </c>
      <c r="P33" s="561">
        <v>23</v>
      </c>
      <c r="Q33" s="561"/>
      <c r="R33" s="562">
        <v>23</v>
      </c>
      <c r="S33" s="561">
        <v>30</v>
      </c>
      <c r="T33" s="561"/>
      <c r="U33" s="561">
        <v>23</v>
      </c>
      <c r="V33" s="561"/>
      <c r="W33" s="561"/>
      <c r="X33" s="561"/>
      <c r="Y33" s="561">
        <v>43</v>
      </c>
      <c r="Z33" s="561"/>
      <c r="AA33" s="561">
        <v>67</v>
      </c>
      <c r="AB33" s="561">
        <v>59</v>
      </c>
      <c r="AC33" s="561">
        <v>2</v>
      </c>
      <c r="AD33" s="561">
        <v>8</v>
      </c>
      <c r="AE33" s="561">
        <v>1</v>
      </c>
      <c r="AF33" s="561">
        <v>44</v>
      </c>
      <c r="AG33" s="561">
        <v>66</v>
      </c>
      <c r="AH33" s="561"/>
      <c r="AI33" s="561">
        <v>62</v>
      </c>
      <c r="AJ33" s="563">
        <v>2</v>
      </c>
      <c r="AK33" s="564">
        <v>62</v>
      </c>
      <c r="AL33" s="564">
        <v>1</v>
      </c>
      <c r="AM33" s="564">
        <v>62</v>
      </c>
      <c r="AN33" s="565">
        <v>1</v>
      </c>
      <c r="AO33" s="561"/>
      <c r="AP33" s="561">
        <v>1</v>
      </c>
      <c r="AQ33" s="561"/>
      <c r="AR33" s="560">
        <v>5</v>
      </c>
      <c r="AS33" s="560">
        <v>6</v>
      </c>
      <c r="AT33" s="198"/>
    </row>
    <row r="34" spans="1:46" ht="24.75" customHeight="1" thickTop="1" thickBot="1" x14ac:dyDescent="0.25">
      <c r="A34" s="1015"/>
      <c r="B34" s="289" t="s">
        <v>245</v>
      </c>
      <c r="C34" s="547">
        <v>110</v>
      </c>
      <c r="D34" s="547">
        <v>23</v>
      </c>
      <c r="E34" s="547">
        <v>50</v>
      </c>
      <c r="F34" s="547">
        <v>10</v>
      </c>
      <c r="G34" s="547">
        <v>44</v>
      </c>
      <c r="H34" s="547">
        <v>66</v>
      </c>
      <c r="I34" s="547">
        <v>70</v>
      </c>
      <c r="J34" s="547">
        <v>70</v>
      </c>
      <c r="K34" s="547">
        <v>30</v>
      </c>
      <c r="L34" s="547">
        <v>23</v>
      </c>
      <c r="M34" s="547">
        <v>23</v>
      </c>
      <c r="N34" s="547">
        <v>30</v>
      </c>
      <c r="O34" s="547">
        <v>5</v>
      </c>
      <c r="P34" s="547">
        <v>23</v>
      </c>
      <c r="Q34" s="547">
        <v>0</v>
      </c>
      <c r="R34" s="548">
        <v>23</v>
      </c>
      <c r="S34" s="547">
        <v>30</v>
      </c>
      <c r="T34" s="547">
        <v>0</v>
      </c>
      <c r="U34" s="547">
        <v>23</v>
      </c>
      <c r="V34" s="547">
        <v>0</v>
      </c>
      <c r="W34" s="547">
        <v>0</v>
      </c>
      <c r="X34" s="547">
        <v>0</v>
      </c>
      <c r="Y34" s="547">
        <v>43</v>
      </c>
      <c r="Z34" s="547">
        <v>0</v>
      </c>
      <c r="AA34" s="547">
        <v>67</v>
      </c>
      <c r="AB34" s="547">
        <v>59</v>
      </c>
      <c r="AC34" s="547">
        <v>2</v>
      </c>
      <c r="AD34" s="547">
        <v>8</v>
      </c>
      <c r="AE34" s="547">
        <v>1</v>
      </c>
      <c r="AF34" s="547">
        <v>44</v>
      </c>
      <c r="AG34" s="547">
        <v>66</v>
      </c>
      <c r="AH34" s="547">
        <v>0</v>
      </c>
      <c r="AI34" s="547">
        <v>62</v>
      </c>
      <c r="AJ34" s="547">
        <v>2</v>
      </c>
      <c r="AK34" s="547">
        <v>62</v>
      </c>
      <c r="AL34" s="547">
        <v>1</v>
      </c>
      <c r="AM34" s="547">
        <v>62</v>
      </c>
      <c r="AN34" s="549">
        <v>1</v>
      </c>
      <c r="AO34" s="547">
        <v>0</v>
      </c>
      <c r="AP34" s="547">
        <v>1</v>
      </c>
      <c r="AQ34" s="547">
        <v>0</v>
      </c>
      <c r="AR34" s="547">
        <v>5</v>
      </c>
      <c r="AS34" s="547">
        <v>6</v>
      </c>
      <c r="AT34" s="159"/>
    </row>
    <row r="35" spans="1:46" ht="24.75" customHeight="1" x14ac:dyDescent="0.2">
      <c r="A35" s="1014" t="s">
        <v>7</v>
      </c>
      <c r="B35" s="287" t="s">
        <v>247</v>
      </c>
      <c r="C35" s="535">
        <v>27</v>
      </c>
      <c r="D35" s="535">
        <v>0</v>
      </c>
      <c r="E35" s="535">
        <v>27</v>
      </c>
      <c r="F35" s="535">
        <v>8</v>
      </c>
      <c r="G35" s="536">
        <v>16.8</v>
      </c>
      <c r="H35" s="536">
        <v>10.199999999999999</v>
      </c>
      <c r="I35" s="535">
        <v>10.199999999999999</v>
      </c>
      <c r="J35" s="536">
        <v>10.199999999999999</v>
      </c>
      <c r="K35" s="536">
        <v>4</v>
      </c>
      <c r="L35" s="536">
        <v>0</v>
      </c>
      <c r="M35" s="536">
        <v>0</v>
      </c>
      <c r="N35" s="536">
        <v>18.899999999999999</v>
      </c>
      <c r="O35" s="536">
        <v>4</v>
      </c>
      <c r="P35" s="536">
        <v>4</v>
      </c>
      <c r="Q35" s="536">
        <v>0</v>
      </c>
      <c r="R35" s="537">
        <v>4</v>
      </c>
      <c r="S35" s="536">
        <v>5</v>
      </c>
      <c r="T35" s="536">
        <v>0</v>
      </c>
      <c r="U35" s="536">
        <v>0</v>
      </c>
      <c r="V35" s="536">
        <v>4</v>
      </c>
      <c r="W35" s="536">
        <v>0</v>
      </c>
      <c r="X35" s="536">
        <v>0</v>
      </c>
      <c r="Y35" s="536">
        <v>16.8</v>
      </c>
      <c r="Z35" s="536">
        <v>0</v>
      </c>
      <c r="AA35" s="536">
        <v>10.199999999999999</v>
      </c>
      <c r="AB35" s="536">
        <v>5.2</v>
      </c>
      <c r="AC35" s="536">
        <v>1</v>
      </c>
      <c r="AD35" s="536">
        <v>5</v>
      </c>
      <c r="AE35" s="536">
        <v>1</v>
      </c>
      <c r="AF35" s="536">
        <v>16.8</v>
      </c>
      <c r="AG35" s="536">
        <v>10.199999999999999</v>
      </c>
      <c r="AH35" s="536">
        <v>0</v>
      </c>
      <c r="AI35" s="536">
        <v>10.199999999999999</v>
      </c>
      <c r="AJ35" s="538">
        <v>2</v>
      </c>
      <c r="AK35" s="539">
        <v>2</v>
      </c>
      <c r="AL35" s="539">
        <v>1</v>
      </c>
      <c r="AM35" s="539">
        <v>10.199999999999999</v>
      </c>
      <c r="AN35" s="540">
        <v>2</v>
      </c>
      <c r="AO35" s="536">
        <v>0</v>
      </c>
      <c r="AP35" s="536">
        <v>0</v>
      </c>
      <c r="AQ35" s="536">
        <v>0</v>
      </c>
      <c r="AR35" s="535">
        <v>0</v>
      </c>
      <c r="AS35" s="535">
        <v>0</v>
      </c>
      <c r="AT35" s="39"/>
    </row>
    <row r="36" spans="1:46" ht="24.75" customHeight="1" x14ac:dyDescent="0.2">
      <c r="A36" s="1021"/>
      <c r="B36" s="287" t="s">
        <v>248</v>
      </c>
      <c r="C36" s="535">
        <v>21</v>
      </c>
      <c r="D36" s="535">
        <v>0</v>
      </c>
      <c r="E36" s="550">
        <v>21</v>
      </c>
      <c r="F36" s="550">
        <v>14</v>
      </c>
      <c r="G36" s="536">
        <v>19</v>
      </c>
      <c r="H36" s="551">
        <v>2</v>
      </c>
      <c r="I36" s="551">
        <v>0</v>
      </c>
      <c r="J36" s="536">
        <v>2</v>
      </c>
      <c r="K36" s="551">
        <v>0</v>
      </c>
      <c r="L36" s="551">
        <v>0</v>
      </c>
      <c r="M36" s="551">
        <v>0</v>
      </c>
      <c r="N36" s="551">
        <v>14.7</v>
      </c>
      <c r="O36" s="551">
        <v>0</v>
      </c>
      <c r="P36" s="551">
        <v>0</v>
      </c>
      <c r="Q36" s="551">
        <v>0</v>
      </c>
      <c r="R36" s="552">
        <v>0</v>
      </c>
      <c r="S36" s="551">
        <v>0</v>
      </c>
      <c r="T36" s="551">
        <v>0</v>
      </c>
      <c r="U36" s="551">
        <v>0</v>
      </c>
      <c r="V36" s="551">
        <v>0</v>
      </c>
      <c r="W36" s="551">
        <v>0</v>
      </c>
      <c r="X36" s="551">
        <v>0</v>
      </c>
      <c r="Y36" s="551">
        <v>19</v>
      </c>
      <c r="Z36" s="551">
        <v>0</v>
      </c>
      <c r="AA36" s="551">
        <v>2</v>
      </c>
      <c r="AB36" s="551">
        <v>2</v>
      </c>
      <c r="AC36" s="551">
        <v>1</v>
      </c>
      <c r="AD36" s="551">
        <v>0</v>
      </c>
      <c r="AE36" s="551">
        <v>0</v>
      </c>
      <c r="AF36" s="551">
        <v>19</v>
      </c>
      <c r="AG36" s="551">
        <v>2</v>
      </c>
      <c r="AH36" s="551">
        <v>0</v>
      </c>
      <c r="AI36" s="551">
        <v>0</v>
      </c>
      <c r="AJ36" s="553">
        <v>0</v>
      </c>
      <c r="AK36" s="554">
        <v>0</v>
      </c>
      <c r="AL36" s="554">
        <v>0</v>
      </c>
      <c r="AM36" s="554">
        <v>0</v>
      </c>
      <c r="AN36" s="555">
        <v>0</v>
      </c>
      <c r="AO36" s="551">
        <v>0</v>
      </c>
      <c r="AP36" s="551">
        <v>0</v>
      </c>
      <c r="AQ36" s="551">
        <v>0</v>
      </c>
      <c r="AR36" s="550">
        <v>0</v>
      </c>
      <c r="AS36" s="550">
        <v>0</v>
      </c>
      <c r="AT36" s="40"/>
    </row>
    <row r="37" spans="1:46" ht="24.75" customHeight="1" thickBot="1" x14ac:dyDescent="0.25">
      <c r="A37" s="1021"/>
      <c r="B37" s="291" t="s">
        <v>249</v>
      </c>
      <c r="C37" s="541">
        <v>8</v>
      </c>
      <c r="D37" s="541">
        <v>0</v>
      </c>
      <c r="E37" s="541">
        <v>8</v>
      </c>
      <c r="F37" s="541">
        <v>1</v>
      </c>
      <c r="G37" s="542">
        <v>8</v>
      </c>
      <c r="H37" s="542">
        <v>0</v>
      </c>
      <c r="I37" s="542">
        <v>0</v>
      </c>
      <c r="J37" s="542">
        <v>0</v>
      </c>
      <c r="K37" s="542">
        <v>0</v>
      </c>
      <c r="L37" s="542">
        <v>0</v>
      </c>
      <c r="M37" s="542">
        <v>0</v>
      </c>
      <c r="N37" s="542">
        <v>5.6</v>
      </c>
      <c r="O37" s="542">
        <v>0</v>
      </c>
      <c r="P37" s="542">
        <v>0</v>
      </c>
      <c r="Q37" s="542">
        <v>0</v>
      </c>
      <c r="R37" s="543">
        <v>0</v>
      </c>
      <c r="S37" s="542">
        <v>0</v>
      </c>
      <c r="T37" s="542">
        <v>0</v>
      </c>
      <c r="U37" s="542">
        <v>0</v>
      </c>
      <c r="V37" s="542">
        <v>0</v>
      </c>
      <c r="W37" s="542">
        <v>0</v>
      </c>
      <c r="X37" s="542">
        <v>0</v>
      </c>
      <c r="Y37" s="542">
        <v>8</v>
      </c>
      <c r="Z37" s="542">
        <v>0</v>
      </c>
      <c r="AA37" s="542">
        <v>0</v>
      </c>
      <c r="AB37" s="542">
        <v>0</v>
      </c>
      <c r="AC37" s="542">
        <v>0</v>
      </c>
      <c r="AD37" s="542">
        <v>0</v>
      </c>
      <c r="AE37" s="542">
        <v>0</v>
      </c>
      <c r="AF37" s="542">
        <v>8</v>
      </c>
      <c r="AG37" s="542">
        <v>0</v>
      </c>
      <c r="AH37" s="542">
        <v>0</v>
      </c>
      <c r="AI37" s="542">
        <v>0</v>
      </c>
      <c r="AJ37" s="544">
        <v>0</v>
      </c>
      <c r="AK37" s="545">
        <v>0</v>
      </c>
      <c r="AL37" s="545">
        <v>0</v>
      </c>
      <c r="AM37" s="545">
        <v>0</v>
      </c>
      <c r="AN37" s="546">
        <v>0</v>
      </c>
      <c r="AO37" s="542">
        <v>0</v>
      </c>
      <c r="AP37" s="542">
        <v>0</v>
      </c>
      <c r="AQ37" s="542">
        <v>0</v>
      </c>
      <c r="AR37" s="541">
        <v>0</v>
      </c>
      <c r="AS37" s="541">
        <v>0</v>
      </c>
      <c r="AT37" s="195"/>
    </row>
    <row r="38" spans="1:46" ht="24.75" customHeight="1" thickTop="1" thickBot="1" x14ac:dyDescent="0.25">
      <c r="A38" s="1015"/>
      <c r="B38" s="289" t="s">
        <v>245</v>
      </c>
      <c r="C38" s="556">
        <v>56</v>
      </c>
      <c r="D38" s="556">
        <v>0</v>
      </c>
      <c r="E38" s="556">
        <v>56</v>
      </c>
      <c r="F38" s="556">
        <v>23</v>
      </c>
      <c r="G38" s="556">
        <v>43.8</v>
      </c>
      <c r="H38" s="556">
        <v>12.2</v>
      </c>
      <c r="I38" s="556">
        <v>10.199999999999999</v>
      </c>
      <c r="J38" s="556">
        <v>12.2</v>
      </c>
      <c r="K38" s="556">
        <v>4</v>
      </c>
      <c r="L38" s="556">
        <v>0</v>
      </c>
      <c r="M38" s="556">
        <v>0</v>
      </c>
      <c r="N38" s="556">
        <v>39.199999999999996</v>
      </c>
      <c r="O38" s="556">
        <v>4</v>
      </c>
      <c r="P38" s="556">
        <v>4</v>
      </c>
      <c r="Q38" s="556">
        <v>0</v>
      </c>
      <c r="R38" s="557">
        <v>4</v>
      </c>
      <c r="S38" s="556">
        <v>5</v>
      </c>
      <c r="T38" s="556">
        <v>0</v>
      </c>
      <c r="U38" s="556">
        <v>0</v>
      </c>
      <c r="V38" s="556">
        <v>4</v>
      </c>
      <c r="W38" s="556">
        <v>0</v>
      </c>
      <c r="X38" s="556">
        <v>0</v>
      </c>
      <c r="Y38" s="556">
        <v>43.8</v>
      </c>
      <c r="Z38" s="556">
        <v>0</v>
      </c>
      <c r="AA38" s="556">
        <v>12.2</v>
      </c>
      <c r="AB38" s="556">
        <v>7.2</v>
      </c>
      <c r="AC38" s="556">
        <v>2</v>
      </c>
      <c r="AD38" s="556">
        <v>5</v>
      </c>
      <c r="AE38" s="556">
        <v>1</v>
      </c>
      <c r="AF38" s="556">
        <v>43.8</v>
      </c>
      <c r="AG38" s="556">
        <v>12.2</v>
      </c>
      <c r="AH38" s="556">
        <v>0</v>
      </c>
      <c r="AI38" s="556">
        <v>10.199999999999999</v>
      </c>
      <c r="AJ38" s="556">
        <v>2</v>
      </c>
      <c r="AK38" s="556">
        <v>2</v>
      </c>
      <c r="AL38" s="556">
        <v>1</v>
      </c>
      <c r="AM38" s="556">
        <v>10.199999999999999</v>
      </c>
      <c r="AN38" s="558">
        <v>2</v>
      </c>
      <c r="AO38" s="556">
        <v>0</v>
      </c>
      <c r="AP38" s="556">
        <v>0</v>
      </c>
      <c r="AQ38" s="556">
        <v>0</v>
      </c>
      <c r="AR38" s="556">
        <v>0</v>
      </c>
      <c r="AS38" s="556">
        <v>0</v>
      </c>
      <c r="AT38" s="159"/>
    </row>
    <row r="39" spans="1:46" ht="24.75" customHeight="1" x14ac:dyDescent="0.2">
      <c r="A39" s="1014" t="s">
        <v>104</v>
      </c>
      <c r="B39" s="280" t="s">
        <v>250</v>
      </c>
      <c r="C39" s="566">
        <v>39</v>
      </c>
      <c r="D39" s="567">
        <v>19</v>
      </c>
      <c r="E39" s="567">
        <v>31</v>
      </c>
      <c r="F39" s="567">
        <v>5</v>
      </c>
      <c r="G39" s="568">
        <v>12</v>
      </c>
      <c r="H39" s="568">
        <v>27</v>
      </c>
      <c r="I39" s="567">
        <v>31</v>
      </c>
      <c r="J39" s="567">
        <v>39</v>
      </c>
      <c r="K39" s="568">
        <v>3</v>
      </c>
      <c r="L39" s="568"/>
      <c r="M39" s="568"/>
      <c r="N39" s="567">
        <v>15</v>
      </c>
      <c r="O39" s="568">
        <v>10</v>
      </c>
      <c r="P39" s="568">
        <v>5</v>
      </c>
      <c r="Q39" s="568">
        <v>5</v>
      </c>
      <c r="R39" s="569">
        <v>23</v>
      </c>
      <c r="S39" s="568"/>
      <c r="T39" s="568"/>
      <c r="U39" s="568">
        <v>4</v>
      </c>
      <c r="V39" s="568">
        <v>19</v>
      </c>
      <c r="W39" s="568"/>
      <c r="X39" s="568"/>
      <c r="Y39" s="568">
        <v>13</v>
      </c>
      <c r="Z39" s="568">
        <v>13</v>
      </c>
      <c r="AA39" s="568">
        <v>13</v>
      </c>
      <c r="AB39" s="568">
        <v>13</v>
      </c>
      <c r="AC39" s="568">
        <v>4</v>
      </c>
      <c r="AD39" s="568"/>
      <c r="AE39" s="568"/>
      <c r="AF39" s="568">
        <v>29</v>
      </c>
      <c r="AG39" s="568">
        <v>10</v>
      </c>
      <c r="AH39" s="568"/>
      <c r="AI39" s="568"/>
      <c r="AJ39" s="570"/>
      <c r="AK39" s="571"/>
      <c r="AL39" s="571"/>
      <c r="AM39" s="571"/>
      <c r="AN39" s="572"/>
      <c r="AO39" s="568"/>
      <c r="AP39" s="568"/>
      <c r="AQ39" s="568"/>
      <c r="AR39" s="567"/>
      <c r="AS39" s="567"/>
      <c r="AT39" s="411"/>
    </row>
    <row r="40" spans="1:46" ht="24.75" customHeight="1" x14ac:dyDescent="0.2">
      <c r="A40" s="1020"/>
      <c r="B40" s="281" t="s">
        <v>251</v>
      </c>
      <c r="C40" s="551">
        <v>5</v>
      </c>
      <c r="D40" s="567"/>
      <c r="E40" s="567">
        <v>5</v>
      </c>
      <c r="F40" s="567"/>
      <c r="G40" s="568">
        <v>5</v>
      </c>
      <c r="H40" s="568"/>
      <c r="I40" s="567">
        <v>5</v>
      </c>
      <c r="J40" s="567">
        <v>5</v>
      </c>
      <c r="K40" s="568"/>
      <c r="L40" s="568"/>
      <c r="M40" s="568"/>
      <c r="N40" s="567">
        <v>3</v>
      </c>
      <c r="O40" s="568"/>
      <c r="P40" s="568"/>
      <c r="Q40" s="568"/>
      <c r="R40" s="569">
        <v>3</v>
      </c>
      <c r="S40" s="568"/>
      <c r="T40" s="568"/>
      <c r="U40" s="568"/>
      <c r="V40" s="568">
        <v>3</v>
      </c>
      <c r="W40" s="568"/>
      <c r="X40" s="568"/>
      <c r="Y40" s="568">
        <v>3</v>
      </c>
      <c r="Z40" s="568">
        <v>2</v>
      </c>
      <c r="AA40" s="568"/>
      <c r="AB40" s="568"/>
      <c r="AC40" s="568"/>
      <c r="AD40" s="568"/>
      <c r="AE40" s="568"/>
      <c r="AF40" s="568">
        <v>5</v>
      </c>
      <c r="AG40" s="568"/>
      <c r="AH40" s="568"/>
      <c r="AI40" s="568"/>
      <c r="AJ40" s="570"/>
      <c r="AK40" s="571"/>
      <c r="AL40" s="571"/>
      <c r="AM40" s="571"/>
      <c r="AN40" s="572"/>
      <c r="AO40" s="568"/>
      <c r="AP40" s="568"/>
      <c r="AQ40" s="568"/>
      <c r="AR40" s="567"/>
      <c r="AS40" s="567"/>
      <c r="AT40" s="411"/>
    </row>
    <row r="41" spans="1:46" ht="24.75" customHeight="1" x14ac:dyDescent="0.2">
      <c r="A41" s="1020"/>
      <c r="B41" s="281" t="s">
        <v>252</v>
      </c>
      <c r="C41" s="551">
        <v>6</v>
      </c>
      <c r="D41" s="567"/>
      <c r="E41" s="567">
        <v>6</v>
      </c>
      <c r="F41" s="567"/>
      <c r="G41" s="568">
        <v>6</v>
      </c>
      <c r="H41" s="568"/>
      <c r="I41" s="567">
        <v>6</v>
      </c>
      <c r="J41" s="567">
        <v>6</v>
      </c>
      <c r="K41" s="568"/>
      <c r="L41" s="568"/>
      <c r="M41" s="568"/>
      <c r="N41" s="567">
        <v>2</v>
      </c>
      <c r="O41" s="568"/>
      <c r="P41" s="568"/>
      <c r="Q41" s="568"/>
      <c r="R41" s="569">
        <v>2</v>
      </c>
      <c r="S41" s="568"/>
      <c r="T41" s="568"/>
      <c r="U41" s="568"/>
      <c r="V41" s="568">
        <v>2</v>
      </c>
      <c r="W41" s="568"/>
      <c r="X41" s="568"/>
      <c r="Y41" s="568">
        <v>5</v>
      </c>
      <c r="Z41" s="568">
        <v>1</v>
      </c>
      <c r="AA41" s="568"/>
      <c r="AB41" s="568"/>
      <c r="AC41" s="568"/>
      <c r="AD41" s="568"/>
      <c r="AE41" s="568"/>
      <c r="AF41" s="568">
        <v>6</v>
      </c>
      <c r="AG41" s="568"/>
      <c r="AH41" s="568"/>
      <c r="AI41" s="568"/>
      <c r="AJ41" s="570"/>
      <c r="AK41" s="571"/>
      <c r="AL41" s="571"/>
      <c r="AM41" s="571"/>
      <c r="AN41" s="572"/>
      <c r="AO41" s="568"/>
      <c r="AP41" s="568"/>
      <c r="AQ41" s="568"/>
      <c r="AR41" s="567"/>
      <c r="AS41" s="567"/>
      <c r="AT41" s="411"/>
    </row>
    <row r="42" spans="1:46" ht="24.75" customHeight="1" x14ac:dyDescent="0.2">
      <c r="A42" s="1020"/>
      <c r="B42" s="281" t="s">
        <v>253</v>
      </c>
      <c r="C42" s="551">
        <v>10</v>
      </c>
      <c r="D42" s="567">
        <v>1</v>
      </c>
      <c r="E42" s="567">
        <v>9</v>
      </c>
      <c r="F42" s="567">
        <v>1</v>
      </c>
      <c r="G42" s="568">
        <v>10</v>
      </c>
      <c r="H42" s="568"/>
      <c r="I42" s="567">
        <v>10</v>
      </c>
      <c r="J42" s="567">
        <v>10</v>
      </c>
      <c r="K42" s="568">
        <v>1</v>
      </c>
      <c r="L42" s="568"/>
      <c r="M42" s="568"/>
      <c r="N42" s="567">
        <v>6</v>
      </c>
      <c r="O42" s="568">
        <v>1</v>
      </c>
      <c r="P42" s="568"/>
      <c r="Q42" s="568"/>
      <c r="R42" s="569">
        <v>6</v>
      </c>
      <c r="S42" s="568"/>
      <c r="T42" s="568"/>
      <c r="U42" s="568"/>
      <c r="V42" s="568">
        <v>6</v>
      </c>
      <c r="W42" s="568"/>
      <c r="X42" s="568"/>
      <c r="Y42" s="568">
        <v>4</v>
      </c>
      <c r="Z42" s="568">
        <v>5</v>
      </c>
      <c r="AA42" s="568">
        <v>1</v>
      </c>
      <c r="AB42" s="568">
        <v>1</v>
      </c>
      <c r="AC42" s="568">
        <v>1</v>
      </c>
      <c r="AD42" s="568"/>
      <c r="AE42" s="568"/>
      <c r="AF42" s="568">
        <v>8</v>
      </c>
      <c r="AG42" s="568">
        <v>2</v>
      </c>
      <c r="AH42" s="568"/>
      <c r="AI42" s="568"/>
      <c r="AJ42" s="570"/>
      <c r="AK42" s="571"/>
      <c r="AL42" s="571"/>
      <c r="AM42" s="571"/>
      <c r="AN42" s="572"/>
      <c r="AO42" s="568"/>
      <c r="AP42" s="568"/>
      <c r="AQ42" s="568"/>
      <c r="AR42" s="567"/>
      <c r="AS42" s="567"/>
      <c r="AT42" s="411"/>
    </row>
    <row r="43" spans="1:46" ht="24.75" customHeight="1" x14ac:dyDescent="0.2">
      <c r="A43" s="1020"/>
      <c r="B43" s="281" t="s">
        <v>254</v>
      </c>
      <c r="C43" s="551">
        <v>10</v>
      </c>
      <c r="D43" s="567">
        <v>1</v>
      </c>
      <c r="E43" s="567">
        <v>10</v>
      </c>
      <c r="F43" s="567"/>
      <c r="G43" s="568">
        <v>10</v>
      </c>
      <c r="H43" s="568"/>
      <c r="I43" s="567">
        <v>10</v>
      </c>
      <c r="J43" s="567">
        <v>10</v>
      </c>
      <c r="K43" s="568">
        <v>1</v>
      </c>
      <c r="L43" s="568"/>
      <c r="M43" s="568"/>
      <c r="N43" s="567">
        <v>4</v>
      </c>
      <c r="O43" s="568">
        <v>1</v>
      </c>
      <c r="P43" s="568"/>
      <c r="Q43" s="568"/>
      <c r="R43" s="569">
        <v>4</v>
      </c>
      <c r="S43" s="568"/>
      <c r="T43" s="568"/>
      <c r="U43" s="568">
        <v>2</v>
      </c>
      <c r="V43" s="568">
        <v>3</v>
      </c>
      <c r="W43" s="568"/>
      <c r="X43" s="568"/>
      <c r="Y43" s="568">
        <v>7</v>
      </c>
      <c r="Z43" s="568"/>
      <c r="AA43" s="568">
        <v>3</v>
      </c>
      <c r="AB43" s="568">
        <v>3</v>
      </c>
      <c r="AC43" s="568">
        <v>1</v>
      </c>
      <c r="AD43" s="568"/>
      <c r="AE43" s="568"/>
      <c r="AF43" s="568">
        <v>8</v>
      </c>
      <c r="AG43" s="568">
        <v>2</v>
      </c>
      <c r="AH43" s="568"/>
      <c r="AI43" s="568"/>
      <c r="AJ43" s="570"/>
      <c r="AK43" s="571"/>
      <c r="AL43" s="571"/>
      <c r="AM43" s="571"/>
      <c r="AN43" s="572"/>
      <c r="AO43" s="568"/>
      <c r="AP43" s="568"/>
      <c r="AQ43" s="568"/>
      <c r="AR43" s="567"/>
      <c r="AS43" s="567"/>
      <c r="AT43" s="411"/>
    </row>
    <row r="44" spans="1:46" ht="24.75" customHeight="1" x14ac:dyDescent="0.2">
      <c r="A44" s="1020"/>
      <c r="B44" s="281" t="s">
        <v>255</v>
      </c>
      <c r="C44" s="551">
        <v>5</v>
      </c>
      <c r="D44" s="567"/>
      <c r="E44" s="573">
        <v>5</v>
      </c>
      <c r="F44" s="573"/>
      <c r="G44" s="574">
        <v>5</v>
      </c>
      <c r="H44" s="574"/>
      <c r="I44" s="574">
        <v>5</v>
      </c>
      <c r="J44" s="574">
        <v>5</v>
      </c>
      <c r="K44" s="574"/>
      <c r="L44" s="574"/>
      <c r="M44" s="574"/>
      <c r="N44" s="574">
        <v>3</v>
      </c>
      <c r="O44" s="574"/>
      <c r="P44" s="574"/>
      <c r="Q44" s="574"/>
      <c r="R44" s="575">
        <v>3</v>
      </c>
      <c r="S44" s="574"/>
      <c r="T44" s="574"/>
      <c r="U44" s="574"/>
      <c r="V44" s="574">
        <v>3</v>
      </c>
      <c r="W44" s="574"/>
      <c r="X44" s="574"/>
      <c r="Y44" s="574">
        <v>2</v>
      </c>
      <c r="Z44" s="574"/>
      <c r="AA44" s="574">
        <v>3</v>
      </c>
      <c r="AB44" s="574">
        <v>3</v>
      </c>
      <c r="AC44" s="574">
        <v>1</v>
      </c>
      <c r="AD44" s="574"/>
      <c r="AE44" s="574"/>
      <c r="AF44" s="574">
        <v>5</v>
      </c>
      <c r="AG44" s="574"/>
      <c r="AH44" s="574"/>
      <c r="AI44" s="574"/>
      <c r="AJ44" s="576"/>
      <c r="AK44" s="577"/>
      <c r="AL44" s="577"/>
      <c r="AM44" s="577"/>
      <c r="AN44" s="578"/>
      <c r="AO44" s="574"/>
      <c r="AP44" s="574"/>
      <c r="AQ44" s="574"/>
      <c r="AR44" s="573"/>
      <c r="AS44" s="573"/>
      <c r="AT44" s="151"/>
    </row>
    <row r="45" spans="1:46" ht="24.75" customHeight="1" x14ac:dyDescent="0.2">
      <c r="A45" s="1021"/>
      <c r="B45" s="281" t="s">
        <v>256</v>
      </c>
      <c r="C45" s="551">
        <v>3</v>
      </c>
      <c r="D45" s="567"/>
      <c r="E45" s="573">
        <v>3</v>
      </c>
      <c r="F45" s="573"/>
      <c r="G45" s="574">
        <v>3</v>
      </c>
      <c r="H45" s="574"/>
      <c r="I45" s="574">
        <v>3</v>
      </c>
      <c r="J45" s="574">
        <v>3</v>
      </c>
      <c r="K45" s="574"/>
      <c r="L45" s="574"/>
      <c r="M45" s="574"/>
      <c r="N45" s="574">
        <v>2</v>
      </c>
      <c r="O45" s="574"/>
      <c r="P45" s="574"/>
      <c r="Q45" s="574"/>
      <c r="R45" s="575">
        <v>2</v>
      </c>
      <c r="S45" s="574"/>
      <c r="T45" s="574"/>
      <c r="U45" s="574"/>
      <c r="V45" s="574">
        <v>2</v>
      </c>
      <c r="W45" s="574"/>
      <c r="X45" s="574"/>
      <c r="Y45" s="574">
        <v>1</v>
      </c>
      <c r="Z45" s="574">
        <v>1</v>
      </c>
      <c r="AA45" s="574">
        <v>1</v>
      </c>
      <c r="AB45" s="574">
        <v>1</v>
      </c>
      <c r="AC45" s="574"/>
      <c r="AD45" s="574"/>
      <c r="AE45" s="574"/>
      <c r="AF45" s="574">
        <v>3</v>
      </c>
      <c r="AG45" s="574"/>
      <c r="AH45" s="574"/>
      <c r="AI45" s="574"/>
      <c r="AJ45" s="576"/>
      <c r="AK45" s="577"/>
      <c r="AL45" s="577"/>
      <c r="AM45" s="577"/>
      <c r="AN45" s="578"/>
      <c r="AO45" s="574"/>
      <c r="AP45" s="574"/>
      <c r="AQ45" s="574"/>
      <c r="AR45" s="573"/>
      <c r="AS45" s="573"/>
      <c r="AT45" s="151"/>
    </row>
    <row r="46" spans="1:46" ht="24.75" customHeight="1" thickBot="1" x14ac:dyDescent="0.25">
      <c r="A46" s="1021"/>
      <c r="B46" s="292" t="s">
        <v>257</v>
      </c>
      <c r="C46" s="542">
        <v>8</v>
      </c>
      <c r="D46" s="579">
        <v>2</v>
      </c>
      <c r="E46" s="579">
        <v>4</v>
      </c>
      <c r="F46" s="579">
        <v>1</v>
      </c>
      <c r="G46" s="579">
        <v>2</v>
      </c>
      <c r="H46" s="579">
        <v>3</v>
      </c>
      <c r="I46" s="579">
        <v>3</v>
      </c>
      <c r="J46" s="579">
        <v>6</v>
      </c>
      <c r="K46" s="579"/>
      <c r="L46" s="579"/>
      <c r="M46" s="579"/>
      <c r="N46" s="579">
        <v>0</v>
      </c>
      <c r="O46" s="579"/>
      <c r="P46" s="579"/>
      <c r="Q46" s="579"/>
      <c r="R46" s="580">
        <v>3</v>
      </c>
      <c r="S46" s="579"/>
      <c r="T46" s="579"/>
      <c r="U46" s="579"/>
      <c r="V46" s="579">
        <v>3</v>
      </c>
      <c r="W46" s="579"/>
      <c r="X46" s="579"/>
      <c r="Y46" s="579">
        <v>2</v>
      </c>
      <c r="Z46" s="579"/>
      <c r="AA46" s="579">
        <v>6</v>
      </c>
      <c r="AB46" s="579">
        <v>6</v>
      </c>
      <c r="AC46" s="579">
        <v>1</v>
      </c>
      <c r="AD46" s="579"/>
      <c r="AE46" s="579"/>
      <c r="AF46" s="579">
        <v>8</v>
      </c>
      <c r="AG46" s="579"/>
      <c r="AH46" s="579"/>
      <c r="AI46" s="579"/>
      <c r="AJ46" s="579"/>
      <c r="AK46" s="579"/>
      <c r="AL46" s="579"/>
      <c r="AM46" s="579"/>
      <c r="AN46" s="581"/>
      <c r="AO46" s="579"/>
      <c r="AP46" s="579"/>
      <c r="AQ46" s="579"/>
      <c r="AR46" s="579"/>
      <c r="AS46" s="579"/>
      <c r="AT46" s="196"/>
    </row>
    <row r="47" spans="1:46" ht="24.75" customHeight="1" thickTop="1" thickBot="1" x14ac:dyDescent="0.25">
      <c r="A47" s="1015"/>
      <c r="B47" s="289" t="s">
        <v>245</v>
      </c>
      <c r="C47" s="556">
        <v>86</v>
      </c>
      <c r="D47" s="547">
        <v>23</v>
      </c>
      <c r="E47" s="547">
        <v>73</v>
      </c>
      <c r="F47" s="547">
        <v>7</v>
      </c>
      <c r="G47" s="582">
        <v>53</v>
      </c>
      <c r="H47" s="547">
        <v>30</v>
      </c>
      <c r="I47" s="547">
        <v>73</v>
      </c>
      <c r="J47" s="547">
        <v>84</v>
      </c>
      <c r="K47" s="547">
        <v>5</v>
      </c>
      <c r="L47" s="547">
        <v>0</v>
      </c>
      <c r="M47" s="547">
        <v>0</v>
      </c>
      <c r="N47" s="547">
        <v>35</v>
      </c>
      <c r="O47" s="547">
        <v>12</v>
      </c>
      <c r="P47" s="547">
        <v>5</v>
      </c>
      <c r="Q47" s="547">
        <v>5</v>
      </c>
      <c r="R47" s="548">
        <v>46</v>
      </c>
      <c r="S47" s="547">
        <v>0</v>
      </c>
      <c r="T47" s="547">
        <v>0</v>
      </c>
      <c r="U47" s="547">
        <v>6</v>
      </c>
      <c r="V47" s="547">
        <v>41</v>
      </c>
      <c r="W47" s="547">
        <v>0</v>
      </c>
      <c r="X47" s="547">
        <v>0</v>
      </c>
      <c r="Y47" s="547">
        <v>37</v>
      </c>
      <c r="Z47" s="547">
        <v>22</v>
      </c>
      <c r="AA47" s="547">
        <v>27</v>
      </c>
      <c r="AB47" s="547">
        <v>27</v>
      </c>
      <c r="AC47" s="547">
        <v>8</v>
      </c>
      <c r="AD47" s="547">
        <v>0</v>
      </c>
      <c r="AE47" s="547">
        <v>0</v>
      </c>
      <c r="AF47" s="547">
        <v>72</v>
      </c>
      <c r="AG47" s="547">
        <v>14</v>
      </c>
      <c r="AH47" s="583">
        <v>0</v>
      </c>
      <c r="AI47" s="583">
        <v>0</v>
      </c>
      <c r="AJ47" s="583">
        <v>0</v>
      </c>
      <c r="AK47" s="547">
        <v>0</v>
      </c>
      <c r="AL47" s="547">
        <v>0</v>
      </c>
      <c r="AM47" s="547">
        <v>0</v>
      </c>
      <c r="AN47" s="584">
        <v>0</v>
      </c>
      <c r="AO47" s="547">
        <v>0</v>
      </c>
      <c r="AP47" s="547">
        <v>0</v>
      </c>
      <c r="AQ47" s="547">
        <v>0</v>
      </c>
      <c r="AR47" s="547">
        <v>0</v>
      </c>
      <c r="AS47" s="547">
        <v>0</v>
      </c>
      <c r="AT47" s="159"/>
    </row>
    <row r="48" spans="1:46" ht="24.75" customHeight="1" x14ac:dyDescent="0.2">
      <c r="A48" s="893" t="s">
        <v>117</v>
      </c>
      <c r="B48" s="275" t="s">
        <v>258</v>
      </c>
      <c r="C48" s="585">
        <v>70</v>
      </c>
      <c r="D48" s="535">
        <v>8</v>
      </c>
      <c r="E48" s="535"/>
      <c r="F48" s="535">
        <v>2</v>
      </c>
      <c r="G48" s="536">
        <v>30</v>
      </c>
      <c r="H48" s="536">
        <v>40</v>
      </c>
      <c r="I48" s="586"/>
      <c r="J48" s="536">
        <v>70</v>
      </c>
      <c r="K48" s="536"/>
      <c r="L48" s="536"/>
      <c r="M48" s="536"/>
      <c r="N48" s="536">
        <v>20</v>
      </c>
      <c r="O48" s="536"/>
      <c r="P48" s="536">
        <v>20</v>
      </c>
      <c r="Q48" s="536"/>
      <c r="R48" s="537">
        <v>25</v>
      </c>
      <c r="S48" s="536"/>
      <c r="T48" s="536">
        <v>17</v>
      </c>
      <c r="U48" s="536">
        <v>8</v>
      </c>
      <c r="V48" s="536"/>
      <c r="W48" s="536"/>
      <c r="X48" s="536"/>
      <c r="Y48" s="536">
        <v>3</v>
      </c>
      <c r="Z48" s="536"/>
      <c r="AA48" s="536">
        <v>67</v>
      </c>
      <c r="AB48" s="536">
        <v>67</v>
      </c>
      <c r="AC48" s="536">
        <v>2</v>
      </c>
      <c r="AD48" s="536"/>
      <c r="AE48" s="536"/>
      <c r="AF48" s="536">
        <v>8</v>
      </c>
      <c r="AG48" s="536">
        <v>62</v>
      </c>
      <c r="AH48" s="536"/>
      <c r="AI48" s="536">
        <v>70</v>
      </c>
      <c r="AJ48" s="538">
        <v>2</v>
      </c>
      <c r="AK48" s="539"/>
      <c r="AL48" s="539"/>
      <c r="AM48" s="539">
        <v>30</v>
      </c>
      <c r="AN48" s="540">
        <v>2</v>
      </c>
      <c r="AO48" s="536"/>
      <c r="AP48" s="536">
        <v>40</v>
      </c>
      <c r="AQ48" s="536"/>
      <c r="AR48" s="535"/>
      <c r="AS48" s="535">
        <v>40</v>
      </c>
      <c r="AT48" s="41"/>
    </row>
    <row r="49" spans="1:46" ht="24.75" customHeight="1" x14ac:dyDescent="0.2">
      <c r="A49" s="899"/>
      <c r="B49" s="278" t="s">
        <v>259</v>
      </c>
      <c r="C49" s="551">
        <v>11</v>
      </c>
      <c r="D49" s="535"/>
      <c r="E49" s="535"/>
      <c r="F49" s="535"/>
      <c r="G49" s="536">
        <v>1</v>
      </c>
      <c r="H49" s="536">
        <v>10</v>
      </c>
      <c r="I49" s="550"/>
      <c r="J49" s="536">
        <v>10</v>
      </c>
      <c r="K49" s="551"/>
      <c r="L49" s="551"/>
      <c r="M49" s="551"/>
      <c r="N49" s="536"/>
      <c r="O49" s="536"/>
      <c r="P49" s="551"/>
      <c r="Q49" s="551"/>
      <c r="R49" s="537"/>
      <c r="S49" s="536"/>
      <c r="T49" s="551"/>
      <c r="U49" s="536"/>
      <c r="V49" s="551"/>
      <c r="W49" s="551"/>
      <c r="X49" s="551"/>
      <c r="Y49" s="536">
        <v>1</v>
      </c>
      <c r="Z49" s="536"/>
      <c r="AA49" s="536">
        <v>10</v>
      </c>
      <c r="AB49" s="551">
        <v>10</v>
      </c>
      <c r="AC49" s="551">
        <v>1</v>
      </c>
      <c r="AD49" s="551"/>
      <c r="AE49" s="551"/>
      <c r="AF49" s="536">
        <v>1</v>
      </c>
      <c r="AG49" s="536">
        <v>10</v>
      </c>
      <c r="AH49" s="536"/>
      <c r="AI49" s="536">
        <v>11</v>
      </c>
      <c r="AJ49" s="538">
        <v>1</v>
      </c>
      <c r="AK49" s="554"/>
      <c r="AL49" s="554">
        <v>1</v>
      </c>
      <c r="AM49" s="554">
        <v>11</v>
      </c>
      <c r="AN49" s="555">
        <v>1</v>
      </c>
      <c r="AO49" s="536"/>
      <c r="AP49" s="536">
        <v>5</v>
      </c>
      <c r="AQ49" s="536"/>
      <c r="AR49" s="535"/>
      <c r="AS49" s="535">
        <v>5</v>
      </c>
      <c r="AT49" s="40"/>
    </row>
    <row r="50" spans="1:46" ht="24.75" customHeight="1" x14ac:dyDescent="0.2">
      <c r="A50" s="899"/>
      <c r="B50" s="278" t="s">
        <v>260</v>
      </c>
      <c r="C50" s="551">
        <v>14</v>
      </c>
      <c r="D50" s="535"/>
      <c r="E50" s="535"/>
      <c r="F50" s="535"/>
      <c r="G50" s="536">
        <v>9</v>
      </c>
      <c r="H50" s="536">
        <v>5</v>
      </c>
      <c r="I50" s="550"/>
      <c r="J50" s="536">
        <v>14</v>
      </c>
      <c r="K50" s="551"/>
      <c r="L50" s="551"/>
      <c r="M50" s="551"/>
      <c r="N50" s="536"/>
      <c r="O50" s="536"/>
      <c r="P50" s="551"/>
      <c r="Q50" s="551"/>
      <c r="R50" s="537">
        <v>14</v>
      </c>
      <c r="S50" s="536"/>
      <c r="T50" s="551">
        <v>14</v>
      </c>
      <c r="U50" s="536"/>
      <c r="V50" s="551"/>
      <c r="W50" s="551"/>
      <c r="X50" s="551"/>
      <c r="Y50" s="536">
        <v>2</v>
      </c>
      <c r="Z50" s="536"/>
      <c r="AA50" s="536">
        <v>12</v>
      </c>
      <c r="AB50" s="551">
        <v>12</v>
      </c>
      <c r="AC50" s="551">
        <v>1</v>
      </c>
      <c r="AD50" s="551"/>
      <c r="AE50" s="551"/>
      <c r="AF50" s="536">
        <v>2</v>
      </c>
      <c r="AG50" s="536">
        <v>12</v>
      </c>
      <c r="AH50" s="536"/>
      <c r="AI50" s="536">
        <v>14</v>
      </c>
      <c r="AJ50" s="538">
        <v>2</v>
      </c>
      <c r="AK50" s="554"/>
      <c r="AL50" s="554"/>
      <c r="AM50" s="554">
        <v>14</v>
      </c>
      <c r="AN50" s="555">
        <v>1</v>
      </c>
      <c r="AO50" s="536"/>
      <c r="AP50" s="536">
        <v>5</v>
      </c>
      <c r="AQ50" s="536"/>
      <c r="AR50" s="535"/>
      <c r="AS50" s="535">
        <v>5</v>
      </c>
      <c r="AT50" s="40"/>
    </row>
    <row r="51" spans="1:46" ht="24.75" customHeight="1" x14ac:dyDescent="0.2">
      <c r="A51" s="899"/>
      <c r="B51" s="278" t="s">
        <v>261</v>
      </c>
      <c r="C51" s="551">
        <v>9</v>
      </c>
      <c r="D51" s="535"/>
      <c r="E51" s="535"/>
      <c r="F51" s="535"/>
      <c r="G51" s="536">
        <v>1</v>
      </c>
      <c r="H51" s="536">
        <v>8</v>
      </c>
      <c r="I51" s="550"/>
      <c r="J51" s="536">
        <v>9</v>
      </c>
      <c r="K51" s="551"/>
      <c r="L51" s="551"/>
      <c r="M51" s="551"/>
      <c r="N51" s="536"/>
      <c r="O51" s="536"/>
      <c r="P51" s="551"/>
      <c r="Q51" s="551"/>
      <c r="R51" s="537">
        <v>3</v>
      </c>
      <c r="S51" s="536"/>
      <c r="T51" s="551">
        <v>3</v>
      </c>
      <c r="U51" s="536"/>
      <c r="V51" s="551"/>
      <c r="W51" s="551"/>
      <c r="X51" s="551"/>
      <c r="Y51" s="536"/>
      <c r="Z51" s="536"/>
      <c r="AA51" s="536">
        <v>9</v>
      </c>
      <c r="AB51" s="551">
        <v>9</v>
      </c>
      <c r="AC51" s="551"/>
      <c r="AD51" s="551"/>
      <c r="AE51" s="551"/>
      <c r="AF51" s="536"/>
      <c r="AG51" s="536">
        <v>9</v>
      </c>
      <c r="AH51" s="536"/>
      <c r="AI51" s="536">
        <v>9</v>
      </c>
      <c r="AJ51" s="538"/>
      <c r="AK51" s="554"/>
      <c r="AL51" s="554"/>
      <c r="AM51" s="554">
        <v>9</v>
      </c>
      <c r="AN51" s="555"/>
      <c r="AO51" s="536"/>
      <c r="AP51" s="536">
        <v>9</v>
      </c>
      <c r="AQ51" s="536"/>
      <c r="AR51" s="535"/>
      <c r="AS51" s="535">
        <v>9</v>
      </c>
      <c r="AT51" s="40"/>
    </row>
    <row r="52" spans="1:46" ht="24.75" customHeight="1" x14ac:dyDescent="0.2">
      <c r="A52" s="899"/>
      <c r="B52" s="278" t="s">
        <v>262</v>
      </c>
      <c r="C52" s="551">
        <v>50</v>
      </c>
      <c r="D52" s="535">
        <v>13</v>
      </c>
      <c r="E52" s="550"/>
      <c r="F52" s="550"/>
      <c r="G52" s="551">
        <v>13</v>
      </c>
      <c r="H52" s="551">
        <v>37</v>
      </c>
      <c r="I52" s="551"/>
      <c r="J52" s="536">
        <v>50</v>
      </c>
      <c r="K52" s="551"/>
      <c r="L52" s="551"/>
      <c r="M52" s="551"/>
      <c r="N52" s="551">
        <v>13</v>
      </c>
      <c r="O52" s="551">
        <v>13</v>
      </c>
      <c r="P52" s="551">
        <v>13</v>
      </c>
      <c r="Q52" s="551"/>
      <c r="R52" s="552">
        <v>26</v>
      </c>
      <c r="S52" s="551">
        <v>10</v>
      </c>
      <c r="T52" s="551">
        <v>13</v>
      </c>
      <c r="U52" s="551"/>
      <c r="V52" s="551">
        <v>3</v>
      </c>
      <c r="W52" s="551"/>
      <c r="X52" s="551"/>
      <c r="Y52" s="551"/>
      <c r="Z52" s="551"/>
      <c r="AA52" s="551">
        <v>50</v>
      </c>
      <c r="AB52" s="551">
        <v>50</v>
      </c>
      <c r="AC52" s="551">
        <v>2</v>
      </c>
      <c r="AD52" s="551"/>
      <c r="AE52" s="551"/>
      <c r="AF52" s="551">
        <v>13</v>
      </c>
      <c r="AG52" s="551">
        <v>37</v>
      </c>
      <c r="AH52" s="551"/>
      <c r="AI52" s="551">
        <v>50</v>
      </c>
      <c r="AJ52" s="553">
        <v>2</v>
      </c>
      <c r="AK52" s="554"/>
      <c r="AL52" s="554"/>
      <c r="AM52" s="554">
        <v>18</v>
      </c>
      <c r="AN52" s="555">
        <v>1</v>
      </c>
      <c r="AO52" s="551"/>
      <c r="AP52" s="551">
        <v>13</v>
      </c>
      <c r="AQ52" s="551"/>
      <c r="AR52" s="550"/>
      <c r="AS52" s="550">
        <v>23</v>
      </c>
      <c r="AT52" s="150"/>
    </row>
    <row r="53" spans="1:46" ht="24.75" customHeight="1" x14ac:dyDescent="0.2">
      <c r="A53" s="899"/>
      <c r="B53" s="278" t="s">
        <v>263</v>
      </c>
      <c r="C53" s="551">
        <v>15</v>
      </c>
      <c r="D53" s="535"/>
      <c r="E53" s="550"/>
      <c r="F53" s="550"/>
      <c r="G53" s="551"/>
      <c r="H53" s="551">
        <v>15</v>
      </c>
      <c r="I53" s="551"/>
      <c r="J53" s="536">
        <v>15</v>
      </c>
      <c r="K53" s="551"/>
      <c r="L53" s="551"/>
      <c r="M53" s="551"/>
      <c r="N53" s="551"/>
      <c r="O53" s="551"/>
      <c r="P53" s="551"/>
      <c r="Q53" s="551"/>
      <c r="R53" s="552">
        <v>15</v>
      </c>
      <c r="S53" s="551">
        <v>15</v>
      </c>
      <c r="T53" s="551"/>
      <c r="U53" s="551"/>
      <c r="V53" s="551"/>
      <c r="W53" s="551"/>
      <c r="X53" s="551"/>
      <c r="Y53" s="551"/>
      <c r="Z53" s="551"/>
      <c r="AA53" s="551">
        <v>15</v>
      </c>
      <c r="AB53" s="551">
        <v>15</v>
      </c>
      <c r="AC53" s="551">
        <v>1</v>
      </c>
      <c r="AD53" s="551"/>
      <c r="AE53" s="551"/>
      <c r="AF53" s="551"/>
      <c r="AG53" s="551">
        <v>15</v>
      </c>
      <c r="AH53" s="551"/>
      <c r="AI53" s="551">
        <v>15</v>
      </c>
      <c r="AJ53" s="553">
        <v>1</v>
      </c>
      <c r="AK53" s="554"/>
      <c r="AL53" s="554"/>
      <c r="AM53" s="554">
        <v>15</v>
      </c>
      <c r="AN53" s="555">
        <v>1</v>
      </c>
      <c r="AO53" s="551"/>
      <c r="AP53" s="551"/>
      <c r="AQ53" s="551"/>
      <c r="AR53" s="550"/>
      <c r="AS53" s="550">
        <v>4</v>
      </c>
      <c r="AT53" s="40"/>
    </row>
    <row r="54" spans="1:46" ht="24.75" customHeight="1" x14ac:dyDescent="0.2">
      <c r="A54" s="899"/>
      <c r="B54" s="283" t="s">
        <v>264</v>
      </c>
      <c r="C54" s="536">
        <v>9</v>
      </c>
      <c r="D54" s="535"/>
      <c r="E54" s="550"/>
      <c r="F54" s="550"/>
      <c r="G54" s="551"/>
      <c r="H54" s="551">
        <v>9</v>
      </c>
      <c r="I54" s="551"/>
      <c r="J54" s="536">
        <v>9</v>
      </c>
      <c r="K54" s="551"/>
      <c r="L54" s="551"/>
      <c r="M54" s="551"/>
      <c r="N54" s="551"/>
      <c r="O54" s="551"/>
      <c r="P54" s="551"/>
      <c r="Q54" s="551"/>
      <c r="R54" s="552"/>
      <c r="S54" s="551"/>
      <c r="T54" s="551"/>
      <c r="U54" s="551"/>
      <c r="V54" s="551"/>
      <c r="W54" s="551"/>
      <c r="X54" s="551"/>
      <c r="Y54" s="551"/>
      <c r="Z54" s="551"/>
      <c r="AA54" s="551">
        <v>9</v>
      </c>
      <c r="AB54" s="551">
        <v>9</v>
      </c>
      <c r="AC54" s="551"/>
      <c r="AD54" s="551"/>
      <c r="AE54" s="551"/>
      <c r="AF54" s="551"/>
      <c r="AG54" s="551">
        <v>9</v>
      </c>
      <c r="AH54" s="551"/>
      <c r="AI54" s="551">
        <v>9</v>
      </c>
      <c r="AJ54" s="553"/>
      <c r="AK54" s="554"/>
      <c r="AL54" s="554"/>
      <c r="AM54" s="554"/>
      <c r="AN54" s="555"/>
      <c r="AO54" s="551"/>
      <c r="AP54" s="551"/>
      <c r="AQ54" s="551"/>
      <c r="AR54" s="550"/>
      <c r="AS54" s="550">
        <v>9</v>
      </c>
      <c r="AT54" s="151"/>
    </row>
    <row r="55" spans="1:46" ht="24.75" customHeight="1" x14ac:dyDescent="0.2">
      <c r="A55" s="899"/>
      <c r="B55" s="278" t="s">
        <v>265</v>
      </c>
      <c r="C55" s="551">
        <v>5</v>
      </c>
      <c r="D55" s="535"/>
      <c r="E55" s="550"/>
      <c r="F55" s="550"/>
      <c r="G55" s="551">
        <v>1</v>
      </c>
      <c r="H55" s="551">
        <v>4</v>
      </c>
      <c r="I55" s="551"/>
      <c r="J55" s="536">
        <v>5</v>
      </c>
      <c r="K55" s="551"/>
      <c r="L55" s="551"/>
      <c r="M55" s="551"/>
      <c r="N55" s="551"/>
      <c r="O55" s="551"/>
      <c r="P55" s="551"/>
      <c r="Q55" s="551"/>
      <c r="R55" s="552"/>
      <c r="S55" s="551"/>
      <c r="T55" s="551"/>
      <c r="U55" s="551"/>
      <c r="V55" s="551"/>
      <c r="W55" s="551"/>
      <c r="X55" s="551"/>
      <c r="Y55" s="551">
        <v>5</v>
      </c>
      <c r="Z55" s="551"/>
      <c r="AA55" s="551"/>
      <c r="AB55" s="551"/>
      <c r="AC55" s="551"/>
      <c r="AD55" s="551"/>
      <c r="AE55" s="551"/>
      <c r="AF55" s="551">
        <v>5</v>
      </c>
      <c r="AG55" s="551"/>
      <c r="AH55" s="551"/>
      <c r="AI55" s="551">
        <v>5</v>
      </c>
      <c r="AJ55" s="553"/>
      <c r="AK55" s="554"/>
      <c r="AL55" s="554"/>
      <c r="AM55" s="554"/>
      <c r="AN55" s="555"/>
      <c r="AO55" s="551"/>
      <c r="AP55" s="551"/>
      <c r="AQ55" s="551"/>
      <c r="AR55" s="550"/>
      <c r="AS55" s="550"/>
      <c r="AT55" s="40"/>
    </row>
    <row r="56" spans="1:46" ht="24.75" customHeight="1" thickBot="1" x14ac:dyDescent="0.25">
      <c r="A56" s="899"/>
      <c r="B56" s="276" t="s">
        <v>266</v>
      </c>
      <c r="C56" s="542">
        <v>18</v>
      </c>
      <c r="D56" s="541"/>
      <c r="E56" s="541"/>
      <c r="F56" s="541"/>
      <c r="G56" s="541">
        <v>8</v>
      </c>
      <c r="H56" s="541">
        <v>10</v>
      </c>
      <c r="I56" s="541"/>
      <c r="J56" s="541">
        <v>18</v>
      </c>
      <c r="K56" s="541"/>
      <c r="L56" s="541"/>
      <c r="M56" s="541"/>
      <c r="N56" s="541"/>
      <c r="O56" s="541"/>
      <c r="P56" s="541"/>
      <c r="Q56" s="541"/>
      <c r="R56" s="587"/>
      <c r="S56" s="541"/>
      <c r="T56" s="541"/>
      <c r="U56" s="541"/>
      <c r="V56" s="541"/>
      <c r="W56" s="541"/>
      <c r="X56" s="541"/>
      <c r="Y56" s="541">
        <v>8</v>
      </c>
      <c r="Z56" s="541"/>
      <c r="AA56" s="541">
        <v>10</v>
      </c>
      <c r="AB56" s="541">
        <v>10</v>
      </c>
      <c r="AC56" s="541"/>
      <c r="AD56" s="541"/>
      <c r="AE56" s="541"/>
      <c r="AF56" s="541">
        <v>18</v>
      </c>
      <c r="AG56" s="541"/>
      <c r="AH56" s="541"/>
      <c r="AI56" s="541">
        <v>18</v>
      </c>
      <c r="AJ56" s="541">
        <v>1</v>
      </c>
      <c r="AK56" s="588"/>
      <c r="AL56" s="588"/>
      <c r="AM56" s="588">
        <v>18</v>
      </c>
      <c r="AN56" s="589">
        <v>1</v>
      </c>
      <c r="AO56" s="541"/>
      <c r="AP56" s="541"/>
      <c r="AQ56" s="541"/>
      <c r="AR56" s="541"/>
      <c r="AS56" s="541"/>
      <c r="AT56" s="195"/>
    </row>
    <row r="57" spans="1:46" ht="24.75" customHeight="1" thickTop="1" thickBot="1" x14ac:dyDescent="0.25">
      <c r="A57" s="896"/>
      <c r="B57" s="277" t="s">
        <v>245</v>
      </c>
      <c r="C57" s="590">
        <v>201</v>
      </c>
      <c r="D57" s="547">
        <v>21</v>
      </c>
      <c r="E57" s="547">
        <v>0</v>
      </c>
      <c r="F57" s="547">
        <v>2</v>
      </c>
      <c r="G57" s="547">
        <v>63</v>
      </c>
      <c r="H57" s="547">
        <v>138</v>
      </c>
      <c r="I57" s="547">
        <v>0</v>
      </c>
      <c r="J57" s="547">
        <v>200</v>
      </c>
      <c r="K57" s="547">
        <v>0</v>
      </c>
      <c r="L57" s="547">
        <v>0</v>
      </c>
      <c r="M57" s="547">
        <v>0</v>
      </c>
      <c r="N57" s="547">
        <v>33</v>
      </c>
      <c r="O57" s="547">
        <v>13</v>
      </c>
      <c r="P57" s="547">
        <v>33</v>
      </c>
      <c r="Q57" s="547">
        <v>0</v>
      </c>
      <c r="R57" s="548">
        <v>83</v>
      </c>
      <c r="S57" s="547">
        <v>25</v>
      </c>
      <c r="T57" s="547">
        <v>47</v>
      </c>
      <c r="U57" s="547">
        <v>8</v>
      </c>
      <c r="V57" s="547">
        <v>3</v>
      </c>
      <c r="W57" s="547">
        <v>0</v>
      </c>
      <c r="X57" s="547">
        <v>0</v>
      </c>
      <c r="Y57" s="547">
        <v>19</v>
      </c>
      <c r="Z57" s="547">
        <v>0</v>
      </c>
      <c r="AA57" s="547">
        <v>182</v>
      </c>
      <c r="AB57" s="547">
        <v>182</v>
      </c>
      <c r="AC57" s="547">
        <v>7</v>
      </c>
      <c r="AD57" s="547">
        <v>0</v>
      </c>
      <c r="AE57" s="547">
        <v>0</v>
      </c>
      <c r="AF57" s="547">
        <v>47</v>
      </c>
      <c r="AG57" s="547">
        <v>154</v>
      </c>
      <c r="AH57" s="547">
        <v>0</v>
      </c>
      <c r="AI57" s="547">
        <v>201</v>
      </c>
      <c r="AJ57" s="547">
        <v>9</v>
      </c>
      <c r="AK57" s="547">
        <v>0</v>
      </c>
      <c r="AL57" s="547">
        <v>1</v>
      </c>
      <c r="AM57" s="547">
        <v>115</v>
      </c>
      <c r="AN57" s="549">
        <v>7</v>
      </c>
      <c r="AO57" s="547">
        <v>0</v>
      </c>
      <c r="AP57" s="547">
        <v>72</v>
      </c>
      <c r="AQ57" s="547">
        <v>0</v>
      </c>
      <c r="AR57" s="547">
        <v>0</v>
      </c>
      <c r="AS57" s="547">
        <v>95</v>
      </c>
      <c r="AT57" s="159"/>
    </row>
    <row r="58" spans="1:46" ht="24.75" customHeight="1" x14ac:dyDescent="0.2">
      <c r="A58" s="893" t="s">
        <v>118</v>
      </c>
      <c r="B58" s="275" t="s">
        <v>214</v>
      </c>
      <c r="C58" s="591">
        <v>167</v>
      </c>
      <c r="D58" s="592">
        <v>140</v>
      </c>
      <c r="E58" s="593">
        <v>167</v>
      </c>
      <c r="F58" s="592">
        <v>56</v>
      </c>
      <c r="G58" s="594">
        <v>17</v>
      </c>
      <c r="H58" s="595">
        <v>140</v>
      </c>
      <c r="I58" s="595">
        <v>10</v>
      </c>
      <c r="J58" s="595">
        <v>140</v>
      </c>
      <c r="K58" s="596">
        <v>137</v>
      </c>
      <c r="L58" s="596"/>
      <c r="M58" s="536"/>
      <c r="N58" s="592">
        <v>38</v>
      </c>
      <c r="O58" s="596">
        <v>11</v>
      </c>
      <c r="P58" s="596">
        <v>38</v>
      </c>
      <c r="Q58" s="596"/>
      <c r="R58" s="597"/>
      <c r="S58" s="596"/>
      <c r="T58" s="596">
        <v>77.5</v>
      </c>
      <c r="U58" s="596">
        <v>28.8</v>
      </c>
      <c r="V58" s="598"/>
      <c r="W58" s="598"/>
      <c r="X58" s="598"/>
      <c r="Y58" s="594">
        <v>30</v>
      </c>
      <c r="Z58" s="596"/>
      <c r="AA58" s="595">
        <v>137</v>
      </c>
      <c r="AB58" s="595">
        <v>137</v>
      </c>
      <c r="AC58" s="596">
        <v>10</v>
      </c>
      <c r="AD58" s="536"/>
      <c r="AE58" s="536"/>
      <c r="AF58" s="536"/>
      <c r="AG58" s="595">
        <v>137</v>
      </c>
      <c r="AH58" s="594">
        <v>30</v>
      </c>
      <c r="AI58" s="595">
        <v>137</v>
      </c>
      <c r="AJ58" s="599">
        <v>3</v>
      </c>
      <c r="AK58" s="600">
        <v>137</v>
      </c>
      <c r="AL58" s="601">
        <v>1</v>
      </c>
      <c r="AM58" s="595">
        <v>137</v>
      </c>
      <c r="AN58" s="602">
        <v>1</v>
      </c>
      <c r="AO58" s="603"/>
      <c r="AP58" s="596"/>
      <c r="AQ58" s="596"/>
      <c r="AR58" s="593"/>
      <c r="AS58" s="592"/>
      <c r="AT58" s="41"/>
    </row>
    <row r="59" spans="1:46" ht="24.75" customHeight="1" x14ac:dyDescent="0.2">
      <c r="A59" s="899"/>
      <c r="B59" s="278" t="s">
        <v>267</v>
      </c>
      <c r="C59" s="604">
        <v>2</v>
      </c>
      <c r="D59" s="592"/>
      <c r="E59" s="605">
        <v>2</v>
      </c>
      <c r="F59" s="606">
        <v>0</v>
      </c>
      <c r="G59" s="607">
        <v>3</v>
      </c>
      <c r="H59" s="608">
        <v>0</v>
      </c>
      <c r="I59" s="608">
        <v>0</v>
      </c>
      <c r="J59" s="608">
        <v>0</v>
      </c>
      <c r="K59" s="604">
        <v>0</v>
      </c>
      <c r="L59" s="551"/>
      <c r="M59" s="551"/>
      <c r="N59" s="604">
        <v>0</v>
      </c>
      <c r="O59" s="604">
        <v>0</v>
      </c>
      <c r="P59" s="604">
        <v>0</v>
      </c>
      <c r="Q59" s="604"/>
      <c r="R59" s="609"/>
      <c r="S59" s="604"/>
      <c r="T59" s="604"/>
      <c r="U59" s="604"/>
      <c r="V59" s="610"/>
      <c r="W59" s="610"/>
      <c r="X59" s="610"/>
      <c r="Y59" s="607">
        <v>2</v>
      </c>
      <c r="Z59" s="604"/>
      <c r="AA59" s="608"/>
      <c r="AB59" s="608"/>
      <c r="AC59" s="604"/>
      <c r="AD59" s="551"/>
      <c r="AE59" s="551"/>
      <c r="AF59" s="551"/>
      <c r="AG59" s="608"/>
      <c r="AH59" s="607">
        <v>2</v>
      </c>
      <c r="AI59" s="608"/>
      <c r="AJ59" s="611"/>
      <c r="AK59" s="612"/>
      <c r="AL59" s="604"/>
      <c r="AM59" s="608"/>
      <c r="AN59" s="612"/>
      <c r="AO59" s="613"/>
      <c r="AP59" s="604"/>
      <c r="AQ59" s="604"/>
      <c r="AR59" s="605"/>
      <c r="AS59" s="606"/>
      <c r="AT59" s="40"/>
    </row>
    <row r="60" spans="1:46" ht="24.75" customHeight="1" thickBot="1" x14ac:dyDescent="0.25">
      <c r="A60" s="899"/>
      <c r="B60" s="276" t="s">
        <v>268</v>
      </c>
      <c r="C60" s="614">
        <v>23</v>
      </c>
      <c r="D60" s="615">
        <v>16</v>
      </c>
      <c r="E60" s="616">
        <v>23</v>
      </c>
      <c r="F60" s="617">
        <v>9</v>
      </c>
      <c r="G60" s="618">
        <v>7</v>
      </c>
      <c r="H60" s="619">
        <v>16</v>
      </c>
      <c r="I60" s="619">
        <v>4</v>
      </c>
      <c r="J60" s="619">
        <v>21</v>
      </c>
      <c r="K60" s="614">
        <v>16</v>
      </c>
      <c r="L60" s="542"/>
      <c r="M60" s="542"/>
      <c r="N60" s="614">
        <v>16</v>
      </c>
      <c r="O60" s="614">
        <v>0</v>
      </c>
      <c r="P60" s="614">
        <v>16</v>
      </c>
      <c r="Q60" s="614"/>
      <c r="R60" s="620"/>
      <c r="S60" s="614"/>
      <c r="T60" s="614">
        <v>1.8</v>
      </c>
      <c r="U60" s="614"/>
      <c r="V60" s="621"/>
      <c r="W60" s="621"/>
      <c r="X60" s="621"/>
      <c r="Y60" s="618">
        <v>7</v>
      </c>
      <c r="Z60" s="614"/>
      <c r="AA60" s="619">
        <v>16</v>
      </c>
      <c r="AB60" s="619">
        <v>16</v>
      </c>
      <c r="AC60" s="614">
        <v>4</v>
      </c>
      <c r="AD60" s="542"/>
      <c r="AE60" s="542"/>
      <c r="AF60" s="542"/>
      <c r="AG60" s="619">
        <v>16</v>
      </c>
      <c r="AH60" s="618">
        <v>7</v>
      </c>
      <c r="AI60" s="619">
        <v>16</v>
      </c>
      <c r="AJ60" s="622"/>
      <c r="AK60" s="623">
        <v>16</v>
      </c>
      <c r="AL60" s="614"/>
      <c r="AM60" s="619">
        <v>16</v>
      </c>
      <c r="AN60" s="623"/>
      <c r="AO60" s="624"/>
      <c r="AP60" s="614"/>
      <c r="AQ60" s="614"/>
      <c r="AR60" s="616"/>
      <c r="AS60" s="617"/>
      <c r="AT60" s="195"/>
    </row>
    <row r="61" spans="1:46" ht="24.75" customHeight="1" thickTop="1" thickBot="1" x14ac:dyDescent="0.25">
      <c r="A61" s="896"/>
      <c r="B61" s="277" t="s">
        <v>245</v>
      </c>
      <c r="C61" s="556">
        <v>192</v>
      </c>
      <c r="D61" s="556">
        <v>156</v>
      </c>
      <c r="E61" s="556">
        <v>192</v>
      </c>
      <c r="F61" s="556">
        <v>65</v>
      </c>
      <c r="G61" s="625">
        <v>27</v>
      </c>
      <c r="H61" s="556">
        <v>156</v>
      </c>
      <c r="I61" s="556">
        <v>14</v>
      </c>
      <c r="J61" s="556">
        <v>161</v>
      </c>
      <c r="K61" s="556">
        <v>153</v>
      </c>
      <c r="L61" s="547">
        <v>0</v>
      </c>
      <c r="M61" s="547">
        <v>0</v>
      </c>
      <c r="N61" s="556">
        <v>54</v>
      </c>
      <c r="O61" s="556">
        <v>11</v>
      </c>
      <c r="P61" s="556">
        <v>54</v>
      </c>
      <c r="Q61" s="556">
        <v>0</v>
      </c>
      <c r="R61" s="557">
        <v>0</v>
      </c>
      <c r="S61" s="556">
        <v>0</v>
      </c>
      <c r="T61" s="556">
        <v>79.3</v>
      </c>
      <c r="U61" s="556">
        <v>28.8</v>
      </c>
      <c r="V61" s="547">
        <v>0</v>
      </c>
      <c r="W61" s="547">
        <v>0</v>
      </c>
      <c r="X61" s="547">
        <v>0</v>
      </c>
      <c r="Y61" s="556">
        <v>39</v>
      </c>
      <c r="Z61" s="547">
        <v>0</v>
      </c>
      <c r="AA61" s="556">
        <v>153</v>
      </c>
      <c r="AB61" s="556">
        <v>153</v>
      </c>
      <c r="AC61" s="556">
        <v>14</v>
      </c>
      <c r="AD61" s="547">
        <v>0</v>
      </c>
      <c r="AE61" s="547">
        <v>0</v>
      </c>
      <c r="AF61" s="547">
        <v>0</v>
      </c>
      <c r="AG61" s="556">
        <v>153</v>
      </c>
      <c r="AH61" s="556">
        <v>39</v>
      </c>
      <c r="AI61" s="556">
        <v>153</v>
      </c>
      <c r="AJ61" s="556">
        <v>3</v>
      </c>
      <c r="AK61" s="556">
        <v>153</v>
      </c>
      <c r="AL61" s="556">
        <v>1</v>
      </c>
      <c r="AM61" s="556">
        <v>153</v>
      </c>
      <c r="AN61" s="626">
        <v>1</v>
      </c>
      <c r="AO61" s="556">
        <v>0</v>
      </c>
      <c r="AP61" s="547">
        <v>0</v>
      </c>
      <c r="AQ61" s="547">
        <v>0</v>
      </c>
      <c r="AR61" s="556">
        <v>0</v>
      </c>
      <c r="AS61" s="556">
        <v>0</v>
      </c>
      <c r="AT61" s="159"/>
    </row>
    <row r="62" spans="1:46" ht="24.75" customHeight="1" x14ac:dyDescent="0.2">
      <c r="A62" s="893" t="s">
        <v>26</v>
      </c>
      <c r="B62" s="275" t="s">
        <v>269</v>
      </c>
      <c r="C62" s="566">
        <v>57</v>
      </c>
      <c r="D62" s="535"/>
      <c r="E62" s="535">
        <v>15</v>
      </c>
      <c r="F62" s="535">
        <v>2</v>
      </c>
      <c r="G62" s="536">
        <v>1</v>
      </c>
      <c r="H62" s="535">
        <v>15</v>
      </c>
      <c r="I62" s="535">
        <v>10</v>
      </c>
      <c r="J62" s="535">
        <v>15</v>
      </c>
      <c r="K62" s="536">
        <v>10</v>
      </c>
      <c r="L62" s="536"/>
      <c r="M62" s="536"/>
      <c r="N62" s="536">
        <v>15</v>
      </c>
      <c r="O62" s="536">
        <v>10</v>
      </c>
      <c r="P62" s="627">
        <v>10</v>
      </c>
      <c r="Q62" s="627"/>
      <c r="R62" s="537">
        <v>10</v>
      </c>
      <c r="S62" s="536"/>
      <c r="T62" s="536"/>
      <c r="U62" s="536"/>
      <c r="V62" s="536"/>
      <c r="W62" s="536">
        <v>8</v>
      </c>
      <c r="X62" s="536">
        <v>8</v>
      </c>
      <c r="Y62" s="536">
        <v>42</v>
      </c>
      <c r="Z62" s="536"/>
      <c r="AA62" s="535">
        <v>15</v>
      </c>
      <c r="AB62" s="535">
        <v>15</v>
      </c>
      <c r="AC62" s="536">
        <v>3</v>
      </c>
      <c r="AD62" s="536"/>
      <c r="AE62" s="536"/>
      <c r="AF62" s="536">
        <v>5</v>
      </c>
      <c r="AG62" s="536">
        <v>15</v>
      </c>
      <c r="AH62" s="535">
        <v>37</v>
      </c>
      <c r="AI62" s="535">
        <v>15</v>
      </c>
      <c r="AJ62" s="538">
        <v>1</v>
      </c>
      <c r="AK62" s="539">
        <v>10</v>
      </c>
      <c r="AL62" s="539">
        <v>1</v>
      </c>
      <c r="AM62" s="535">
        <v>10</v>
      </c>
      <c r="AN62" s="540">
        <v>1</v>
      </c>
      <c r="AO62" s="536"/>
      <c r="AP62" s="536"/>
      <c r="AQ62" s="536"/>
      <c r="AR62" s="535"/>
      <c r="AS62" s="535"/>
      <c r="AT62" s="41"/>
    </row>
    <row r="63" spans="1:46" ht="24.75" customHeight="1" x14ac:dyDescent="0.2">
      <c r="A63" s="899"/>
      <c r="B63" s="278" t="s">
        <v>270</v>
      </c>
      <c r="C63" s="551">
        <v>2</v>
      </c>
      <c r="D63" s="535"/>
      <c r="E63" s="550"/>
      <c r="F63" s="550"/>
      <c r="G63" s="536"/>
      <c r="H63" s="550"/>
      <c r="I63" s="551"/>
      <c r="J63" s="550"/>
      <c r="K63" s="551"/>
      <c r="L63" s="551"/>
      <c r="M63" s="551"/>
      <c r="N63" s="551"/>
      <c r="O63" s="551"/>
      <c r="P63" s="551"/>
      <c r="Q63" s="551"/>
      <c r="R63" s="552"/>
      <c r="S63" s="551"/>
      <c r="T63" s="551"/>
      <c r="U63" s="551"/>
      <c r="V63" s="551"/>
      <c r="W63" s="551"/>
      <c r="X63" s="551"/>
      <c r="Y63" s="536">
        <v>2</v>
      </c>
      <c r="Z63" s="551"/>
      <c r="AA63" s="550"/>
      <c r="AB63" s="550"/>
      <c r="AC63" s="551"/>
      <c r="AD63" s="551"/>
      <c r="AE63" s="551"/>
      <c r="AF63" s="551"/>
      <c r="AG63" s="551"/>
      <c r="AH63" s="550">
        <v>2</v>
      </c>
      <c r="AI63" s="550"/>
      <c r="AJ63" s="553"/>
      <c r="AK63" s="554"/>
      <c r="AL63" s="554"/>
      <c r="AM63" s="550"/>
      <c r="AN63" s="555"/>
      <c r="AO63" s="536"/>
      <c r="AP63" s="551"/>
      <c r="AQ63" s="551"/>
      <c r="AR63" s="550"/>
      <c r="AS63" s="550"/>
      <c r="AT63" s="40"/>
    </row>
    <row r="64" spans="1:46" ht="24.75" customHeight="1" thickBot="1" x14ac:dyDescent="0.25">
      <c r="A64" s="899"/>
      <c r="B64" s="276" t="s">
        <v>271</v>
      </c>
      <c r="C64" s="542">
        <v>7</v>
      </c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87"/>
      <c r="S64" s="541"/>
      <c r="T64" s="541"/>
      <c r="U64" s="541"/>
      <c r="V64" s="541"/>
      <c r="W64" s="541"/>
      <c r="X64" s="541"/>
      <c r="Y64" s="541">
        <v>7</v>
      </c>
      <c r="Z64" s="541"/>
      <c r="AA64" s="541"/>
      <c r="AB64" s="541"/>
      <c r="AC64" s="541"/>
      <c r="AD64" s="541"/>
      <c r="AE64" s="541"/>
      <c r="AF64" s="541"/>
      <c r="AG64" s="541"/>
      <c r="AH64" s="541">
        <v>7</v>
      </c>
      <c r="AI64" s="541"/>
      <c r="AJ64" s="541"/>
      <c r="AK64" s="541"/>
      <c r="AL64" s="541"/>
      <c r="AM64" s="541"/>
      <c r="AN64" s="589"/>
      <c r="AO64" s="541"/>
      <c r="AP64" s="541"/>
      <c r="AQ64" s="541"/>
      <c r="AR64" s="541"/>
      <c r="AS64" s="541"/>
      <c r="AT64" s="195"/>
    </row>
    <row r="65" spans="1:46" ht="24.75" customHeight="1" thickTop="1" thickBot="1" x14ac:dyDescent="0.25">
      <c r="A65" s="896"/>
      <c r="B65" s="277" t="s">
        <v>244</v>
      </c>
      <c r="C65" s="556">
        <v>66</v>
      </c>
      <c r="D65" s="556">
        <v>0</v>
      </c>
      <c r="E65" s="556">
        <v>15</v>
      </c>
      <c r="F65" s="556">
        <v>2</v>
      </c>
      <c r="G65" s="556">
        <v>1</v>
      </c>
      <c r="H65" s="556">
        <v>15</v>
      </c>
      <c r="I65" s="556">
        <v>10</v>
      </c>
      <c r="J65" s="556">
        <v>15</v>
      </c>
      <c r="K65" s="556">
        <v>10</v>
      </c>
      <c r="L65" s="556">
        <v>0</v>
      </c>
      <c r="M65" s="556">
        <v>0</v>
      </c>
      <c r="N65" s="556">
        <v>15</v>
      </c>
      <c r="O65" s="556">
        <v>10</v>
      </c>
      <c r="P65" s="556">
        <v>10</v>
      </c>
      <c r="Q65" s="556">
        <v>0</v>
      </c>
      <c r="R65" s="557">
        <v>10</v>
      </c>
      <c r="S65" s="556">
        <v>0</v>
      </c>
      <c r="T65" s="556">
        <v>0</v>
      </c>
      <c r="U65" s="556">
        <v>0</v>
      </c>
      <c r="V65" s="556">
        <v>0</v>
      </c>
      <c r="W65" s="556">
        <v>8</v>
      </c>
      <c r="X65" s="556">
        <v>8</v>
      </c>
      <c r="Y65" s="556">
        <v>51</v>
      </c>
      <c r="Z65" s="556">
        <v>0</v>
      </c>
      <c r="AA65" s="556">
        <v>15</v>
      </c>
      <c r="AB65" s="556">
        <v>15</v>
      </c>
      <c r="AC65" s="556">
        <v>3</v>
      </c>
      <c r="AD65" s="556">
        <v>0</v>
      </c>
      <c r="AE65" s="556">
        <v>0</v>
      </c>
      <c r="AF65" s="556">
        <v>5</v>
      </c>
      <c r="AG65" s="556">
        <v>15</v>
      </c>
      <c r="AH65" s="625">
        <v>46</v>
      </c>
      <c r="AI65" s="556">
        <v>15</v>
      </c>
      <c r="AJ65" s="556">
        <v>1</v>
      </c>
      <c r="AK65" s="556">
        <v>10</v>
      </c>
      <c r="AL65" s="556">
        <v>1</v>
      </c>
      <c r="AM65" s="556">
        <v>10</v>
      </c>
      <c r="AN65" s="558">
        <v>1</v>
      </c>
      <c r="AO65" s="556">
        <v>0</v>
      </c>
      <c r="AP65" s="556">
        <v>0</v>
      </c>
      <c r="AQ65" s="556">
        <v>0</v>
      </c>
      <c r="AR65" s="556">
        <v>0</v>
      </c>
      <c r="AS65" s="556">
        <v>0</v>
      </c>
      <c r="AT65" s="159"/>
    </row>
    <row r="66" spans="1:46" ht="24.75" customHeight="1" x14ac:dyDescent="0.2">
      <c r="A66" s="1012" t="s">
        <v>132</v>
      </c>
      <c r="B66" s="293" t="s">
        <v>272</v>
      </c>
      <c r="C66" s="628">
        <v>14</v>
      </c>
      <c r="D66" s="535"/>
      <c r="E66" s="535">
        <v>14</v>
      </c>
      <c r="F66" s="535"/>
      <c r="G66" s="536">
        <v>13</v>
      </c>
      <c r="H66" s="536">
        <v>1</v>
      </c>
      <c r="I66" s="586">
        <v>1</v>
      </c>
      <c r="J66" s="536">
        <v>14</v>
      </c>
      <c r="K66" s="536">
        <v>14</v>
      </c>
      <c r="L66" s="536"/>
      <c r="M66" s="536"/>
      <c r="N66" s="536"/>
      <c r="O66" s="536"/>
      <c r="P66" s="536"/>
      <c r="Q66" s="536"/>
      <c r="R66" s="537"/>
      <c r="S66" s="536"/>
      <c r="T66" s="536"/>
      <c r="U66" s="536"/>
      <c r="V66" s="536"/>
      <c r="W66" s="536"/>
      <c r="X66" s="536"/>
      <c r="Y66" s="536">
        <v>1</v>
      </c>
      <c r="Z66" s="536"/>
      <c r="AA66" s="536">
        <v>13</v>
      </c>
      <c r="AB66" s="536">
        <v>13</v>
      </c>
      <c r="AC66" s="536">
        <v>1</v>
      </c>
      <c r="AD66" s="536"/>
      <c r="AE66" s="536"/>
      <c r="AF66" s="536">
        <v>1</v>
      </c>
      <c r="AG66" s="536">
        <v>13</v>
      </c>
      <c r="AH66" s="536"/>
      <c r="AI66" s="536">
        <v>13</v>
      </c>
      <c r="AJ66" s="538">
        <v>1</v>
      </c>
      <c r="AK66" s="539">
        <v>13</v>
      </c>
      <c r="AL66" s="539">
        <v>1</v>
      </c>
      <c r="AM66" s="539">
        <v>13</v>
      </c>
      <c r="AN66" s="540">
        <v>1</v>
      </c>
      <c r="AO66" s="536"/>
      <c r="AP66" s="536"/>
      <c r="AQ66" s="536"/>
      <c r="AR66" s="535"/>
      <c r="AS66" s="535">
        <v>13</v>
      </c>
      <c r="AT66" s="41"/>
    </row>
    <row r="67" spans="1:46" ht="24.75" customHeight="1" x14ac:dyDescent="0.2">
      <c r="A67" s="1013"/>
      <c r="B67" s="294" t="s">
        <v>273</v>
      </c>
      <c r="C67" s="551">
        <v>3</v>
      </c>
      <c r="D67" s="535"/>
      <c r="E67" s="535">
        <v>3</v>
      </c>
      <c r="F67" s="535"/>
      <c r="G67" s="536">
        <v>3</v>
      </c>
      <c r="H67" s="536"/>
      <c r="I67" s="550"/>
      <c r="J67" s="536"/>
      <c r="K67" s="551"/>
      <c r="L67" s="551"/>
      <c r="M67" s="551"/>
      <c r="N67" s="536"/>
      <c r="O67" s="536"/>
      <c r="P67" s="551"/>
      <c r="Q67" s="551"/>
      <c r="R67" s="537"/>
      <c r="S67" s="536"/>
      <c r="T67" s="551"/>
      <c r="U67" s="536"/>
      <c r="V67" s="551"/>
      <c r="W67" s="551"/>
      <c r="X67" s="551"/>
      <c r="Y67" s="536">
        <v>3</v>
      </c>
      <c r="Z67" s="536"/>
      <c r="AA67" s="536"/>
      <c r="AB67" s="551"/>
      <c r="AC67" s="551"/>
      <c r="AD67" s="551"/>
      <c r="AE67" s="551"/>
      <c r="AF67" s="536"/>
      <c r="AG67" s="536">
        <v>3</v>
      </c>
      <c r="AH67" s="536"/>
      <c r="AI67" s="536"/>
      <c r="AJ67" s="538"/>
      <c r="AK67" s="554"/>
      <c r="AL67" s="554"/>
      <c r="AM67" s="554"/>
      <c r="AN67" s="555"/>
      <c r="AO67" s="536"/>
      <c r="AP67" s="536"/>
      <c r="AQ67" s="536"/>
      <c r="AR67" s="535"/>
      <c r="AS67" s="535"/>
      <c r="AT67" s="40"/>
    </row>
    <row r="68" spans="1:46" ht="24.75" customHeight="1" x14ac:dyDescent="0.2">
      <c r="A68" s="1013"/>
      <c r="B68" s="295" t="s">
        <v>274</v>
      </c>
      <c r="C68" s="551">
        <v>3</v>
      </c>
      <c r="D68" s="535"/>
      <c r="E68" s="535">
        <v>3</v>
      </c>
      <c r="F68" s="535"/>
      <c r="G68" s="536">
        <v>3</v>
      </c>
      <c r="H68" s="536"/>
      <c r="I68" s="550"/>
      <c r="J68" s="536"/>
      <c r="K68" s="551"/>
      <c r="L68" s="551"/>
      <c r="M68" s="551"/>
      <c r="N68" s="536"/>
      <c r="O68" s="536"/>
      <c r="P68" s="551"/>
      <c r="Q68" s="551"/>
      <c r="R68" s="537"/>
      <c r="S68" s="536"/>
      <c r="T68" s="551"/>
      <c r="U68" s="536"/>
      <c r="V68" s="551"/>
      <c r="W68" s="551"/>
      <c r="X68" s="551"/>
      <c r="Y68" s="536">
        <v>3</v>
      </c>
      <c r="Z68" s="536"/>
      <c r="AA68" s="536"/>
      <c r="AB68" s="551"/>
      <c r="AC68" s="551"/>
      <c r="AD68" s="551"/>
      <c r="AE68" s="551"/>
      <c r="AF68" s="536"/>
      <c r="AG68" s="536">
        <v>3</v>
      </c>
      <c r="AH68" s="536"/>
      <c r="AI68" s="536"/>
      <c r="AJ68" s="538"/>
      <c r="AK68" s="554"/>
      <c r="AL68" s="554"/>
      <c r="AM68" s="554"/>
      <c r="AN68" s="555"/>
      <c r="AO68" s="536"/>
      <c r="AP68" s="536"/>
      <c r="AQ68" s="536"/>
      <c r="AR68" s="535"/>
      <c r="AS68" s="535"/>
      <c r="AT68" s="40"/>
    </row>
    <row r="69" spans="1:46" ht="24.75" customHeight="1" x14ac:dyDescent="0.2">
      <c r="A69" s="1013"/>
      <c r="B69" s="296" t="s">
        <v>275</v>
      </c>
      <c r="C69" s="551">
        <v>1</v>
      </c>
      <c r="D69" s="535"/>
      <c r="E69" s="535">
        <v>1</v>
      </c>
      <c r="F69" s="535"/>
      <c r="G69" s="536">
        <v>1</v>
      </c>
      <c r="H69" s="536"/>
      <c r="I69" s="550"/>
      <c r="J69" s="536"/>
      <c r="K69" s="551"/>
      <c r="L69" s="551"/>
      <c r="M69" s="551"/>
      <c r="N69" s="536"/>
      <c r="O69" s="536"/>
      <c r="P69" s="551"/>
      <c r="Q69" s="551"/>
      <c r="R69" s="537"/>
      <c r="S69" s="536"/>
      <c r="T69" s="551"/>
      <c r="U69" s="536"/>
      <c r="V69" s="551"/>
      <c r="W69" s="551"/>
      <c r="X69" s="551"/>
      <c r="Y69" s="536">
        <v>1</v>
      </c>
      <c r="Z69" s="536"/>
      <c r="AA69" s="536"/>
      <c r="AB69" s="551"/>
      <c r="AC69" s="551"/>
      <c r="AD69" s="551"/>
      <c r="AE69" s="551"/>
      <c r="AF69" s="536"/>
      <c r="AG69" s="536">
        <v>1</v>
      </c>
      <c r="AH69" s="536"/>
      <c r="AI69" s="536"/>
      <c r="AJ69" s="538"/>
      <c r="AK69" s="554"/>
      <c r="AL69" s="554"/>
      <c r="AM69" s="554"/>
      <c r="AN69" s="555"/>
      <c r="AO69" s="536"/>
      <c r="AP69" s="536"/>
      <c r="AQ69" s="536"/>
      <c r="AR69" s="535"/>
      <c r="AS69" s="535"/>
      <c r="AT69" s="40"/>
    </row>
    <row r="70" spans="1:46" ht="24.75" customHeight="1" x14ac:dyDescent="0.2">
      <c r="A70" s="1013"/>
      <c r="B70" s="296" t="s">
        <v>276</v>
      </c>
      <c r="C70" s="551">
        <v>3</v>
      </c>
      <c r="D70" s="535"/>
      <c r="E70" s="550">
        <v>3</v>
      </c>
      <c r="F70" s="550"/>
      <c r="G70" s="551">
        <v>3</v>
      </c>
      <c r="H70" s="551"/>
      <c r="I70" s="551"/>
      <c r="J70" s="536"/>
      <c r="K70" s="551"/>
      <c r="L70" s="551"/>
      <c r="M70" s="551"/>
      <c r="N70" s="551"/>
      <c r="O70" s="551"/>
      <c r="P70" s="551"/>
      <c r="Q70" s="551"/>
      <c r="R70" s="552"/>
      <c r="S70" s="551"/>
      <c r="T70" s="551"/>
      <c r="U70" s="551"/>
      <c r="V70" s="551"/>
      <c r="W70" s="551"/>
      <c r="X70" s="551"/>
      <c r="Y70" s="528">
        <v>3</v>
      </c>
      <c r="Z70" s="528"/>
      <c r="AA70" s="528"/>
      <c r="AB70" s="528"/>
      <c r="AC70" s="528"/>
      <c r="AD70" s="528"/>
      <c r="AE70" s="528"/>
      <c r="AF70" s="528"/>
      <c r="AG70" s="528">
        <v>3</v>
      </c>
      <c r="AH70" s="528"/>
      <c r="AI70" s="528"/>
      <c r="AJ70" s="629"/>
      <c r="AK70" s="629"/>
      <c r="AL70" s="629"/>
      <c r="AM70" s="629"/>
      <c r="AN70" s="630"/>
      <c r="AO70" s="528"/>
      <c r="AP70" s="528"/>
      <c r="AQ70" s="528"/>
      <c r="AR70" s="550"/>
      <c r="AS70" s="550"/>
      <c r="AT70" s="40"/>
    </row>
    <row r="71" spans="1:46" ht="24.75" customHeight="1" x14ac:dyDescent="0.2">
      <c r="A71" s="1013"/>
      <c r="B71" s="296" t="s">
        <v>277</v>
      </c>
      <c r="C71" s="551">
        <v>1</v>
      </c>
      <c r="D71" s="535"/>
      <c r="E71" s="550">
        <v>1</v>
      </c>
      <c r="F71" s="550"/>
      <c r="G71" s="551">
        <v>1</v>
      </c>
      <c r="H71" s="551"/>
      <c r="I71" s="551"/>
      <c r="J71" s="536"/>
      <c r="K71" s="551"/>
      <c r="L71" s="551"/>
      <c r="M71" s="551"/>
      <c r="N71" s="551"/>
      <c r="O71" s="551"/>
      <c r="P71" s="551"/>
      <c r="Q71" s="551"/>
      <c r="R71" s="552"/>
      <c r="S71" s="551"/>
      <c r="T71" s="551"/>
      <c r="U71" s="551"/>
      <c r="V71" s="551"/>
      <c r="W71" s="551"/>
      <c r="X71" s="551"/>
      <c r="Y71" s="551">
        <v>1</v>
      </c>
      <c r="Z71" s="551"/>
      <c r="AA71" s="551"/>
      <c r="AB71" s="551"/>
      <c r="AC71" s="551"/>
      <c r="AD71" s="551"/>
      <c r="AE71" s="551"/>
      <c r="AF71" s="551"/>
      <c r="AG71" s="551">
        <v>1</v>
      </c>
      <c r="AH71" s="551"/>
      <c r="AI71" s="551"/>
      <c r="AJ71" s="553"/>
      <c r="AK71" s="554"/>
      <c r="AL71" s="554"/>
      <c r="AM71" s="554"/>
      <c r="AN71" s="555"/>
      <c r="AO71" s="551"/>
      <c r="AP71" s="551"/>
      <c r="AQ71" s="551"/>
      <c r="AR71" s="550"/>
      <c r="AS71" s="550"/>
      <c r="AT71" s="40"/>
    </row>
    <row r="72" spans="1:46" ht="24.75" customHeight="1" thickBot="1" x14ac:dyDescent="0.25">
      <c r="A72" s="1013"/>
      <c r="B72" s="288" t="s">
        <v>278</v>
      </c>
      <c r="C72" s="541">
        <v>29</v>
      </c>
      <c r="D72" s="541"/>
      <c r="E72" s="541">
        <v>29</v>
      </c>
      <c r="F72" s="541"/>
      <c r="G72" s="541">
        <v>5</v>
      </c>
      <c r="H72" s="541">
        <v>24</v>
      </c>
      <c r="I72" s="541">
        <v>17</v>
      </c>
      <c r="J72" s="541">
        <v>10</v>
      </c>
      <c r="K72" s="541">
        <v>10</v>
      </c>
      <c r="L72" s="541">
        <v>17</v>
      </c>
      <c r="M72" s="541">
        <v>17</v>
      </c>
      <c r="N72" s="541">
        <v>20</v>
      </c>
      <c r="O72" s="541"/>
      <c r="P72" s="541">
        <v>17</v>
      </c>
      <c r="Q72" s="541">
        <v>3</v>
      </c>
      <c r="R72" s="587">
        <v>17</v>
      </c>
      <c r="S72" s="541">
        <v>12</v>
      </c>
      <c r="T72" s="541"/>
      <c r="U72" s="541">
        <v>5</v>
      </c>
      <c r="V72" s="541"/>
      <c r="W72" s="541"/>
      <c r="X72" s="541"/>
      <c r="Y72" s="541"/>
      <c r="Z72" s="541"/>
      <c r="AA72" s="541">
        <v>29</v>
      </c>
      <c r="AB72" s="541">
        <v>29</v>
      </c>
      <c r="AC72" s="541">
        <v>3</v>
      </c>
      <c r="AD72" s="541"/>
      <c r="AE72" s="541"/>
      <c r="AF72" s="541"/>
      <c r="AG72" s="541">
        <v>29</v>
      </c>
      <c r="AH72" s="541"/>
      <c r="AI72" s="541">
        <v>29</v>
      </c>
      <c r="AJ72" s="541">
        <v>1</v>
      </c>
      <c r="AK72" s="588">
        <v>29</v>
      </c>
      <c r="AL72" s="588">
        <v>1</v>
      </c>
      <c r="AM72" s="588">
        <v>29</v>
      </c>
      <c r="AN72" s="589">
        <v>1</v>
      </c>
      <c r="AO72" s="541"/>
      <c r="AP72" s="541"/>
      <c r="AQ72" s="541"/>
      <c r="AR72" s="541"/>
      <c r="AS72" s="541"/>
      <c r="AT72" s="195"/>
    </row>
    <row r="73" spans="1:46" ht="24.75" customHeight="1" thickTop="1" thickBot="1" x14ac:dyDescent="0.25">
      <c r="A73" s="1013"/>
      <c r="B73" s="277" t="s">
        <v>244</v>
      </c>
      <c r="C73" s="556">
        <v>54</v>
      </c>
      <c r="D73" s="547">
        <v>0</v>
      </c>
      <c r="E73" s="547">
        <v>54</v>
      </c>
      <c r="F73" s="547">
        <v>0</v>
      </c>
      <c r="G73" s="547">
        <v>29</v>
      </c>
      <c r="H73" s="547">
        <v>25</v>
      </c>
      <c r="I73" s="547">
        <v>18</v>
      </c>
      <c r="J73" s="547">
        <v>24</v>
      </c>
      <c r="K73" s="547">
        <v>24</v>
      </c>
      <c r="L73" s="547">
        <v>17</v>
      </c>
      <c r="M73" s="547">
        <v>17</v>
      </c>
      <c r="N73" s="547">
        <v>20</v>
      </c>
      <c r="O73" s="547">
        <v>0</v>
      </c>
      <c r="P73" s="547">
        <v>17</v>
      </c>
      <c r="Q73" s="547">
        <v>3</v>
      </c>
      <c r="R73" s="548">
        <v>17</v>
      </c>
      <c r="S73" s="547">
        <v>12</v>
      </c>
      <c r="T73" s="547">
        <v>0</v>
      </c>
      <c r="U73" s="547">
        <v>5</v>
      </c>
      <c r="V73" s="547">
        <v>0</v>
      </c>
      <c r="W73" s="547">
        <v>0</v>
      </c>
      <c r="X73" s="547">
        <v>0</v>
      </c>
      <c r="Y73" s="631">
        <v>12</v>
      </c>
      <c r="Z73" s="547">
        <v>0</v>
      </c>
      <c r="AA73" s="547">
        <v>42</v>
      </c>
      <c r="AB73" s="547">
        <v>42</v>
      </c>
      <c r="AC73" s="547">
        <v>4</v>
      </c>
      <c r="AD73" s="547">
        <v>0</v>
      </c>
      <c r="AE73" s="547">
        <v>0</v>
      </c>
      <c r="AF73" s="547">
        <v>1</v>
      </c>
      <c r="AG73" s="547">
        <v>53</v>
      </c>
      <c r="AH73" s="631">
        <v>0</v>
      </c>
      <c r="AI73" s="547">
        <v>42</v>
      </c>
      <c r="AJ73" s="547">
        <v>2</v>
      </c>
      <c r="AK73" s="547">
        <v>42</v>
      </c>
      <c r="AL73" s="547">
        <v>2</v>
      </c>
      <c r="AM73" s="547">
        <v>42</v>
      </c>
      <c r="AN73" s="549">
        <v>2</v>
      </c>
      <c r="AO73" s="631">
        <v>0</v>
      </c>
      <c r="AP73" s="547">
        <v>0</v>
      </c>
      <c r="AQ73" s="547">
        <v>0</v>
      </c>
      <c r="AR73" s="547">
        <v>0</v>
      </c>
      <c r="AS73" s="547">
        <v>13</v>
      </c>
      <c r="AT73" s="159"/>
    </row>
    <row r="74" spans="1:46" ht="24.75" customHeight="1" x14ac:dyDescent="0.2">
      <c r="A74" s="893" t="s">
        <v>121</v>
      </c>
      <c r="B74" s="287" t="s">
        <v>295</v>
      </c>
      <c r="C74" s="535">
        <v>6</v>
      </c>
      <c r="D74" s="535">
        <v>0</v>
      </c>
      <c r="E74" s="535"/>
      <c r="F74" s="535"/>
      <c r="G74" s="536">
        <v>6</v>
      </c>
      <c r="H74" s="536"/>
      <c r="I74" s="535"/>
      <c r="J74" s="536"/>
      <c r="K74" s="536"/>
      <c r="L74" s="535"/>
      <c r="M74" s="535"/>
      <c r="N74" s="535"/>
      <c r="O74" s="535"/>
      <c r="P74" s="535"/>
      <c r="Q74" s="535"/>
      <c r="R74" s="632"/>
      <c r="S74" s="535"/>
      <c r="T74" s="535"/>
      <c r="U74" s="535"/>
      <c r="V74" s="535"/>
      <c r="W74" s="535"/>
      <c r="X74" s="535"/>
      <c r="Y74" s="535">
        <v>6</v>
      </c>
      <c r="Z74" s="535"/>
      <c r="AA74" s="535"/>
      <c r="AB74" s="535"/>
      <c r="AC74" s="535"/>
      <c r="AD74" s="535"/>
      <c r="AE74" s="535"/>
      <c r="AF74" s="535"/>
      <c r="AG74" s="535"/>
      <c r="AH74" s="535">
        <v>6</v>
      </c>
      <c r="AI74" s="535"/>
      <c r="AJ74" s="633"/>
      <c r="AK74" s="535"/>
      <c r="AL74" s="535"/>
      <c r="AM74" s="535"/>
      <c r="AN74" s="634"/>
      <c r="AO74" s="535"/>
      <c r="AP74" s="535"/>
      <c r="AQ74" s="535"/>
      <c r="AR74" s="535"/>
      <c r="AS74" s="535"/>
      <c r="AT74" s="39"/>
    </row>
    <row r="75" spans="1:46" ht="24.75" customHeight="1" x14ac:dyDescent="0.2">
      <c r="A75" s="899"/>
      <c r="B75" s="287" t="s">
        <v>294</v>
      </c>
      <c r="C75" s="535"/>
      <c r="D75" s="535"/>
      <c r="E75" s="550"/>
      <c r="F75" s="550"/>
      <c r="G75" s="551"/>
      <c r="H75" s="551"/>
      <c r="I75" s="551"/>
      <c r="J75" s="536"/>
      <c r="K75" s="551"/>
      <c r="L75" s="551"/>
      <c r="M75" s="551"/>
      <c r="N75" s="551"/>
      <c r="O75" s="551"/>
      <c r="P75" s="551"/>
      <c r="Q75" s="551"/>
      <c r="R75" s="552"/>
      <c r="S75" s="551"/>
      <c r="T75" s="551"/>
      <c r="U75" s="551"/>
      <c r="V75" s="551"/>
      <c r="W75" s="551"/>
      <c r="X75" s="551"/>
      <c r="Y75" s="551"/>
      <c r="Z75" s="551"/>
      <c r="AA75" s="551"/>
      <c r="AB75" s="551"/>
      <c r="AC75" s="551"/>
      <c r="AD75" s="551"/>
      <c r="AE75" s="551"/>
      <c r="AF75" s="551"/>
      <c r="AG75" s="551"/>
      <c r="AH75" s="551"/>
      <c r="AI75" s="551"/>
      <c r="AJ75" s="553"/>
      <c r="AK75" s="554"/>
      <c r="AL75" s="554"/>
      <c r="AM75" s="554"/>
      <c r="AN75" s="555"/>
      <c r="AO75" s="551"/>
      <c r="AP75" s="551"/>
      <c r="AQ75" s="551"/>
      <c r="AR75" s="550"/>
      <c r="AS75" s="550"/>
      <c r="AT75" s="40"/>
    </row>
    <row r="76" spans="1:46" ht="24.75" customHeight="1" x14ac:dyDescent="0.2">
      <c r="A76" s="899"/>
      <c r="B76" s="287" t="s">
        <v>279</v>
      </c>
      <c r="C76" s="535">
        <v>4</v>
      </c>
      <c r="D76" s="535">
        <v>0</v>
      </c>
      <c r="E76" s="550"/>
      <c r="F76" s="550"/>
      <c r="G76" s="551">
        <v>4</v>
      </c>
      <c r="H76" s="551"/>
      <c r="I76" s="551"/>
      <c r="J76" s="536"/>
      <c r="K76" s="551"/>
      <c r="L76" s="551"/>
      <c r="M76" s="551"/>
      <c r="N76" s="551"/>
      <c r="O76" s="551"/>
      <c r="P76" s="551"/>
      <c r="Q76" s="551"/>
      <c r="R76" s="552"/>
      <c r="S76" s="551"/>
      <c r="T76" s="551"/>
      <c r="U76" s="551"/>
      <c r="V76" s="551"/>
      <c r="W76" s="551"/>
      <c r="X76" s="551"/>
      <c r="Y76" s="551">
        <v>4</v>
      </c>
      <c r="Z76" s="551"/>
      <c r="AA76" s="551"/>
      <c r="AB76" s="551"/>
      <c r="AC76" s="551"/>
      <c r="AD76" s="551"/>
      <c r="AE76" s="551"/>
      <c r="AF76" s="551"/>
      <c r="AG76" s="551"/>
      <c r="AH76" s="551">
        <v>4</v>
      </c>
      <c r="AI76" s="551"/>
      <c r="AJ76" s="553"/>
      <c r="AK76" s="554"/>
      <c r="AL76" s="554"/>
      <c r="AM76" s="554"/>
      <c r="AN76" s="555"/>
      <c r="AO76" s="551"/>
      <c r="AP76" s="551"/>
      <c r="AQ76" s="551"/>
      <c r="AR76" s="550"/>
      <c r="AS76" s="550"/>
      <c r="AT76" s="40"/>
    </row>
    <row r="77" spans="1:46" ht="24.75" customHeight="1" thickBot="1" x14ac:dyDescent="0.25">
      <c r="A77" s="899"/>
      <c r="B77" s="288" t="s">
        <v>280</v>
      </c>
      <c r="C77" s="541">
        <v>16</v>
      </c>
      <c r="D77" s="541">
        <v>9</v>
      </c>
      <c r="E77" s="541"/>
      <c r="F77" s="541"/>
      <c r="G77" s="541">
        <v>7</v>
      </c>
      <c r="H77" s="541">
        <v>9</v>
      </c>
      <c r="I77" s="541">
        <v>9</v>
      </c>
      <c r="J77" s="541">
        <v>9</v>
      </c>
      <c r="K77" s="541">
        <v>9</v>
      </c>
      <c r="L77" s="541">
        <v>9</v>
      </c>
      <c r="M77" s="541">
        <v>9</v>
      </c>
      <c r="N77" s="541">
        <v>9</v>
      </c>
      <c r="O77" s="541">
        <v>9</v>
      </c>
      <c r="P77" s="541">
        <v>9</v>
      </c>
      <c r="Q77" s="541"/>
      <c r="R77" s="587"/>
      <c r="S77" s="541"/>
      <c r="T77" s="541">
        <v>9</v>
      </c>
      <c r="U77" s="541"/>
      <c r="V77" s="541"/>
      <c r="W77" s="541"/>
      <c r="X77" s="541"/>
      <c r="Y77" s="541">
        <v>7</v>
      </c>
      <c r="Z77" s="541"/>
      <c r="AA77" s="541">
        <v>9</v>
      </c>
      <c r="AB77" s="541">
        <v>9</v>
      </c>
      <c r="AC77" s="541">
        <v>2</v>
      </c>
      <c r="AD77" s="541"/>
      <c r="AE77" s="541"/>
      <c r="AF77" s="541"/>
      <c r="AG77" s="541">
        <v>9</v>
      </c>
      <c r="AH77" s="541">
        <v>7</v>
      </c>
      <c r="AI77" s="541"/>
      <c r="AJ77" s="541"/>
      <c r="AK77" s="541"/>
      <c r="AL77" s="541"/>
      <c r="AM77" s="541">
        <v>9</v>
      </c>
      <c r="AN77" s="589">
        <v>1</v>
      </c>
      <c r="AO77" s="541"/>
      <c r="AP77" s="541"/>
      <c r="AQ77" s="541"/>
      <c r="AR77" s="541"/>
      <c r="AS77" s="541"/>
      <c r="AT77" s="195"/>
    </row>
    <row r="78" spans="1:46" ht="24.75" customHeight="1" thickTop="1" thickBot="1" x14ac:dyDescent="0.25">
      <c r="A78" s="896"/>
      <c r="B78" s="277" t="s">
        <v>245</v>
      </c>
      <c r="C78" s="556">
        <v>26</v>
      </c>
      <c r="D78" s="556">
        <v>9</v>
      </c>
      <c r="E78" s="556">
        <v>0</v>
      </c>
      <c r="F78" s="556">
        <v>0</v>
      </c>
      <c r="G78" s="635">
        <v>17</v>
      </c>
      <c r="H78" s="635">
        <v>9</v>
      </c>
      <c r="I78" s="556">
        <v>9</v>
      </c>
      <c r="J78" s="556">
        <v>9</v>
      </c>
      <c r="K78" s="556">
        <v>9</v>
      </c>
      <c r="L78" s="556">
        <v>9</v>
      </c>
      <c r="M78" s="556">
        <v>9</v>
      </c>
      <c r="N78" s="556">
        <v>9</v>
      </c>
      <c r="O78" s="556">
        <v>9</v>
      </c>
      <c r="P78" s="556">
        <v>9</v>
      </c>
      <c r="Q78" s="556">
        <v>0</v>
      </c>
      <c r="R78" s="557">
        <v>0</v>
      </c>
      <c r="S78" s="556">
        <v>0</v>
      </c>
      <c r="T78" s="556">
        <v>9</v>
      </c>
      <c r="U78" s="556">
        <v>0</v>
      </c>
      <c r="V78" s="556">
        <v>0</v>
      </c>
      <c r="W78" s="556">
        <v>0</v>
      </c>
      <c r="X78" s="556">
        <v>0</v>
      </c>
      <c r="Y78" s="556">
        <v>17</v>
      </c>
      <c r="Z78" s="556">
        <v>0</v>
      </c>
      <c r="AA78" s="556">
        <v>9</v>
      </c>
      <c r="AB78" s="556">
        <v>9</v>
      </c>
      <c r="AC78" s="556">
        <v>2</v>
      </c>
      <c r="AD78" s="556">
        <v>0</v>
      </c>
      <c r="AE78" s="556">
        <v>0</v>
      </c>
      <c r="AF78" s="556">
        <v>0</v>
      </c>
      <c r="AG78" s="556">
        <v>9</v>
      </c>
      <c r="AH78" s="556">
        <v>17</v>
      </c>
      <c r="AI78" s="556">
        <v>0</v>
      </c>
      <c r="AJ78" s="556">
        <v>0</v>
      </c>
      <c r="AK78" s="556">
        <v>0</v>
      </c>
      <c r="AL78" s="556">
        <v>0</v>
      </c>
      <c r="AM78" s="556">
        <v>9</v>
      </c>
      <c r="AN78" s="558">
        <v>1</v>
      </c>
      <c r="AO78" s="556">
        <v>0</v>
      </c>
      <c r="AP78" s="556">
        <v>0</v>
      </c>
      <c r="AQ78" s="556">
        <v>0</v>
      </c>
      <c r="AR78" s="556">
        <v>0</v>
      </c>
      <c r="AS78" s="556">
        <v>0</v>
      </c>
      <c r="AT78" s="159"/>
    </row>
    <row r="79" spans="1:46" ht="24.75" customHeight="1" x14ac:dyDescent="0.2">
      <c r="A79" s="894" t="s">
        <v>122</v>
      </c>
      <c r="B79" s="287" t="s">
        <v>281</v>
      </c>
      <c r="C79" s="566">
        <v>104</v>
      </c>
      <c r="D79" s="535">
        <v>51</v>
      </c>
      <c r="E79" s="535">
        <v>86</v>
      </c>
      <c r="F79" s="535">
        <v>85.6</v>
      </c>
      <c r="G79" s="536">
        <v>0</v>
      </c>
      <c r="H79" s="536">
        <v>104</v>
      </c>
      <c r="I79" s="535">
        <v>0</v>
      </c>
      <c r="J79" s="536">
        <v>104</v>
      </c>
      <c r="K79" s="536">
        <v>104</v>
      </c>
      <c r="L79" s="536">
        <v>0</v>
      </c>
      <c r="M79" s="536">
        <v>0</v>
      </c>
      <c r="N79" s="536">
        <v>104</v>
      </c>
      <c r="O79" s="536">
        <v>56.6</v>
      </c>
      <c r="P79" s="536">
        <v>104</v>
      </c>
      <c r="Q79" s="536">
        <v>0</v>
      </c>
      <c r="R79" s="537">
        <v>104</v>
      </c>
      <c r="S79" s="536">
        <v>0</v>
      </c>
      <c r="T79" s="536">
        <v>104</v>
      </c>
      <c r="U79" s="536">
        <v>0</v>
      </c>
      <c r="V79" s="536">
        <v>0</v>
      </c>
      <c r="W79" s="536">
        <v>0</v>
      </c>
      <c r="X79" s="536">
        <v>0</v>
      </c>
      <c r="Y79" s="536">
        <v>0</v>
      </c>
      <c r="Z79" s="536">
        <v>0</v>
      </c>
      <c r="AA79" s="536">
        <v>104</v>
      </c>
      <c r="AB79" s="536">
        <v>64</v>
      </c>
      <c r="AC79" s="536">
        <v>3</v>
      </c>
      <c r="AD79" s="536">
        <v>40</v>
      </c>
      <c r="AE79" s="536">
        <v>3</v>
      </c>
      <c r="AF79" s="536">
        <v>0</v>
      </c>
      <c r="AG79" s="536">
        <v>104</v>
      </c>
      <c r="AH79" s="536">
        <v>0</v>
      </c>
      <c r="AI79" s="536">
        <v>104</v>
      </c>
      <c r="AJ79" s="538">
        <v>4</v>
      </c>
      <c r="AK79" s="539">
        <v>0</v>
      </c>
      <c r="AL79" s="539">
        <v>0</v>
      </c>
      <c r="AM79" s="539">
        <v>104</v>
      </c>
      <c r="AN79" s="540">
        <v>3</v>
      </c>
      <c r="AO79" s="536">
        <v>0</v>
      </c>
      <c r="AP79" s="536">
        <v>0</v>
      </c>
      <c r="AQ79" s="536">
        <v>0</v>
      </c>
      <c r="AR79" s="535">
        <v>0</v>
      </c>
      <c r="AS79" s="535">
        <v>11</v>
      </c>
      <c r="AT79" s="39"/>
    </row>
    <row r="80" spans="1:46" ht="24.75" customHeight="1" x14ac:dyDescent="0.2">
      <c r="A80" s="894"/>
      <c r="B80" s="287" t="s">
        <v>282</v>
      </c>
      <c r="C80" s="551">
        <v>240</v>
      </c>
      <c r="D80" s="535">
        <v>151.43</v>
      </c>
      <c r="E80" s="550">
        <v>204</v>
      </c>
      <c r="F80" s="550">
        <v>204.23000000000002</v>
      </c>
      <c r="G80" s="551">
        <v>0</v>
      </c>
      <c r="H80" s="551">
        <v>240</v>
      </c>
      <c r="I80" s="551">
        <v>117.03999999999999</v>
      </c>
      <c r="J80" s="536">
        <v>240</v>
      </c>
      <c r="K80" s="551">
        <v>240</v>
      </c>
      <c r="L80" s="551">
        <v>0</v>
      </c>
      <c r="M80" s="551">
        <v>0</v>
      </c>
      <c r="N80" s="551">
        <v>190.42999999999998</v>
      </c>
      <c r="O80" s="551">
        <v>125.13999999999999</v>
      </c>
      <c r="P80" s="551">
        <v>190.42999999999998</v>
      </c>
      <c r="Q80" s="551">
        <v>0</v>
      </c>
      <c r="R80" s="552">
        <v>240</v>
      </c>
      <c r="S80" s="551">
        <v>31.8</v>
      </c>
      <c r="T80" s="551">
        <v>177.13</v>
      </c>
      <c r="U80" s="551">
        <v>26.9</v>
      </c>
      <c r="V80" s="551">
        <v>0</v>
      </c>
      <c r="W80" s="551">
        <v>11.9</v>
      </c>
      <c r="X80" s="551">
        <v>11.9</v>
      </c>
      <c r="Y80" s="551">
        <v>0</v>
      </c>
      <c r="Z80" s="551">
        <v>0</v>
      </c>
      <c r="AA80" s="551">
        <v>240</v>
      </c>
      <c r="AB80" s="551">
        <v>196</v>
      </c>
      <c r="AC80" s="551">
        <v>6</v>
      </c>
      <c r="AD80" s="551">
        <v>44</v>
      </c>
      <c r="AE80" s="551">
        <v>5</v>
      </c>
      <c r="AF80" s="551">
        <v>0</v>
      </c>
      <c r="AG80" s="551">
        <v>240</v>
      </c>
      <c r="AH80" s="551">
        <v>0</v>
      </c>
      <c r="AI80" s="551">
        <v>240</v>
      </c>
      <c r="AJ80" s="553">
        <v>4</v>
      </c>
      <c r="AK80" s="554">
        <v>236</v>
      </c>
      <c r="AL80" s="554">
        <v>3</v>
      </c>
      <c r="AM80" s="554">
        <v>236</v>
      </c>
      <c r="AN80" s="555">
        <v>4</v>
      </c>
      <c r="AO80" s="551">
        <v>0</v>
      </c>
      <c r="AP80" s="551">
        <v>0</v>
      </c>
      <c r="AQ80" s="551">
        <v>0</v>
      </c>
      <c r="AR80" s="550">
        <v>0</v>
      </c>
      <c r="AS80" s="550">
        <v>0</v>
      </c>
      <c r="AT80" s="40"/>
    </row>
    <row r="81" spans="1:46" ht="24.75" customHeight="1" x14ac:dyDescent="0.2">
      <c r="A81" s="899"/>
      <c r="B81" s="287" t="s">
        <v>283</v>
      </c>
      <c r="C81" s="551">
        <v>36</v>
      </c>
      <c r="D81" s="535">
        <v>36</v>
      </c>
      <c r="E81" s="550">
        <v>36</v>
      </c>
      <c r="F81" s="550">
        <v>36</v>
      </c>
      <c r="G81" s="551">
        <v>0</v>
      </c>
      <c r="H81" s="551">
        <v>36</v>
      </c>
      <c r="I81" s="551">
        <v>0</v>
      </c>
      <c r="J81" s="536">
        <v>36</v>
      </c>
      <c r="K81" s="551">
        <v>36</v>
      </c>
      <c r="L81" s="551">
        <v>0</v>
      </c>
      <c r="M81" s="551">
        <v>0</v>
      </c>
      <c r="N81" s="551">
        <v>36</v>
      </c>
      <c r="O81" s="551">
        <v>36</v>
      </c>
      <c r="P81" s="551">
        <v>36</v>
      </c>
      <c r="Q81" s="551">
        <v>0</v>
      </c>
      <c r="R81" s="552">
        <v>36</v>
      </c>
      <c r="S81" s="551">
        <v>0</v>
      </c>
      <c r="T81" s="551">
        <v>36</v>
      </c>
      <c r="U81" s="551">
        <v>0</v>
      </c>
      <c r="V81" s="551">
        <v>0</v>
      </c>
      <c r="W81" s="551">
        <v>0</v>
      </c>
      <c r="X81" s="551">
        <v>0</v>
      </c>
      <c r="Y81" s="551">
        <v>0</v>
      </c>
      <c r="Z81" s="551">
        <v>0</v>
      </c>
      <c r="AA81" s="551">
        <v>36</v>
      </c>
      <c r="AB81" s="551">
        <v>36</v>
      </c>
      <c r="AC81" s="551">
        <v>1</v>
      </c>
      <c r="AD81" s="551">
        <v>0</v>
      </c>
      <c r="AE81" s="551">
        <v>0</v>
      </c>
      <c r="AF81" s="551">
        <v>0</v>
      </c>
      <c r="AG81" s="551">
        <v>36</v>
      </c>
      <c r="AH81" s="551">
        <v>0</v>
      </c>
      <c r="AI81" s="551">
        <v>36</v>
      </c>
      <c r="AJ81" s="553">
        <v>0</v>
      </c>
      <c r="AK81" s="554">
        <v>0</v>
      </c>
      <c r="AL81" s="554">
        <v>0</v>
      </c>
      <c r="AM81" s="554">
        <v>36</v>
      </c>
      <c r="AN81" s="555">
        <v>1</v>
      </c>
      <c r="AO81" s="551">
        <v>0</v>
      </c>
      <c r="AP81" s="551">
        <v>0</v>
      </c>
      <c r="AQ81" s="551">
        <v>0</v>
      </c>
      <c r="AR81" s="550">
        <v>0</v>
      </c>
      <c r="AS81" s="550">
        <v>0</v>
      </c>
      <c r="AT81" s="40"/>
    </row>
    <row r="82" spans="1:46" ht="24.75" customHeight="1" thickBot="1" x14ac:dyDescent="0.25">
      <c r="A82" s="899"/>
      <c r="B82" s="288" t="s">
        <v>284</v>
      </c>
      <c r="C82" s="541">
        <v>8</v>
      </c>
      <c r="D82" s="541">
        <v>7.5</v>
      </c>
      <c r="E82" s="541">
        <v>7.5</v>
      </c>
      <c r="F82" s="541">
        <v>7.5</v>
      </c>
      <c r="G82" s="541">
        <v>0</v>
      </c>
      <c r="H82" s="541">
        <v>8</v>
      </c>
      <c r="I82" s="541">
        <v>4</v>
      </c>
      <c r="J82" s="541">
        <v>8</v>
      </c>
      <c r="K82" s="541">
        <v>8</v>
      </c>
      <c r="L82" s="541">
        <v>0</v>
      </c>
      <c r="M82" s="541">
        <v>0</v>
      </c>
      <c r="N82" s="541">
        <v>4</v>
      </c>
      <c r="O82" s="541">
        <v>4</v>
      </c>
      <c r="P82" s="541">
        <v>4</v>
      </c>
      <c r="Q82" s="541">
        <v>0</v>
      </c>
      <c r="R82" s="587">
        <v>7.5</v>
      </c>
      <c r="S82" s="541">
        <v>3.5</v>
      </c>
      <c r="T82" s="541">
        <v>0</v>
      </c>
      <c r="U82" s="541">
        <v>4</v>
      </c>
      <c r="V82" s="541">
        <v>0</v>
      </c>
      <c r="W82" s="541">
        <v>0</v>
      </c>
      <c r="X82" s="541">
        <v>0</v>
      </c>
      <c r="Y82" s="541">
        <v>0</v>
      </c>
      <c r="Z82" s="541">
        <v>0</v>
      </c>
      <c r="AA82" s="541">
        <v>8</v>
      </c>
      <c r="AB82" s="541">
        <v>7.5</v>
      </c>
      <c r="AC82" s="541">
        <v>1</v>
      </c>
      <c r="AD82" s="541">
        <v>0</v>
      </c>
      <c r="AE82" s="541">
        <v>0</v>
      </c>
      <c r="AF82" s="541">
        <v>0</v>
      </c>
      <c r="AG82" s="541">
        <v>7.5</v>
      </c>
      <c r="AH82" s="541">
        <v>0</v>
      </c>
      <c r="AI82" s="541">
        <v>7.5</v>
      </c>
      <c r="AJ82" s="541">
        <v>0</v>
      </c>
      <c r="AK82" s="541">
        <v>4</v>
      </c>
      <c r="AL82" s="541">
        <v>0</v>
      </c>
      <c r="AM82" s="541">
        <v>4</v>
      </c>
      <c r="AN82" s="589">
        <v>0</v>
      </c>
      <c r="AO82" s="541">
        <v>0</v>
      </c>
      <c r="AP82" s="541">
        <v>0</v>
      </c>
      <c r="AQ82" s="541">
        <v>0</v>
      </c>
      <c r="AR82" s="541">
        <v>0</v>
      </c>
      <c r="AS82" s="541">
        <v>0</v>
      </c>
      <c r="AT82" s="195"/>
    </row>
    <row r="83" spans="1:46" ht="24.75" customHeight="1" thickTop="1" thickBot="1" x14ac:dyDescent="0.25">
      <c r="A83" s="896"/>
      <c r="B83" s="277" t="s">
        <v>244</v>
      </c>
      <c r="C83" s="556">
        <v>388</v>
      </c>
      <c r="D83" s="547">
        <v>245.93</v>
      </c>
      <c r="E83" s="547">
        <v>333.5</v>
      </c>
      <c r="F83" s="547">
        <v>333.33000000000004</v>
      </c>
      <c r="G83" s="556">
        <v>0</v>
      </c>
      <c r="H83" s="556">
        <v>388</v>
      </c>
      <c r="I83" s="547">
        <v>121.03999999999999</v>
      </c>
      <c r="J83" s="556">
        <v>388</v>
      </c>
      <c r="K83" s="556">
        <v>388</v>
      </c>
      <c r="L83" s="556">
        <v>0</v>
      </c>
      <c r="M83" s="556">
        <v>0</v>
      </c>
      <c r="N83" s="556">
        <v>334.42999999999995</v>
      </c>
      <c r="O83" s="556">
        <v>221.73999999999998</v>
      </c>
      <c r="P83" s="556">
        <v>334.42999999999995</v>
      </c>
      <c r="Q83" s="556">
        <v>0</v>
      </c>
      <c r="R83" s="557">
        <v>387.5</v>
      </c>
      <c r="S83" s="556">
        <v>35.299999999999997</v>
      </c>
      <c r="T83" s="556">
        <v>317.13</v>
      </c>
      <c r="U83" s="556">
        <v>30.9</v>
      </c>
      <c r="V83" s="556">
        <v>0</v>
      </c>
      <c r="W83" s="556">
        <v>11.9</v>
      </c>
      <c r="X83" s="556">
        <v>11.9</v>
      </c>
      <c r="Y83" s="556">
        <v>0</v>
      </c>
      <c r="Z83" s="556">
        <v>0</v>
      </c>
      <c r="AA83" s="556">
        <v>388</v>
      </c>
      <c r="AB83" s="556">
        <v>303.5</v>
      </c>
      <c r="AC83" s="556">
        <v>11</v>
      </c>
      <c r="AD83" s="556">
        <v>84</v>
      </c>
      <c r="AE83" s="556">
        <v>8</v>
      </c>
      <c r="AF83" s="556">
        <v>0</v>
      </c>
      <c r="AG83" s="556">
        <v>387.5</v>
      </c>
      <c r="AH83" s="556">
        <v>0</v>
      </c>
      <c r="AI83" s="556">
        <v>387.5</v>
      </c>
      <c r="AJ83" s="636">
        <v>8</v>
      </c>
      <c r="AK83" s="626">
        <v>240</v>
      </c>
      <c r="AL83" s="626">
        <v>3</v>
      </c>
      <c r="AM83" s="626">
        <v>380</v>
      </c>
      <c r="AN83" s="558">
        <v>8</v>
      </c>
      <c r="AO83" s="556">
        <v>0</v>
      </c>
      <c r="AP83" s="556">
        <v>0</v>
      </c>
      <c r="AQ83" s="556">
        <v>0</v>
      </c>
      <c r="AR83" s="547">
        <v>0</v>
      </c>
      <c r="AS83" s="547">
        <v>11</v>
      </c>
      <c r="AT83" s="159"/>
    </row>
    <row r="84" spans="1:46" ht="24.75" customHeight="1" x14ac:dyDescent="0.2">
      <c r="A84" s="1016" t="s">
        <v>29</v>
      </c>
      <c r="B84" s="287" t="s">
        <v>285</v>
      </c>
      <c r="C84" s="852" t="s">
        <v>395</v>
      </c>
      <c r="D84" s="855" t="s">
        <v>395</v>
      </c>
      <c r="E84" s="855" t="s">
        <v>395</v>
      </c>
      <c r="F84" s="855" t="s">
        <v>395</v>
      </c>
      <c r="G84" s="856" t="s">
        <v>395</v>
      </c>
      <c r="H84" s="856" t="s">
        <v>395</v>
      </c>
      <c r="I84" s="857" t="s">
        <v>395</v>
      </c>
      <c r="J84" s="856" t="s">
        <v>395</v>
      </c>
      <c r="K84" s="856" t="s">
        <v>395</v>
      </c>
      <c r="L84" s="856" t="s">
        <v>395</v>
      </c>
      <c r="M84" s="856" t="s">
        <v>395</v>
      </c>
      <c r="N84" s="856" t="s">
        <v>395</v>
      </c>
      <c r="O84" s="856" t="s">
        <v>395</v>
      </c>
      <c r="P84" s="856" t="s">
        <v>395</v>
      </c>
      <c r="Q84" s="856" t="s">
        <v>395</v>
      </c>
      <c r="R84" s="858" t="s">
        <v>395</v>
      </c>
      <c r="S84" s="856" t="s">
        <v>395</v>
      </c>
      <c r="T84" s="856" t="s">
        <v>395</v>
      </c>
      <c r="U84" s="856" t="s">
        <v>395</v>
      </c>
      <c r="V84" s="856" t="s">
        <v>395</v>
      </c>
      <c r="W84" s="856" t="s">
        <v>395</v>
      </c>
      <c r="X84" s="856" t="s">
        <v>395</v>
      </c>
      <c r="Y84" s="856" t="s">
        <v>395</v>
      </c>
      <c r="Z84" s="856" t="s">
        <v>395</v>
      </c>
      <c r="AA84" s="856" t="s">
        <v>395</v>
      </c>
      <c r="AB84" s="859" t="s">
        <v>395</v>
      </c>
      <c r="AC84" s="859" t="s">
        <v>395</v>
      </c>
      <c r="AD84" s="859" t="s">
        <v>395</v>
      </c>
      <c r="AE84" s="859" t="s">
        <v>395</v>
      </c>
      <c r="AF84" s="859" t="s">
        <v>395</v>
      </c>
      <c r="AG84" s="859" t="s">
        <v>395</v>
      </c>
      <c r="AH84" s="859" t="s">
        <v>395</v>
      </c>
      <c r="AI84" s="859" t="s">
        <v>395</v>
      </c>
      <c r="AJ84" s="860" t="s">
        <v>395</v>
      </c>
      <c r="AK84" s="861" t="s">
        <v>395</v>
      </c>
      <c r="AL84" s="861" t="s">
        <v>395</v>
      </c>
      <c r="AM84" s="861" t="s">
        <v>395</v>
      </c>
      <c r="AN84" s="862" t="s">
        <v>395</v>
      </c>
      <c r="AO84" s="856" t="s">
        <v>395</v>
      </c>
      <c r="AP84" s="856" t="s">
        <v>395</v>
      </c>
      <c r="AQ84" s="856" t="s">
        <v>395</v>
      </c>
      <c r="AR84" s="855" t="s">
        <v>395</v>
      </c>
      <c r="AS84" s="855" t="s">
        <v>395</v>
      </c>
      <c r="AT84" s="39"/>
    </row>
    <row r="85" spans="1:46" ht="24.75" customHeight="1" x14ac:dyDescent="0.2">
      <c r="A85" s="1017"/>
      <c r="B85" s="287" t="s">
        <v>286</v>
      </c>
      <c r="C85" s="853" t="s">
        <v>395</v>
      </c>
      <c r="D85" s="855" t="s">
        <v>395</v>
      </c>
      <c r="E85" s="855" t="s">
        <v>395</v>
      </c>
      <c r="F85" s="855" t="s">
        <v>395</v>
      </c>
      <c r="G85" s="856" t="s">
        <v>395</v>
      </c>
      <c r="H85" s="856" t="s">
        <v>395</v>
      </c>
      <c r="I85" s="855" t="s">
        <v>395</v>
      </c>
      <c r="J85" s="856" t="s">
        <v>395</v>
      </c>
      <c r="K85" s="856" t="s">
        <v>395</v>
      </c>
      <c r="L85" s="856" t="s">
        <v>395</v>
      </c>
      <c r="M85" s="856" t="s">
        <v>395</v>
      </c>
      <c r="N85" s="856" t="s">
        <v>395</v>
      </c>
      <c r="O85" s="856" t="s">
        <v>395</v>
      </c>
      <c r="P85" s="856" t="s">
        <v>395</v>
      </c>
      <c r="Q85" s="856" t="s">
        <v>395</v>
      </c>
      <c r="R85" s="858" t="s">
        <v>395</v>
      </c>
      <c r="S85" s="856" t="s">
        <v>395</v>
      </c>
      <c r="T85" s="856" t="s">
        <v>395</v>
      </c>
      <c r="U85" s="856" t="s">
        <v>395</v>
      </c>
      <c r="V85" s="856" t="s">
        <v>395</v>
      </c>
      <c r="W85" s="856" t="s">
        <v>395</v>
      </c>
      <c r="X85" s="856" t="s">
        <v>395</v>
      </c>
      <c r="Y85" s="856" t="s">
        <v>395</v>
      </c>
      <c r="Z85" s="856" t="s">
        <v>395</v>
      </c>
      <c r="AA85" s="856" t="s">
        <v>395</v>
      </c>
      <c r="AB85" s="859" t="s">
        <v>395</v>
      </c>
      <c r="AC85" s="859" t="s">
        <v>395</v>
      </c>
      <c r="AD85" s="859" t="s">
        <v>395</v>
      </c>
      <c r="AE85" s="859" t="s">
        <v>395</v>
      </c>
      <c r="AF85" s="859" t="s">
        <v>395</v>
      </c>
      <c r="AG85" s="859" t="s">
        <v>395</v>
      </c>
      <c r="AH85" s="859" t="s">
        <v>395</v>
      </c>
      <c r="AI85" s="859" t="s">
        <v>395</v>
      </c>
      <c r="AJ85" s="860" t="s">
        <v>395</v>
      </c>
      <c r="AK85" s="861" t="s">
        <v>395</v>
      </c>
      <c r="AL85" s="861" t="s">
        <v>395</v>
      </c>
      <c r="AM85" s="861" t="s">
        <v>395</v>
      </c>
      <c r="AN85" s="862" t="s">
        <v>395</v>
      </c>
      <c r="AO85" s="856" t="s">
        <v>395</v>
      </c>
      <c r="AP85" s="856" t="s">
        <v>395</v>
      </c>
      <c r="AQ85" s="856" t="s">
        <v>395</v>
      </c>
      <c r="AR85" s="855" t="s">
        <v>395</v>
      </c>
      <c r="AS85" s="855" t="s">
        <v>395</v>
      </c>
      <c r="AT85" s="40"/>
    </row>
    <row r="86" spans="1:46" ht="24.75" customHeight="1" x14ac:dyDescent="0.2">
      <c r="A86" s="1018"/>
      <c r="B86" s="297" t="s">
        <v>287</v>
      </c>
      <c r="C86" s="853" t="s">
        <v>395</v>
      </c>
      <c r="D86" s="855" t="s">
        <v>395</v>
      </c>
      <c r="E86" s="855" t="s">
        <v>395</v>
      </c>
      <c r="F86" s="855" t="s">
        <v>395</v>
      </c>
      <c r="G86" s="856" t="s">
        <v>395</v>
      </c>
      <c r="H86" s="856" t="s">
        <v>395</v>
      </c>
      <c r="I86" s="855" t="s">
        <v>395</v>
      </c>
      <c r="J86" s="856" t="s">
        <v>395</v>
      </c>
      <c r="K86" s="856" t="s">
        <v>395</v>
      </c>
      <c r="L86" s="856" t="s">
        <v>395</v>
      </c>
      <c r="M86" s="856" t="s">
        <v>395</v>
      </c>
      <c r="N86" s="856" t="s">
        <v>395</v>
      </c>
      <c r="O86" s="856" t="s">
        <v>395</v>
      </c>
      <c r="P86" s="856" t="s">
        <v>395</v>
      </c>
      <c r="Q86" s="856" t="s">
        <v>395</v>
      </c>
      <c r="R86" s="856" t="s">
        <v>395</v>
      </c>
      <c r="S86" s="856" t="s">
        <v>395</v>
      </c>
      <c r="T86" s="856" t="s">
        <v>395</v>
      </c>
      <c r="U86" s="856" t="s">
        <v>395</v>
      </c>
      <c r="V86" s="856" t="s">
        <v>395</v>
      </c>
      <c r="W86" s="856" t="s">
        <v>395</v>
      </c>
      <c r="X86" s="856" t="s">
        <v>395</v>
      </c>
      <c r="Y86" s="856" t="s">
        <v>395</v>
      </c>
      <c r="Z86" s="856" t="s">
        <v>395</v>
      </c>
      <c r="AA86" s="856" t="s">
        <v>395</v>
      </c>
      <c r="AB86" s="856" t="s">
        <v>395</v>
      </c>
      <c r="AC86" s="859" t="s">
        <v>395</v>
      </c>
      <c r="AD86" s="859" t="s">
        <v>395</v>
      </c>
      <c r="AE86" s="859" t="s">
        <v>395</v>
      </c>
      <c r="AF86" s="856" t="s">
        <v>395</v>
      </c>
      <c r="AG86" s="859" t="s">
        <v>395</v>
      </c>
      <c r="AH86" s="859" t="s">
        <v>395</v>
      </c>
      <c r="AI86" s="856" t="s">
        <v>395</v>
      </c>
      <c r="AJ86" s="860" t="s">
        <v>395</v>
      </c>
      <c r="AK86" s="861" t="s">
        <v>395</v>
      </c>
      <c r="AL86" s="861" t="s">
        <v>395</v>
      </c>
      <c r="AM86" s="861" t="s">
        <v>395</v>
      </c>
      <c r="AN86" s="862" t="s">
        <v>395</v>
      </c>
      <c r="AO86" s="856" t="s">
        <v>395</v>
      </c>
      <c r="AP86" s="856" t="s">
        <v>395</v>
      </c>
      <c r="AQ86" s="856" t="s">
        <v>395</v>
      </c>
      <c r="AR86" s="855" t="s">
        <v>395</v>
      </c>
      <c r="AS86" s="855" t="s">
        <v>395</v>
      </c>
      <c r="AT86" s="40"/>
    </row>
    <row r="87" spans="1:46" ht="24.75" customHeight="1" x14ac:dyDescent="0.2">
      <c r="A87" s="1018"/>
      <c r="B87" s="297" t="s">
        <v>288</v>
      </c>
      <c r="C87" s="551"/>
      <c r="D87" s="535"/>
      <c r="E87" s="535"/>
      <c r="F87" s="535"/>
      <c r="G87" s="536"/>
      <c r="H87" s="536"/>
      <c r="I87" s="535"/>
      <c r="J87" s="536"/>
      <c r="K87" s="536"/>
      <c r="L87" s="536"/>
      <c r="M87" s="536"/>
      <c r="N87" s="536"/>
      <c r="O87" s="536"/>
      <c r="P87" s="536"/>
      <c r="Q87" s="536"/>
      <c r="R87" s="536"/>
      <c r="S87" s="536"/>
      <c r="T87" s="536"/>
      <c r="U87" s="536"/>
      <c r="V87" s="536"/>
      <c r="W87" s="536"/>
      <c r="X87" s="536"/>
      <c r="Y87" s="536"/>
      <c r="Z87" s="536"/>
      <c r="AA87" s="536"/>
      <c r="AB87" s="536"/>
      <c r="AC87" s="637"/>
      <c r="AD87" s="637"/>
      <c r="AE87" s="637"/>
      <c r="AF87" s="536"/>
      <c r="AG87" s="637"/>
      <c r="AH87" s="637"/>
      <c r="AI87" s="536"/>
      <c r="AJ87" s="638"/>
      <c r="AK87" s="639"/>
      <c r="AL87" s="639"/>
      <c r="AM87" s="639"/>
      <c r="AN87" s="640"/>
      <c r="AO87" s="536"/>
      <c r="AP87" s="536"/>
      <c r="AQ87" s="536"/>
      <c r="AR87" s="535"/>
      <c r="AS87" s="535"/>
      <c r="AT87" s="40"/>
    </row>
    <row r="88" spans="1:46" ht="24.75" customHeight="1" x14ac:dyDescent="0.2">
      <c r="A88" s="1018"/>
      <c r="B88" s="294" t="s">
        <v>289</v>
      </c>
      <c r="C88" s="853" t="s">
        <v>395</v>
      </c>
      <c r="D88" s="855" t="s">
        <v>395</v>
      </c>
      <c r="E88" s="855" t="s">
        <v>395</v>
      </c>
      <c r="F88" s="855" t="s">
        <v>395</v>
      </c>
      <c r="G88" s="856" t="s">
        <v>395</v>
      </c>
      <c r="H88" s="856" t="s">
        <v>395</v>
      </c>
      <c r="I88" s="855" t="s">
        <v>395</v>
      </c>
      <c r="J88" s="856" t="s">
        <v>395</v>
      </c>
      <c r="K88" s="856" t="s">
        <v>395</v>
      </c>
      <c r="L88" s="856" t="s">
        <v>395</v>
      </c>
      <c r="M88" s="856" t="s">
        <v>395</v>
      </c>
      <c r="N88" s="856" t="s">
        <v>395</v>
      </c>
      <c r="O88" s="856" t="s">
        <v>395</v>
      </c>
      <c r="P88" s="856" t="s">
        <v>395</v>
      </c>
      <c r="Q88" s="856" t="s">
        <v>395</v>
      </c>
      <c r="R88" s="856" t="s">
        <v>395</v>
      </c>
      <c r="S88" s="856" t="s">
        <v>395</v>
      </c>
      <c r="T88" s="856" t="s">
        <v>395</v>
      </c>
      <c r="U88" s="856" t="s">
        <v>395</v>
      </c>
      <c r="V88" s="856" t="s">
        <v>395</v>
      </c>
      <c r="W88" s="856" t="s">
        <v>395</v>
      </c>
      <c r="X88" s="856" t="s">
        <v>395</v>
      </c>
      <c r="Y88" s="856" t="s">
        <v>395</v>
      </c>
      <c r="Z88" s="856" t="s">
        <v>395</v>
      </c>
      <c r="AA88" s="856" t="s">
        <v>395</v>
      </c>
      <c r="AB88" s="856" t="s">
        <v>395</v>
      </c>
      <c r="AC88" s="859" t="s">
        <v>395</v>
      </c>
      <c r="AD88" s="859" t="s">
        <v>395</v>
      </c>
      <c r="AE88" s="859" t="s">
        <v>395</v>
      </c>
      <c r="AF88" s="856" t="s">
        <v>395</v>
      </c>
      <c r="AG88" s="859" t="s">
        <v>395</v>
      </c>
      <c r="AH88" s="859" t="s">
        <v>395</v>
      </c>
      <c r="AI88" s="856" t="s">
        <v>395</v>
      </c>
      <c r="AJ88" s="860" t="s">
        <v>395</v>
      </c>
      <c r="AK88" s="861" t="s">
        <v>395</v>
      </c>
      <c r="AL88" s="861" t="s">
        <v>395</v>
      </c>
      <c r="AM88" s="861" t="s">
        <v>395</v>
      </c>
      <c r="AN88" s="862" t="s">
        <v>395</v>
      </c>
      <c r="AO88" s="856" t="s">
        <v>395</v>
      </c>
      <c r="AP88" s="856" t="s">
        <v>395</v>
      </c>
      <c r="AQ88" s="856" t="s">
        <v>395</v>
      </c>
      <c r="AR88" s="855" t="s">
        <v>395</v>
      </c>
      <c r="AS88" s="855" t="s">
        <v>395</v>
      </c>
      <c r="AT88" s="40"/>
    </row>
    <row r="89" spans="1:46" ht="24.75" customHeight="1" x14ac:dyDescent="0.2">
      <c r="A89" s="1018"/>
      <c r="B89" s="295" t="s">
        <v>290</v>
      </c>
      <c r="C89" s="551"/>
      <c r="D89" s="535"/>
      <c r="E89" s="535"/>
      <c r="F89" s="535"/>
      <c r="G89" s="536"/>
      <c r="H89" s="536"/>
      <c r="I89" s="535"/>
      <c r="J89" s="536"/>
      <c r="K89" s="536"/>
      <c r="L89" s="536"/>
      <c r="M89" s="536"/>
      <c r="N89" s="536"/>
      <c r="O89" s="536"/>
      <c r="P89" s="536"/>
      <c r="Q89" s="536"/>
      <c r="R89" s="537"/>
      <c r="S89" s="536"/>
      <c r="T89" s="536"/>
      <c r="U89" s="536"/>
      <c r="V89" s="536"/>
      <c r="W89" s="536"/>
      <c r="X89" s="536"/>
      <c r="Y89" s="536"/>
      <c r="Z89" s="536"/>
      <c r="AA89" s="536"/>
      <c r="AB89" s="637"/>
      <c r="AC89" s="637"/>
      <c r="AD89" s="637"/>
      <c r="AE89" s="637"/>
      <c r="AF89" s="637"/>
      <c r="AG89" s="637"/>
      <c r="AH89" s="637"/>
      <c r="AI89" s="637"/>
      <c r="AJ89" s="638"/>
      <c r="AK89" s="639"/>
      <c r="AL89" s="639"/>
      <c r="AM89" s="639"/>
      <c r="AN89" s="640"/>
      <c r="AO89" s="536"/>
      <c r="AP89" s="536"/>
      <c r="AQ89" s="536"/>
      <c r="AR89" s="535"/>
      <c r="AS89" s="535"/>
      <c r="AT89" s="40"/>
    </row>
    <row r="90" spans="1:46" ht="24.75" customHeight="1" x14ac:dyDescent="0.2">
      <c r="A90" s="1018"/>
      <c r="B90" s="296" t="s">
        <v>291</v>
      </c>
      <c r="C90" s="853" t="s">
        <v>395</v>
      </c>
      <c r="D90" s="855" t="s">
        <v>395</v>
      </c>
      <c r="E90" s="863" t="s">
        <v>395</v>
      </c>
      <c r="F90" s="863" t="s">
        <v>395</v>
      </c>
      <c r="G90" s="864" t="s">
        <v>395</v>
      </c>
      <c r="H90" s="864" t="s">
        <v>395</v>
      </c>
      <c r="I90" s="864" t="s">
        <v>395</v>
      </c>
      <c r="J90" s="856" t="s">
        <v>395</v>
      </c>
      <c r="K90" s="864" t="s">
        <v>395</v>
      </c>
      <c r="L90" s="864" t="s">
        <v>395</v>
      </c>
      <c r="M90" s="864" t="s">
        <v>395</v>
      </c>
      <c r="N90" s="864" t="s">
        <v>395</v>
      </c>
      <c r="O90" s="864" t="s">
        <v>395</v>
      </c>
      <c r="P90" s="864" t="s">
        <v>395</v>
      </c>
      <c r="Q90" s="864" t="s">
        <v>395</v>
      </c>
      <c r="R90" s="865" t="s">
        <v>395</v>
      </c>
      <c r="S90" s="864" t="s">
        <v>395</v>
      </c>
      <c r="T90" s="864" t="s">
        <v>395</v>
      </c>
      <c r="U90" s="864" t="s">
        <v>395</v>
      </c>
      <c r="V90" s="864" t="s">
        <v>395</v>
      </c>
      <c r="W90" s="864" t="s">
        <v>395</v>
      </c>
      <c r="X90" s="864" t="s">
        <v>395</v>
      </c>
      <c r="Y90" s="864" t="s">
        <v>395</v>
      </c>
      <c r="Z90" s="864" t="s">
        <v>395</v>
      </c>
      <c r="AA90" s="864" t="s">
        <v>395</v>
      </c>
      <c r="AB90" s="866" t="s">
        <v>395</v>
      </c>
      <c r="AC90" s="866" t="s">
        <v>395</v>
      </c>
      <c r="AD90" s="866" t="s">
        <v>395</v>
      </c>
      <c r="AE90" s="866" t="s">
        <v>395</v>
      </c>
      <c r="AF90" s="866" t="s">
        <v>395</v>
      </c>
      <c r="AG90" s="866" t="s">
        <v>395</v>
      </c>
      <c r="AH90" s="866" t="s">
        <v>395</v>
      </c>
      <c r="AI90" s="866" t="s">
        <v>395</v>
      </c>
      <c r="AJ90" s="867" t="s">
        <v>395</v>
      </c>
      <c r="AK90" s="868" t="s">
        <v>395</v>
      </c>
      <c r="AL90" s="868" t="s">
        <v>395</v>
      </c>
      <c r="AM90" s="868" t="s">
        <v>395</v>
      </c>
      <c r="AN90" s="869" t="s">
        <v>395</v>
      </c>
      <c r="AO90" s="864" t="s">
        <v>395</v>
      </c>
      <c r="AP90" s="864" t="s">
        <v>395</v>
      </c>
      <c r="AQ90" s="864" t="s">
        <v>395</v>
      </c>
      <c r="AR90" s="863" t="s">
        <v>395</v>
      </c>
      <c r="AS90" s="863" t="s">
        <v>395</v>
      </c>
      <c r="AT90" s="40"/>
    </row>
    <row r="91" spans="1:46" ht="24.75" customHeight="1" thickBot="1" x14ac:dyDescent="0.25">
      <c r="A91" s="1018"/>
      <c r="B91" s="291" t="s">
        <v>292</v>
      </c>
      <c r="C91" s="854" t="s">
        <v>395</v>
      </c>
      <c r="D91" s="870" t="s">
        <v>395</v>
      </c>
      <c r="E91" s="870" t="s">
        <v>395</v>
      </c>
      <c r="F91" s="870" t="s">
        <v>395</v>
      </c>
      <c r="G91" s="871" t="s">
        <v>395</v>
      </c>
      <c r="H91" s="871" t="s">
        <v>395</v>
      </c>
      <c r="I91" s="871" t="s">
        <v>395</v>
      </c>
      <c r="J91" s="871" t="s">
        <v>395</v>
      </c>
      <c r="K91" s="871" t="s">
        <v>395</v>
      </c>
      <c r="L91" s="871" t="s">
        <v>395</v>
      </c>
      <c r="M91" s="871" t="s">
        <v>395</v>
      </c>
      <c r="N91" s="871" t="s">
        <v>395</v>
      </c>
      <c r="O91" s="871" t="s">
        <v>395</v>
      </c>
      <c r="P91" s="871" t="s">
        <v>395</v>
      </c>
      <c r="Q91" s="871" t="s">
        <v>395</v>
      </c>
      <c r="R91" s="872" t="s">
        <v>395</v>
      </c>
      <c r="S91" s="871" t="s">
        <v>395</v>
      </c>
      <c r="T91" s="871" t="s">
        <v>395</v>
      </c>
      <c r="U91" s="871" t="s">
        <v>395</v>
      </c>
      <c r="V91" s="871" t="s">
        <v>395</v>
      </c>
      <c r="W91" s="871" t="s">
        <v>395</v>
      </c>
      <c r="X91" s="871" t="s">
        <v>395</v>
      </c>
      <c r="Y91" s="871" t="s">
        <v>395</v>
      </c>
      <c r="Z91" s="871" t="s">
        <v>395</v>
      </c>
      <c r="AA91" s="871" t="s">
        <v>395</v>
      </c>
      <c r="AB91" s="873" t="s">
        <v>395</v>
      </c>
      <c r="AC91" s="873" t="s">
        <v>395</v>
      </c>
      <c r="AD91" s="873" t="s">
        <v>395</v>
      </c>
      <c r="AE91" s="873" t="s">
        <v>395</v>
      </c>
      <c r="AF91" s="873" t="s">
        <v>395</v>
      </c>
      <c r="AG91" s="873" t="s">
        <v>395</v>
      </c>
      <c r="AH91" s="873" t="s">
        <v>395</v>
      </c>
      <c r="AI91" s="873" t="s">
        <v>395</v>
      </c>
      <c r="AJ91" s="874" t="s">
        <v>395</v>
      </c>
      <c r="AK91" s="875" t="s">
        <v>395</v>
      </c>
      <c r="AL91" s="875" t="s">
        <v>395</v>
      </c>
      <c r="AM91" s="875" t="s">
        <v>395</v>
      </c>
      <c r="AN91" s="876" t="s">
        <v>395</v>
      </c>
      <c r="AO91" s="871" t="s">
        <v>395</v>
      </c>
      <c r="AP91" s="871" t="s">
        <v>395</v>
      </c>
      <c r="AQ91" s="871" t="s">
        <v>395</v>
      </c>
      <c r="AR91" s="870" t="s">
        <v>395</v>
      </c>
      <c r="AS91" s="870" t="s">
        <v>395</v>
      </c>
      <c r="AT91" s="195"/>
    </row>
    <row r="92" spans="1:46" ht="24.75" customHeight="1" thickTop="1" thickBot="1" x14ac:dyDescent="0.25">
      <c r="A92" s="1019"/>
      <c r="B92" s="277" t="s">
        <v>244</v>
      </c>
      <c r="C92" s="556">
        <v>32</v>
      </c>
      <c r="D92" s="547">
        <v>0</v>
      </c>
      <c r="E92" s="547">
        <v>15</v>
      </c>
      <c r="F92" s="547">
        <v>2</v>
      </c>
      <c r="G92" s="556">
        <v>0</v>
      </c>
      <c r="H92" s="556">
        <v>21</v>
      </c>
      <c r="I92" s="547">
        <v>5</v>
      </c>
      <c r="J92" s="556">
        <v>20</v>
      </c>
      <c r="K92" s="556">
        <v>19</v>
      </c>
      <c r="L92" s="556">
        <v>16</v>
      </c>
      <c r="M92" s="556">
        <v>16</v>
      </c>
      <c r="N92" s="556">
        <v>31</v>
      </c>
      <c r="O92" s="556">
        <v>3</v>
      </c>
      <c r="P92" s="556">
        <v>30</v>
      </c>
      <c r="Q92" s="556">
        <v>14</v>
      </c>
      <c r="R92" s="557">
        <v>16</v>
      </c>
      <c r="S92" s="556">
        <v>30</v>
      </c>
      <c r="T92" s="556">
        <v>0</v>
      </c>
      <c r="U92" s="556">
        <v>0</v>
      </c>
      <c r="V92" s="556">
        <v>2</v>
      </c>
      <c r="W92" s="556">
        <v>0</v>
      </c>
      <c r="X92" s="556">
        <v>0</v>
      </c>
      <c r="Y92" s="556">
        <v>0</v>
      </c>
      <c r="Z92" s="556">
        <v>0</v>
      </c>
      <c r="AA92" s="556">
        <v>32</v>
      </c>
      <c r="AB92" s="641">
        <v>32</v>
      </c>
      <c r="AC92" s="641">
        <v>8</v>
      </c>
      <c r="AD92" s="556">
        <v>0</v>
      </c>
      <c r="AE92" s="556">
        <v>0</v>
      </c>
      <c r="AF92" s="556">
        <v>16</v>
      </c>
      <c r="AG92" s="556">
        <v>16</v>
      </c>
      <c r="AH92" s="556">
        <v>0</v>
      </c>
      <c r="AI92" s="556">
        <v>32</v>
      </c>
      <c r="AJ92" s="636">
        <v>8</v>
      </c>
      <c r="AK92" s="626">
        <v>11</v>
      </c>
      <c r="AL92" s="626">
        <v>1</v>
      </c>
      <c r="AM92" s="626">
        <v>30</v>
      </c>
      <c r="AN92" s="558">
        <v>6</v>
      </c>
      <c r="AO92" s="556">
        <v>0</v>
      </c>
      <c r="AP92" s="556">
        <v>0</v>
      </c>
      <c r="AQ92" s="556">
        <v>0</v>
      </c>
      <c r="AR92" s="547">
        <v>0</v>
      </c>
      <c r="AS92" s="547">
        <v>0</v>
      </c>
      <c r="AT92" s="159"/>
    </row>
    <row r="93" spans="1:46" ht="25.5" customHeight="1" thickBot="1" x14ac:dyDescent="0.25">
      <c r="A93" s="1014" t="s">
        <v>133</v>
      </c>
      <c r="B93" s="290" t="s">
        <v>293</v>
      </c>
      <c r="C93" s="642">
        <v>37</v>
      </c>
      <c r="D93" s="642">
        <v>25.7</v>
      </c>
      <c r="E93" s="642">
        <v>25.7</v>
      </c>
      <c r="F93" s="642">
        <v>20</v>
      </c>
      <c r="G93" s="642">
        <v>11.3</v>
      </c>
      <c r="H93" s="642">
        <v>25.7</v>
      </c>
      <c r="I93" s="642">
        <v>0</v>
      </c>
      <c r="J93" s="642">
        <v>20</v>
      </c>
      <c r="K93" s="642">
        <v>20</v>
      </c>
      <c r="L93" s="642">
        <v>0</v>
      </c>
      <c r="M93" s="642">
        <v>0</v>
      </c>
      <c r="N93" s="642">
        <v>20.7</v>
      </c>
      <c r="O93" s="642">
        <v>0</v>
      </c>
      <c r="P93" s="642">
        <v>0</v>
      </c>
      <c r="Q93" s="642">
        <v>20.7</v>
      </c>
      <c r="R93" s="643">
        <v>20</v>
      </c>
      <c r="S93" s="642">
        <v>0</v>
      </c>
      <c r="T93" s="642">
        <v>20</v>
      </c>
      <c r="U93" s="642">
        <v>0</v>
      </c>
      <c r="V93" s="642">
        <v>0</v>
      </c>
      <c r="W93" s="642">
        <v>0</v>
      </c>
      <c r="X93" s="642">
        <v>0</v>
      </c>
      <c r="Y93" s="644">
        <v>11</v>
      </c>
      <c r="Z93" s="642">
        <v>0</v>
      </c>
      <c r="AA93" s="642">
        <v>26</v>
      </c>
      <c r="AB93" s="642">
        <v>26</v>
      </c>
      <c r="AC93" s="642">
        <v>3</v>
      </c>
      <c r="AD93" s="642">
        <v>0</v>
      </c>
      <c r="AE93" s="642">
        <v>0</v>
      </c>
      <c r="AF93" s="642">
        <v>11</v>
      </c>
      <c r="AG93" s="642">
        <v>26</v>
      </c>
      <c r="AH93" s="642">
        <v>0</v>
      </c>
      <c r="AI93" s="642">
        <v>20</v>
      </c>
      <c r="AJ93" s="642">
        <v>1</v>
      </c>
      <c r="AK93" s="642">
        <v>0</v>
      </c>
      <c r="AL93" s="642">
        <v>0</v>
      </c>
      <c r="AM93" s="642">
        <v>20</v>
      </c>
      <c r="AN93" s="645">
        <v>1</v>
      </c>
      <c r="AO93" s="644">
        <v>0</v>
      </c>
      <c r="AP93" s="642">
        <v>0.7</v>
      </c>
      <c r="AQ93" s="642">
        <v>0</v>
      </c>
      <c r="AR93" s="642">
        <v>20</v>
      </c>
      <c r="AS93" s="642">
        <v>0.7</v>
      </c>
      <c r="AT93" s="230"/>
    </row>
    <row r="94" spans="1:46" ht="24.75" customHeight="1" thickTop="1" thickBot="1" x14ac:dyDescent="0.25">
      <c r="A94" s="1015"/>
      <c r="B94" s="289" t="s">
        <v>245</v>
      </c>
      <c r="C94" s="547">
        <v>37</v>
      </c>
      <c r="D94" s="547">
        <v>25.7</v>
      </c>
      <c r="E94" s="547">
        <v>25.7</v>
      </c>
      <c r="F94" s="547">
        <v>20</v>
      </c>
      <c r="G94" s="547">
        <v>11.3</v>
      </c>
      <c r="H94" s="547">
        <v>25.7</v>
      </c>
      <c r="I94" s="547">
        <v>0</v>
      </c>
      <c r="J94" s="547">
        <v>20</v>
      </c>
      <c r="K94" s="547">
        <v>20</v>
      </c>
      <c r="L94" s="547">
        <v>0</v>
      </c>
      <c r="M94" s="547">
        <v>0</v>
      </c>
      <c r="N94" s="547">
        <v>20.7</v>
      </c>
      <c r="O94" s="547">
        <v>0</v>
      </c>
      <c r="P94" s="547">
        <v>0</v>
      </c>
      <c r="Q94" s="547">
        <v>20.7</v>
      </c>
      <c r="R94" s="548">
        <v>20</v>
      </c>
      <c r="S94" s="547">
        <v>0</v>
      </c>
      <c r="T94" s="547">
        <v>20</v>
      </c>
      <c r="U94" s="547">
        <v>0</v>
      </c>
      <c r="V94" s="547">
        <v>0</v>
      </c>
      <c r="W94" s="547">
        <v>0</v>
      </c>
      <c r="X94" s="547">
        <v>0</v>
      </c>
      <c r="Y94" s="547">
        <v>11</v>
      </c>
      <c r="Z94" s="547">
        <v>0</v>
      </c>
      <c r="AA94" s="547">
        <v>26</v>
      </c>
      <c r="AB94" s="547">
        <v>26</v>
      </c>
      <c r="AC94" s="547">
        <v>3</v>
      </c>
      <c r="AD94" s="547">
        <v>0</v>
      </c>
      <c r="AE94" s="547">
        <v>0</v>
      </c>
      <c r="AF94" s="547">
        <v>11</v>
      </c>
      <c r="AG94" s="547">
        <v>26</v>
      </c>
      <c r="AH94" s="547">
        <v>0</v>
      </c>
      <c r="AI94" s="547">
        <v>20</v>
      </c>
      <c r="AJ94" s="547">
        <v>1</v>
      </c>
      <c r="AK94" s="547">
        <v>0</v>
      </c>
      <c r="AL94" s="547">
        <v>0</v>
      </c>
      <c r="AM94" s="547">
        <v>20</v>
      </c>
      <c r="AN94" s="549">
        <v>1</v>
      </c>
      <c r="AO94" s="547">
        <v>0</v>
      </c>
      <c r="AP94" s="547">
        <v>0.7</v>
      </c>
      <c r="AQ94" s="547">
        <v>0</v>
      </c>
      <c r="AR94" s="547">
        <v>20</v>
      </c>
      <c r="AS94" s="547">
        <v>0.7</v>
      </c>
      <c r="AT94" s="159"/>
    </row>
    <row r="95" spans="1:46" ht="16.5" customHeight="1" x14ac:dyDescent="0.2">
      <c r="A95" s="692"/>
      <c r="B95" s="42"/>
      <c r="C95" s="693"/>
      <c r="D95" s="693"/>
      <c r="E95" s="693"/>
      <c r="F95" s="693"/>
      <c r="G95" s="693"/>
      <c r="H95" s="693"/>
      <c r="I95" s="693"/>
      <c r="J95" s="693"/>
      <c r="K95" s="693"/>
      <c r="L95" s="693"/>
      <c r="M95" s="693"/>
      <c r="N95" s="693"/>
      <c r="O95" s="693"/>
      <c r="P95" s="693"/>
      <c r="Q95" s="693"/>
      <c r="R95" s="693"/>
      <c r="S95" s="693"/>
      <c r="T95" s="693"/>
      <c r="U95" s="693"/>
      <c r="V95" s="693"/>
      <c r="W95" s="693"/>
      <c r="X95" s="693"/>
      <c r="Y95" s="693"/>
      <c r="Z95" s="693"/>
      <c r="AA95" s="693"/>
      <c r="AB95" s="693"/>
      <c r="AC95" s="693"/>
      <c r="AD95" s="693"/>
      <c r="AE95" s="693"/>
      <c r="AF95" s="693"/>
      <c r="AG95" s="693"/>
      <c r="AH95" s="693"/>
      <c r="AI95" s="693"/>
      <c r="AJ95" s="693"/>
      <c r="AK95" s="693"/>
      <c r="AL95" s="693"/>
      <c r="AM95" s="693"/>
      <c r="AN95" s="693"/>
      <c r="AO95" s="693"/>
      <c r="AP95" s="693"/>
      <c r="AQ95" s="693"/>
      <c r="AR95" s="693"/>
      <c r="AS95" s="693"/>
      <c r="AT95" s="69"/>
    </row>
    <row r="96" spans="1:46" x14ac:dyDescent="0.2">
      <c r="A96" s="244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24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24"/>
      <c r="AP96" s="69"/>
      <c r="AQ96" s="69"/>
      <c r="AR96" s="69"/>
      <c r="AS96" s="69"/>
      <c r="AT96" s="69"/>
    </row>
    <row r="97" spans="1:46" x14ac:dyDescent="0.2">
      <c r="A97" s="244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24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24"/>
      <c r="AP97" s="69"/>
      <c r="AQ97" s="69"/>
      <c r="AR97" s="69"/>
      <c r="AS97" s="69"/>
      <c r="AT97" s="69"/>
    </row>
    <row r="98" spans="1:46" x14ac:dyDescent="0.2">
      <c r="A98" s="67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</row>
    <row r="99" spans="1:46" x14ac:dyDescent="0.2">
      <c r="A99" s="244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</row>
    <row r="100" spans="1:46" ht="23.1" customHeight="1" x14ac:dyDescent="0.2">
      <c r="A100" s="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</row>
    <row r="101" spans="1:46" ht="23.1" customHeight="1" x14ac:dyDescent="0.2">
      <c r="A101" s="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</row>
    <row r="102" spans="1:46" ht="23.1" customHeight="1" x14ac:dyDescent="0.2">
      <c r="A102" s="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</row>
    <row r="103" spans="1:46" ht="23.1" customHeight="1" x14ac:dyDescent="0.2">
      <c r="A103" s="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</row>
    <row r="104" spans="1:46" ht="23.1" customHeight="1" x14ac:dyDescent="0.2">
      <c r="A104" s="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</row>
    <row r="105" spans="1:46" ht="23.1" customHeight="1" x14ac:dyDescent="0.2">
      <c r="A105" s="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</row>
    <row r="106" spans="1:46" ht="23.1" customHeight="1" x14ac:dyDescent="0.2">
      <c r="A106" s="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</row>
    <row r="107" spans="1:46" ht="23.1" customHeight="1" x14ac:dyDescent="0.2">
      <c r="A107" s="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</row>
    <row r="108" spans="1:46" ht="23.1" customHeight="1" x14ac:dyDescent="0.2">
      <c r="A108" s="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</row>
    <row r="109" spans="1:46" ht="23.1" customHeight="1" x14ac:dyDescent="0.2">
      <c r="A109" s="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</row>
    <row r="110" spans="1:46" ht="23.1" customHeight="1" x14ac:dyDescent="0.2">
      <c r="A110" s="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</row>
    <row r="111" spans="1:46" ht="23.1" customHeight="1" x14ac:dyDescent="0.2">
      <c r="A111" s="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</row>
    <row r="112" spans="1:46" ht="23.1" customHeight="1" x14ac:dyDescent="0.2">
      <c r="A112" s="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</row>
    <row r="113" spans="1:45" ht="23.1" customHeight="1" x14ac:dyDescent="0.2">
      <c r="A113" s="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</row>
    <row r="114" spans="1:45" ht="23.1" customHeight="1" x14ac:dyDescent="0.2">
      <c r="A114" s="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</row>
    <row r="115" spans="1:45" ht="23.1" customHeight="1" x14ac:dyDescent="0.2">
      <c r="A115" s="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</row>
    <row r="116" spans="1:45" ht="23.1" customHeight="1" x14ac:dyDescent="0.2">
      <c r="A116" s="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</row>
    <row r="117" spans="1:45" ht="23.1" customHeight="1" x14ac:dyDescent="0.2">
      <c r="A117" s="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</row>
    <row r="118" spans="1:45" ht="23.1" customHeight="1" x14ac:dyDescent="0.2">
      <c r="A118" s="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</row>
    <row r="119" spans="1:45" ht="23.1" customHeight="1" x14ac:dyDescent="0.2">
      <c r="A119" s="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</row>
    <row r="120" spans="1:45" ht="23.1" customHeight="1" x14ac:dyDescent="0.2">
      <c r="A120" s="1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</row>
    <row r="121" spans="1:45" ht="23.1" customHeight="1" x14ac:dyDescent="0.2"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/>
      <c r="Z121" s="44"/>
      <c r="AA121" s="44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5"/>
      <c r="AP121" s="44"/>
      <c r="AQ121" s="44"/>
    </row>
    <row r="122" spans="1:45" ht="23.1" customHeight="1" x14ac:dyDescent="0.2"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5"/>
      <c r="Z122" s="44"/>
      <c r="AA122" s="44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5"/>
      <c r="AP122" s="44"/>
      <c r="AQ122" s="44"/>
    </row>
    <row r="123" spans="1:45" ht="23.1" customHeight="1" x14ac:dyDescent="0.2"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7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7"/>
      <c r="AP123" s="46"/>
      <c r="AQ123" s="46"/>
    </row>
    <row r="124" spans="1:45" ht="30" customHeight="1" x14ac:dyDescent="0.2"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7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7"/>
      <c r="AP124" s="46"/>
      <c r="AQ124" s="46"/>
    </row>
    <row r="125" spans="1:45" ht="30" customHeight="1" x14ac:dyDescent="0.2">
      <c r="A125" s="48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7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7"/>
      <c r="AP125" s="46"/>
      <c r="AQ125" s="46"/>
    </row>
    <row r="126" spans="1:45" x14ac:dyDescent="0.2">
      <c r="A126" s="48"/>
      <c r="B126" s="48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7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7"/>
      <c r="AP126" s="46"/>
      <c r="AQ126" s="46"/>
    </row>
    <row r="127" spans="1:45" x14ac:dyDescent="0.2">
      <c r="A127" s="48"/>
      <c r="B127" s="48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7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7"/>
      <c r="AP127" s="46"/>
      <c r="AQ127" s="46"/>
    </row>
    <row r="128" spans="1:45" x14ac:dyDescent="0.2">
      <c r="A128" s="48"/>
      <c r="B128" s="48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7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7"/>
      <c r="AP128" s="46"/>
      <c r="AQ128" s="46"/>
    </row>
    <row r="129" spans="1:43" x14ac:dyDescent="0.2">
      <c r="A129" s="48"/>
      <c r="B129" s="48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7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7"/>
      <c r="AP129" s="46"/>
      <c r="AQ129" s="46"/>
    </row>
    <row r="130" spans="1:43" x14ac:dyDescent="0.2">
      <c r="A130" s="48"/>
      <c r="B130" s="48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7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7"/>
      <c r="AP130" s="46"/>
      <c r="AQ130" s="46"/>
    </row>
    <row r="131" spans="1:43" x14ac:dyDescent="0.2">
      <c r="A131" s="48"/>
      <c r="B131" s="48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9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9"/>
      <c r="AP131" s="46"/>
      <c r="AQ131" s="46"/>
    </row>
    <row r="132" spans="1:43" x14ac:dyDescent="0.2">
      <c r="A132" s="48"/>
      <c r="B132" s="48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49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49"/>
      <c r="AP132" s="50"/>
      <c r="AQ132" s="50"/>
    </row>
    <row r="133" spans="1:43" x14ac:dyDescent="0.2">
      <c r="A133" s="48"/>
      <c r="B133" s="48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49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49"/>
      <c r="AP133" s="50"/>
      <c r="AQ133" s="50"/>
    </row>
    <row r="134" spans="1:43" x14ac:dyDescent="0.2">
      <c r="A134" s="48"/>
      <c r="B134" s="48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9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9"/>
      <c r="AP134" s="46"/>
      <c r="AQ134" s="46"/>
    </row>
    <row r="135" spans="1:43" x14ac:dyDescent="0.2">
      <c r="A135" s="48"/>
      <c r="B135" s="48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9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9"/>
      <c r="AP135" s="46"/>
      <c r="AQ135" s="46"/>
    </row>
    <row r="136" spans="1:43" x14ac:dyDescent="0.2">
      <c r="A136" s="48"/>
      <c r="B136" s="48"/>
      <c r="Y136" s="51"/>
      <c r="AO136" s="51"/>
    </row>
    <row r="137" spans="1:43" x14ac:dyDescent="0.2">
      <c r="A137" s="48"/>
      <c r="B137" s="48"/>
      <c r="Y137" s="51"/>
      <c r="AO137" s="51"/>
    </row>
    <row r="138" spans="1:43" x14ac:dyDescent="0.2">
      <c r="A138" s="48"/>
      <c r="B138" s="48"/>
      <c r="Y138" s="51"/>
      <c r="AO138" s="51"/>
    </row>
    <row r="139" spans="1:43" x14ac:dyDescent="0.2">
      <c r="A139" s="48"/>
      <c r="B139" s="48"/>
      <c r="Y139" s="51"/>
      <c r="AO139" s="51"/>
    </row>
    <row r="140" spans="1:43" x14ac:dyDescent="0.2">
      <c r="A140" s="48"/>
      <c r="B140" s="48"/>
      <c r="Y140" s="51"/>
      <c r="AO140" s="51"/>
    </row>
    <row r="141" spans="1:43" x14ac:dyDescent="0.2">
      <c r="A141" s="48"/>
      <c r="B141" s="48"/>
      <c r="Y141" s="51"/>
      <c r="AO141" s="51"/>
    </row>
    <row r="142" spans="1:43" x14ac:dyDescent="0.2">
      <c r="A142" s="48"/>
      <c r="B142" s="48"/>
      <c r="Y142" s="51"/>
      <c r="AO142" s="51"/>
    </row>
    <row r="143" spans="1:43" x14ac:dyDescent="0.2">
      <c r="A143" s="48"/>
      <c r="B143" s="48"/>
      <c r="Y143" s="51"/>
      <c r="AO143" s="51"/>
    </row>
    <row r="144" spans="1:43" x14ac:dyDescent="0.2">
      <c r="A144" s="48"/>
      <c r="B144" s="48"/>
      <c r="Y144" s="51"/>
      <c r="AO144" s="51"/>
    </row>
    <row r="145" spans="1:41" x14ac:dyDescent="0.2">
      <c r="A145" s="48"/>
      <c r="B145" s="48"/>
      <c r="Y145" s="51"/>
      <c r="AO145" s="51"/>
    </row>
    <row r="146" spans="1:41" x14ac:dyDescent="0.2">
      <c r="A146" s="48"/>
      <c r="B146" s="48"/>
      <c r="Y146" s="51"/>
      <c r="AO146" s="51"/>
    </row>
    <row r="147" spans="1:41" x14ac:dyDescent="0.2">
      <c r="A147" s="48"/>
      <c r="B147" s="48"/>
      <c r="Y147" s="51"/>
      <c r="AO147" s="51"/>
    </row>
    <row r="148" spans="1:41" x14ac:dyDescent="0.2">
      <c r="A148" s="48"/>
      <c r="B148" s="48"/>
      <c r="Y148" s="51"/>
      <c r="AO148" s="51"/>
    </row>
    <row r="149" spans="1:41" x14ac:dyDescent="0.2">
      <c r="A149" s="48"/>
      <c r="B149" s="48"/>
      <c r="Y149" s="51"/>
      <c r="AO149" s="51"/>
    </row>
    <row r="150" spans="1:41" x14ac:dyDescent="0.2">
      <c r="A150" s="48"/>
      <c r="B150" s="48"/>
      <c r="Y150" s="51"/>
      <c r="AO150" s="51"/>
    </row>
    <row r="151" spans="1:41" x14ac:dyDescent="0.2">
      <c r="A151" s="48"/>
      <c r="B151" s="48"/>
      <c r="Y151" s="51"/>
      <c r="AO151" s="51"/>
    </row>
    <row r="152" spans="1:41" x14ac:dyDescent="0.2">
      <c r="A152" s="48"/>
      <c r="B152" s="48"/>
      <c r="Y152" s="51"/>
      <c r="AO152" s="51"/>
    </row>
    <row r="153" spans="1:41" x14ac:dyDescent="0.2">
      <c r="A153" s="48"/>
      <c r="B153" s="48"/>
      <c r="Y153" s="51"/>
      <c r="AO153" s="51"/>
    </row>
    <row r="154" spans="1:41" x14ac:dyDescent="0.2">
      <c r="A154" s="48"/>
      <c r="B154" s="48"/>
      <c r="Y154" s="51"/>
      <c r="AO154" s="51"/>
    </row>
    <row r="155" spans="1:41" x14ac:dyDescent="0.2">
      <c r="A155" s="48"/>
      <c r="B155" s="48"/>
      <c r="Y155" s="51"/>
      <c r="AO155" s="51"/>
    </row>
    <row r="156" spans="1:41" x14ac:dyDescent="0.2">
      <c r="A156" s="48"/>
      <c r="B156" s="48"/>
      <c r="Y156" s="51"/>
      <c r="AO156" s="51"/>
    </row>
    <row r="157" spans="1:41" x14ac:dyDescent="0.2">
      <c r="A157" s="48"/>
      <c r="B157" s="48"/>
      <c r="Y157" s="51"/>
      <c r="AO157" s="51"/>
    </row>
    <row r="158" spans="1:41" x14ac:dyDescent="0.2">
      <c r="A158" s="48"/>
      <c r="B158" s="48"/>
      <c r="Y158" s="51"/>
      <c r="AO158" s="51"/>
    </row>
    <row r="159" spans="1:41" x14ac:dyDescent="0.2">
      <c r="A159" s="48"/>
      <c r="B159" s="48"/>
      <c r="Y159" s="51"/>
      <c r="AO159" s="51"/>
    </row>
    <row r="160" spans="1:41" x14ac:dyDescent="0.2">
      <c r="A160" s="48"/>
      <c r="B160" s="48"/>
      <c r="Y160" s="51"/>
      <c r="AO160" s="51"/>
    </row>
    <row r="161" spans="1:41" x14ac:dyDescent="0.2">
      <c r="A161" s="48"/>
      <c r="B161" s="48"/>
      <c r="Y161" s="51"/>
      <c r="AO161" s="51"/>
    </row>
    <row r="162" spans="1:41" x14ac:dyDescent="0.2">
      <c r="A162" s="48"/>
      <c r="B162" s="48"/>
      <c r="Y162" s="51"/>
      <c r="AO162" s="51"/>
    </row>
    <row r="163" spans="1:41" ht="17.25" customHeight="1" x14ac:dyDescent="0.2">
      <c r="A163" s="48"/>
      <c r="B163" s="48"/>
      <c r="Y163" s="51"/>
      <c r="AO163" s="51"/>
    </row>
    <row r="164" spans="1:41" x14ac:dyDescent="0.2">
      <c r="B164" s="48"/>
      <c r="Y164" s="51"/>
      <c r="AO164" s="51"/>
    </row>
    <row r="165" spans="1:41" x14ac:dyDescent="0.2">
      <c r="Y165" s="51"/>
      <c r="AO165" s="51"/>
    </row>
    <row r="166" spans="1:41" x14ac:dyDescent="0.2">
      <c r="Y166" s="51"/>
      <c r="AO166" s="51"/>
    </row>
    <row r="167" spans="1:41" x14ac:dyDescent="0.2">
      <c r="Y167" s="51"/>
      <c r="AO167" s="51"/>
    </row>
    <row r="168" spans="1:41" x14ac:dyDescent="0.2">
      <c r="Y168" s="51"/>
      <c r="AO168" s="51"/>
    </row>
    <row r="169" spans="1:41" x14ac:dyDescent="0.2">
      <c r="Y169" s="51"/>
      <c r="AO169" s="51"/>
    </row>
  </sheetData>
  <mergeCells count="69">
    <mergeCell ref="A22:A24"/>
    <mergeCell ref="A66:A73"/>
    <mergeCell ref="A93:A94"/>
    <mergeCell ref="A74:A78"/>
    <mergeCell ref="A79:A83"/>
    <mergeCell ref="A84:A92"/>
    <mergeCell ref="A62:A65"/>
    <mergeCell ref="A58:A61"/>
    <mergeCell ref="A39:A47"/>
    <mergeCell ref="A48:A57"/>
    <mergeCell ref="A25:A28"/>
    <mergeCell ref="A29:A32"/>
    <mergeCell ref="A33:A34"/>
    <mergeCell ref="A35:A38"/>
    <mergeCell ref="A15:A21"/>
    <mergeCell ref="I3:I9"/>
    <mergeCell ref="C3:C9"/>
    <mergeCell ref="G6:G9"/>
    <mergeCell ref="D5:D9"/>
    <mergeCell ref="A13:B13"/>
    <mergeCell ref="A14:B14"/>
    <mergeCell ref="A11:B11"/>
    <mergeCell ref="A12:B12"/>
    <mergeCell ref="A3:B10"/>
    <mergeCell ref="F3:F9"/>
    <mergeCell ref="H6:H9"/>
    <mergeCell ref="E3:E9"/>
    <mergeCell ref="AN7:AN9"/>
    <mergeCell ref="AF3:AH4"/>
    <mergeCell ref="AM5:AM9"/>
    <mergeCell ref="AJ7:AJ9"/>
    <mergeCell ref="AL7:AL9"/>
    <mergeCell ref="AT3:AT10"/>
    <mergeCell ref="AI3:AN4"/>
    <mergeCell ref="G3:H4"/>
    <mergeCell ref="G5:H5"/>
    <mergeCell ref="AH5:AH9"/>
    <mergeCell ref="AI5:AI9"/>
    <mergeCell ref="AK5:AK9"/>
    <mergeCell ref="AF5:AG5"/>
    <mergeCell ref="K5:K9"/>
    <mergeCell ref="N3:N9"/>
    <mergeCell ref="AE7:AE9"/>
    <mergeCell ref="AC7:AC9"/>
    <mergeCell ref="M5:M9"/>
    <mergeCell ref="O5:O9"/>
    <mergeCell ref="J3:J9"/>
    <mergeCell ref="S6:S9"/>
    <mergeCell ref="Z5:Z9"/>
    <mergeCell ref="AA5:AE5"/>
    <mergeCell ref="Y5:Y9"/>
    <mergeCell ref="Y3:AE4"/>
    <mergeCell ref="L3:L9"/>
    <mergeCell ref="R3:V4"/>
    <mergeCell ref="R5:R9"/>
    <mergeCell ref="S5:V5"/>
    <mergeCell ref="W3:W9"/>
    <mergeCell ref="X5:X9"/>
    <mergeCell ref="T6:T9"/>
    <mergeCell ref="U6:U9"/>
    <mergeCell ref="V6:V9"/>
    <mergeCell ref="Q6:Q9"/>
    <mergeCell ref="P5:P9"/>
    <mergeCell ref="AO5:AO9"/>
    <mergeCell ref="AP5:AP9"/>
    <mergeCell ref="AO3:AS4"/>
    <mergeCell ref="AQ5:AQ9"/>
    <mergeCell ref="AR5:AR9"/>
    <mergeCell ref="AS5:AS9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47" firstPageNumber="44" fitToWidth="2" pageOrder="overThenDown" orientation="portrait" useFirstPageNumber="1" r:id="rId1"/>
  <headerFooter scaleWithDoc="0" alignWithMargins="0">
    <oddFooter>&amp;C- &amp;P -</oddFooter>
  </headerFooter>
  <rowBreaks count="1" manualBreakCount="1">
    <brk id="57" max="45" man="1"/>
  </rowBreaks>
  <colBreaks count="1" manualBreakCount="1">
    <brk id="22" max="9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O92"/>
  <sheetViews>
    <sheetView view="pageBreakPreview" zoomScale="75" zoomScaleNormal="75" zoomScaleSheetLayoutView="75" workbookViewId="0">
      <pane ySplit="7" topLeftCell="A8" activePane="bottomLeft" state="frozen"/>
      <selection activeCell="J24" sqref="J24"/>
      <selection pane="bottomLeft" activeCell="D2" sqref="D2"/>
    </sheetView>
  </sheetViews>
  <sheetFormatPr defaultColWidth="12.58203125" defaultRowHeight="14.4" x14ac:dyDescent="0.2"/>
  <cols>
    <col min="1" max="1" width="3.9140625" style="3" customWidth="1"/>
    <col min="2" max="2" width="12.9140625" style="3" customWidth="1"/>
    <col min="3" max="3" width="9.9140625" style="3" customWidth="1"/>
    <col min="4" max="15" width="5.4140625" style="3" bestFit="1" customWidth="1"/>
    <col min="16" max="21" width="5.58203125" style="3" customWidth="1"/>
    <col min="22" max="22" width="3.58203125" style="3" customWidth="1"/>
    <col min="23" max="23" width="5.58203125" style="3" customWidth="1"/>
    <col min="24" max="24" width="3.58203125" style="3" customWidth="1"/>
    <col min="25" max="28" width="5.58203125" style="3" customWidth="1"/>
    <col min="29" max="16384" width="12.58203125" style="3"/>
  </cols>
  <sheetData>
    <row r="1" spans="1:15" s="226" customFormat="1" ht="30" customHeight="1" x14ac:dyDescent="0.2">
      <c r="A1" s="224" t="s">
        <v>12</v>
      </c>
      <c r="B1" s="225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5" s="226" customFormat="1" ht="30" customHeight="1" thickBot="1" x14ac:dyDescent="0.25">
      <c r="A2" s="224" t="s">
        <v>195</v>
      </c>
      <c r="B2" s="225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5" ht="24.9" customHeight="1" x14ac:dyDescent="0.2">
      <c r="A3" s="1047" t="s">
        <v>372</v>
      </c>
      <c r="B3" s="1048"/>
      <c r="C3" s="1056" t="s">
        <v>320</v>
      </c>
      <c r="D3" s="1040" t="s">
        <v>186</v>
      </c>
      <c r="E3" s="1041"/>
      <c r="F3" s="1041"/>
      <c r="G3" s="1041"/>
      <c r="H3" s="1041"/>
      <c r="I3" s="1042"/>
      <c r="J3" s="1053" t="s">
        <v>187</v>
      </c>
      <c r="K3" s="1054"/>
      <c r="L3" s="1054"/>
      <c r="M3" s="1054"/>
      <c r="N3" s="1054"/>
      <c r="O3" s="1055"/>
    </row>
    <row r="4" spans="1:15" ht="24.9" customHeight="1" x14ac:dyDescent="0.2">
      <c r="A4" s="1049"/>
      <c r="B4" s="1050"/>
      <c r="C4" s="1057"/>
      <c r="D4" s="1059" t="s">
        <v>190</v>
      </c>
      <c r="E4" s="1030" t="s">
        <v>189</v>
      </c>
      <c r="F4" s="270"/>
      <c r="G4" s="1022" t="s">
        <v>296</v>
      </c>
      <c r="H4" s="1022" t="s">
        <v>192</v>
      </c>
      <c r="I4" s="1070" t="s">
        <v>193</v>
      </c>
      <c r="J4" s="1032" t="s">
        <v>191</v>
      </c>
      <c r="K4" s="1030" t="s">
        <v>189</v>
      </c>
      <c r="L4" s="270"/>
      <c r="M4" s="1022" t="s">
        <v>296</v>
      </c>
      <c r="N4" s="1022" t="s">
        <v>192</v>
      </c>
      <c r="O4" s="1027" t="s">
        <v>193</v>
      </c>
    </row>
    <row r="5" spans="1:15" ht="24.9" customHeight="1" x14ac:dyDescent="0.2">
      <c r="A5" s="1049"/>
      <c r="B5" s="1050"/>
      <c r="C5" s="1057"/>
      <c r="D5" s="1059"/>
      <c r="E5" s="1031"/>
      <c r="F5" s="1025" t="s">
        <v>188</v>
      </c>
      <c r="G5" s="1023"/>
      <c r="H5" s="1023"/>
      <c r="I5" s="1071"/>
      <c r="J5" s="1032"/>
      <c r="K5" s="1031"/>
      <c r="L5" s="1025" t="s">
        <v>188</v>
      </c>
      <c r="M5" s="1023"/>
      <c r="N5" s="1023"/>
      <c r="O5" s="1028"/>
    </row>
    <row r="6" spans="1:15" ht="24.9" customHeight="1" x14ac:dyDescent="0.2">
      <c r="A6" s="1049"/>
      <c r="B6" s="1050"/>
      <c r="C6" s="1058"/>
      <c r="D6" s="1060"/>
      <c r="E6" s="271"/>
      <c r="F6" s="1026"/>
      <c r="G6" s="1024"/>
      <c r="H6" s="1024"/>
      <c r="I6" s="1072"/>
      <c r="J6" s="1033"/>
      <c r="K6" s="271"/>
      <c r="L6" s="1026"/>
      <c r="M6" s="1024"/>
      <c r="N6" s="1024"/>
      <c r="O6" s="1029"/>
    </row>
    <row r="7" spans="1:15" ht="24.9" customHeight="1" thickBot="1" x14ac:dyDescent="0.25">
      <c r="A7" s="1051"/>
      <c r="B7" s="1052"/>
      <c r="C7" s="269" t="s">
        <v>8</v>
      </c>
      <c r="D7" s="273" t="s">
        <v>8</v>
      </c>
      <c r="E7" s="64" t="s">
        <v>8</v>
      </c>
      <c r="F7" s="64" t="s">
        <v>8</v>
      </c>
      <c r="G7" s="64" t="s">
        <v>8</v>
      </c>
      <c r="H7" s="64" t="s">
        <v>8</v>
      </c>
      <c r="I7" s="73" t="s">
        <v>8</v>
      </c>
      <c r="J7" s="272" t="s">
        <v>8</v>
      </c>
      <c r="K7" s="64" t="s">
        <v>8</v>
      </c>
      <c r="L7" s="64" t="s">
        <v>8</v>
      </c>
      <c r="M7" s="64" t="s">
        <v>8</v>
      </c>
      <c r="N7" s="64" t="s">
        <v>8</v>
      </c>
      <c r="O7" s="73" t="s">
        <v>8</v>
      </c>
    </row>
    <row r="8" spans="1:15" ht="19.5" customHeight="1" thickBot="1" x14ac:dyDescent="0.25">
      <c r="A8" s="1064" t="s">
        <v>232</v>
      </c>
      <c r="B8" s="1065"/>
      <c r="C8" s="646">
        <v>1410</v>
      </c>
      <c r="D8" s="647">
        <v>909</v>
      </c>
      <c r="E8" s="646">
        <v>813</v>
      </c>
      <c r="F8" s="646">
        <v>336</v>
      </c>
      <c r="G8" s="646"/>
      <c r="H8" s="646">
        <v>31</v>
      </c>
      <c r="I8" s="648">
        <v>65</v>
      </c>
      <c r="J8" s="649">
        <v>499</v>
      </c>
      <c r="K8" s="646">
        <v>497</v>
      </c>
      <c r="L8" s="646">
        <v>361</v>
      </c>
      <c r="M8" s="646"/>
      <c r="N8" s="646"/>
      <c r="O8" s="648">
        <v>2</v>
      </c>
    </row>
    <row r="9" spans="1:15" ht="19.5" customHeight="1" x14ac:dyDescent="0.2">
      <c r="A9" s="1066" t="s">
        <v>234</v>
      </c>
      <c r="B9" s="1067"/>
      <c r="C9" s="650">
        <v>613</v>
      </c>
      <c r="D9" s="651" t="s">
        <v>395</v>
      </c>
      <c r="E9" s="652" t="s">
        <v>395</v>
      </c>
      <c r="F9" s="652" t="s">
        <v>395</v>
      </c>
      <c r="G9" s="652" t="s">
        <v>395</v>
      </c>
      <c r="H9" s="652" t="s">
        <v>395</v>
      </c>
      <c r="I9" s="653" t="s">
        <v>395</v>
      </c>
      <c r="J9" s="654" t="s">
        <v>395</v>
      </c>
      <c r="K9" s="652" t="s">
        <v>395</v>
      </c>
      <c r="L9" s="652" t="s">
        <v>395</v>
      </c>
      <c r="M9" s="652" t="s">
        <v>395</v>
      </c>
      <c r="N9" s="652" t="s">
        <v>395</v>
      </c>
      <c r="O9" s="655" t="s">
        <v>395</v>
      </c>
    </row>
    <row r="10" spans="1:15" ht="19.5" customHeight="1" x14ac:dyDescent="0.2">
      <c r="A10" s="1068" t="s">
        <v>233</v>
      </c>
      <c r="B10" s="1069"/>
      <c r="C10" s="656">
        <v>338</v>
      </c>
      <c r="D10" s="657" t="s">
        <v>395</v>
      </c>
      <c r="E10" s="658" t="s">
        <v>395</v>
      </c>
      <c r="F10" s="658" t="s">
        <v>395</v>
      </c>
      <c r="G10" s="658" t="s">
        <v>395</v>
      </c>
      <c r="H10" s="658" t="s">
        <v>395</v>
      </c>
      <c r="I10" s="659" t="s">
        <v>395</v>
      </c>
      <c r="J10" s="660" t="s">
        <v>395</v>
      </c>
      <c r="K10" s="658" t="s">
        <v>395</v>
      </c>
      <c r="L10" s="658" t="s">
        <v>395</v>
      </c>
      <c r="M10" s="658" t="s">
        <v>395</v>
      </c>
      <c r="N10" s="658" t="s">
        <v>395</v>
      </c>
      <c r="O10" s="659" t="s">
        <v>395</v>
      </c>
    </row>
    <row r="11" spans="1:15" ht="19.5" customHeight="1" thickBot="1" x14ac:dyDescent="0.25">
      <c r="A11" s="1061" t="s">
        <v>235</v>
      </c>
      <c r="B11" s="1062"/>
      <c r="C11" s="661">
        <v>457</v>
      </c>
      <c r="D11" s="662" t="s">
        <v>395</v>
      </c>
      <c r="E11" s="663" t="s">
        <v>395</v>
      </c>
      <c r="F11" s="663" t="s">
        <v>395</v>
      </c>
      <c r="G11" s="663" t="s">
        <v>395</v>
      </c>
      <c r="H11" s="663" t="s">
        <v>395</v>
      </c>
      <c r="I11" s="664" t="s">
        <v>395</v>
      </c>
      <c r="J11" s="665" t="s">
        <v>395</v>
      </c>
      <c r="K11" s="663" t="s">
        <v>395</v>
      </c>
      <c r="L11" s="663" t="s">
        <v>395</v>
      </c>
      <c r="M11" s="663" t="s">
        <v>395</v>
      </c>
      <c r="N11" s="663" t="s">
        <v>395</v>
      </c>
      <c r="O11" s="664" t="s">
        <v>395</v>
      </c>
    </row>
    <row r="12" spans="1:15" ht="19.5" customHeight="1" x14ac:dyDescent="0.2">
      <c r="A12" s="1063" t="s">
        <v>125</v>
      </c>
      <c r="B12" s="110" t="s">
        <v>126</v>
      </c>
      <c r="C12" s="650">
        <v>160</v>
      </c>
      <c r="D12" s="651" t="s">
        <v>395</v>
      </c>
      <c r="E12" s="652" t="s">
        <v>395</v>
      </c>
      <c r="F12" s="652" t="s">
        <v>395</v>
      </c>
      <c r="G12" s="652" t="s">
        <v>395</v>
      </c>
      <c r="H12" s="652" t="s">
        <v>395</v>
      </c>
      <c r="I12" s="653" t="s">
        <v>395</v>
      </c>
      <c r="J12" s="654" t="s">
        <v>395</v>
      </c>
      <c r="K12" s="652" t="s">
        <v>395</v>
      </c>
      <c r="L12" s="652" t="s">
        <v>395</v>
      </c>
      <c r="M12" s="652" t="s">
        <v>395</v>
      </c>
      <c r="N12" s="652" t="s">
        <v>395</v>
      </c>
      <c r="O12" s="653" t="s">
        <v>395</v>
      </c>
    </row>
    <row r="13" spans="1:15" ht="19.5" customHeight="1" x14ac:dyDescent="0.2">
      <c r="A13" s="899"/>
      <c r="B13" s="111" t="s">
        <v>127</v>
      </c>
      <c r="C13" s="656">
        <v>252</v>
      </c>
      <c r="D13" s="657" t="s">
        <v>395</v>
      </c>
      <c r="E13" s="658" t="s">
        <v>395</v>
      </c>
      <c r="F13" s="658" t="s">
        <v>395</v>
      </c>
      <c r="G13" s="658" t="s">
        <v>395</v>
      </c>
      <c r="H13" s="658" t="s">
        <v>395</v>
      </c>
      <c r="I13" s="659" t="s">
        <v>395</v>
      </c>
      <c r="J13" s="660" t="s">
        <v>395</v>
      </c>
      <c r="K13" s="658" t="s">
        <v>395</v>
      </c>
      <c r="L13" s="658" t="s">
        <v>395</v>
      </c>
      <c r="M13" s="658" t="s">
        <v>395</v>
      </c>
      <c r="N13" s="658" t="s">
        <v>395</v>
      </c>
      <c r="O13" s="659" t="s">
        <v>395</v>
      </c>
    </row>
    <row r="14" spans="1:15" ht="19.5" customHeight="1" x14ac:dyDescent="0.2">
      <c r="A14" s="899"/>
      <c r="B14" s="111" t="s">
        <v>128</v>
      </c>
      <c r="C14" s="656">
        <v>201</v>
      </c>
      <c r="D14" s="657" t="s">
        <v>395</v>
      </c>
      <c r="E14" s="658" t="s">
        <v>395</v>
      </c>
      <c r="F14" s="658" t="s">
        <v>395</v>
      </c>
      <c r="G14" s="658" t="s">
        <v>395</v>
      </c>
      <c r="H14" s="658" t="s">
        <v>395</v>
      </c>
      <c r="I14" s="659" t="s">
        <v>395</v>
      </c>
      <c r="J14" s="660" t="s">
        <v>395</v>
      </c>
      <c r="K14" s="658" t="s">
        <v>395</v>
      </c>
      <c r="L14" s="658" t="s">
        <v>395</v>
      </c>
      <c r="M14" s="658" t="s">
        <v>395</v>
      </c>
      <c r="N14" s="658" t="s">
        <v>395</v>
      </c>
      <c r="O14" s="659" t="s">
        <v>395</v>
      </c>
    </row>
    <row r="15" spans="1:15" ht="19.5" customHeight="1" x14ac:dyDescent="0.2">
      <c r="A15" s="899"/>
      <c r="B15" s="111" t="s">
        <v>129</v>
      </c>
      <c r="C15" s="656">
        <v>312</v>
      </c>
      <c r="D15" s="657" t="s">
        <v>395</v>
      </c>
      <c r="E15" s="658" t="s">
        <v>395</v>
      </c>
      <c r="F15" s="658" t="s">
        <v>395</v>
      </c>
      <c r="G15" s="658" t="s">
        <v>395</v>
      </c>
      <c r="H15" s="658" t="s">
        <v>395</v>
      </c>
      <c r="I15" s="659" t="s">
        <v>395</v>
      </c>
      <c r="J15" s="660" t="s">
        <v>395</v>
      </c>
      <c r="K15" s="658" t="s">
        <v>395</v>
      </c>
      <c r="L15" s="658" t="s">
        <v>395</v>
      </c>
      <c r="M15" s="658" t="s">
        <v>395</v>
      </c>
      <c r="N15" s="658" t="s">
        <v>395</v>
      </c>
      <c r="O15" s="659" t="s">
        <v>395</v>
      </c>
    </row>
    <row r="16" spans="1:15" ht="19.5" customHeight="1" x14ac:dyDescent="0.2">
      <c r="A16" s="899"/>
      <c r="B16" s="111" t="s">
        <v>27</v>
      </c>
      <c r="C16" s="656">
        <v>26</v>
      </c>
      <c r="D16" s="657">
        <v>5</v>
      </c>
      <c r="E16" s="658">
        <v>5</v>
      </c>
      <c r="F16" s="658">
        <v>2</v>
      </c>
      <c r="G16" s="658"/>
      <c r="H16" s="658"/>
      <c r="I16" s="659"/>
      <c r="J16" s="660">
        <v>21</v>
      </c>
      <c r="K16" s="658">
        <v>21</v>
      </c>
      <c r="L16" s="658">
        <v>1</v>
      </c>
      <c r="M16" s="658"/>
      <c r="N16" s="658"/>
      <c r="O16" s="659"/>
    </row>
    <row r="17" spans="1:15" ht="19.5" customHeight="1" x14ac:dyDescent="0.2">
      <c r="A17" s="899"/>
      <c r="B17" s="111" t="s">
        <v>130</v>
      </c>
      <c r="C17" s="656">
        <v>420</v>
      </c>
      <c r="D17" s="657" t="s">
        <v>395</v>
      </c>
      <c r="E17" s="658" t="s">
        <v>395</v>
      </c>
      <c r="F17" s="658" t="s">
        <v>395</v>
      </c>
      <c r="G17" s="658" t="s">
        <v>395</v>
      </c>
      <c r="H17" s="658" t="s">
        <v>395</v>
      </c>
      <c r="I17" s="659" t="s">
        <v>395</v>
      </c>
      <c r="J17" s="660" t="s">
        <v>395</v>
      </c>
      <c r="K17" s="658" t="s">
        <v>395</v>
      </c>
      <c r="L17" s="658" t="s">
        <v>395</v>
      </c>
      <c r="M17" s="658" t="s">
        <v>395</v>
      </c>
      <c r="N17" s="658" t="s">
        <v>395</v>
      </c>
      <c r="O17" s="659" t="s">
        <v>395</v>
      </c>
    </row>
    <row r="18" spans="1:15" ht="19.5" customHeight="1" thickBot="1" x14ac:dyDescent="0.25">
      <c r="A18" s="896"/>
      <c r="B18" s="112" t="s">
        <v>124</v>
      </c>
      <c r="C18" s="666">
        <v>37</v>
      </c>
      <c r="D18" s="667">
        <v>35</v>
      </c>
      <c r="E18" s="668">
        <v>35</v>
      </c>
      <c r="F18" s="668"/>
      <c r="G18" s="668"/>
      <c r="H18" s="668"/>
      <c r="I18" s="669"/>
      <c r="J18" s="670">
        <v>2</v>
      </c>
      <c r="K18" s="668">
        <v>2</v>
      </c>
      <c r="L18" s="668"/>
      <c r="M18" s="668"/>
      <c r="N18" s="668"/>
      <c r="O18" s="669"/>
    </row>
    <row r="19" spans="1:15" ht="19.5" customHeight="1" x14ac:dyDescent="0.2">
      <c r="A19" s="893" t="s">
        <v>111</v>
      </c>
      <c r="B19" s="275" t="s">
        <v>236</v>
      </c>
      <c r="C19" s="671">
        <v>38</v>
      </c>
      <c r="D19" s="413">
        <v>11</v>
      </c>
      <c r="E19" s="414">
        <v>11</v>
      </c>
      <c r="F19" s="414">
        <v>8</v>
      </c>
      <c r="G19" s="414"/>
      <c r="H19" s="414"/>
      <c r="I19" s="415"/>
      <c r="J19" s="416">
        <v>27</v>
      </c>
      <c r="K19" s="414">
        <v>27</v>
      </c>
      <c r="L19" s="414">
        <v>25</v>
      </c>
      <c r="M19" s="414"/>
      <c r="N19" s="414"/>
      <c r="O19" s="417"/>
    </row>
    <row r="20" spans="1:15" ht="19.5" customHeight="1" thickBot="1" x14ac:dyDescent="0.25">
      <c r="A20" s="899"/>
      <c r="B20" s="276" t="s">
        <v>237</v>
      </c>
      <c r="C20" s="702">
        <v>7</v>
      </c>
      <c r="D20" s="418">
        <v>2</v>
      </c>
      <c r="E20" s="419">
        <v>2</v>
      </c>
      <c r="F20" s="419">
        <v>2</v>
      </c>
      <c r="G20" s="419"/>
      <c r="H20" s="419"/>
      <c r="I20" s="420"/>
      <c r="J20" s="421">
        <v>5</v>
      </c>
      <c r="K20" s="419">
        <v>5</v>
      </c>
      <c r="L20" s="419">
        <v>5</v>
      </c>
      <c r="M20" s="419"/>
      <c r="N20" s="419"/>
      <c r="O20" s="422"/>
    </row>
    <row r="21" spans="1:15" ht="19.5" customHeight="1" thickTop="1" thickBot="1" x14ac:dyDescent="0.25">
      <c r="A21" s="896"/>
      <c r="B21" s="277" t="s">
        <v>245</v>
      </c>
      <c r="C21" s="703">
        <v>45</v>
      </c>
      <c r="D21" s="423">
        <v>13</v>
      </c>
      <c r="E21" s="424">
        <v>13</v>
      </c>
      <c r="F21" s="424">
        <v>10</v>
      </c>
      <c r="G21" s="424"/>
      <c r="H21" s="424"/>
      <c r="I21" s="425"/>
      <c r="J21" s="426">
        <v>32</v>
      </c>
      <c r="K21" s="424">
        <v>32</v>
      </c>
      <c r="L21" s="424">
        <v>30</v>
      </c>
      <c r="M21" s="424"/>
      <c r="N21" s="424"/>
      <c r="O21" s="425"/>
    </row>
    <row r="22" spans="1:15" ht="19.5" customHeight="1" x14ac:dyDescent="0.2">
      <c r="A22" s="1034" t="s">
        <v>112</v>
      </c>
      <c r="B22" s="287" t="s">
        <v>238</v>
      </c>
      <c r="C22" s="220">
        <v>27</v>
      </c>
      <c r="D22" s="877" t="s">
        <v>395</v>
      </c>
      <c r="E22" s="427" t="s">
        <v>395</v>
      </c>
      <c r="F22" s="427" t="s">
        <v>395</v>
      </c>
      <c r="G22" s="427" t="s">
        <v>395</v>
      </c>
      <c r="H22" s="427" t="s">
        <v>395</v>
      </c>
      <c r="I22" s="428" t="s">
        <v>395</v>
      </c>
      <c r="J22" s="429" t="s">
        <v>395</v>
      </c>
      <c r="K22" s="427" t="s">
        <v>395</v>
      </c>
      <c r="L22" s="427" t="s">
        <v>395</v>
      </c>
      <c r="M22" s="427" t="s">
        <v>395</v>
      </c>
      <c r="N22" s="427" t="s">
        <v>395</v>
      </c>
      <c r="O22" s="417" t="s">
        <v>395</v>
      </c>
    </row>
    <row r="23" spans="1:15" ht="19.5" customHeight="1" x14ac:dyDescent="0.2">
      <c r="A23" s="1035"/>
      <c r="B23" s="722" t="s">
        <v>239</v>
      </c>
      <c r="C23" s="673">
        <v>11</v>
      </c>
      <c r="D23" s="430">
        <v>5</v>
      </c>
      <c r="E23" s="431">
        <v>5</v>
      </c>
      <c r="F23" s="431">
        <v>5</v>
      </c>
      <c r="G23" s="431"/>
      <c r="H23" s="431"/>
      <c r="I23" s="432"/>
      <c r="J23" s="433">
        <v>6</v>
      </c>
      <c r="K23" s="431">
        <v>6</v>
      </c>
      <c r="L23" s="431">
        <v>6</v>
      </c>
      <c r="M23" s="431"/>
      <c r="N23" s="431"/>
      <c r="O23" s="434"/>
    </row>
    <row r="24" spans="1:15" ht="19.5" customHeight="1" thickBot="1" x14ac:dyDescent="0.25">
      <c r="A24" s="1035"/>
      <c r="B24" s="298" t="s">
        <v>240</v>
      </c>
      <c r="C24" s="674">
        <v>14</v>
      </c>
      <c r="D24" s="435">
        <v>8</v>
      </c>
      <c r="E24" s="436">
        <v>8</v>
      </c>
      <c r="F24" s="436">
        <v>8</v>
      </c>
      <c r="G24" s="436"/>
      <c r="H24" s="436"/>
      <c r="I24" s="437"/>
      <c r="J24" s="438">
        <v>6</v>
      </c>
      <c r="K24" s="436">
        <v>6</v>
      </c>
      <c r="L24" s="436">
        <v>6</v>
      </c>
      <c r="M24" s="436"/>
      <c r="N24" s="436"/>
      <c r="O24" s="422"/>
    </row>
    <row r="25" spans="1:15" ht="19.5" customHeight="1" thickTop="1" thickBot="1" x14ac:dyDescent="0.25">
      <c r="A25" s="1036"/>
      <c r="B25" s="277" t="s">
        <v>245</v>
      </c>
      <c r="C25" s="675">
        <v>52</v>
      </c>
      <c r="D25" s="878" t="s">
        <v>395</v>
      </c>
      <c r="E25" s="439" t="s">
        <v>395</v>
      </c>
      <c r="F25" s="440" t="s">
        <v>395</v>
      </c>
      <c r="G25" s="440" t="s">
        <v>395</v>
      </c>
      <c r="H25" s="440" t="s">
        <v>395</v>
      </c>
      <c r="I25" s="441" t="s">
        <v>395</v>
      </c>
      <c r="J25" s="442" t="s">
        <v>395</v>
      </c>
      <c r="K25" s="439" t="s">
        <v>395</v>
      </c>
      <c r="L25" s="439" t="s">
        <v>395</v>
      </c>
      <c r="M25" s="439" t="s">
        <v>395</v>
      </c>
      <c r="N25" s="439" t="s">
        <v>395</v>
      </c>
      <c r="O25" s="441" t="s">
        <v>395</v>
      </c>
    </row>
    <row r="26" spans="1:15" ht="19.5" customHeight="1" x14ac:dyDescent="0.2">
      <c r="A26" s="1014" t="s">
        <v>134</v>
      </c>
      <c r="B26" s="287" t="s">
        <v>241</v>
      </c>
      <c r="C26" s="671">
        <v>44</v>
      </c>
      <c r="D26" s="413">
        <v>15</v>
      </c>
      <c r="E26" s="414">
        <v>15</v>
      </c>
      <c r="F26" s="414"/>
      <c r="G26" s="414"/>
      <c r="H26" s="414"/>
      <c r="I26" s="415"/>
      <c r="J26" s="416">
        <v>29</v>
      </c>
      <c r="K26" s="414">
        <v>29</v>
      </c>
      <c r="L26" s="414">
        <v>29</v>
      </c>
      <c r="M26" s="414"/>
      <c r="N26" s="414"/>
      <c r="O26" s="417"/>
    </row>
    <row r="27" spans="1:15" ht="19.5" customHeight="1" x14ac:dyDescent="0.2">
      <c r="A27" s="1020"/>
      <c r="B27" s="287" t="s">
        <v>242</v>
      </c>
      <c r="C27" s="676">
        <v>11</v>
      </c>
      <c r="D27" s="443">
        <v>2</v>
      </c>
      <c r="E27" s="444">
        <v>2</v>
      </c>
      <c r="F27" s="444">
        <v>2</v>
      </c>
      <c r="G27" s="444"/>
      <c r="H27" s="444"/>
      <c r="I27" s="445"/>
      <c r="J27" s="446">
        <v>9</v>
      </c>
      <c r="K27" s="444">
        <v>9</v>
      </c>
      <c r="L27" s="444">
        <v>9</v>
      </c>
      <c r="M27" s="444"/>
      <c r="N27" s="444"/>
      <c r="O27" s="434"/>
    </row>
    <row r="28" spans="1:15" ht="19.5" customHeight="1" thickBot="1" x14ac:dyDescent="0.25">
      <c r="A28" s="1020"/>
      <c r="B28" s="291" t="s">
        <v>243</v>
      </c>
      <c r="C28" s="677">
        <v>8</v>
      </c>
      <c r="D28" s="418">
        <v>2</v>
      </c>
      <c r="E28" s="419">
        <v>2</v>
      </c>
      <c r="F28" s="419">
        <v>2</v>
      </c>
      <c r="G28" s="419"/>
      <c r="H28" s="419"/>
      <c r="I28" s="420"/>
      <c r="J28" s="421">
        <v>6</v>
      </c>
      <c r="K28" s="419">
        <v>6</v>
      </c>
      <c r="L28" s="419">
        <v>6</v>
      </c>
      <c r="M28" s="419"/>
      <c r="N28" s="419"/>
      <c r="O28" s="420"/>
    </row>
    <row r="29" spans="1:15" ht="19.5" customHeight="1" thickTop="1" thickBot="1" x14ac:dyDescent="0.25">
      <c r="A29" s="1043"/>
      <c r="B29" s="289" t="s">
        <v>245</v>
      </c>
      <c r="C29" s="672">
        <v>63</v>
      </c>
      <c r="D29" s="423">
        <v>19</v>
      </c>
      <c r="E29" s="424">
        <v>19</v>
      </c>
      <c r="F29" s="424">
        <v>4</v>
      </c>
      <c r="G29" s="424"/>
      <c r="H29" s="424"/>
      <c r="I29" s="425"/>
      <c r="J29" s="426">
        <v>44</v>
      </c>
      <c r="K29" s="424">
        <v>44</v>
      </c>
      <c r="L29" s="424">
        <v>44</v>
      </c>
      <c r="M29" s="424"/>
      <c r="N29" s="424"/>
      <c r="O29" s="425"/>
    </row>
    <row r="30" spans="1:15" ht="19.5" customHeight="1" thickBot="1" x14ac:dyDescent="0.25">
      <c r="A30" s="1014" t="s">
        <v>135</v>
      </c>
      <c r="B30" s="290" t="s">
        <v>246</v>
      </c>
      <c r="C30" s="678">
        <v>110</v>
      </c>
      <c r="D30" s="447">
        <v>62</v>
      </c>
      <c r="E30" s="448">
        <v>62</v>
      </c>
      <c r="F30" s="448">
        <v>50</v>
      </c>
      <c r="G30" s="448"/>
      <c r="H30" s="448"/>
      <c r="I30" s="449"/>
      <c r="J30" s="450">
        <v>48</v>
      </c>
      <c r="K30" s="451">
        <v>48</v>
      </c>
      <c r="L30" s="448">
        <v>24</v>
      </c>
      <c r="M30" s="448"/>
      <c r="N30" s="448"/>
      <c r="O30" s="452"/>
    </row>
    <row r="31" spans="1:15" ht="19.5" customHeight="1" thickTop="1" thickBot="1" x14ac:dyDescent="0.25">
      <c r="A31" s="1043"/>
      <c r="B31" s="289" t="s">
        <v>245</v>
      </c>
      <c r="C31" s="672">
        <v>110</v>
      </c>
      <c r="D31" s="423">
        <v>62</v>
      </c>
      <c r="E31" s="424">
        <v>62</v>
      </c>
      <c r="F31" s="424">
        <v>50</v>
      </c>
      <c r="G31" s="424"/>
      <c r="H31" s="424"/>
      <c r="I31" s="425"/>
      <c r="J31" s="426">
        <v>48</v>
      </c>
      <c r="K31" s="424">
        <v>48</v>
      </c>
      <c r="L31" s="424">
        <v>24</v>
      </c>
      <c r="M31" s="424"/>
      <c r="N31" s="424"/>
      <c r="O31" s="425"/>
    </row>
    <row r="32" spans="1:15" ht="19.5" customHeight="1" x14ac:dyDescent="0.2">
      <c r="A32" s="1014" t="s">
        <v>136</v>
      </c>
      <c r="B32" s="287" t="s">
        <v>247</v>
      </c>
      <c r="C32" s="671">
        <v>27</v>
      </c>
      <c r="D32" s="413">
        <v>4</v>
      </c>
      <c r="E32" s="414">
        <v>4</v>
      </c>
      <c r="F32" s="414">
        <v>4</v>
      </c>
      <c r="G32" s="414"/>
      <c r="H32" s="414"/>
      <c r="I32" s="415"/>
      <c r="J32" s="416">
        <v>23</v>
      </c>
      <c r="K32" s="414">
        <v>23</v>
      </c>
      <c r="L32" s="414">
        <v>23</v>
      </c>
      <c r="M32" s="414"/>
      <c r="N32" s="414"/>
      <c r="O32" s="417"/>
    </row>
    <row r="33" spans="1:15" ht="19.5" customHeight="1" x14ac:dyDescent="0.2">
      <c r="A33" s="1020"/>
      <c r="B33" s="287" t="s">
        <v>248</v>
      </c>
      <c r="C33" s="679">
        <v>21</v>
      </c>
      <c r="D33" s="443"/>
      <c r="E33" s="453"/>
      <c r="F33" s="453"/>
      <c r="G33" s="453"/>
      <c r="H33" s="453"/>
      <c r="I33" s="445"/>
      <c r="J33" s="454">
        <v>21</v>
      </c>
      <c r="K33" s="453">
        <v>21</v>
      </c>
      <c r="L33" s="453">
        <v>21</v>
      </c>
      <c r="M33" s="453"/>
      <c r="N33" s="453"/>
      <c r="O33" s="434"/>
    </row>
    <row r="34" spans="1:15" ht="19.5" customHeight="1" thickBot="1" x14ac:dyDescent="0.25">
      <c r="A34" s="1020"/>
      <c r="B34" s="299" t="s">
        <v>249</v>
      </c>
      <c r="C34" s="677">
        <v>8</v>
      </c>
      <c r="D34" s="455">
        <v>2</v>
      </c>
      <c r="E34" s="419">
        <v>2</v>
      </c>
      <c r="F34" s="419">
        <v>2</v>
      </c>
      <c r="G34" s="419"/>
      <c r="H34" s="419"/>
      <c r="I34" s="420"/>
      <c r="J34" s="421">
        <v>6</v>
      </c>
      <c r="K34" s="419">
        <v>6</v>
      </c>
      <c r="L34" s="419">
        <v>6</v>
      </c>
      <c r="M34" s="419"/>
      <c r="N34" s="419"/>
      <c r="O34" s="422"/>
    </row>
    <row r="35" spans="1:15" ht="19.5" customHeight="1" thickTop="1" thickBot="1" x14ac:dyDescent="0.25">
      <c r="A35" s="1043"/>
      <c r="B35" s="289" t="s">
        <v>245</v>
      </c>
      <c r="C35" s="672">
        <v>56</v>
      </c>
      <c r="D35" s="423">
        <v>6</v>
      </c>
      <c r="E35" s="424">
        <v>6</v>
      </c>
      <c r="F35" s="424">
        <v>6</v>
      </c>
      <c r="G35" s="424"/>
      <c r="H35" s="424"/>
      <c r="I35" s="425"/>
      <c r="J35" s="426">
        <v>50</v>
      </c>
      <c r="K35" s="424">
        <v>50</v>
      </c>
      <c r="L35" s="424">
        <v>50</v>
      </c>
      <c r="M35" s="424"/>
      <c r="N35" s="424"/>
      <c r="O35" s="425"/>
    </row>
    <row r="36" spans="1:15" ht="19.5" customHeight="1" x14ac:dyDescent="0.2">
      <c r="A36" s="1014" t="s">
        <v>137</v>
      </c>
      <c r="B36" s="287" t="s">
        <v>250</v>
      </c>
      <c r="C36" s="671">
        <v>39</v>
      </c>
      <c r="D36" s="413">
        <v>21</v>
      </c>
      <c r="E36" s="414">
        <v>21</v>
      </c>
      <c r="F36" s="414">
        <v>5</v>
      </c>
      <c r="G36" s="414"/>
      <c r="H36" s="414"/>
      <c r="I36" s="415"/>
      <c r="J36" s="416">
        <v>18</v>
      </c>
      <c r="K36" s="414">
        <v>18</v>
      </c>
      <c r="L36" s="414">
        <v>8</v>
      </c>
      <c r="M36" s="414"/>
      <c r="N36" s="414"/>
      <c r="O36" s="417"/>
    </row>
    <row r="37" spans="1:15" ht="19.5" customHeight="1" x14ac:dyDescent="0.2">
      <c r="A37" s="1020"/>
      <c r="B37" s="287" t="s">
        <v>251</v>
      </c>
      <c r="C37" s="680">
        <v>5</v>
      </c>
      <c r="D37" s="456">
        <v>1</v>
      </c>
      <c r="E37" s="457">
        <v>1</v>
      </c>
      <c r="F37" s="457"/>
      <c r="G37" s="457"/>
      <c r="H37" s="457"/>
      <c r="I37" s="458"/>
      <c r="J37" s="459">
        <v>4</v>
      </c>
      <c r="K37" s="457">
        <v>4</v>
      </c>
      <c r="L37" s="457">
        <v>2</v>
      </c>
      <c r="M37" s="457"/>
      <c r="N37" s="457"/>
      <c r="O37" s="460"/>
    </row>
    <row r="38" spans="1:15" ht="19.5" customHeight="1" x14ac:dyDescent="0.2">
      <c r="A38" s="1020"/>
      <c r="B38" s="300" t="s">
        <v>252</v>
      </c>
      <c r="C38" s="680">
        <v>6</v>
      </c>
      <c r="D38" s="456">
        <v>2</v>
      </c>
      <c r="E38" s="457">
        <v>2</v>
      </c>
      <c r="F38" s="457"/>
      <c r="G38" s="457"/>
      <c r="H38" s="457"/>
      <c r="I38" s="458"/>
      <c r="J38" s="459">
        <v>4</v>
      </c>
      <c r="K38" s="457">
        <v>4</v>
      </c>
      <c r="L38" s="457">
        <v>2</v>
      </c>
      <c r="M38" s="457"/>
      <c r="N38" s="457"/>
      <c r="O38" s="460"/>
    </row>
    <row r="39" spans="1:15" ht="19.5" customHeight="1" x14ac:dyDescent="0.2">
      <c r="A39" s="1020"/>
      <c r="B39" s="301" t="s">
        <v>253</v>
      </c>
      <c r="C39" s="681">
        <v>10</v>
      </c>
      <c r="D39" s="461">
        <v>1</v>
      </c>
      <c r="E39" s="462">
        <v>1</v>
      </c>
      <c r="F39" s="462"/>
      <c r="G39" s="462"/>
      <c r="H39" s="462"/>
      <c r="I39" s="463"/>
      <c r="J39" s="464">
        <v>9</v>
      </c>
      <c r="K39" s="462">
        <v>9</v>
      </c>
      <c r="L39" s="462">
        <v>3</v>
      </c>
      <c r="M39" s="462"/>
      <c r="N39" s="462"/>
      <c r="O39" s="465"/>
    </row>
    <row r="40" spans="1:15" ht="19.5" customHeight="1" x14ac:dyDescent="0.2">
      <c r="A40" s="1020"/>
      <c r="B40" s="287" t="s">
        <v>254</v>
      </c>
      <c r="C40" s="680">
        <v>10</v>
      </c>
      <c r="D40" s="456">
        <v>3</v>
      </c>
      <c r="E40" s="457">
        <v>3</v>
      </c>
      <c r="F40" s="457"/>
      <c r="G40" s="457"/>
      <c r="H40" s="457"/>
      <c r="I40" s="458"/>
      <c r="J40" s="459">
        <v>7</v>
      </c>
      <c r="K40" s="457">
        <v>7</v>
      </c>
      <c r="L40" s="457">
        <v>1</v>
      </c>
      <c r="M40" s="457"/>
      <c r="N40" s="457"/>
      <c r="O40" s="460"/>
    </row>
    <row r="41" spans="1:15" ht="19.5" customHeight="1" x14ac:dyDescent="0.2">
      <c r="A41" s="1020"/>
      <c r="B41" s="301" t="s">
        <v>255</v>
      </c>
      <c r="C41" s="680">
        <v>5</v>
      </c>
      <c r="D41" s="879" t="s">
        <v>395</v>
      </c>
      <c r="E41" s="457" t="s">
        <v>395</v>
      </c>
      <c r="F41" s="457" t="s">
        <v>395</v>
      </c>
      <c r="G41" s="457" t="s">
        <v>395</v>
      </c>
      <c r="H41" s="457" t="s">
        <v>395</v>
      </c>
      <c r="I41" s="458" t="s">
        <v>395</v>
      </c>
      <c r="J41" s="459" t="s">
        <v>395</v>
      </c>
      <c r="K41" s="457" t="s">
        <v>395</v>
      </c>
      <c r="L41" s="457" t="s">
        <v>395</v>
      </c>
      <c r="M41" s="457" t="s">
        <v>395</v>
      </c>
      <c r="N41" s="457" t="s">
        <v>395</v>
      </c>
      <c r="O41" s="460" t="s">
        <v>395</v>
      </c>
    </row>
    <row r="42" spans="1:15" ht="19.5" customHeight="1" x14ac:dyDescent="0.2">
      <c r="A42" s="1020"/>
      <c r="B42" s="301" t="s">
        <v>256</v>
      </c>
      <c r="C42" s="681">
        <v>3</v>
      </c>
      <c r="D42" s="880" t="s">
        <v>395</v>
      </c>
      <c r="E42" s="462" t="s">
        <v>395</v>
      </c>
      <c r="F42" s="462" t="s">
        <v>395</v>
      </c>
      <c r="G42" s="462" t="s">
        <v>395</v>
      </c>
      <c r="H42" s="462" t="s">
        <v>395</v>
      </c>
      <c r="I42" s="463" t="s">
        <v>395</v>
      </c>
      <c r="J42" s="464" t="s">
        <v>395</v>
      </c>
      <c r="K42" s="462" t="s">
        <v>395</v>
      </c>
      <c r="L42" s="462" t="s">
        <v>395</v>
      </c>
      <c r="M42" s="462" t="s">
        <v>395</v>
      </c>
      <c r="N42" s="462" t="s">
        <v>395</v>
      </c>
      <c r="O42" s="465" t="s">
        <v>395</v>
      </c>
    </row>
    <row r="43" spans="1:15" ht="19.5" customHeight="1" thickBot="1" x14ac:dyDescent="0.25">
      <c r="A43" s="1020"/>
      <c r="B43" s="299" t="s">
        <v>257</v>
      </c>
      <c r="C43" s="682">
        <v>8</v>
      </c>
      <c r="D43" s="455">
        <v>3</v>
      </c>
      <c r="E43" s="466">
        <v>3</v>
      </c>
      <c r="F43" s="466">
        <v>1</v>
      </c>
      <c r="G43" s="466"/>
      <c r="H43" s="466"/>
      <c r="I43" s="467"/>
      <c r="J43" s="468">
        <v>5</v>
      </c>
      <c r="K43" s="466">
        <v>5</v>
      </c>
      <c r="L43" s="466">
        <v>3</v>
      </c>
      <c r="M43" s="466"/>
      <c r="N43" s="466"/>
      <c r="O43" s="469"/>
    </row>
    <row r="44" spans="1:15" ht="19.5" customHeight="1" thickTop="1" thickBot="1" x14ac:dyDescent="0.25">
      <c r="A44" s="1043"/>
      <c r="B44" s="289" t="s">
        <v>245</v>
      </c>
      <c r="C44" s="672">
        <v>86</v>
      </c>
      <c r="D44" s="881" t="s">
        <v>395</v>
      </c>
      <c r="E44" s="424" t="s">
        <v>395</v>
      </c>
      <c r="F44" s="424" t="s">
        <v>395</v>
      </c>
      <c r="G44" s="424" t="s">
        <v>395</v>
      </c>
      <c r="H44" s="424" t="s">
        <v>395</v>
      </c>
      <c r="I44" s="425" t="s">
        <v>395</v>
      </c>
      <c r="J44" s="426" t="s">
        <v>395</v>
      </c>
      <c r="K44" s="424" t="s">
        <v>395</v>
      </c>
      <c r="L44" s="424" t="s">
        <v>395</v>
      </c>
      <c r="M44" s="424" t="s">
        <v>395</v>
      </c>
      <c r="N44" s="424" t="s">
        <v>395</v>
      </c>
      <c r="O44" s="425" t="s">
        <v>395</v>
      </c>
    </row>
    <row r="45" spans="1:15" ht="19.5" customHeight="1" x14ac:dyDescent="0.2">
      <c r="A45" s="1016" t="s">
        <v>138</v>
      </c>
      <c r="B45" s="275" t="s">
        <v>258</v>
      </c>
      <c r="C45" s="671">
        <v>70</v>
      </c>
      <c r="D45" s="413">
        <v>43</v>
      </c>
      <c r="E45" s="414">
        <v>43</v>
      </c>
      <c r="F45" s="414">
        <v>30</v>
      </c>
      <c r="G45" s="414"/>
      <c r="H45" s="414"/>
      <c r="I45" s="415"/>
      <c r="J45" s="416">
        <v>27</v>
      </c>
      <c r="K45" s="414">
        <v>27</v>
      </c>
      <c r="L45" s="414">
        <v>20</v>
      </c>
      <c r="M45" s="414"/>
      <c r="N45" s="414"/>
      <c r="O45" s="417"/>
    </row>
    <row r="46" spans="1:15" ht="19.5" customHeight="1" x14ac:dyDescent="0.2">
      <c r="A46" s="1044"/>
      <c r="B46" s="278" t="s">
        <v>259</v>
      </c>
      <c r="C46" s="671">
        <v>11</v>
      </c>
      <c r="D46" s="413">
        <v>4</v>
      </c>
      <c r="E46" s="414">
        <v>4</v>
      </c>
      <c r="F46" s="414">
        <v>4</v>
      </c>
      <c r="G46" s="414"/>
      <c r="H46" s="414"/>
      <c r="I46" s="415"/>
      <c r="J46" s="416">
        <v>7</v>
      </c>
      <c r="K46" s="414">
        <v>7</v>
      </c>
      <c r="L46" s="414">
        <v>5</v>
      </c>
      <c r="M46" s="414"/>
      <c r="N46" s="414"/>
      <c r="O46" s="417"/>
    </row>
    <row r="47" spans="1:15" ht="19.5" customHeight="1" x14ac:dyDescent="0.2">
      <c r="A47" s="1044"/>
      <c r="B47" s="278" t="s">
        <v>260</v>
      </c>
      <c r="C47" s="671">
        <v>14</v>
      </c>
      <c r="D47" s="413">
        <v>9</v>
      </c>
      <c r="E47" s="414">
        <v>9</v>
      </c>
      <c r="F47" s="414">
        <v>6</v>
      </c>
      <c r="G47" s="414"/>
      <c r="H47" s="414"/>
      <c r="I47" s="415"/>
      <c r="J47" s="416">
        <v>5</v>
      </c>
      <c r="K47" s="414">
        <v>5</v>
      </c>
      <c r="L47" s="414">
        <v>5</v>
      </c>
      <c r="M47" s="414"/>
      <c r="N47" s="414"/>
      <c r="O47" s="417"/>
    </row>
    <row r="48" spans="1:15" ht="19.5" customHeight="1" x14ac:dyDescent="0.2">
      <c r="A48" s="1044"/>
      <c r="B48" s="278" t="s">
        <v>261</v>
      </c>
      <c r="C48" s="671">
        <v>9</v>
      </c>
      <c r="D48" s="413">
        <v>2</v>
      </c>
      <c r="E48" s="414">
        <v>2</v>
      </c>
      <c r="F48" s="414">
        <v>1</v>
      </c>
      <c r="G48" s="414"/>
      <c r="H48" s="414"/>
      <c r="I48" s="415"/>
      <c r="J48" s="416">
        <v>7</v>
      </c>
      <c r="K48" s="414">
        <v>7</v>
      </c>
      <c r="L48" s="414">
        <v>5</v>
      </c>
      <c r="M48" s="414"/>
      <c r="N48" s="414"/>
      <c r="O48" s="417"/>
    </row>
    <row r="49" spans="1:15" ht="19.5" customHeight="1" x14ac:dyDescent="0.2">
      <c r="A49" s="1044"/>
      <c r="B49" s="278" t="s">
        <v>262</v>
      </c>
      <c r="C49" s="671">
        <v>50</v>
      </c>
      <c r="D49" s="413">
        <v>36</v>
      </c>
      <c r="E49" s="414">
        <v>36</v>
      </c>
      <c r="F49" s="414">
        <v>15</v>
      </c>
      <c r="G49" s="414"/>
      <c r="H49" s="414"/>
      <c r="I49" s="415"/>
      <c r="J49" s="416">
        <v>14</v>
      </c>
      <c r="K49" s="414">
        <v>14</v>
      </c>
      <c r="L49" s="414">
        <v>8</v>
      </c>
      <c r="M49" s="414"/>
      <c r="N49" s="414"/>
      <c r="O49" s="417"/>
    </row>
    <row r="50" spans="1:15" ht="19.5" customHeight="1" x14ac:dyDescent="0.2">
      <c r="A50" s="1044"/>
      <c r="B50" s="278" t="s">
        <v>263</v>
      </c>
      <c r="C50" s="671">
        <v>15</v>
      </c>
      <c r="D50" s="882" t="s">
        <v>395</v>
      </c>
      <c r="E50" s="414" t="s">
        <v>395</v>
      </c>
      <c r="F50" s="414" t="s">
        <v>395</v>
      </c>
      <c r="G50" s="414" t="s">
        <v>395</v>
      </c>
      <c r="H50" s="414" t="s">
        <v>395</v>
      </c>
      <c r="I50" s="415" t="s">
        <v>395</v>
      </c>
      <c r="J50" s="416" t="s">
        <v>395</v>
      </c>
      <c r="K50" s="414" t="s">
        <v>395</v>
      </c>
      <c r="L50" s="414" t="s">
        <v>395</v>
      </c>
      <c r="M50" s="414" t="s">
        <v>395</v>
      </c>
      <c r="N50" s="414" t="s">
        <v>395</v>
      </c>
      <c r="O50" s="417" t="s">
        <v>395</v>
      </c>
    </row>
    <row r="51" spans="1:15" ht="19.5" customHeight="1" x14ac:dyDescent="0.2">
      <c r="A51" s="1044"/>
      <c r="B51" s="283" t="s">
        <v>264</v>
      </c>
      <c r="C51" s="671">
        <v>9</v>
      </c>
      <c r="D51" s="882" t="s">
        <v>395</v>
      </c>
      <c r="E51" s="414" t="s">
        <v>395</v>
      </c>
      <c r="F51" s="414" t="s">
        <v>395</v>
      </c>
      <c r="G51" s="414" t="s">
        <v>395</v>
      </c>
      <c r="H51" s="414" t="s">
        <v>395</v>
      </c>
      <c r="I51" s="415" t="s">
        <v>395</v>
      </c>
      <c r="J51" s="416" t="s">
        <v>395</v>
      </c>
      <c r="K51" s="414" t="s">
        <v>395</v>
      </c>
      <c r="L51" s="414" t="s">
        <v>395</v>
      </c>
      <c r="M51" s="414" t="s">
        <v>395</v>
      </c>
      <c r="N51" s="414" t="s">
        <v>395</v>
      </c>
      <c r="O51" s="417" t="s">
        <v>395</v>
      </c>
    </row>
    <row r="52" spans="1:15" ht="19.5" customHeight="1" x14ac:dyDescent="0.2">
      <c r="A52" s="1044"/>
      <c r="B52" s="278" t="s">
        <v>265</v>
      </c>
      <c r="C52" s="680">
        <v>5</v>
      </c>
      <c r="D52" s="456">
        <v>1</v>
      </c>
      <c r="E52" s="457">
        <v>1</v>
      </c>
      <c r="F52" s="457">
        <v>1</v>
      </c>
      <c r="G52" s="457"/>
      <c r="H52" s="457"/>
      <c r="I52" s="458"/>
      <c r="J52" s="459">
        <v>4</v>
      </c>
      <c r="K52" s="457">
        <v>4</v>
      </c>
      <c r="L52" s="457">
        <v>3</v>
      </c>
      <c r="M52" s="457"/>
      <c r="N52" s="457"/>
      <c r="O52" s="460"/>
    </row>
    <row r="53" spans="1:15" ht="19.5" customHeight="1" thickBot="1" x14ac:dyDescent="0.25">
      <c r="A53" s="1044"/>
      <c r="B53" s="276" t="s">
        <v>266</v>
      </c>
      <c r="C53" s="682">
        <v>18</v>
      </c>
      <c r="D53" s="455">
        <v>10</v>
      </c>
      <c r="E53" s="466">
        <v>10</v>
      </c>
      <c r="F53" s="466">
        <v>9</v>
      </c>
      <c r="G53" s="466"/>
      <c r="H53" s="466"/>
      <c r="I53" s="467"/>
      <c r="J53" s="468">
        <v>8</v>
      </c>
      <c r="K53" s="466">
        <v>8</v>
      </c>
      <c r="L53" s="466">
        <v>6</v>
      </c>
      <c r="M53" s="466"/>
      <c r="N53" s="466"/>
      <c r="O53" s="469"/>
    </row>
    <row r="54" spans="1:15" ht="19.5" customHeight="1" thickTop="1" thickBot="1" x14ac:dyDescent="0.25">
      <c r="A54" s="1045"/>
      <c r="B54" s="289" t="s">
        <v>245</v>
      </c>
      <c r="C54" s="672">
        <v>201</v>
      </c>
      <c r="D54" s="881" t="s">
        <v>395</v>
      </c>
      <c r="E54" s="424" t="s">
        <v>395</v>
      </c>
      <c r="F54" s="424" t="s">
        <v>395</v>
      </c>
      <c r="G54" s="424" t="s">
        <v>395</v>
      </c>
      <c r="H54" s="424" t="s">
        <v>395</v>
      </c>
      <c r="I54" s="425" t="s">
        <v>395</v>
      </c>
      <c r="J54" s="426" t="s">
        <v>395</v>
      </c>
      <c r="K54" s="424" t="s">
        <v>395</v>
      </c>
      <c r="L54" s="424" t="s">
        <v>395</v>
      </c>
      <c r="M54" s="424" t="s">
        <v>395</v>
      </c>
      <c r="N54" s="424" t="s">
        <v>395</v>
      </c>
      <c r="O54" s="425" t="s">
        <v>395</v>
      </c>
    </row>
    <row r="55" spans="1:15" ht="19.5" customHeight="1" x14ac:dyDescent="0.2">
      <c r="A55" s="893" t="s">
        <v>118</v>
      </c>
      <c r="B55" s="275" t="s">
        <v>214</v>
      </c>
      <c r="C55" s="470">
        <v>167</v>
      </c>
      <c r="D55" s="471">
        <v>147</v>
      </c>
      <c r="E55" s="472">
        <v>147</v>
      </c>
      <c r="F55" s="472">
        <v>23</v>
      </c>
      <c r="G55" s="472"/>
      <c r="H55" s="472"/>
      <c r="I55" s="473"/>
      <c r="J55" s="474">
        <v>20</v>
      </c>
      <c r="K55" s="472">
        <v>20</v>
      </c>
      <c r="L55" s="472">
        <v>2</v>
      </c>
      <c r="M55" s="475"/>
      <c r="N55" s="475"/>
      <c r="O55" s="476"/>
    </row>
    <row r="56" spans="1:15" ht="19.5" customHeight="1" x14ac:dyDescent="0.2">
      <c r="A56" s="899"/>
      <c r="B56" s="278" t="s">
        <v>267</v>
      </c>
      <c r="C56" s="477">
        <v>2</v>
      </c>
      <c r="D56" s="478"/>
      <c r="E56" s="479"/>
      <c r="F56" s="479"/>
      <c r="G56" s="479"/>
      <c r="H56" s="479"/>
      <c r="I56" s="480"/>
      <c r="J56" s="481">
        <v>2</v>
      </c>
      <c r="K56" s="479">
        <v>2</v>
      </c>
      <c r="L56" s="479">
        <v>2</v>
      </c>
      <c r="M56" s="482"/>
      <c r="N56" s="482"/>
      <c r="O56" s="483"/>
    </row>
    <row r="57" spans="1:15" ht="19.5" customHeight="1" thickBot="1" x14ac:dyDescent="0.25">
      <c r="A57" s="899"/>
      <c r="B57" s="276" t="s">
        <v>268</v>
      </c>
      <c r="C57" s="222">
        <v>23</v>
      </c>
      <c r="D57" s="484">
        <v>16</v>
      </c>
      <c r="E57" s="485">
        <v>16</v>
      </c>
      <c r="F57" s="485">
        <v>4</v>
      </c>
      <c r="G57" s="485"/>
      <c r="H57" s="485"/>
      <c r="I57" s="486"/>
      <c r="J57" s="487">
        <v>7</v>
      </c>
      <c r="K57" s="485">
        <v>7</v>
      </c>
      <c r="L57" s="485">
        <v>6</v>
      </c>
      <c r="M57" s="488"/>
      <c r="N57" s="488"/>
      <c r="O57" s="489"/>
    </row>
    <row r="58" spans="1:15" ht="19.5" customHeight="1" thickTop="1" thickBot="1" x14ac:dyDescent="0.25">
      <c r="A58" s="896"/>
      <c r="B58" s="277" t="s">
        <v>245</v>
      </c>
      <c r="C58" s="683">
        <v>192</v>
      </c>
      <c r="D58" s="490">
        <v>163</v>
      </c>
      <c r="E58" s="491">
        <v>163</v>
      </c>
      <c r="F58" s="440">
        <v>27</v>
      </c>
      <c r="G58" s="440"/>
      <c r="H58" s="440"/>
      <c r="I58" s="492"/>
      <c r="J58" s="493">
        <v>29</v>
      </c>
      <c r="K58" s="440">
        <v>29</v>
      </c>
      <c r="L58" s="440">
        <v>10</v>
      </c>
      <c r="M58" s="440"/>
      <c r="N58" s="440"/>
      <c r="O58" s="494"/>
    </row>
    <row r="59" spans="1:15" ht="19.5" customHeight="1" x14ac:dyDescent="0.2">
      <c r="A59" s="893" t="s">
        <v>139</v>
      </c>
      <c r="B59" s="275" t="s">
        <v>269</v>
      </c>
      <c r="C59" s="684">
        <v>57</v>
      </c>
      <c r="D59" s="495">
        <v>28</v>
      </c>
      <c r="E59" s="496">
        <v>28</v>
      </c>
      <c r="F59" s="496">
        <v>26</v>
      </c>
      <c r="G59" s="496"/>
      <c r="H59" s="496"/>
      <c r="I59" s="497"/>
      <c r="J59" s="498">
        <v>29</v>
      </c>
      <c r="K59" s="496">
        <v>29</v>
      </c>
      <c r="L59" s="496">
        <v>24</v>
      </c>
      <c r="M59" s="496"/>
      <c r="N59" s="496"/>
      <c r="O59" s="499"/>
    </row>
    <row r="60" spans="1:15" ht="19.5" customHeight="1" x14ac:dyDescent="0.2">
      <c r="A60" s="899"/>
      <c r="B60" s="278" t="s">
        <v>270</v>
      </c>
      <c r="C60" s="676">
        <v>2</v>
      </c>
      <c r="D60" s="443"/>
      <c r="E60" s="444"/>
      <c r="F60" s="444"/>
      <c r="G60" s="444"/>
      <c r="H60" s="444"/>
      <c r="I60" s="445"/>
      <c r="J60" s="446">
        <v>2</v>
      </c>
      <c r="K60" s="444">
        <v>2</v>
      </c>
      <c r="L60" s="444">
        <v>2</v>
      </c>
      <c r="M60" s="444"/>
      <c r="N60" s="444"/>
      <c r="O60" s="434"/>
    </row>
    <row r="61" spans="1:15" ht="19.5" customHeight="1" thickBot="1" x14ac:dyDescent="0.25">
      <c r="A61" s="899"/>
      <c r="B61" s="276" t="s">
        <v>271</v>
      </c>
      <c r="C61" s="677">
        <v>7</v>
      </c>
      <c r="D61" s="418">
        <v>1</v>
      </c>
      <c r="E61" s="419">
        <v>1</v>
      </c>
      <c r="F61" s="419">
        <v>1</v>
      </c>
      <c r="G61" s="419"/>
      <c r="H61" s="419"/>
      <c r="I61" s="420"/>
      <c r="J61" s="421">
        <v>6</v>
      </c>
      <c r="K61" s="419">
        <v>6</v>
      </c>
      <c r="L61" s="419">
        <v>4</v>
      </c>
      <c r="M61" s="419"/>
      <c r="N61" s="419"/>
      <c r="O61" s="422"/>
    </row>
    <row r="62" spans="1:15" ht="19.5" customHeight="1" thickTop="1" thickBot="1" x14ac:dyDescent="0.25">
      <c r="A62" s="896"/>
      <c r="B62" s="277" t="s">
        <v>244</v>
      </c>
      <c r="C62" s="672">
        <v>66</v>
      </c>
      <c r="D62" s="423">
        <v>29</v>
      </c>
      <c r="E62" s="424">
        <v>29</v>
      </c>
      <c r="F62" s="424">
        <v>27</v>
      </c>
      <c r="G62" s="424"/>
      <c r="H62" s="424"/>
      <c r="I62" s="425"/>
      <c r="J62" s="426">
        <v>37</v>
      </c>
      <c r="K62" s="424">
        <v>37</v>
      </c>
      <c r="L62" s="424">
        <v>30</v>
      </c>
      <c r="M62" s="424"/>
      <c r="N62" s="424"/>
      <c r="O62" s="425"/>
    </row>
    <row r="63" spans="1:15" ht="19.5" customHeight="1" x14ac:dyDescent="0.2">
      <c r="A63" s="1016" t="s">
        <v>140</v>
      </c>
      <c r="B63" s="293" t="s">
        <v>272</v>
      </c>
      <c r="C63" s="671">
        <v>14</v>
      </c>
      <c r="D63" s="413">
        <v>5</v>
      </c>
      <c r="E63" s="414">
        <v>5</v>
      </c>
      <c r="F63" s="414">
        <v>5</v>
      </c>
      <c r="G63" s="414"/>
      <c r="H63" s="414"/>
      <c r="I63" s="415"/>
      <c r="J63" s="416">
        <v>9</v>
      </c>
      <c r="K63" s="414">
        <v>9</v>
      </c>
      <c r="L63" s="414">
        <v>9</v>
      </c>
      <c r="M63" s="414"/>
      <c r="N63" s="414"/>
      <c r="O63" s="417"/>
    </row>
    <row r="64" spans="1:15" ht="19.5" customHeight="1" x14ac:dyDescent="0.2">
      <c r="A64" s="1044"/>
      <c r="B64" s="294" t="s">
        <v>273</v>
      </c>
      <c r="C64" s="671">
        <v>3</v>
      </c>
      <c r="D64" s="882" t="s">
        <v>395</v>
      </c>
      <c r="E64" s="414" t="s">
        <v>395</v>
      </c>
      <c r="F64" s="414" t="s">
        <v>395</v>
      </c>
      <c r="G64" s="414" t="s">
        <v>395</v>
      </c>
      <c r="H64" s="414" t="s">
        <v>395</v>
      </c>
      <c r="I64" s="415" t="s">
        <v>395</v>
      </c>
      <c r="J64" s="416" t="s">
        <v>395</v>
      </c>
      <c r="K64" s="414" t="s">
        <v>395</v>
      </c>
      <c r="L64" s="414" t="s">
        <v>395</v>
      </c>
      <c r="M64" s="414" t="s">
        <v>395</v>
      </c>
      <c r="N64" s="414" t="s">
        <v>395</v>
      </c>
      <c r="O64" s="417" t="s">
        <v>395</v>
      </c>
    </row>
    <row r="65" spans="1:15" ht="19.5" customHeight="1" x14ac:dyDescent="0.2">
      <c r="A65" s="1044"/>
      <c r="B65" s="295" t="s">
        <v>274</v>
      </c>
      <c r="C65" s="679">
        <v>3</v>
      </c>
      <c r="D65" s="443"/>
      <c r="E65" s="414"/>
      <c r="F65" s="414"/>
      <c r="G65" s="414"/>
      <c r="H65" s="414"/>
      <c r="I65" s="415"/>
      <c r="J65" s="416">
        <v>3</v>
      </c>
      <c r="K65" s="414">
        <v>3</v>
      </c>
      <c r="L65" s="414">
        <v>3</v>
      </c>
      <c r="M65" s="414"/>
      <c r="N65" s="414"/>
      <c r="O65" s="417"/>
    </row>
    <row r="66" spans="1:15" ht="19.5" customHeight="1" x14ac:dyDescent="0.2">
      <c r="A66" s="1044"/>
      <c r="B66" s="296" t="s">
        <v>275</v>
      </c>
      <c r="C66" s="679">
        <v>1</v>
      </c>
      <c r="D66" s="443"/>
      <c r="E66" s="453"/>
      <c r="F66" s="414"/>
      <c r="G66" s="414"/>
      <c r="H66" s="414"/>
      <c r="I66" s="445"/>
      <c r="J66" s="454">
        <v>1</v>
      </c>
      <c r="K66" s="453">
        <v>1</v>
      </c>
      <c r="L66" s="453">
        <v>1</v>
      </c>
      <c r="M66" s="453"/>
      <c r="N66" s="453"/>
      <c r="O66" s="434"/>
    </row>
    <row r="67" spans="1:15" ht="19.5" customHeight="1" x14ac:dyDescent="0.2">
      <c r="A67" s="1017"/>
      <c r="B67" s="296" t="s">
        <v>276</v>
      </c>
      <c r="C67" s="679">
        <v>3</v>
      </c>
      <c r="D67" s="883" t="s">
        <v>395</v>
      </c>
      <c r="E67" s="453" t="s">
        <v>395</v>
      </c>
      <c r="F67" s="453" t="s">
        <v>395</v>
      </c>
      <c r="G67" s="453" t="s">
        <v>395</v>
      </c>
      <c r="H67" s="453" t="s">
        <v>395</v>
      </c>
      <c r="I67" s="445" t="s">
        <v>395</v>
      </c>
      <c r="J67" s="454" t="s">
        <v>395</v>
      </c>
      <c r="K67" s="453" t="s">
        <v>395</v>
      </c>
      <c r="L67" s="453" t="s">
        <v>395</v>
      </c>
      <c r="M67" s="453" t="s">
        <v>395</v>
      </c>
      <c r="N67" s="453" t="s">
        <v>395</v>
      </c>
      <c r="O67" s="434" t="s">
        <v>395</v>
      </c>
    </row>
    <row r="68" spans="1:15" ht="19.5" customHeight="1" x14ac:dyDescent="0.2">
      <c r="A68" s="1017"/>
      <c r="B68" s="296" t="s">
        <v>277</v>
      </c>
      <c r="C68" s="679">
        <v>1</v>
      </c>
      <c r="D68" s="443"/>
      <c r="E68" s="453"/>
      <c r="F68" s="453"/>
      <c r="G68" s="453"/>
      <c r="H68" s="453"/>
      <c r="I68" s="445"/>
      <c r="J68" s="454">
        <v>1</v>
      </c>
      <c r="K68" s="453">
        <v>1</v>
      </c>
      <c r="L68" s="453">
        <v>1</v>
      </c>
      <c r="M68" s="453"/>
      <c r="N68" s="453"/>
      <c r="O68" s="434"/>
    </row>
    <row r="69" spans="1:15" ht="19.5" customHeight="1" thickBot="1" x14ac:dyDescent="0.25">
      <c r="A69" s="1017"/>
      <c r="B69" s="288" t="s">
        <v>278</v>
      </c>
      <c r="C69" s="677">
        <v>29</v>
      </c>
      <c r="D69" s="418">
        <v>13</v>
      </c>
      <c r="E69" s="419">
        <v>13</v>
      </c>
      <c r="F69" s="419">
        <v>13</v>
      </c>
      <c r="G69" s="419"/>
      <c r="H69" s="419"/>
      <c r="I69" s="420"/>
      <c r="J69" s="421">
        <v>16</v>
      </c>
      <c r="K69" s="419">
        <v>16</v>
      </c>
      <c r="L69" s="419">
        <v>16</v>
      </c>
      <c r="M69" s="419"/>
      <c r="N69" s="419"/>
      <c r="O69" s="420"/>
    </row>
    <row r="70" spans="1:15" ht="19.5" customHeight="1" thickTop="1" thickBot="1" x14ac:dyDescent="0.25">
      <c r="A70" s="1046"/>
      <c r="B70" s="277" t="s">
        <v>244</v>
      </c>
      <c r="C70" s="685">
        <v>54</v>
      </c>
      <c r="D70" s="884" t="s">
        <v>395</v>
      </c>
      <c r="E70" s="501" t="s">
        <v>395</v>
      </c>
      <c r="F70" s="501" t="s">
        <v>395</v>
      </c>
      <c r="G70" s="501" t="s">
        <v>395</v>
      </c>
      <c r="H70" s="501" t="s">
        <v>395</v>
      </c>
      <c r="I70" s="502" t="s">
        <v>395</v>
      </c>
      <c r="J70" s="503" t="s">
        <v>395</v>
      </c>
      <c r="K70" s="501" t="s">
        <v>395</v>
      </c>
      <c r="L70" s="501" t="s">
        <v>395</v>
      </c>
      <c r="M70" s="501" t="s">
        <v>395</v>
      </c>
      <c r="N70" s="501" t="s">
        <v>395</v>
      </c>
      <c r="O70" s="502" t="s">
        <v>395</v>
      </c>
    </row>
    <row r="71" spans="1:15" ht="19.5" customHeight="1" x14ac:dyDescent="0.2">
      <c r="A71" s="1034" t="s">
        <v>121</v>
      </c>
      <c r="B71" s="287" t="s">
        <v>295</v>
      </c>
      <c r="C71" s="679">
        <v>6</v>
      </c>
      <c r="D71" s="443">
        <v>1</v>
      </c>
      <c r="E71" s="414">
        <v>1</v>
      </c>
      <c r="F71" s="453"/>
      <c r="G71" s="453"/>
      <c r="H71" s="453"/>
      <c r="I71" s="415"/>
      <c r="J71" s="416">
        <v>5</v>
      </c>
      <c r="K71" s="414">
        <v>5</v>
      </c>
      <c r="L71" s="414"/>
      <c r="M71" s="414"/>
      <c r="N71" s="414"/>
      <c r="O71" s="417"/>
    </row>
    <row r="72" spans="1:15" ht="19.5" customHeight="1" x14ac:dyDescent="0.2">
      <c r="A72" s="1035"/>
      <c r="B72" s="278" t="s">
        <v>294</v>
      </c>
      <c r="C72" s="679"/>
      <c r="D72" s="443"/>
      <c r="E72" s="453"/>
      <c r="F72" s="453"/>
      <c r="G72" s="453"/>
      <c r="H72" s="453"/>
      <c r="I72" s="445"/>
      <c r="J72" s="454"/>
      <c r="K72" s="453"/>
      <c r="L72" s="453"/>
      <c r="M72" s="453"/>
      <c r="N72" s="453"/>
      <c r="O72" s="434"/>
    </row>
    <row r="73" spans="1:15" ht="19.5" customHeight="1" x14ac:dyDescent="0.2">
      <c r="A73" s="1035"/>
      <c r="B73" s="278" t="s">
        <v>279</v>
      </c>
      <c r="C73" s="686">
        <v>4</v>
      </c>
      <c r="D73" s="443"/>
      <c r="E73" s="453"/>
      <c r="F73" s="453"/>
      <c r="G73" s="453"/>
      <c r="H73" s="453"/>
      <c r="I73" s="445"/>
      <c r="J73" s="454">
        <v>4</v>
      </c>
      <c r="K73" s="453">
        <v>4</v>
      </c>
      <c r="L73" s="453"/>
      <c r="M73" s="453"/>
      <c r="N73" s="453"/>
      <c r="O73" s="434"/>
    </row>
    <row r="74" spans="1:15" ht="19.5" customHeight="1" thickBot="1" x14ac:dyDescent="0.25">
      <c r="A74" s="1035"/>
      <c r="B74" s="298" t="s">
        <v>280</v>
      </c>
      <c r="C74" s="687">
        <v>16</v>
      </c>
      <c r="D74" s="504">
        <v>4</v>
      </c>
      <c r="E74" s="419">
        <v>4</v>
      </c>
      <c r="F74" s="505">
        <v>2</v>
      </c>
      <c r="G74" s="505"/>
      <c r="H74" s="505"/>
      <c r="I74" s="420"/>
      <c r="J74" s="421">
        <v>12</v>
      </c>
      <c r="K74" s="419">
        <v>12</v>
      </c>
      <c r="L74" s="419">
        <v>1</v>
      </c>
      <c r="M74" s="419"/>
      <c r="N74" s="419"/>
      <c r="O74" s="422"/>
    </row>
    <row r="75" spans="1:15" ht="19.5" customHeight="1" thickTop="1" thickBot="1" x14ac:dyDescent="0.25">
      <c r="A75" s="1036"/>
      <c r="B75" s="277" t="s">
        <v>245</v>
      </c>
      <c r="C75" s="672">
        <v>26</v>
      </c>
      <c r="D75" s="423">
        <v>5</v>
      </c>
      <c r="E75" s="424">
        <v>5</v>
      </c>
      <c r="F75" s="424">
        <v>2</v>
      </c>
      <c r="G75" s="424"/>
      <c r="H75" s="424"/>
      <c r="I75" s="425"/>
      <c r="J75" s="426">
        <v>21</v>
      </c>
      <c r="K75" s="424">
        <v>21</v>
      </c>
      <c r="L75" s="424">
        <v>1</v>
      </c>
      <c r="M75" s="424"/>
      <c r="N75" s="424"/>
      <c r="O75" s="425"/>
    </row>
    <row r="76" spans="1:15" ht="19.5" customHeight="1" x14ac:dyDescent="0.2">
      <c r="A76" s="1034" t="s">
        <v>122</v>
      </c>
      <c r="B76" s="287" t="s">
        <v>281</v>
      </c>
      <c r="C76" s="671">
        <v>104</v>
      </c>
      <c r="D76" s="413">
        <v>102</v>
      </c>
      <c r="E76" s="414">
        <v>82</v>
      </c>
      <c r="F76" s="414">
        <v>20</v>
      </c>
      <c r="G76" s="414"/>
      <c r="H76" s="414"/>
      <c r="I76" s="415">
        <v>20</v>
      </c>
      <c r="J76" s="416">
        <v>2</v>
      </c>
      <c r="K76" s="414">
        <v>2</v>
      </c>
      <c r="L76" s="414">
        <v>2</v>
      </c>
      <c r="M76" s="414"/>
      <c r="N76" s="414"/>
      <c r="O76" s="417"/>
    </row>
    <row r="77" spans="1:15" ht="19.5" customHeight="1" x14ac:dyDescent="0.2">
      <c r="A77" s="1037"/>
      <c r="B77" s="287" t="s">
        <v>282</v>
      </c>
      <c r="C77" s="680">
        <v>240</v>
      </c>
      <c r="D77" s="456">
        <v>229</v>
      </c>
      <c r="E77" s="457">
        <v>178</v>
      </c>
      <c r="F77" s="457">
        <v>57</v>
      </c>
      <c r="G77" s="457"/>
      <c r="H77" s="457">
        <v>31</v>
      </c>
      <c r="I77" s="458">
        <v>20</v>
      </c>
      <c r="J77" s="459">
        <v>11</v>
      </c>
      <c r="K77" s="457">
        <v>11</v>
      </c>
      <c r="L77" s="457">
        <v>11</v>
      </c>
      <c r="M77" s="457"/>
      <c r="N77" s="457"/>
      <c r="O77" s="460"/>
    </row>
    <row r="78" spans="1:15" ht="19.5" customHeight="1" x14ac:dyDescent="0.2">
      <c r="A78" s="1035"/>
      <c r="B78" s="287" t="s">
        <v>283</v>
      </c>
      <c r="C78" s="680">
        <v>36</v>
      </c>
      <c r="D78" s="456">
        <v>32</v>
      </c>
      <c r="E78" s="457">
        <v>9</v>
      </c>
      <c r="F78" s="457">
        <v>9</v>
      </c>
      <c r="G78" s="457"/>
      <c r="H78" s="457"/>
      <c r="I78" s="458">
        <v>23</v>
      </c>
      <c r="J78" s="459">
        <v>4</v>
      </c>
      <c r="K78" s="457">
        <v>4</v>
      </c>
      <c r="L78" s="457">
        <v>4</v>
      </c>
      <c r="M78" s="457"/>
      <c r="N78" s="457"/>
      <c r="O78" s="460"/>
    </row>
    <row r="79" spans="1:15" ht="19.5" customHeight="1" thickBot="1" x14ac:dyDescent="0.25">
      <c r="A79" s="1035"/>
      <c r="B79" s="288" t="s">
        <v>284</v>
      </c>
      <c r="C79" s="682">
        <v>8</v>
      </c>
      <c r="D79" s="885" t="s">
        <v>395</v>
      </c>
      <c r="E79" s="466" t="s">
        <v>395</v>
      </c>
      <c r="F79" s="466" t="s">
        <v>395</v>
      </c>
      <c r="G79" s="466" t="s">
        <v>395</v>
      </c>
      <c r="H79" s="466" t="s">
        <v>395</v>
      </c>
      <c r="I79" s="467" t="s">
        <v>395</v>
      </c>
      <c r="J79" s="468" t="s">
        <v>395</v>
      </c>
      <c r="K79" s="466" t="s">
        <v>395</v>
      </c>
      <c r="L79" s="466" t="s">
        <v>395</v>
      </c>
      <c r="M79" s="466" t="s">
        <v>395</v>
      </c>
      <c r="N79" s="466" t="s">
        <v>395</v>
      </c>
      <c r="O79" s="467" t="s">
        <v>395</v>
      </c>
    </row>
    <row r="80" spans="1:15" ht="19.5" customHeight="1" thickTop="1" thickBot="1" x14ac:dyDescent="0.25">
      <c r="A80" s="1036"/>
      <c r="B80" s="277" t="s">
        <v>244</v>
      </c>
      <c r="C80" s="685">
        <v>388</v>
      </c>
      <c r="D80" s="881" t="s">
        <v>395</v>
      </c>
      <c r="E80" s="424" t="s">
        <v>395</v>
      </c>
      <c r="F80" s="424" t="s">
        <v>395</v>
      </c>
      <c r="G80" s="424" t="s">
        <v>395</v>
      </c>
      <c r="H80" s="424" t="s">
        <v>395</v>
      </c>
      <c r="I80" s="425" t="s">
        <v>395</v>
      </c>
      <c r="J80" s="426" t="s">
        <v>395</v>
      </c>
      <c r="K80" s="424" t="s">
        <v>395</v>
      </c>
      <c r="L80" s="424" t="s">
        <v>395</v>
      </c>
      <c r="M80" s="424" t="s">
        <v>395</v>
      </c>
      <c r="N80" s="424" t="s">
        <v>395</v>
      </c>
      <c r="O80" s="425" t="s">
        <v>395</v>
      </c>
    </row>
    <row r="81" spans="1:15" ht="19.5" customHeight="1" x14ac:dyDescent="0.2">
      <c r="A81" s="1012" t="s">
        <v>141</v>
      </c>
      <c r="B81" s="302" t="s">
        <v>285</v>
      </c>
      <c r="C81" s="888" t="s">
        <v>395</v>
      </c>
      <c r="D81" s="886" t="s">
        <v>395</v>
      </c>
      <c r="E81" s="414" t="s">
        <v>395</v>
      </c>
      <c r="F81" s="414" t="s">
        <v>395</v>
      </c>
      <c r="G81" s="414" t="s">
        <v>395</v>
      </c>
      <c r="H81" s="414" t="s">
        <v>395</v>
      </c>
      <c r="I81" s="415" t="s">
        <v>395</v>
      </c>
      <c r="J81" s="416" t="s">
        <v>395</v>
      </c>
      <c r="K81" s="414" t="s">
        <v>395</v>
      </c>
      <c r="L81" s="414" t="s">
        <v>395</v>
      </c>
      <c r="M81" s="414" t="s">
        <v>395</v>
      </c>
      <c r="N81" s="414" t="s">
        <v>395</v>
      </c>
      <c r="O81" s="417" t="s">
        <v>395</v>
      </c>
    </row>
    <row r="82" spans="1:15" ht="19.5" customHeight="1" x14ac:dyDescent="0.2">
      <c r="A82" s="1038"/>
      <c r="B82" s="297" t="s">
        <v>286</v>
      </c>
      <c r="C82" s="889" t="s">
        <v>395</v>
      </c>
      <c r="D82" s="887" t="s">
        <v>395</v>
      </c>
      <c r="E82" s="414" t="s">
        <v>395</v>
      </c>
      <c r="F82" s="416" t="s">
        <v>395</v>
      </c>
      <c r="G82" s="416" t="s">
        <v>395</v>
      </c>
      <c r="H82" s="414" t="s">
        <v>395</v>
      </c>
      <c r="I82" s="415" t="s">
        <v>395</v>
      </c>
      <c r="J82" s="416" t="s">
        <v>395</v>
      </c>
      <c r="K82" s="414" t="s">
        <v>395</v>
      </c>
      <c r="L82" s="414" t="s">
        <v>395</v>
      </c>
      <c r="M82" s="414" t="s">
        <v>395</v>
      </c>
      <c r="N82" s="414" t="s">
        <v>395</v>
      </c>
      <c r="O82" s="417" t="s">
        <v>395</v>
      </c>
    </row>
    <row r="83" spans="1:15" ht="19.5" customHeight="1" x14ac:dyDescent="0.2">
      <c r="A83" s="1038"/>
      <c r="B83" s="297" t="s">
        <v>287</v>
      </c>
      <c r="C83" s="889" t="s">
        <v>395</v>
      </c>
      <c r="D83" s="887" t="s">
        <v>395</v>
      </c>
      <c r="E83" s="414" t="s">
        <v>395</v>
      </c>
      <c r="F83" s="416" t="s">
        <v>395</v>
      </c>
      <c r="G83" s="416" t="s">
        <v>395</v>
      </c>
      <c r="H83" s="414" t="s">
        <v>395</v>
      </c>
      <c r="I83" s="415" t="s">
        <v>395</v>
      </c>
      <c r="J83" s="416" t="s">
        <v>395</v>
      </c>
      <c r="K83" s="414" t="s">
        <v>395</v>
      </c>
      <c r="L83" s="414" t="s">
        <v>395</v>
      </c>
      <c r="M83" s="414" t="s">
        <v>395</v>
      </c>
      <c r="N83" s="414" t="s">
        <v>395</v>
      </c>
      <c r="O83" s="417" t="s">
        <v>395</v>
      </c>
    </row>
    <row r="84" spans="1:15" ht="19.5" customHeight="1" x14ac:dyDescent="0.2">
      <c r="A84" s="1038"/>
      <c r="B84" s="297" t="s">
        <v>288</v>
      </c>
      <c r="C84" s="688"/>
      <c r="D84" s="506"/>
      <c r="E84" s="414"/>
      <c r="F84" s="416"/>
      <c r="G84" s="416"/>
      <c r="H84" s="414"/>
      <c r="I84" s="415"/>
      <c r="J84" s="416"/>
      <c r="K84" s="414"/>
      <c r="L84" s="414"/>
      <c r="M84" s="414"/>
      <c r="N84" s="414"/>
      <c r="O84" s="417"/>
    </row>
    <row r="85" spans="1:15" ht="19.5" customHeight="1" x14ac:dyDescent="0.2">
      <c r="A85" s="1038"/>
      <c r="B85" s="297" t="s">
        <v>289</v>
      </c>
      <c r="C85" s="889" t="s">
        <v>395</v>
      </c>
      <c r="D85" s="887" t="s">
        <v>395</v>
      </c>
      <c r="E85" s="414" t="s">
        <v>395</v>
      </c>
      <c r="F85" s="416" t="s">
        <v>395</v>
      </c>
      <c r="G85" s="416" t="s">
        <v>395</v>
      </c>
      <c r="H85" s="414" t="s">
        <v>395</v>
      </c>
      <c r="I85" s="415" t="s">
        <v>395</v>
      </c>
      <c r="J85" s="416" t="s">
        <v>395</v>
      </c>
      <c r="K85" s="414" t="s">
        <v>395</v>
      </c>
      <c r="L85" s="414" t="s">
        <v>395</v>
      </c>
      <c r="M85" s="414" t="s">
        <v>395</v>
      </c>
      <c r="N85" s="414" t="s">
        <v>395</v>
      </c>
      <c r="O85" s="417" t="s">
        <v>395</v>
      </c>
    </row>
    <row r="86" spans="1:15" ht="19.5" customHeight="1" x14ac:dyDescent="0.2">
      <c r="A86" s="1038"/>
      <c r="B86" s="297" t="s">
        <v>290</v>
      </c>
      <c r="C86" s="688"/>
      <c r="D86" s="506"/>
      <c r="E86" s="414"/>
      <c r="F86" s="416"/>
      <c r="G86" s="416"/>
      <c r="H86" s="414"/>
      <c r="I86" s="415"/>
      <c r="J86" s="416"/>
      <c r="K86" s="414"/>
      <c r="L86" s="414"/>
      <c r="M86" s="414"/>
      <c r="N86" s="414"/>
      <c r="O86" s="417"/>
    </row>
    <row r="87" spans="1:15" ht="19.5" customHeight="1" x14ac:dyDescent="0.2">
      <c r="A87" s="1013"/>
      <c r="B87" s="297" t="s">
        <v>291</v>
      </c>
      <c r="C87" s="890" t="s">
        <v>395</v>
      </c>
      <c r="D87" s="882" t="s">
        <v>395</v>
      </c>
      <c r="E87" s="457" t="s">
        <v>395</v>
      </c>
      <c r="F87" s="457" t="s">
        <v>395</v>
      </c>
      <c r="G87" s="457" t="s">
        <v>395</v>
      </c>
      <c r="H87" s="457" t="s">
        <v>395</v>
      </c>
      <c r="I87" s="458" t="s">
        <v>395</v>
      </c>
      <c r="J87" s="459" t="s">
        <v>395</v>
      </c>
      <c r="K87" s="457" t="s">
        <v>395</v>
      </c>
      <c r="L87" s="457" t="s">
        <v>395</v>
      </c>
      <c r="M87" s="457" t="s">
        <v>395</v>
      </c>
      <c r="N87" s="457" t="s">
        <v>395</v>
      </c>
      <c r="O87" s="460" t="s">
        <v>395</v>
      </c>
    </row>
    <row r="88" spans="1:15" ht="19.5" customHeight="1" thickBot="1" x14ac:dyDescent="0.25">
      <c r="A88" s="1013"/>
      <c r="B88" s="303" t="s">
        <v>292</v>
      </c>
      <c r="C88" s="891" t="s">
        <v>395</v>
      </c>
      <c r="D88" s="885" t="s">
        <v>395</v>
      </c>
      <c r="E88" s="466" t="s">
        <v>395</v>
      </c>
      <c r="F88" s="466" t="s">
        <v>395</v>
      </c>
      <c r="G88" s="466" t="s">
        <v>395</v>
      </c>
      <c r="H88" s="466" t="s">
        <v>395</v>
      </c>
      <c r="I88" s="467" t="s">
        <v>395</v>
      </c>
      <c r="J88" s="468" t="s">
        <v>395</v>
      </c>
      <c r="K88" s="466" t="s">
        <v>395</v>
      </c>
      <c r="L88" s="466" t="s">
        <v>395</v>
      </c>
      <c r="M88" s="466" t="s">
        <v>395</v>
      </c>
      <c r="N88" s="466" t="s">
        <v>395</v>
      </c>
      <c r="O88" s="469" t="s">
        <v>395</v>
      </c>
    </row>
    <row r="89" spans="1:15" ht="19.5" customHeight="1" thickTop="1" thickBot="1" x14ac:dyDescent="0.25">
      <c r="A89" s="1039"/>
      <c r="B89" s="277" t="s">
        <v>244</v>
      </c>
      <c r="C89" s="685">
        <v>32</v>
      </c>
      <c r="D89" s="500">
        <v>24</v>
      </c>
      <c r="E89" s="501">
        <v>24</v>
      </c>
      <c r="F89" s="501">
        <v>1</v>
      </c>
      <c r="G89" s="501"/>
      <c r="H89" s="501"/>
      <c r="I89" s="502"/>
      <c r="J89" s="503">
        <v>8</v>
      </c>
      <c r="K89" s="501">
        <v>8</v>
      </c>
      <c r="L89" s="501">
        <v>2</v>
      </c>
      <c r="M89" s="501"/>
      <c r="N89" s="501"/>
      <c r="O89" s="502"/>
    </row>
    <row r="90" spans="1:15" ht="19.5" customHeight="1" thickBot="1" x14ac:dyDescent="0.25">
      <c r="A90" s="1034" t="s">
        <v>5</v>
      </c>
      <c r="B90" s="290" t="s">
        <v>293</v>
      </c>
      <c r="C90" s="689">
        <v>37</v>
      </c>
      <c r="D90" s="274">
        <v>35</v>
      </c>
      <c r="E90" s="231">
        <v>35</v>
      </c>
      <c r="F90" s="231"/>
      <c r="G90" s="231"/>
      <c r="H90" s="231"/>
      <c r="I90" s="507"/>
      <c r="J90" s="508">
        <v>2</v>
      </c>
      <c r="K90" s="231">
        <v>2</v>
      </c>
      <c r="L90" s="231"/>
      <c r="M90" s="231"/>
      <c r="N90" s="231"/>
      <c r="O90" s="507"/>
    </row>
    <row r="91" spans="1:15" ht="19.5" customHeight="1" thickTop="1" thickBot="1" x14ac:dyDescent="0.25">
      <c r="A91" s="1036"/>
      <c r="B91" s="277" t="s">
        <v>245</v>
      </c>
      <c r="C91" s="685">
        <v>37</v>
      </c>
      <c r="D91" s="500">
        <v>35</v>
      </c>
      <c r="E91" s="501">
        <v>35</v>
      </c>
      <c r="F91" s="501"/>
      <c r="G91" s="501"/>
      <c r="H91" s="501"/>
      <c r="I91" s="502"/>
      <c r="J91" s="503">
        <v>2</v>
      </c>
      <c r="K91" s="501">
        <v>2</v>
      </c>
      <c r="L91" s="501"/>
      <c r="M91" s="501"/>
      <c r="N91" s="501"/>
      <c r="O91" s="502"/>
    </row>
    <row r="92" spans="1:15" ht="13.5" customHeight="1" x14ac:dyDescent="0.2">
      <c r="A92" s="690"/>
      <c r="B92" s="691"/>
      <c r="C92" s="694"/>
      <c r="D92" s="694"/>
      <c r="E92" s="694"/>
      <c r="F92" s="694"/>
      <c r="G92" s="694"/>
      <c r="H92" s="694"/>
      <c r="I92" s="694"/>
      <c r="J92" s="694"/>
      <c r="K92" s="694"/>
      <c r="L92" s="694"/>
      <c r="M92" s="694"/>
      <c r="N92" s="694"/>
      <c r="O92" s="694"/>
    </row>
  </sheetData>
  <mergeCells count="35">
    <mergeCell ref="J3:O3"/>
    <mergeCell ref="C3:C6"/>
    <mergeCell ref="D4:D6"/>
    <mergeCell ref="F5:F6"/>
    <mergeCell ref="A32:A35"/>
    <mergeCell ref="A11:B11"/>
    <mergeCell ref="A12:A18"/>
    <mergeCell ref="A19:A21"/>
    <mergeCell ref="A22:A25"/>
    <mergeCell ref="A26:A29"/>
    <mergeCell ref="A30:A31"/>
    <mergeCell ref="A8:B8"/>
    <mergeCell ref="A9:B9"/>
    <mergeCell ref="A10:B10"/>
    <mergeCell ref="H4:H6"/>
    <mergeCell ref="I4:I6"/>
    <mergeCell ref="A71:A75"/>
    <mergeCell ref="A76:A80"/>
    <mergeCell ref="A81:A89"/>
    <mergeCell ref="A90:A91"/>
    <mergeCell ref="D3:I3"/>
    <mergeCell ref="A36:A44"/>
    <mergeCell ref="A45:A54"/>
    <mergeCell ref="A55:A58"/>
    <mergeCell ref="A59:A62"/>
    <mergeCell ref="A63:A70"/>
    <mergeCell ref="A3:B7"/>
    <mergeCell ref="N4:N6"/>
    <mergeCell ref="L5:L6"/>
    <mergeCell ref="O4:O6"/>
    <mergeCell ref="E4:E5"/>
    <mergeCell ref="K4:K5"/>
    <mergeCell ref="J4:J6"/>
    <mergeCell ref="G4:G6"/>
    <mergeCell ref="M4:M6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63" firstPageNumber="48" pageOrder="overThenDown" orientation="portrait" useFirstPageNumber="1" r:id="rId1"/>
  <headerFooter scaleWithDoc="0" alignWithMargins="0">
    <oddFooter>&amp;C- &amp;P -</oddFooter>
  </headerFooter>
  <rowBreaks count="1" manualBreakCount="1">
    <brk id="5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S68"/>
  <sheetViews>
    <sheetView view="pageBreakPreview" zoomScaleNormal="100" zoomScaleSheetLayoutView="100" workbookViewId="0">
      <selection activeCell="D2" sqref="D2"/>
    </sheetView>
  </sheetViews>
  <sheetFormatPr defaultRowHeight="16.2" x14ac:dyDescent="0.2"/>
  <cols>
    <col min="1" max="1" width="2.1640625" customWidth="1"/>
    <col min="2" max="2" width="5.58203125" customWidth="1"/>
    <col min="3" max="4" width="9.5" customWidth="1"/>
    <col min="5" max="6" width="8.08203125" customWidth="1"/>
    <col min="7" max="7" width="4.58203125" customWidth="1"/>
    <col min="8" max="8" width="7.6640625" customWidth="1"/>
    <col min="9" max="9" width="4.58203125" customWidth="1"/>
    <col min="10" max="10" width="7.6640625" customWidth="1"/>
    <col min="11" max="11" width="4.58203125" customWidth="1"/>
    <col min="12" max="12" width="7.6640625" customWidth="1"/>
    <col min="13" max="13" width="4.58203125" customWidth="1"/>
    <col min="14" max="14" width="7.6640625" customWidth="1"/>
    <col min="15" max="15" width="4.58203125" customWidth="1"/>
    <col min="16" max="16" width="7.6640625" customWidth="1"/>
    <col min="17" max="17" width="4.58203125" customWidth="1"/>
    <col min="18" max="18" width="7.6640625" customWidth="1"/>
    <col min="19" max="19" width="4.58203125" customWidth="1"/>
  </cols>
  <sheetData>
    <row r="1" spans="1:19" s="228" customFormat="1" ht="30" customHeight="1" x14ac:dyDescent="0.2">
      <c r="A1" s="223" t="s">
        <v>349</v>
      </c>
    </row>
    <row r="2" spans="1:19" s="228" customFormat="1" ht="18.75" customHeight="1" thickBot="1" x14ac:dyDescent="0.25">
      <c r="A2" s="2" t="s">
        <v>321</v>
      </c>
    </row>
    <row r="3" spans="1:19" s="228" customFormat="1" ht="18.75" customHeight="1" x14ac:dyDescent="0.2">
      <c r="B3" s="921" t="s">
        <v>322</v>
      </c>
      <c r="C3" s="970"/>
      <c r="D3" s="1103" t="s">
        <v>323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1105" t="s">
        <v>324</v>
      </c>
      <c r="S3" s="1106"/>
    </row>
    <row r="4" spans="1:19" ht="18.75" customHeight="1" x14ac:dyDescent="0.2">
      <c r="B4" s="1018"/>
      <c r="C4" s="967"/>
      <c r="D4" s="1104"/>
      <c r="E4" s="1095" t="s">
        <v>325</v>
      </c>
      <c r="F4" s="1096"/>
      <c r="G4" s="1096"/>
      <c r="H4" s="1096"/>
      <c r="I4" s="1096"/>
      <c r="J4" s="1096"/>
      <c r="K4" s="1096"/>
      <c r="L4" s="1096" t="s">
        <v>325</v>
      </c>
      <c r="M4" s="1096"/>
      <c r="N4" s="1098" t="s">
        <v>75</v>
      </c>
      <c r="O4" s="1096"/>
      <c r="P4" s="1096"/>
      <c r="Q4" s="1096"/>
      <c r="R4" s="1107"/>
      <c r="S4" s="1108"/>
    </row>
    <row r="5" spans="1:19" ht="18.75" customHeight="1" x14ac:dyDescent="0.2">
      <c r="B5" s="1018"/>
      <c r="C5" s="967"/>
      <c r="D5" s="1104"/>
      <c r="E5" s="1099" t="s">
        <v>326</v>
      </c>
      <c r="F5" s="1095" t="s">
        <v>327</v>
      </c>
      <c r="G5" s="1101"/>
      <c r="H5" s="1095" t="s">
        <v>328</v>
      </c>
      <c r="I5" s="1101"/>
      <c r="J5" s="1095" t="s">
        <v>329</v>
      </c>
      <c r="K5" s="1101"/>
      <c r="L5" s="1111" t="s">
        <v>76</v>
      </c>
      <c r="M5" s="1112"/>
      <c r="N5" s="1098" t="s">
        <v>330</v>
      </c>
      <c r="O5" s="1096"/>
      <c r="P5" s="1102" t="s">
        <v>76</v>
      </c>
      <c r="Q5" s="1096"/>
      <c r="R5" s="1109"/>
      <c r="S5" s="1110"/>
    </row>
    <row r="6" spans="1:19" ht="18.75" customHeight="1" thickBot="1" x14ac:dyDescent="0.25">
      <c r="B6" s="1019"/>
      <c r="C6" s="968"/>
      <c r="D6" s="328" t="s">
        <v>331</v>
      </c>
      <c r="E6" s="1100"/>
      <c r="F6" s="330" t="s">
        <v>331</v>
      </c>
      <c r="G6" s="331" t="s">
        <v>332</v>
      </c>
      <c r="H6" s="330" t="s">
        <v>331</v>
      </c>
      <c r="I6" s="75" t="s">
        <v>332</v>
      </c>
      <c r="J6" s="330" t="s">
        <v>331</v>
      </c>
      <c r="K6" s="75" t="s">
        <v>332</v>
      </c>
      <c r="L6" s="356" t="s">
        <v>331</v>
      </c>
      <c r="M6" s="75" t="s">
        <v>332</v>
      </c>
      <c r="N6" s="330" t="s">
        <v>331</v>
      </c>
      <c r="O6" s="332" t="s">
        <v>333</v>
      </c>
      <c r="P6" s="330" t="s">
        <v>331</v>
      </c>
      <c r="Q6" s="331" t="s">
        <v>333</v>
      </c>
      <c r="R6" s="330" t="s">
        <v>331</v>
      </c>
      <c r="S6" s="333" t="s">
        <v>333</v>
      </c>
    </row>
    <row r="7" spans="1:19" ht="21" customHeight="1" x14ac:dyDescent="0.2">
      <c r="B7" s="1113" t="s">
        <v>334</v>
      </c>
      <c r="C7" s="1114"/>
      <c r="D7" s="334">
        <v>1229.5</v>
      </c>
      <c r="E7" s="362">
        <v>1111.5</v>
      </c>
      <c r="F7" s="362">
        <v>304.2</v>
      </c>
      <c r="G7" s="362">
        <v>24.8</v>
      </c>
      <c r="H7" s="362">
        <v>439.9</v>
      </c>
      <c r="I7" s="360">
        <v>35.799999999999997</v>
      </c>
      <c r="J7" s="362">
        <v>362.3</v>
      </c>
      <c r="K7" s="360">
        <v>29.5</v>
      </c>
      <c r="L7" s="363">
        <v>5.0999999999999996</v>
      </c>
      <c r="M7" s="360">
        <v>0.4</v>
      </c>
      <c r="N7" s="362">
        <v>115.2</v>
      </c>
      <c r="O7" s="362">
        <v>9.3000000000000007</v>
      </c>
      <c r="P7" s="362">
        <v>0.1</v>
      </c>
      <c r="Q7" s="362">
        <v>0</v>
      </c>
      <c r="R7" s="362">
        <v>2.5</v>
      </c>
      <c r="S7" s="364">
        <v>0.2</v>
      </c>
    </row>
    <row r="8" spans="1:19" ht="21" customHeight="1" x14ac:dyDescent="0.2">
      <c r="B8" s="1078" t="s">
        <v>335</v>
      </c>
      <c r="C8" s="1079"/>
      <c r="D8" s="337">
        <v>81.8</v>
      </c>
      <c r="E8" s="363">
        <v>52.6</v>
      </c>
      <c r="F8" s="335">
        <v>0.8</v>
      </c>
      <c r="G8" s="335">
        <v>1</v>
      </c>
      <c r="H8" s="335">
        <v>12.7</v>
      </c>
      <c r="I8" s="335">
        <v>15.5</v>
      </c>
      <c r="J8" s="335">
        <v>38</v>
      </c>
      <c r="K8" s="335">
        <v>46.6</v>
      </c>
      <c r="L8" s="336">
        <v>1</v>
      </c>
      <c r="M8" s="335">
        <v>1.2</v>
      </c>
      <c r="N8" s="335">
        <v>29.1</v>
      </c>
      <c r="O8" s="335">
        <v>35.700000000000003</v>
      </c>
      <c r="P8" s="398" t="s">
        <v>364</v>
      </c>
      <c r="Q8" s="398" t="s">
        <v>364</v>
      </c>
      <c r="R8" s="398" t="s">
        <v>364</v>
      </c>
      <c r="S8" s="400" t="s">
        <v>364</v>
      </c>
    </row>
    <row r="9" spans="1:19" ht="21" customHeight="1" x14ac:dyDescent="0.2">
      <c r="B9" s="1078" t="s">
        <v>336</v>
      </c>
      <c r="C9" s="1079"/>
      <c r="D9" s="337">
        <v>14.8</v>
      </c>
      <c r="E9" s="363">
        <v>0.7</v>
      </c>
      <c r="F9" s="398" t="s">
        <v>364</v>
      </c>
      <c r="G9" s="398" t="s">
        <v>364</v>
      </c>
      <c r="H9" s="335">
        <v>0</v>
      </c>
      <c r="I9" s="335">
        <v>0.1</v>
      </c>
      <c r="J9" s="335">
        <v>0.7</v>
      </c>
      <c r="K9" s="335">
        <v>4.5999999999999996</v>
      </c>
      <c r="L9" s="336">
        <v>0</v>
      </c>
      <c r="M9" s="335">
        <v>0.1</v>
      </c>
      <c r="N9" s="335">
        <v>14</v>
      </c>
      <c r="O9" s="335">
        <v>95.1</v>
      </c>
      <c r="P9" s="335">
        <v>0</v>
      </c>
      <c r="Q9" s="335">
        <v>0.1</v>
      </c>
      <c r="R9" s="398" t="s">
        <v>364</v>
      </c>
      <c r="S9" s="400" t="s">
        <v>364</v>
      </c>
    </row>
    <row r="10" spans="1:19" ht="21" customHeight="1" thickBot="1" x14ac:dyDescent="0.25">
      <c r="B10" s="1083" t="s">
        <v>337</v>
      </c>
      <c r="C10" s="1084"/>
      <c r="D10" s="401" t="s">
        <v>364</v>
      </c>
      <c r="E10" s="402" t="s">
        <v>364</v>
      </c>
      <c r="F10" s="397" t="s">
        <v>364</v>
      </c>
      <c r="G10" s="397" t="s">
        <v>364</v>
      </c>
      <c r="H10" s="397" t="s">
        <v>364</v>
      </c>
      <c r="I10" s="397" t="s">
        <v>364</v>
      </c>
      <c r="J10" s="397" t="s">
        <v>364</v>
      </c>
      <c r="K10" s="397" t="s">
        <v>364</v>
      </c>
      <c r="L10" s="403" t="s">
        <v>364</v>
      </c>
      <c r="M10" s="397" t="s">
        <v>364</v>
      </c>
      <c r="N10" s="397" t="s">
        <v>364</v>
      </c>
      <c r="O10" s="398" t="s">
        <v>364</v>
      </c>
      <c r="P10" s="397" t="s">
        <v>364</v>
      </c>
      <c r="Q10" s="397" t="s">
        <v>364</v>
      </c>
      <c r="R10" s="397" t="s">
        <v>364</v>
      </c>
      <c r="S10" s="399" t="s">
        <v>364</v>
      </c>
    </row>
    <row r="11" spans="1:19" ht="21" customHeight="1" thickTop="1" thickBot="1" x14ac:dyDescent="0.25">
      <c r="B11" s="1085" t="s">
        <v>338</v>
      </c>
      <c r="C11" s="1086"/>
      <c r="D11" s="338">
        <f>SUM(D7:D10)</f>
        <v>1326.1</v>
      </c>
      <c r="E11" s="339">
        <v>1165</v>
      </c>
      <c r="F11" s="340">
        <f>SUM(F7:F10)</f>
        <v>305</v>
      </c>
      <c r="G11" s="340">
        <v>23</v>
      </c>
      <c r="H11" s="340">
        <f>SUM(H7:H10)</f>
        <v>452.59999999999997</v>
      </c>
      <c r="I11" s="340">
        <v>34.200000000000003</v>
      </c>
      <c r="J11" s="340">
        <f>SUM(J7:J10)</f>
        <v>401</v>
      </c>
      <c r="K11" s="340">
        <v>30.3</v>
      </c>
      <c r="L11" s="339">
        <v>6.2</v>
      </c>
      <c r="M11" s="340">
        <v>0.4</v>
      </c>
      <c r="N11" s="339">
        <v>158.4</v>
      </c>
      <c r="O11" s="341">
        <v>11.9</v>
      </c>
      <c r="P11" s="340">
        <f>SUM(P7:P10)</f>
        <v>0.1</v>
      </c>
      <c r="Q11" s="340">
        <v>0</v>
      </c>
      <c r="R11" s="340">
        <v>2.5</v>
      </c>
      <c r="S11" s="342">
        <v>0.2</v>
      </c>
    </row>
    <row r="12" spans="1:19" ht="21" customHeight="1" x14ac:dyDescent="0.2">
      <c r="B12" s="343"/>
      <c r="C12" s="343"/>
      <c r="D12" s="344"/>
      <c r="E12" s="345"/>
      <c r="F12" s="345"/>
      <c r="G12" s="346"/>
      <c r="H12" s="345"/>
      <c r="I12" s="346"/>
      <c r="J12" s="345"/>
      <c r="K12" s="346"/>
      <c r="L12" s="345"/>
      <c r="M12" s="346"/>
      <c r="N12" s="345"/>
      <c r="O12" s="346"/>
      <c r="P12" s="345"/>
      <c r="Q12" s="346"/>
      <c r="R12" s="345"/>
      <c r="S12" s="346"/>
    </row>
    <row r="13" spans="1:19" ht="21" customHeight="1" thickBot="1" x14ac:dyDescent="0.25">
      <c r="A13" t="s">
        <v>339</v>
      </c>
      <c r="C13" s="347"/>
      <c r="D13" s="347"/>
      <c r="E13" s="348"/>
      <c r="F13" s="348"/>
      <c r="G13" s="349"/>
      <c r="H13" s="348"/>
      <c r="I13" s="349"/>
      <c r="J13" s="348"/>
      <c r="K13" s="349"/>
      <c r="L13" s="348"/>
      <c r="M13" s="349"/>
      <c r="N13" s="348"/>
      <c r="O13" s="349"/>
      <c r="P13" s="348"/>
      <c r="Q13" s="349"/>
      <c r="R13" s="345"/>
      <c r="S13" s="346"/>
    </row>
    <row r="14" spans="1:19" ht="21" customHeight="1" x14ac:dyDescent="0.2">
      <c r="B14" s="1087" t="s">
        <v>340</v>
      </c>
      <c r="C14" s="966"/>
      <c r="D14" s="1092" t="s">
        <v>323</v>
      </c>
      <c r="E14" s="350"/>
      <c r="F14" s="350"/>
      <c r="G14" s="351"/>
      <c r="H14" s="350"/>
      <c r="I14" s="351"/>
      <c r="J14" s="350"/>
      <c r="K14" s="351"/>
      <c r="L14" s="352"/>
      <c r="M14" s="353"/>
      <c r="N14" s="352"/>
      <c r="O14" s="353"/>
      <c r="P14" s="352"/>
      <c r="Q14" s="354"/>
      <c r="R14" s="1094"/>
      <c r="S14" s="1094"/>
    </row>
    <row r="15" spans="1:19" ht="18.75" customHeight="1" x14ac:dyDescent="0.2">
      <c r="B15" s="1088"/>
      <c r="C15" s="1089"/>
      <c r="D15" s="1093"/>
      <c r="E15" s="1095" t="s">
        <v>325</v>
      </c>
      <c r="F15" s="1096"/>
      <c r="G15" s="1096"/>
      <c r="H15" s="1096"/>
      <c r="I15" s="1096"/>
      <c r="J15" s="1096"/>
      <c r="K15" s="1096"/>
      <c r="L15" s="1097" t="s">
        <v>325</v>
      </c>
      <c r="M15" s="1097"/>
      <c r="N15" s="1098" t="s">
        <v>75</v>
      </c>
      <c r="O15" s="1096"/>
      <c r="P15" s="1096"/>
      <c r="Q15" s="1079"/>
      <c r="R15" s="1094"/>
      <c r="S15" s="1094"/>
    </row>
    <row r="16" spans="1:19" ht="18.75" customHeight="1" x14ac:dyDescent="0.2">
      <c r="B16" s="1088"/>
      <c r="C16" s="1089"/>
      <c r="D16" s="1093"/>
      <c r="E16" s="1099" t="s">
        <v>326</v>
      </c>
      <c r="F16" s="1095" t="s">
        <v>327</v>
      </c>
      <c r="G16" s="1101"/>
      <c r="H16" s="1095" t="s">
        <v>328</v>
      </c>
      <c r="I16" s="1101"/>
      <c r="J16" s="1095" t="s">
        <v>329</v>
      </c>
      <c r="K16" s="1101"/>
      <c r="L16" s="1095" t="s">
        <v>76</v>
      </c>
      <c r="M16" s="1101"/>
      <c r="N16" s="1098" t="s">
        <v>330</v>
      </c>
      <c r="O16" s="1096"/>
      <c r="P16" s="1102" t="s">
        <v>76</v>
      </c>
      <c r="Q16" s="1079"/>
      <c r="R16" s="1094"/>
      <c r="S16" s="1094"/>
    </row>
    <row r="17" spans="2:19" ht="18.75" customHeight="1" thickBot="1" x14ac:dyDescent="0.25">
      <c r="B17" s="1090"/>
      <c r="C17" s="1091"/>
      <c r="D17" s="355" t="s">
        <v>331</v>
      </c>
      <c r="E17" s="1100"/>
      <c r="F17" s="356" t="s">
        <v>331</v>
      </c>
      <c r="G17" s="75" t="s">
        <v>332</v>
      </c>
      <c r="H17" s="356" t="s">
        <v>331</v>
      </c>
      <c r="I17" s="75" t="s">
        <v>332</v>
      </c>
      <c r="J17" s="356" t="s">
        <v>331</v>
      </c>
      <c r="K17" s="75" t="s">
        <v>332</v>
      </c>
      <c r="L17" s="356" t="s">
        <v>331</v>
      </c>
      <c r="M17" s="75" t="s">
        <v>332</v>
      </c>
      <c r="N17" s="356" t="s">
        <v>331</v>
      </c>
      <c r="O17" s="112" t="s">
        <v>333</v>
      </c>
      <c r="P17" s="356" t="s">
        <v>331</v>
      </c>
      <c r="Q17" s="357" t="s">
        <v>333</v>
      </c>
      <c r="R17" s="358"/>
      <c r="S17" s="359"/>
    </row>
    <row r="18" spans="2:19" ht="21" customHeight="1" x14ac:dyDescent="0.2">
      <c r="B18" s="1081" t="s">
        <v>341</v>
      </c>
      <c r="C18" s="1082"/>
      <c r="D18" s="337">
        <v>259.89999999999998</v>
      </c>
      <c r="E18" s="360">
        <v>258</v>
      </c>
      <c r="F18" s="404" t="s">
        <v>364</v>
      </c>
      <c r="G18" s="404" t="s">
        <v>364</v>
      </c>
      <c r="H18" s="360">
        <v>84.6</v>
      </c>
      <c r="I18" s="360">
        <v>32.6</v>
      </c>
      <c r="J18" s="360">
        <v>173.4</v>
      </c>
      <c r="K18" s="360">
        <v>66.7</v>
      </c>
      <c r="L18" s="404" t="s">
        <v>364</v>
      </c>
      <c r="M18" s="404" t="s">
        <v>364</v>
      </c>
      <c r="N18" s="360">
        <v>1.9</v>
      </c>
      <c r="O18" s="360">
        <v>0.7</v>
      </c>
      <c r="P18" s="404" t="s">
        <v>364</v>
      </c>
      <c r="Q18" s="405" t="s">
        <v>364</v>
      </c>
      <c r="R18" s="345"/>
      <c r="S18" s="346"/>
    </row>
    <row r="19" spans="2:19" ht="21" customHeight="1" x14ac:dyDescent="0.2">
      <c r="B19" s="1078" t="s">
        <v>342</v>
      </c>
      <c r="C19" s="1079"/>
      <c r="D19" s="337">
        <v>2.1</v>
      </c>
      <c r="E19" s="360">
        <v>0.1</v>
      </c>
      <c r="F19" s="398" t="s">
        <v>364</v>
      </c>
      <c r="G19" s="398" t="s">
        <v>364</v>
      </c>
      <c r="H19" s="398" t="s">
        <v>364</v>
      </c>
      <c r="I19" s="398" t="s">
        <v>364</v>
      </c>
      <c r="J19" s="335">
        <v>0.1</v>
      </c>
      <c r="K19" s="335">
        <v>4.8</v>
      </c>
      <c r="L19" s="398" t="s">
        <v>364</v>
      </c>
      <c r="M19" s="398" t="s">
        <v>364</v>
      </c>
      <c r="N19" s="335">
        <v>2</v>
      </c>
      <c r="O19" s="335">
        <v>95.2</v>
      </c>
      <c r="P19" s="398" t="s">
        <v>364</v>
      </c>
      <c r="Q19" s="406" t="s">
        <v>364</v>
      </c>
      <c r="R19" s="345"/>
      <c r="S19" s="346"/>
    </row>
    <row r="20" spans="2:19" ht="21" customHeight="1" x14ac:dyDescent="0.2">
      <c r="B20" s="1078" t="s">
        <v>343</v>
      </c>
      <c r="C20" s="1079"/>
      <c r="D20" s="337">
        <v>723.1</v>
      </c>
      <c r="E20" s="360">
        <v>641.79999999999995</v>
      </c>
      <c r="F20" s="335">
        <v>236.8</v>
      </c>
      <c r="G20" s="335">
        <v>32.799999999999997</v>
      </c>
      <c r="H20" s="335">
        <v>243.3</v>
      </c>
      <c r="I20" s="335">
        <v>33.6</v>
      </c>
      <c r="J20" s="335">
        <v>159.80000000000001</v>
      </c>
      <c r="K20" s="335">
        <v>22.1</v>
      </c>
      <c r="L20" s="335">
        <v>1.9</v>
      </c>
      <c r="M20" s="335">
        <v>0.3</v>
      </c>
      <c r="N20" s="335">
        <v>81.3</v>
      </c>
      <c r="O20" s="335">
        <v>11.2</v>
      </c>
      <c r="P20" s="398" t="s">
        <v>364</v>
      </c>
      <c r="Q20" s="406" t="s">
        <v>364</v>
      </c>
      <c r="R20" s="345"/>
      <c r="S20" s="346"/>
    </row>
    <row r="21" spans="2:19" ht="21" customHeight="1" x14ac:dyDescent="0.2">
      <c r="B21" s="1078" t="s">
        <v>344</v>
      </c>
      <c r="C21" s="1079"/>
      <c r="D21" s="407" t="s">
        <v>364</v>
      </c>
      <c r="E21" s="404" t="s">
        <v>364</v>
      </c>
      <c r="F21" s="398" t="s">
        <v>364</v>
      </c>
      <c r="G21" s="398" t="s">
        <v>364</v>
      </c>
      <c r="H21" s="398" t="s">
        <v>364</v>
      </c>
      <c r="I21" s="398" t="s">
        <v>364</v>
      </c>
      <c r="J21" s="398" t="s">
        <v>364</v>
      </c>
      <c r="K21" s="398" t="s">
        <v>364</v>
      </c>
      <c r="L21" s="398" t="s">
        <v>364</v>
      </c>
      <c r="M21" s="398" t="s">
        <v>364</v>
      </c>
      <c r="N21" s="398" t="s">
        <v>364</v>
      </c>
      <c r="O21" s="398" t="s">
        <v>364</v>
      </c>
      <c r="P21" s="398" t="s">
        <v>364</v>
      </c>
      <c r="Q21" s="406" t="s">
        <v>364</v>
      </c>
      <c r="R21" s="345"/>
      <c r="S21" s="346"/>
    </row>
    <row r="22" spans="2:19" ht="21" customHeight="1" x14ac:dyDescent="0.2">
      <c r="B22" s="1078" t="s">
        <v>345</v>
      </c>
      <c r="C22" s="1079"/>
      <c r="D22" s="337">
        <v>268.2</v>
      </c>
      <c r="E22" s="360">
        <v>245.5</v>
      </c>
      <c r="F22" s="335">
        <v>67.7</v>
      </c>
      <c r="G22" s="335">
        <v>25.2</v>
      </c>
      <c r="H22" s="335">
        <v>116.1</v>
      </c>
      <c r="I22" s="335">
        <v>43.3</v>
      </c>
      <c r="J22" s="335">
        <v>57.1</v>
      </c>
      <c r="K22" s="335">
        <v>21.3</v>
      </c>
      <c r="L22" s="335">
        <v>4.5999999999999996</v>
      </c>
      <c r="M22" s="335">
        <v>1.7</v>
      </c>
      <c r="N22" s="335">
        <v>22.7</v>
      </c>
      <c r="O22" s="335">
        <v>8.5</v>
      </c>
      <c r="P22" s="398" t="s">
        <v>364</v>
      </c>
      <c r="Q22" s="406" t="s">
        <v>364</v>
      </c>
      <c r="R22" s="345"/>
      <c r="S22" s="346"/>
    </row>
    <row r="23" spans="2:19" ht="21" customHeight="1" x14ac:dyDescent="0.2">
      <c r="B23" s="1080" t="s">
        <v>346</v>
      </c>
      <c r="C23" s="1079"/>
      <c r="D23" s="337">
        <v>24.3</v>
      </c>
      <c r="E23" s="360">
        <v>5.8</v>
      </c>
      <c r="F23" s="398" t="s">
        <v>364</v>
      </c>
      <c r="G23" s="398" t="s">
        <v>364</v>
      </c>
      <c r="H23" s="335">
        <v>0.5</v>
      </c>
      <c r="I23" s="335">
        <v>2.1</v>
      </c>
      <c r="J23" s="335">
        <v>5.3</v>
      </c>
      <c r="K23" s="335">
        <v>21.8</v>
      </c>
      <c r="L23" s="398" t="s">
        <v>364</v>
      </c>
      <c r="M23" s="398" t="s">
        <v>364</v>
      </c>
      <c r="N23" s="335">
        <v>18.5</v>
      </c>
      <c r="O23" s="335">
        <v>76.099999999999994</v>
      </c>
      <c r="P23" s="398" t="s">
        <v>364</v>
      </c>
      <c r="Q23" s="406" t="s">
        <v>364</v>
      </c>
      <c r="R23" s="345"/>
      <c r="S23" s="346"/>
    </row>
    <row r="24" spans="2:19" ht="21" customHeight="1" x14ac:dyDescent="0.2">
      <c r="B24" s="1078" t="s">
        <v>347</v>
      </c>
      <c r="C24" s="1079"/>
      <c r="D24" s="407" t="s">
        <v>364</v>
      </c>
      <c r="E24" s="404" t="s">
        <v>364</v>
      </c>
      <c r="F24" s="398" t="s">
        <v>364</v>
      </c>
      <c r="G24" s="398" t="s">
        <v>364</v>
      </c>
      <c r="H24" s="398" t="s">
        <v>364</v>
      </c>
      <c r="I24" s="398" t="s">
        <v>364</v>
      </c>
      <c r="J24" s="398" t="s">
        <v>364</v>
      </c>
      <c r="K24" s="398" t="s">
        <v>364</v>
      </c>
      <c r="L24" s="398" t="s">
        <v>364</v>
      </c>
      <c r="M24" s="398" t="s">
        <v>364</v>
      </c>
      <c r="N24" s="398" t="s">
        <v>364</v>
      </c>
      <c r="O24" s="398" t="s">
        <v>364</v>
      </c>
      <c r="P24" s="398" t="s">
        <v>364</v>
      </c>
      <c r="Q24" s="406" t="s">
        <v>364</v>
      </c>
      <c r="R24" s="345"/>
      <c r="S24" s="346"/>
    </row>
    <row r="25" spans="2:19" ht="21" customHeight="1" thickBot="1" x14ac:dyDescent="0.25">
      <c r="B25" s="1075" t="s">
        <v>348</v>
      </c>
      <c r="C25" s="1076"/>
      <c r="D25" s="408" t="s">
        <v>364</v>
      </c>
      <c r="E25" s="409" t="s">
        <v>364</v>
      </c>
      <c r="F25" s="409" t="s">
        <v>364</v>
      </c>
      <c r="G25" s="409" t="s">
        <v>364</v>
      </c>
      <c r="H25" s="409" t="s">
        <v>364</v>
      </c>
      <c r="I25" s="409" t="s">
        <v>364</v>
      </c>
      <c r="J25" s="409" t="s">
        <v>364</v>
      </c>
      <c r="K25" s="409" t="s">
        <v>364</v>
      </c>
      <c r="L25" s="409" t="s">
        <v>364</v>
      </c>
      <c r="M25" s="409" t="s">
        <v>364</v>
      </c>
      <c r="N25" s="409" t="s">
        <v>364</v>
      </c>
      <c r="O25" s="409" t="s">
        <v>364</v>
      </c>
      <c r="P25" s="409" t="s">
        <v>364</v>
      </c>
      <c r="Q25" s="410" t="s">
        <v>364</v>
      </c>
      <c r="R25" s="345"/>
      <c r="S25" s="346"/>
    </row>
    <row r="26" spans="2:19" ht="21" customHeight="1" x14ac:dyDescent="0.2">
      <c r="B26" s="1077"/>
      <c r="C26" s="1077"/>
      <c r="D26" s="1077"/>
      <c r="E26" s="1077"/>
      <c r="F26" s="1077"/>
      <c r="G26" s="1077"/>
      <c r="H26" s="1077"/>
      <c r="I26" s="1077"/>
      <c r="J26" s="1077"/>
      <c r="K26" s="1077"/>
      <c r="L26" s="361"/>
    </row>
    <row r="27" spans="2:19" ht="93.75" customHeight="1" x14ac:dyDescent="0.2">
      <c r="B27" s="1073" t="s">
        <v>369</v>
      </c>
      <c r="C27" s="1074"/>
      <c r="D27" s="1074"/>
      <c r="E27" s="1074"/>
      <c r="F27" s="1074"/>
      <c r="G27" s="1074"/>
      <c r="H27" s="1074"/>
      <c r="I27" s="1074"/>
      <c r="J27" s="1074"/>
      <c r="K27" s="1074"/>
    </row>
    <row r="28" spans="2:19" ht="21" customHeight="1" x14ac:dyDescent="0.2"/>
    <row r="29" spans="2:19" ht="21" customHeight="1" x14ac:dyDescent="0.2"/>
    <row r="30" spans="2:19" ht="21" customHeight="1" x14ac:dyDescent="0.2"/>
    <row r="31" spans="2:19" ht="21" customHeight="1" x14ac:dyDescent="0.2"/>
    <row r="32" spans="2:1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</sheetData>
  <mergeCells count="41">
    <mergeCell ref="B9:C9"/>
    <mergeCell ref="B3:C6"/>
    <mergeCell ref="D3:D5"/>
    <mergeCell ref="R3:S5"/>
    <mergeCell ref="E4:K4"/>
    <mergeCell ref="L4:M4"/>
    <mergeCell ref="N4:Q4"/>
    <mergeCell ref="E5:E6"/>
    <mergeCell ref="F5:G5"/>
    <mergeCell ref="H5:I5"/>
    <mergeCell ref="J5:K5"/>
    <mergeCell ref="L5:M5"/>
    <mergeCell ref="N5:O5"/>
    <mergeCell ref="P5:Q5"/>
    <mergeCell ref="B7:C7"/>
    <mergeCell ref="B8:C8"/>
    <mergeCell ref="R14:S16"/>
    <mergeCell ref="E15:K15"/>
    <mergeCell ref="L15:M15"/>
    <mergeCell ref="N15:Q15"/>
    <mergeCell ref="E16:E17"/>
    <mergeCell ref="F16:G16"/>
    <mergeCell ref="H16:I16"/>
    <mergeCell ref="J16:K16"/>
    <mergeCell ref="L16:M16"/>
    <mergeCell ref="N16:O16"/>
    <mergeCell ref="P16:Q16"/>
    <mergeCell ref="B18:C18"/>
    <mergeCell ref="B10:C10"/>
    <mergeCell ref="B11:C11"/>
    <mergeCell ref="B14:C17"/>
    <mergeCell ref="D14:D16"/>
    <mergeCell ref="B27:K27"/>
    <mergeCell ref="B25:C25"/>
    <mergeCell ref="B26:K26"/>
    <mergeCell ref="B19:C19"/>
    <mergeCell ref="B20:C20"/>
    <mergeCell ref="B21:C21"/>
    <mergeCell ref="B22:C22"/>
    <mergeCell ref="B23:C23"/>
    <mergeCell ref="B24:C24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88" firstPageNumber="50" fitToHeight="0" orientation="portrait" useFirstPageNumber="1" r:id="rId1"/>
  <headerFooter scaleWithDoc="0" alignWithMargins="0">
    <oddFooter>&amp;C- &amp;P -</oddFooter>
  </headerFooter>
  <colBreaks count="1" manualBreakCount="1">
    <brk id="11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J95"/>
  <sheetViews>
    <sheetView view="pageBreakPreview" zoomScale="75" zoomScaleNormal="75" zoomScaleSheetLayoutView="75" workbookViewId="0">
      <pane ySplit="7" topLeftCell="A8" activePane="bottomLeft" state="frozen"/>
      <selection activeCell="J24" sqref="J24"/>
      <selection pane="bottomLeft" activeCell="E1" sqref="E1"/>
    </sheetView>
  </sheetViews>
  <sheetFormatPr defaultColWidth="12.58203125" defaultRowHeight="14.4" x14ac:dyDescent="0.2"/>
  <cols>
    <col min="1" max="1" width="3.9140625" style="3" customWidth="1"/>
    <col min="2" max="2" width="12.9140625" style="3" customWidth="1"/>
    <col min="3" max="4" width="12" style="3" customWidth="1"/>
    <col min="5" max="10" width="11.1640625" style="3" customWidth="1"/>
    <col min="11" max="16" width="5.58203125" style="3" customWidth="1"/>
    <col min="17" max="17" width="3.58203125" style="3" customWidth="1"/>
    <col min="18" max="18" width="5.58203125" style="3" customWidth="1"/>
    <col min="19" max="19" width="3.58203125" style="3" customWidth="1"/>
    <col min="20" max="23" width="5.58203125" style="3" customWidth="1"/>
    <col min="24" max="16384" width="12.58203125" style="3"/>
  </cols>
  <sheetData>
    <row r="1" spans="1:10" s="226" customFormat="1" ht="30" customHeight="1" thickBot="1" x14ac:dyDescent="0.25">
      <c r="A1" s="224" t="s">
        <v>109</v>
      </c>
      <c r="B1" s="225"/>
      <c r="C1" s="228"/>
      <c r="D1" s="228"/>
      <c r="E1" s="228"/>
      <c r="F1" s="228"/>
      <c r="G1" s="228"/>
      <c r="H1" s="228"/>
      <c r="I1" s="228"/>
    </row>
    <row r="2" spans="1:10" ht="24.9" customHeight="1" x14ac:dyDescent="0.2">
      <c r="A2" s="1047" t="s">
        <v>373</v>
      </c>
      <c r="B2" s="1048"/>
      <c r="C2" s="263"/>
      <c r="D2" s="264"/>
      <c r="E2" s="53"/>
      <c r="F2" s="54"/>
      <c r="G2" s="54"/>
      <c r="H2" s="54"/>
      <c r="I2" s="54"/>
      <c r="J2" s="71"/>
    </row>
    <row r="3" spans="1:10" ht="24.9" customHeight="1" x14ac:dyDescent="0.2">
      <c r="A3" s="1049"/>
      <c r="B3" s="1050"/>
      <c r="C3" s="1117" t="s">
        <v>176</v>
      </c>
      <c r="D3" s="1118"/>
      <c r="E3" s="1121" t="s">
        <v>97</v>
      </c>
      <c r="F3" s="1122"/>
      <c r="G3" s="55"/>
      <c r="H3" s="55"/>
      <c r="I3" s="55"/>
      <c r="J3" s="72"/>
    </row>
    <row r="4" spans="1:10" ht="24.9" customHeight="1" x14ac:dyDescent="0.2">
      <c r="A4" s="1049"/>
      <c r="B4" s="1050"/>
      <c r="C4" s="261"/>
      <c r="D4" s="262" t="s">
        <v>177</v>
      </c>
      <c r="E4" s="56"/>
      <c r="F4" s="1115" t="s">
        <v>55</v>
      </c>
      <c r="G4" s="1115" t="s">
        <v>56</v>
      </c>
      <c r="H4" s="1115" t="s">
        <v>57</v>
      </c>
      <c r="I4" s="1115" t="s">
        <v>58</v>
      </c>
      <c r="J4" s="1119" t="s">
        <v>68</v>
      </c>
    </row>
    <row r="5" spans="1:10" ht="24.9" customHeight="1" x14ac:dyDescent="0.2">
      <c r="A5" s="1049"/>
      <c r="B5" s="1050"/>
      <c r="C5" s="261"/>
      <c r="D5" s="260" t="s">
        <v>178</v>
      </c>
      <c r="E5" s="56"/>
      <c r="F5" s="1116"/>
      <c r="G5" s="1116"/>
      <c r="H5" s="1116"/>
      <c r="I5" s="1116"/>
      <c r="J5" s="1120"/>
    </row>
    <row r="6" spans="1:10" ht="24.9" customHeight="1" x14ac:dyDescent="0.2">
      <c r="A6" s="1049"/>
      <c r="B6" s="1050"/>
      <c r="C6" s="261"/>
      <c r="D6" s="265" t="s">
        <v>179</v>
      </c>
      <c r="E6" s="267"/>
      <c r="F6" s="266"/>
      <c r="G6" s="266"/>
      <c r="H6" s="266"/>
      <c r="I6" s="266"/>
      <c r="J6" s="257"/>
    </row>
    <row r="7" spans="1:10" ht="24.9" customHeight="1" thickBot="1" x14ac:dyDescent="0.25">
      <c r="A7" s="1051"/>
      <c r="B7" s="1052"/>
      <c r="C7" s="64" t="s">
        <v>8</v>
      </c>
      <c r="D7" s="64" t="s">
        <v>8</v>
      </c>
      <c r="E7" s="64" t="s">
        <v>8</v>
      </c>
      <c r="F7" s="64" t="s">
        <v>8</v>
      </c>
      <c r="G7" s="64" t="s">
        <v>8</v>
      </c>
      <c r="H7" s="64" t="s">
        <v>8</v>
      </c>
      <c r="I7" s="64" t="s">
        <v>8</v>
      </c>
      <c r="J7" s="73" t="s">
        <v>8</v>
      </c>
    </row>
    <row r="8" spans="1:10" ht="19.5" customHeight="1" thickBot="1" x14ac:dyDescent="0.25">
      <c r="A8" s="921" t="s">
        <v>232</v>
      </c>
      <c r="B8" s="922"/>
      <c r="C8" s="646">
        <v>497</v>
      </c>
      <c r="D8" s="646">
        <v>13</v>
      </c>
      <c r="E8" s="646">
        <v>691.7</v>
      </c>
      <c r="F8" s="646">
        <v>675.7</v>
      </c>
      <c r="G8" s="646">
        <v>189</v>
      </c>
      <c r="H8" s="646">
        <v>126</v>
      </c>
      <c r="I8" s="646">
        <v>3</v>
      </c>
      <c r="J8" s="648"/>
    </row>
    <row r="9" spans="1:10" ht="19.5" customHeight="1" x14ac:dyDescent="0.2">
      <c r="A9" s="1001" t="s">
        <v>234</v>
      </c>
      <c r="B9" s="1002"/>
      <c r="C9" s="652">
        <v>31</v>
      </c>
      <c r="D9" s="652">
        <v>1</v>
      </c>
      <c r="E9" s="652">
        <v>81</v>
      </c>
      <c r="F9" s="652">
        <v>75</v>
      </c>
      <c r="G9" s="652"/>
      <c r="H9" s="652">
        <v>1</v>
      </c>
      <c r="I9" s="652">
        <v>3</v>
      </c>
      <c r="J9" s="655"/>
    </row>
    <row r="10" spans="1:10" ht="19.5" customHeight="1" x14ac:dyDescent="0.2">
      <c r="A10" s="997" t="s">
        <v>233</v>
      </c>
      <c r="B10" s="998"/>
      <c r="C10" s="658">
        <v>180</v>
      </c>
      <c r="D10" s="658"/>
      <c r="E10" s="658">
        <v>215</v>
      </c>
      <c r="F10" s="658">
        <v>205</v>
      </c>
      <c r="G10" s="658">
        <v>50</v>
      </c>
      <c r="H10" s="658">
        <v>29</v>
      </c>
      <c r="I10" s="658"/>
      <c r="J10" s="659"/>
    </row>
    <row r="11" spans="1:10" ht="19.5" customHeight="1" thickBot="1" x14ac:dyDescent="0.25">
      <c r="A11" s="1127" t="s">
        <v>235</v>
      </c>
      <c r="B11" s="1128"/>
      <c r="C11" s="663">
        <v>286</v>
      </c>
      <c r="D11" s="663">
        <v>12</v>
      </c>
      <c r="E11" s="663">
        <v>395.7</v>
      </c>
      <c r="F11" s="663">
        <v>395.7</v>
      </c>
      <c r="G11" s="663">
        <v>139</v>
      </c>
      <c r="H11" s="663">
        <v>96</v>
      </c>
      <c r="I11" s="663"/>
      <c r="J11" s="664"/>
    </row>
    <row r="12" spans="1:10" ht="19.5" customHeight="1" x14ac:dyDescent="0.2">
      <c r="A12" s="904" t="s">
        <v>125</v>
      </c>
      <c r="B12" s="110" t="s">
        <v>126</v>
      </c>
      <c r="C12" s="652"/>
      <c r="D12" s="652"/>
      <c r="E12" s="652">
        <v>38</v>
      </c>
      <c r="F12" s="652">
        <v>38</v>
      </c>
      <c r="G12" s="652"/>
      <c r="H12" s="652"/>
      <c r="I12" s="652"/>
      <c r="J12" s="653"/>
    </row>
    <row r="13" spans="1:10" ht="19.5" customHeight="1" x14ac:dyDescent="0.2">
      <c r="A13" s="905"/>
      <c r="B13" s="111" t="s">
        <v>127</v>
      </c>
      <c r="C13" s="658">
        <v>30</v>
      </c>
      <c r="D13" s="658"/>
      <c r="E13" s="658">
        <v>35</v>
      </c>
      <c r="F13" s="658">
        <v>29</v>
      </c>
      <c r="G13" s="658"/>
      <c r="H13" s="658">
        <v>1</v>
      </c>
      <c r="I13" s="658">
        <v>3</v>
      </c>
      <c r="J13" s="659"/>
    </row>
    <row r="14" spans="1:10" ht="19.5" customHeight="1" x14ac:dyDescent="0.2">
      <c r="A14" s="905"/>
      <c r="B14" s="111" t="s">
        <v>128</v>
      </c>
      <c r="C14" s="658">
        <v>1</v>
      </c>
      <c r="D14" s="658">
        <v>1</v>
      </c>
      <c r="E14" s="658">
        <v>8</v>
      </c>
      <c r="F14" s="658">
        <v>8</v>
      </c>
      <c r="G14" s="658"/>
      <c r="H14" s="658"/>
      <c r="I14" s="658"/>
      <c r="J14" s="659"/>
    </row>
    <row r="15" spans="1:10" ht="19.5" customHeight="1" x14ac:dyDescent="0.2">
      <c r="A15" s="905"/>
      <c r="B15" s="111" t="s">
        <v>129</v>
      </c>
      <c r="C15" s="658">
        <v>180</v>
      </c>
      <c r="D15" s="658"/>
      <c r="E15" s="658">
        <v>206</v>
      </c>
      <c r="F15" s="658">
        <v>196</v>
      </c>
      <c r="G15" s="658">
        <v>50</v>
      </c>
      <c r="H15" s="658">
        <v>20</v>
      </c>
      <c r="I15" s="658"/>
      <c r="J15" s="659"/>
    </row>
    <row r="16" spans="1:10" ht="19.5" customHeight="1" x14ac:dyDescent="0.2">
      <c r="A16" s="905"/>
      <c r="B16" s="111" t="s">
        <v>27</v>
      </c>
      <c r="C16" s="658"/>
      <c r="D16" s="658"/>
      <c r="E16" s="658">
        <v>9</v>
      </c>
      <c r="F16" s="658">
        <v>9</v>
      </c>
      <c r="G16" s="658"/>
      <c r="H16" s="658">
        <v>9</v>
      </c>
      <c r="I16" s="658"/>
      <c r="J16" s="659"/>
    </row>
    <row r="17" spans="1:10" ht="19.5" customHeight="1" x14ac:dyDescent="0.2">
      <c r="A17" s="905"/>
      <c r="B17" s="111" t="s">
        <v>130</v>
      </c>
      <c r="C17" s="658">
        <v>286</v>
      </c>
      <c r="D17" s="658">
        <v>12</v>
      </c>
      <c r="E17" s="658">
        <v>370</v>
      </c>
      <c r="F17" s="658">
        <v>370</v>
      </c>
      <c r="G17" s="658">
        <v>139</v>
      </c>
      <c r="H17" s="658">
        <v>96</v>
      </c>
      <c r="I17" s="658"/>
      <c r="J17" s="659"/>
    </row>
    <row r="18" spans="1:10" ht="19.5" customHeight="1" thickBot="1" x14ac:dyDescent="0.25">
      <c r="A18" s="906"/>
      <c r="B18" s="112" t="s">
        <v>124</v>
      </c>
      <c r="C18" s="668"/>
      <c r="D18" s="668"/>
      <c r="E18" s="668">
        <v>25.7</v>
      </c>
      <c r="F18" s="668">
        <v>25.7</v>
      </c>
      <c r="G18" s="668"/>
      <c r="H18" s="668"/>
      <c r="I18" s="668"/>
      <c r="J18" s="669"/>
    </row>
    <row r="19" spans="1:10" ht="19.5" customHeight="1" x14ac:dyDescent="0.2">
      <c r="A19" s="894" t="s">
        <v>111</v>
      </c>
      <c r="B19" s="275" t="s">
        <v>236</v>
      </c>
      <c r="C19" s="57"/>
      <c r="D19" s="57"/>
      <c r="E19" s="57">
        <v>8</v>
      </c>
      <c r="F19" s="57">
        <v>8</v>
      </c>
      <c r="G19" s="57"/>
      <c r="H19" s="57"/>
      <c r="I19" s="57"/>
      <c r="J19" s="74"/>
    </row>
    <row r="20" spans="1:10" ht="19.5" customHeight="1" thickBot="1" x14ac:dyDescent="0.25">
      <c r="A20" s="899"/>
      <c r="B20" s="276" t="s">
        <v>237</v>
      </c>
      <c r="C20" s="202"/>
      <c r="D20" s="202"/>
      <c r="E20" s="202"/>
      <c r="F20" s="202"/>
      <c r="G20" s="202"/>
      <c r="H20" s="202"/>
      <c r="I20" s="202"/>
      <c r="J20" s="203"/>
    </row>
    <row r="21" spans="1:10" ht="19.5" customHeight="1" thickTop="1" thickBot="1" x14ac:dyDescent="0.25">
      <c r="A21" s="896"/>
      <c r="B21" s="277" t="s">
        <v>245</v>
      </c>
      <c r="C21" s="122"/>
      <c r="D21" s="122"/>
      <c r="E21" s="122">
        <v>8</v>
      </c>
      <c r="F21" s="122">
        <v>8</v>
      </c>
      <c r="G21" s="122"/>
      <c r="H21" s="122"/>
      <c r="I21" s="122"/>
      <c r="J21" s="123"/>
    </row>
    <row r="22" spans="1:10" ht="19.5" customHeight="1" x14ac:dyDescent="0.2">
      <c r="A22" s="893" t="s">
        <v>112</v>
      </c>
      <c r="B22" s="287" t="s">
        <v>238</v>
      </c>
      <c r="C22" s="371"/>
      <c r="D22" s="371"/>
      <c r="E22" s="371">
        <v>12</v>
      </c>
      <c r="F22" s="371">
        <v>12</v>
      </c>
      <c r="G22" s="371"/>
      <c r="H22" s="371"/>
      <c r="I22" s="371"/>
      <c r="J22" s="74"/>
    </row>
    <row r="23" spans="1:10" ht="19.5" customHeight="1" x14ac:dyDescent="0.2">
      <c r="A23" s="899"/>
      <c r="B23" s="722" t="s">
        <v>239</v>
      </c>
      <c r="C23" s="372"/>
      <c r="D23" s="372"/>
      <c r="E23" s="372">
        <v>5</v>
      </c>
      <c r="F23" s="372">
        <v>5</v>
      </c>
      <c r="G23" s="372"/>
      <c r="H23" s="372"/>
      <c r="I23" s="372"/>
      <c r="J23" s="370"/>
    </row>
    <row r="24" spans="1:10" ht="19.5" customHeight="1" thickBot="1" x14ac:dyDescent="0.25">
      <c r="A24" s="899"/>
      <c r="B24" s="298" t="s">
        <v>240</v>
      </c>
      <c r="C24" s="373"/>
      <c r="D24" s="373"/>
      <c r="E24" s="373">
        <v>6</v>
      </c>
      <c r="F24" s="373">
        <v>6</v>
      </c>
      <c r="G24" s="373"/>
      <c r="H24" s="373"/>
      <c r="I24" s="373"/>
      <c r="J24" s="367"/>
    </row>
    <row r="25" spans="1:10" ht="19.5" customHeight="1" thickTop="1" thickBot="1" x14ac:dyDescent="0.25">
      <c r="A25" s="896"/>
      <c r="B25" s="277" t="s">
        <v>245</v>
      </c>
      <c r="C25" s="374"/>
      <c r="D25" s="374"/>
      <c r="E25" s="97">
        <v>23</v>
      </c>
      <c r="F25" s="97">
        <v>23</v>
      </c>
      <c r="G25" s="374"/>
      <c r="H25" s="374"/>
      <c r="I25" s="374"/>
      <c r="J25" s="161"/>
    </row>
    <row r="26" spans="1:10" ht="19.5" customHeight="1" x14ac:dyDescent="0.2">
      <c r="A26" s="1014" t="s">
        <v>134</v>
      </c>
      <c r="B26" s="287" t="s">
        <v>241</v>
      </c>
      <c r="C26" s="57"/>
      <c r="D26" s="57"/>
      <c r="E26" s="57">
        <v>5</v>
      </c>
      <c r="F26" s="57">
        <v>5</v>
      </c>
      <c r="G26" s="57"/>
      <c r="H26" s="57"/>
      <c r="I26" s="57"/>
      <c r="J26" s="74"/>
    </row>
    <row r="27" spans="1:10" ht="19.5" customHeight="1" x14ac:dyDescent="0.2">
      <c r="A27" s="1020"/>
      <c r="B27" s="287" t="s">
        <v>242</v>
      </c>
      <c r="C27" s="58"/>
      <c r="D27" s="58"/>
      <c r="E27" s="395">
        <v>1</v>
      </c>
      <c r="F27" s="395">
        <v>1</v>
      </c>
      <c r="G27" s="58"/>
      <c r="H27" s="58"/>
      <c r="I27" s="58"/>
      <c r="J27" s="36"/>
    </row>
    <row r="28" spans="1:10" ht="19.5" customHeight="1" thickBot="1" x14ac:dyDescent="0.25">
      <c r="A28" s="1020"/>
      <c r="B28" s="291" t="s">
        <v>243</v>
      </c>
      <c r="C28" s="202"/>
      <c r="D28" s="202"/>
      <c r="E28" s="365">
        <v>1</v>
      </c>
      <c r="F28" s="365">
        <v>1</v>
      </c>
      <c r="G28" s="202"/>
      <c r="H28" s="202"/>
      <c r="I28" s="202"/>
      <c r="J28" s="205"/>
    </row>
    <row r="29" spans="1:10" ht="19.5" customHeight="1" thickTop="1" thickBot="1" x14ac:dyDescent="0.25">
      <c r="A29" s="1043"/>
      <c r="B29" s="289" t="s">
        <v>245</v>
      </c>
      <c r="C29" s="122"/>
      <c r="D29" s="122"/>
      <c r="E29" s="122">
        <v>7</v>
      </c>
      <c r="F29" s="122">
        <v>7</v>
      </c>
      <c r="G29" s="122"/>
      <c r="H29" s="122"/>
      <c r="I29" s="122"/>
      <c r="J29" s="123"/>
    </row>
    <row r="30" spans="1:10" ht="19.5" customHeight="1" thickBot="1" x14ac:dyDescent="0.25">
      <c r="A30" s="1014" t="s">
        <v>135</v>
      </c>
      <c r="B30" s="290" t="s">
        <v>246</v>
      </c>
      <c r="C30" s="207">
        <v>30</v>
      </c>
      <c r="D30" s="207"/>
      <c r="E30" s="207">
        <v>25</v>
      </c>
      <c r="F30" s="207">
        <v>25</v>
      </c>
      <c r="G30" s="207"/>
      <c r="H30" s="207"/>
      <c r="I30" s="199"/>
      <c r="J30" s="200"/>
    </row>
    <row r="31" spans="1:10" ht="19.5" customHeight="1" thickTop="1" thickBot="1" x14ac:dyDescent="0.25">
      <c r="A31" s="1043"/>
      <c r="B31" s="289" t="s">
        <v>245</v>
      </c>
      <c r="C31" s="122">
        <v>30</v>
      </c>
      <c r="D31" s="122"/>
      <c r="E31" s="122">
        <v>25</v>
      </c>
      <c r="F31" s="122">
        <v>25</v>
      </c>
      <c r="G31" s="122"/>
      <c r="H31" s="122"/>
      <c r="I31" s="122"/>
      <c r="J31" s="123"/>
    </row>
    <row r="32" spans="1:10" ht="19.5" customHeight="1" x14ac:dyDescent="0.2">
      <c r="A32" s="1014" t="s">
        <v>136</v>
      </c>
      <c r="B32" s="287" t="s">
        <v>247</v>
      </c>
      <c r="C32" s="57"/>
      <c r="D32" s="57"/>
      <c r="E32" s="57"/>
      <c r="F32" s="57"/>
      <c r="G32" s="57"/>
      <c r="H32" s="57"/>
      <c r="I32" s="57"/>
      <c r="J32" s="74"/>
    </row>
    <row r="33" spans="1:10" ht="19.5" customHeight="1" x14ac:dyDescent="0.2">
      <c r="A33" s="1020"/>
      <c r="B33" s="287" t="s">
        <v>248</v>
      </c>
      <c r="C33" s="58"/>
      <c r="D33" s="58"/>
      <c r="E33" s="58"/>
      <c r="F33" s="58"/>
      <c r="G33" s="58"/>
      <c r="H33" s="58"/>
      <c r="I33" s="58"/>
      <c r="J33" s="36"/>
    </row>
    <row r="34" spans="1:10" ht="19.5" customHeight="1" thickBot="1" x14ac:dyDescent="0.25">
      <c r="A34" s="1020"/>
      <c r="B34" s="299" t="s">
        <v>249</v>
      </c>
      <c r="C34" s="202"/>
      <c r="D34" s="202"/>
      <c r="E34" s="202"/>
      <c r="F34" s="202"/>
      <c r="G34" s="202"/>
      <c r="H34" s="202"/>
      <c r="I34" s="202"/>
      <c r="J34" s="203"/>
    </row>
    <row r="35" spans="1:10" ht="19.5" customHeight="1" thickTop="1" thickBot="1" x14ac:dyDescent="0.25">
      <c r="A35" s="1043"/>
      <c r="B35" s="289" t="s">
        <v>245</v>
      </c>
      <c r="C35" s="122"/>
      <c r="D35" s="122"/>
      <c r="E35" s="122"/>
      <c r="F35" s="122"/>
      <c r="G35" s="122"/>
      <c r="H35" s="122"/>
      <c r="I35" s="122"/>
      <c r="J35" s="123"/>
    </row>
    <row r="36" spans="1:10" ht="19.5" customHeight="1" x14ac:dyDescent="0.2">
      <c r="A36" s="1014" t="s">
        <v>137</v>
      </c>
      <c r="B36" s="287" t="s">
        <v>250</v>
      </c>
      <c r="C36" s="57"/>
      <c r="D36" s="57"/>
      <c r="E36" s="57">
        <v>6</v>
      </c>
      <c r="F36" s="57"/>
      <c r="G36" s="57"/>
      <c r="H36" s="57"/>
      <c r="I36" s="57">
        <v>3</v>
      </c>
      <c r="J36" s="74"/>
    </row>
    <row r="37" spans="1:10" ht="19.5" customHeight="1" x14ac:dyDescent="0.2">
      <c r="A37" s="1020"/>
      <c r="B37" s="287" t="s">
        <v>251</v>
      </c>
      <c r="C37" s="58"/>
      <c r="D37" s="58"/>
      <c r="E37" s="58"/>
      <c r="F37" s="58"/>
      <c r="G37" s="58"/>
      <c r="H37" s="58"/>
      <c r="I37" s="58"/>
      <c r="J37" s="36"/>
    </row>
    <row r="38" spans="1:10" ht="19.5" customHeight="1" x14ac:dyDescent="0.2">
      <c r="A38" s="1020"/>
      <c r="B38" s="300" t="s">
        <v>252</v>
      </c>
      <c r="C38" s="58"/>
      <c r="D38" s="58"/>
      <c r="E38" s="58"/>
      <c r="F38" s="58"/>
      <c r="G38" s="58"/>
      <c r="H38" s="58"/>
      <c r="I38" s="58"/>
      <c r="J38" s="36"/>
    </row>
    <row r="39" spans="1:10" ht="19.5" customHeight="1" x14ac:dyDescent="0.2">
      <c r="A39" s="1020"/>
      <c r="B39" s="301" t="s">
        <v>253</v>
      </c>
      <c r="C39" s="113"/>
      <c r="D39" s="113"/>
      <c r="E39" s="113">
        <v>1</v>
      </c>
      <c r="F39" s="113">
        <v>1</v>
      </c>
      <c r="G39" s="113"/>
      <c r="H39" s="113"/>
      <c r="I39" s="113"/>
      <c r="J39" s="114"/>
    </row>
    <row r="40" spans="1:10" ht="19.5" customHeight="1" x14ac:dyDescent="0.2">
      <c r="A40" s="1020"/>
      <c r="B40" s="287" t="s">
        <v>254</v>
      </c>
      <c r="C40" s="58"/>
      <c r="D40" s="58"/>
      <c r="E40" s="58"/>
      <c r="F40" s="58"/>
      <c r="G40" s="58"/>
      <c r="H40" s="58"/>
      <c r="I40" s="58"/>
      <c r="J40" s="36"/>
    </row>
    <row r="41" spans="1:10" ht="19.5" customHeight="1" x14ac:dyDescent="0.2">
      <c r="A41" s="1020"/>
      <c r="B41" s="301" t="s">
        <v>255</v>
      </c>
      <c r="C41" s="58"/>
      <c r="D41" s="58"/>
      <c r="E41" s="58"/>
      <c r="F41" s="58"/>
      <c r="G41" s="58"/>
      <c r="H41" s="58"/>
      <c r="I41" s="58"/>
      <c r="J41" s="36"/>
    </row>
    <row r="42" spans="1:10" ht="19.5" customHeight="1" x14ac:dyDescent="0.2">
      <c r="A42" s="1020"/>
      <c r="B42" s="301" t="s">
        <v>256</v>
      </c>
      <c r="C42" s="113"/>
      <c r="D42" s="113"/>
      <c r="E42" s="113"/>
      <c r="F42" s="113"/>
      <c r="G42" s="113"/>
      <c r="H42" s="113"/>
      <c r="I42" s="113"/>
      <c r="J42" s="114"/>
    </row>
    <row r="43" spans="1:10" ht="19.5" customHeight="1" thickBot="1" x14ac:dyDescent="0.25">
      <c r="A43" s="1020"/>
      <c r="B43" s="299" t="s">
        <v>257</v>
      </c>
      <c r="C43" s="202"/>
      <c r="D43" s="202"/>
      <c r="E43" s="202">
        <v>3</v>
      </c>
      <c r="F43" s="202">
        <v>3</v>
      </c>
      <c r="G43" s="202"/>
      <c r="H43" s="202">
        <v>1</v>
      </c>
      <c r="I43" s="202"/>
      <c r="J43" s="203"/>
    </row>
    <row r="44" spans="1:10" ht="19.5" customHeight="1" thickTop="1" thickBot="1" x14ac:dyDescent="0.25">
      <c r="A44" s="1043"/>
      <c r="B44" s="289" t="s">
        <v>245</v>
      </c>
      <c r="C44" s="122"/>
      <c r="D44" s="122"/>
      <c r="E44" s="122">
        <v>10</v>
      </c>
      <c r="F44" s="122">
        <v>4</v>
      </c>
      <c r="G44" s="122"/>
      <c r="H44" s="122">
        <v>1</v>
      </c>
      <c r="I44" s="122">
        <v>3</v>
      </c>
      <c r="J44" s="123"/>
    </row>
    <row r="45" spans="1:10" ht="19.5" customHeight="1" x14ac:dyDescent="0.2">
      <c r="A45" s="1016" t="s">
        <v>138</v>
      </c>
      <c r="B45" s="275" t="s">
        <v>258</v>
      </c>
      <c r="C45" s="57"/>
      <c r="D45" s="57"/>
      <c r="E45" s="57">
        <v>8</v>
      </c>
      <c r="F45" s="57">
        <v>8</v>
      </c>
      <c r="G45" s="57"/>
      <c r="H45" s="57"/>
      <c r="I45" s="57"/>
      <c r="J45" s="74"/>
    </row>
    <row r="46" spans="1:10" ht="19.5" customHeight="1" x14ac:dyDescent="0.2">
      <c r="A46" s="1044"/>
      <c r="B46" s="278" t="s">
        <v>259</v>
      </c>
      <c r="C46" s="57"/>
      <c r="D46" s="57"/>
      <c r="E46" s="57"/>
      <c r="F46" s="57"/>
      <c r="G46" s="57"/>
      <c r="H46" s="57"/>
      <c r="I46" s="57"/>
      <c r="J46" s="74"/>
    </row>
    <row r="47" spans="1:10" ht="19.5" customHeight="1" x14ac:dyDescent="0.2">
      <c r="A47" s="1044"/>
      <c r="B47" s="278" t="s">
        <v>260</v>
      </c>
      <c r="C47" s="57"/>
      <c r="D47" s="57"/>
      <c r="E47" s="57"/>
      <c r="F47" s="57"/>
      <c r="G47" s="57"/>
      <c r="H47" s="57"/>
      <c r="I47" s="57"/>
      <c r="J47" s="74"/>
    </row>
    <row r="48" spans="1:10" ht="19.5" customHeight="1" x14ac:dyDescent="0.2">
      <c r="A48" s="1044"/>
      <c r="B48" s="278" t="s">
        <v>261</v>
      </c>
      <c r="C48" s="57"/>
      <c r="D48" s="57"/>
      <c r="E48" s="57"/>
      <c r="F48" s="57"/>
      <c r="G48" s="57"/>
      <c r="H48" s="57"/>
      <c r="I48" s="57"/>
      <c r="J48" s="74"/>
    </row>
    <row r="49" spans="1:10" ht="19.5" customHeight="1" x14ac:dyDescent="0.2">
      <c r="A49" s="1044"/>
      <c r="B49" s="278" t="s">
        <v>262</v>
      </c>
      <c r="C49" s="57">
        <v>1</v>
      </c>
      <c r="D49" s="57">
        <v>1</v>
      </c>
      <c r="E49" s="57"/>
      <c r="F49" s="57"/>
      <c r="G49" s="57"/>
      <c r="H49" s="57"/>
      <c r="I49" s="57"/>
      <c r="J49" s="74"/>
    </row>
    <row r="50" spans="1:10" ht="19.5" customHeight="1" x14ac:dyDescent="0.2">
      <c r="A50" s="1044"/>
      <c r="B50" s="278" t="s">
        <v>263</v>
      </c>
      <c r="C50" s="57"/>
      <c r="D50" s="57"/>
      <c r="E50" s="57"/>
      <c r="F50" s="57"/>
      <c r="G50" s="57"/>
      <c r="H50" s="57"/>
      <c r="I50" s="57"/>
      <c r="J50" s="74"/>
    </row>
    <row r="51" spans="1:10" ht="19.5" customHeight="1" x14ac:dyDescent="0.2">
      <c r="A51" s="1044"/>
      <c r="B51" s="283" t="s">
        <v>264</v>
      </c>
      <c r="C51" s="57"/>
      <c r="D51" s="57"/>
      <c r="E51" s="57"/>
      <c r="F51" s="57"/>
      <c r="G51" s="57"/>
      <c r="H51" s="57"/>
      <c r="I51" s="57"/>
      <c r="J51" s="74"/>
    </row>
    <row r="52" spans="1:10" ht="19.5" customHeight="1" x14ac:dyDescent="0.2">
      <c r="A52" s="1044"/>
      <c r="B52" s="278" t="s">
        <v>265</v>
      </c>
      <c r="C52" s="58"/>
      <c r="D52" s="58"/>
      <c r="E52" s="58"/>
      <c r="F52" s="58"/>
      <c r="G52" s="58"/>
      <c r="H52" s="58"/>
      <c r="I52" s="58"/>
      <c r="J52" s="36"/>
    </row>
    <row r="53" spans="1:10" ht="19.5" customHeight="1" thickBot="1" x14ac:dyDescent="0.25">
      <c r="A53" s="1044"/>
      <c r="B53" s="276" t="s">
        <v>266</v>
      </c>
      <c r="C53" s="202"/>
      <c r="D53" s="202"/>
      <c r="E53" s="202"/>
      <c r="F53" s="202"/>
      <c r="G53" s="202"/>
      <c r="H53" s="202"/>
      <c r="I53" s="202"/>
      <c r="J53" s="203"/>
    </row>
    <row r="54" spans="1:10" ht="19.5" customHeight="1" thickTop="1" thickBot="1" x14ac:dyDescent="0.25">
      <c r="A54" s="1045"/>
      <c r="B54" s="289" t="s">
        <v>245</v>
      </c>
      <c r="C54" s="122">
        <v>1</v>
      </c>
      <c r="D54" s="122">
        <v>1</v>
      </c>
      <c r="E54" s="122">
        <v>8</v>
      </c>
      <c r="F54" s="122">
        <v>8</v>
      </c>
      <c r="G54" s="122"/>
      <c r="H54" s="122"/>
      <c r="I54" s="122"/>
      <c r="J54" s="123"/>
    </row>
    <row r="55" spans="1:10" ht="19.5" customHeight="1" x14ac:dyDescent="0.2">
      <c r="A55" s="893" t="s">
        <v>118</v>
      </c>
      <c r="B55" s="275" t="s">
        <v>214</v>
      </c>
      <c r="C55" s="94">
        <v>147</v>
      </c>
      <c r="D55" s="94"/>
      <c r="E55" s="57">
        <v>147</v>
      </c>
      <c r="F55" s="57">
        <v>147</v>
      </c>
      <c r="G55" s="57">
        <v>32</v>
      </c>
      <c r="H55" s="57">
        <v>20</v>
      </c>
      <c r="I55" s="57"/>
      <c r="J55" s="74"/>
    </row>
    <row r="56" spans="1:10" ht="19.5" customHeight="1" x14ac:dyDescent="0.2">
      <c r="A56" s="899"/>
      <c r="B56" s="278" t="s">
        <v>267</v>
      </c>
      <c r="C56" s="381"/>
      <c r="D56" s="381"/>
      <c r="E56" s="369"/>
      <c r="F56" s="369"/>
      <c r="G56" s="369"/>
      <c r="H56" s="369"/>
      <c r="I56" s="369"/>
      <c r="J56" s="370"/>
    </row>
    <row r="57" spans="1:10" ht="19.5" customHeight="1" thickBot="1" x14ac:dyDescent="0.25">
      <c r="A57" s="899"/>
      <c r="B57" s="276" t="s">
        <v>268</v>
      </c>
      <c r="C57" s="171">
        <v>16</v>
      </c>
      <c r="D57" s="171"/>
      <c r="E57" s="365">
        <v>16</v>
      </c>
      <c r="F57" s="365">
        <v>16</v>
      </c>
      <c r="G57" s="365">
        <v>5</v>
      </c>
      <c r="H57" s="365"/>
      <c r="I57" s="365"/>
      <c r="J57" s="367"/>
    </row>
    <row r="58" spans="1:10" ht="19.5" customHeight="1" thickTop="1" thickBot="1" x14ac:dyDescent="0.25">
      <c r="A58" s="896"/>
      <c r="B58" s="277" t="s">
        <v>245</v>
      </c>
      <c r="C58" s="97">
        <v>163</v>
      </c>
      <c r="D58" s="97"/>
      <c r="E58" s="97">
        <v>163</v>
      </c>
      <c r="F58" s="97">
        <v>163</v>
      </c>
      <c r="G58" s="122">
        <v>37</v>
      </c>
      <c r="H58" s="97">
        <v>20</v>
      </c>
      <c r="I58" s="97"/>
      <c r="J58" s="160"/>
    </row>
    <row r="59" spans="1:10" ht="19.5" customHeight="1" x14ac:dyDescent="0.2">
      <c r="A59" s="893" t="s">
        <v>139</v>
      </c>
      <c r="B59" s="275" t="s">
        <v>269</v>
      </c>
      <c r="C59" s="153"/>
      <c r="D59" s="153"/>
      <c r="E59" s="153">
        <v>13</v>
      </c>
      <c r="F59" s="153">
        <v>13</v>
      </c>
      <c r="G59" s="153"/>
      <c r="H59" s="153"/>
      <c r="I59" s="153"/>
      <c r="J59" s="154"/>
    </row>
    <row r="60" spans="1:10" ht="19.5" customHeight="1" x14ac:dyDescent="0.2">
      <c r="A60" s="899"/>
      <c r="B60" s="278" t="s">
        <v>270</v>
      </c>
      <c r="C60" s="58"/>
      <c r="D60" s="58"/>
      <c r="E60" s="58"/>
      <c r="F60" s="58"/>
      <c r="G60" s="58"/>
      <c r="H60" s="58"/>
      <c r="I60" s="58"/>
      <c r="J60" s="36"/>
    </row>
    <row r="61" spans="1:10" ht="19.5" customHeight="1" thickBot="1" x14ac:dyDescent="0.25">
      <c r="A61" s="899"/>
      <c r="B61" s="276" t="s">
        <v>271</v>
      </c>
      <c r="C61" s="202"/>
      <c r="D61" s="202"/>
      <c r="E61" s="202"/>
      <c r="F61" s="202"/>
      <c r="G61" s="202"/>
      <c r="H61" s="202"/>
      <c r="I61" s="202"/>
      <c r="J61" s="203"/>
    </row>
    <row r="62" spans="1:10" ht="19.5" customHeight="1" thickTop="1" thickBot="1" x14ac:dyDescent="0.25">
      <c r="A62" s="896"/>
      <c r="B62" s="277" t="s">
        <v>244</v>
      </c>
      <c r="C62" s="122"/>
      <c r="D62" s="122"/>
      <c r="E62" s="122">
        <v>13</v>
      </c>
      <c r="F62" s="122">
        <v>13</v>
      </c>
      <c r="G62" s="122"/>
      <c r="H62" s="122"/>
      <c r="I62" s="122"/>
      <c r="J62" s="123"/>
    </row>
    <row r="63" spans="1:10" ht="19.5" customHeight="1" x14ac:dyDescent="0.2">
      <c r="A63" s="1012" t="s">
        <v>140</v>
      </c>
      <c r="B63" s="293" t="s">
        <v>272</v>
      </c>
      <c r="C63" s="57"/>
      <c r="D63" s="57"/>
      <c r="E63" s="57">
        <v>13</v>
      </c>
      <c r="F63" s="57">
        <v>3</v>
      </c>
      <c r="G63" s="57"/>
      <c r="H63" s="57"/>
      <c r="I63" s="57"/>
      <c r="J63" s="74"/>
    </row>
    <row r="64" spans="1:10" ht="19.5" customHeight="1" x14ac:dyDescent="0.2">
      <c r="A64" s="1038"/>
      <c r="B64" s="294" t="s">
        <v>273</v>
      </c>
      <c r="C64" s="57"/>
      <c r="D64" s="57"/>
      <c r="E64" s="57"/>
      <c r="F64" s="57"/>
      <c r="G64" s="57"/>
      <c r="H64" s="57"/>
      <c r="I64" s="57"/>
      <c r="J64" s="74"/>
    </row>
    <row r="65" spans="1:10" ht="19.5" customHeight="1" x14ac:dyDescent="0.2">
      <c r="A65" s="1038"/>
      <c r="B65" s="295" t="s">
        <v>274</v>
      </c>
      <c r="C65" s="369"/>
      <c r="D65" s="369"/>
      <c r="E65" s="57"/>
      <c r="F65" s="57"/>
      <c r="G65" s="57"/>
      <c r="H65" s="57"/>
      <c r="I65" s="57"/>
      <c r="J65" s="74"/>
    </row>
    <row r="66" spans="1:10" ht="19.5" customHeight="1" x14ac:dyDescent="0.2">
      <c r="A66" s="1038"/>
      <c r="B66" s="296" t="s">
        <v>275</v>
      </c>
      <c r="C66" s="369"/>
      <c r="D66" s="369"/>
      <c r="E66" s="57"/>
      <c r="F66" s="57"/>
      <c r="G66" s="369"/>
      <c r="H66" s="369"/>
      <c r="I66" s="369"/>
      <c r="J66" s="370"/>
    </row>
    <row r="67" spans="1:10" ht="19.5" customHeight="1" x14ac:dyDescent="0.2">
      <c r="A67" s="1013"/>
      <c r="B67" s="296" t="s">
        <v>276</v>
      </c>
      <c r="C67" s="369"/>
      <c r="D67" s="369"/>
      <c r="E67" s="369"/>
      <c r="F67" s="369"/>
      <c r="G67" s="369"/>
      <c r="H67" s="369"/>
      <c r="I67" s="369"/>
      <c r="J67" s="370"/>
    </row>
    <row r="68" spans="1:10" ht="19.5" customHeight="1" x14ac:dyDescent="0.2">
      <c r="A68" s="1013"/>
      <c r="B68" s="296" t="s">
        <v>277</v>
      </c>
      <c r="C68" s="369"/>
      <c r="D68" s="369"/>
      <c r="E68" s="369"/>
      <c r="F68" s="369"/>
      <c r="G68" s="369"/>
      <c r="H68" s="369"/>
      <c r="I68" s="369"/>
      <c r="J68" s="370"/>
    </row>
    <row r="69" spans="1:10" ht="19.5" customHeight="1" thickBot="1" x14ac:dyDescent="0.25">
      <c r="A69" s="1013"/>
      <c r="B69" s="288" t="s">
        <v>278</v>
      </c>
      <c r="C69" s="365">
        <v>17</v>
      </c>
      <c r="D69" s="365"/>
      <c r="E69" s="365">
        <v>17</v>
      </c>
      <c r="F69" s="365">
        <v>17</v>
      </c>
      <c r="G69" s="365">
        <v>13</v>
      </c>
      <c r="H69" s="365"/>
      <c r="I69" s="365"/>
      <c r="J69" s="366"/>
    </row>
    <row r="70" spans="1:10" ht="19.5" customHeight="1" thickTop="1" thickBot="1" x14ac:dyDescent="0.25">
      <c r="A70" s="1039"/>
      <c r="B70" s="277" t="s">
        <v>244</v>
      </c>
      <c r="C70" s="128">
        <v>17</v>
      </c>
      <c r="D70" s="128"/>
      <c r="E70" s="128">
        <v>30</v>
      </c>
      <c r="F70" s="128">
        <v>20</v>
      </c>
      <c r="G70" s="128">
        <v>13</v>
      </c>
      <c r="H70" s="128"/>
      <c r="I70" s="128"/>
      <c r="J70" s="129"/>
    </row>
    <row r="71" spans="1:10" ht="19.5" customHeight="1" x14ac:dyDescent="0.2">
      <c r="A71" s="893" t="s">
        <v>121</v>
      </c>
      <c r="B71" s="287" t="s">
        <v>295</v>
      </c>
      <c r="C71" s="369"/>
      <c r="D71" s="369"/>
      <c r="E71" s="369"/>
      <c r="F71" s="369"/>
      <c r="G71" s="57"/>
      <c r="H71" s="57"/>
      <c r="I71" s="57"/>
      <c r="J71" s="74"/>
    </row>
    <row r="72" spans="1:10" ht="19.5" customHeight="1" x14ac:dyDescent="0.2">
      <c r="A72" s="899"/>
      <c r="B72" s="278" t="s">
        <v>294</v>
      </c>
      <c r="C72" s="369"/>
      <c r="D72" s="369"/>
      <c r="E72" s="369"/>
      <c r="F72" s="369"/>
      <c r="G72" s="369"/>
      <c r="H72" s="369"/>
      <c r="I72" s="369"/>
      <c r="J72" s="370"/>
    </row>
    <row r="73" spans="1:10" ht="19.5" customHeight="1" x14ac:dyDescent="0.2">
      <c r="A73" s="899"/>
      <c r="B73" s="278" t="s">
        <v>279</v>
      </c>
      <c r="C73" s="369"/>
      <c r="D73" s="369"/>
      <c r="E73" s="369"/>
      <c r="F73" s="369"/>
      <c r="G73" s="369"/>
      <c r="H73" s="369"/>
      <c r="I73" s="369"/>
      <c r="J73" s="370"/>
    </row>
    <row r="74" spans="1:10" ht="19.5" customHeight="1" thickBot="1" x14ac:dyDescent="0.25">
      <c r="A74" s="899"/>
      <c r="B74" s="298" t="s">
        <v>280</v>
      </c>
      <c r="C74" s="206"/>
      <c r="D74" s="206"/>
      <c r="E74" s="206">
        <v>9</v>
      </c>
      <c r="F74" s="206">
        <v>9</v>
      </c>
      <c r="G74" s="365"/>
      <c r="H74" s="365">
        <v>9</v>
      </c>
      <c r="I74" s="365"/>
      <c r="J74" s="367"/>
    </row>
    <row r="75" spans="1:10" ht="19.5" customHeight="1" thickTop="1" thickBot="1" x14ac:dyDescent="0.25">
      <c r="A75" s="896"/>
      <c r="B75" s="277" t="s">
        <v>245</v>
      </c>
      <c r="C75" s="122"/>
      <c r="D75" s="122"/>
      <c r="E75" s="122">
        <v>9</v>
      </c>
      <c r="F75" s="122">
        <v>9</v>
      </c>
      <c r="G75" s="122"/>
      <c r="H75" s="122">
        <v>9</v>
      </c>
      <c r="I75" s="122"/>
      <c r="J75" s="123"/>
    </row>
    <row r="76" spans="1:10" ht="19.5" customHeight="1" x14ac:dyDescent="0.2">
      <c r="A76" s="893" t="s">
        <v>122</v>
      </c>
      <c r="B76" s="287" t="s">
        <v>281</v>
      </c>
      <c r="C76" s="57">
        <v>85</v>
      </c>
      <c r="D76" s="57"/>
      <c r="E76" s="57">
        <v>102</v>
      </c>
      <c r="F76" s="57">
        <v>102</v>
      </c>
      <c r="G76" s="57"/>
      <c r="H76" s="57"/>
      <c r="I76" s="57"/>
      <c r="J76" s="74"/>
    </row>
    <row r="77" spans="1:10" ht="19.5" customHeight="1" x14ac:dyDescent="0.2">
      <c r="A77" s="894"/>
      <c r="B77" s="287" t="s">
        <v>282</v>
      </c>
      <c r="C77" s="58">
        <v>171</v>
      </c>
      <c r="D77" s="58">
        <v>12</v>
      </c>
      <c r="E77" s="58">
        <v>208</v>
      </c>
      <c r="F77" s="58">
        <v>208</v>
      </c>
      <c r="G77" s="58">
        <v>107</v>
      </c>
      <c r="H77" s="58">
        <v>96</v>
      </c>
      <c r="I77" s="58"/>
      <c r="J77" s="36"/>
    </row>
    <row r="78" spans="1:10" ht="19.5" customHeight="1" x14ac:dyDescent="0.2">
      <c r="A78" s="899"/>
      <c r="B78" s="287" t="s">
        <v>283</v>
      </c>
      <c r="C78" s="58">
        <v>30</v>
      </c>
      <c r="D78" s="58"/>
      <c r="E78" s="58">
        <v>32</v>
      </c>
      <c r="F78" s="58">
        <v>32</v>
      </c>
      <c r="G78" s="58">
        <v>32</v>
      </c>
      <c r="H78" s="58"/>
      <c r="I78" s="58"/>
      <c r="J78" s="36"/>
    </row>
    <row r="79" spans="1:10" ht="19.5" customHeight="1" thickBot="1" x14ac:dyDescent="0.25">
      <c r="A79" s="899"/>
      <c r="B79" s="288" t="s">
        <v>284</v>
      </c>
      <c r="C79" s="202"/>
      <c r="D79" s="202"/>
      <c r="E79" s="202">
        <v>4</v>
      </c>
      <c r="F79" s="202">
        <v>4</v>
      </c>
      <c r="G79" s="202"/>
      <c r="H79" s="202"/>
      <c r="I79" s="202"/>
      <c r="J79" s="205"/>
    </row>
    <row r="80" spans="1:10" ht="19.5" customHeight="1" thickTop="1" thickBot="1" x14ac:dyDescent="0.25">
      <c r="A80" s="899"/>
      <c r="B80" s="277" t="s">
        <v>244</v>
      </c>
      <c r="C80" s="204">
        <v>286</v>
      </c>
      <c r="D80" s="204">
        <v>12</v>
      </c>
      <c r="E80" s="122">
        <v>346</v>
      </c>
      <c r="F80" s="122">
        <v>346</v>
      </c>
      <c r="G80" s="122">
        <v>139</v>
      </c>
      <c r="H80" s="122">
        <v>96</v>
      </c>
      <c r="I80" s="122"/>
      <c r="J80" s="123"/>
    </row>
    <row r="81" spans="1:10" ht="19.5" customHeight="1" x14ac:dyDescent="0.2">
      <c r="A81" s="1123" t="s">
        <v>141</v>
      </c>
      <c r="B81" s="302" t="s">
        <v>285</v>
      </c>
      <c r="C81" s="126"/>
      <c r="D81" s="126"/>
      <c r="E81" s="57">
        <v>1</v>
      </c>
      <c r="F81" s="57">
        <v>1</v>
      </c>
      <c r="G81" s="57"/>
      <c r="H81" s="57"/>
      <c r="I81" s="57"/>
      <c r="J81" s="74"/>
    </row>
    <row r="82" spans="1:10" ht="19.5" customHeight="1" x14ac:dyDescent="0.2">
      <c r="A82" s="1124"/>
      <c r="B82" s="297" t="s">
        <v>286</v>
      </c>
      <c r="C82" s="59"/>
      <c r="D82" s="59"/>
      <c r="E82" s="127"/>
      <c r="F82" s="57"/>
      <c r="G82" s="57"/>
      <c r="H82" s="57"/>
      <c r="I82" s="57"/>
      <c r="J82" s="74"/>
    </row>
    <row r="83" spans="1:10" ht="19.5" customHeight="1" x14ac:dyDescent="0.2">
      <c r="A83" s="1124"/>
      <c r="B83" s="297" t="s">
        <v>287</v>
      </c>
      <c r="C83" s="59"/>
      <c r="D83" s="59"/>
      <c r="E83" s="127">
        <v>8</v>
      </c>
      <c r="F83" s="57">
        <v>8</v>
      </c>
      <c r="G83" s="57"/>
      <c r="H83" s="57"/>
      <c r="I83" s="57"/>
      <c r="J83" s="74"/>
    </row>
    <row r="84" spans="1:10" ht="19.5" customHeight="1" x14ac:dyDescent="0.2">
      <c r="A84" s="1124"/>
      <c r="B84" s="297" t="s">
        <v>288</v>
      </c>
      <c r="C84" s="59"/>
      <c r="D84" s="59"/>
      <c r="E84" s="127"/>
      <c r="F84" s="57"/>
      <c r="G84" s="57"/>
      <c r="H84" s="57"/>
      <c r="I84" s="57"/>
      <c r="J84" s="74"/>
    </row>
    <row r="85" spans="1:10" ht="19.5" customHeight="1" x14ac:dyDescent="0.2">
      <c r="A85" s="1124"/>
      <c r="B85" s="297" t="s">
        <v>289</v>
      </c>
      <c r="C85" s="59"/>
      <c r="D85" s="59"/>
      <c r="E85" s="127">
        <v>8</v>
      </c>
      <c r="F85" s="57">
        <v>8</v>
      </c>
      <c r="G85" s="57"/>
      <c r="H85" s="57"/>
      <c r="I85" s="57"/>
      <c r="J85" s="74"/>
    </row>
    <row r="86" spans="1:10" ht="19.5" customHeight="1" x14ac:dyDescent="0.2">
      <c r="A86" s="1124"/>
      <c r="B86" s="297" t="s">
        <v>290</v>
      </c>
      <c r="C86" s="59"/>
      <c r="D86" s="59"/>
      <c r="E86" s="127"/>
      <c r="F86" s="57"/>
      <c r="G86" s="57"/>
      <c r="H86" s="57"/>
      <c r="I86" s="57"/>
      <c r="J86" s="74"/>
    </row>
    <row r="87" spans="1:10" ht="19.5" customHeight="1" x14ac:dyDescent="0.2">
      <c r="A87" s="1125"/>
      <c r="B87" s="297" t="s">
        <v>291</v>
      </c>
      <c r="C87" s="57"/>
      <c r="D87" s="57"/>
      <c r="E87" s="58">
        <v>6</v>
      </c>
      <c r="F87" s="58">
        <v>6</v>
      </c>
      <c r="G87" s="58"/>
      <c r="H87" s="58"/>
      <c r="I87" s="58"/>
      <c r="J87" s="36"/>
    </row>
    <row r="88" spans="1:10" ht="19.5" customHeight="1" thickBot="1" x14ac:dyDescent="0.25">
      <c r="A88" s="1125"/>
      <c r="B88" s="303" t="s">
        <v>292</v>
      </c>
      <c r="C88" s="201"/>
      <c r="D88" s="201"/>
      <c r="E88" s="202">
        <v>1</v>
      </c>
      <c r="F88" s="202">
        <v>1</v>
      </c>
      <c r="G88" s="202"/>
      <c r="H88" s="202"/>
      <c r="I88" s="202"/>
      <c r="J88" s="203"/>
    </row>
    <row r="89" spans="1:10" ht="19.5" customHeight="1" thickTop="1" thickBot="1" x14ac:dyDescent="0.25">
      <c r="A89" s="1126"/>
      <c r="B89" s="277" t="s">
        <v>244</v>
      </c>
      <c r="C89" s="128"/>
      <c r="D89" s="128"/>
      <c r="E89" s="128">
        <v>24</v>
      </c>
      <c r="F89" s="128">
        <v>24</v>
      </c>
      <c r="G89" s="128"/>
      <c r="H89" s="128"/>
      <c r="I89" s="128"/>
      <c r="J89" s="129"/>
    </row>
    <row r="90" spans="1:10" ht="20.25" customHeight="1" thickBot="1" x14ac:dyDescent="0.25">
      <c r="A90" s="1034" t="s">
        <v>142</v>
      </c>
      <c r="B90" s="290" t="s">
        <v>293</v>
      </c>
      <c r="C90" s="231"/>
      <c r="D90" s="231"/>
      <c r="E90" s="231">
        <v>25.7</v>
      </c>
      <c r="F90" s="231">
        <v>25.7</v>
      </c>
      <c r="G90" s="232"/>
      <c r="H90" s="232"/>
      <c r="I90" s="232"/>
      <c r="J90" s="233"/>
    </row>
    <row r="91" spans="1:10" ht="20.25" customHeight="1" thickTop="1" thickBot="1" x14ac:dyDescent="0.25">
      <c r="A91" s="1036"/>
      <c r="B91" s="277" t="s">
        <v>245</v>
      </c>
      <c r="C91" s="128"/>
      <c r="D91" s="128"/>
      <c r="E91" s="128">
        <v>25.7</v>
      </c>
      <c r="F91" s="128">
        <v>25.7</v>
      </c>
      <c r="G91" s="128"/>
      <c r="H91" s="128"/>
      <c r="I91" s="128"/>
      <c r="J91" s="129"/>
    </row>
    <row r="92" spans="1:10" ht="20.25" customHeight="1" x14ac:dyDescent="0.2">
      <c r="A92" s="690"/>
      <c r="B92" s="691"/>
      <c r="C92" s="695"/>
      <c r="D92" s="695"/>
      <c r="E92" s="695"/>
      <c r="F92" s="695"/>
      <c r="G92" s="695"/>
      <c r="H92" s="695"/>
      <c r="I92" s="695"/>
      <c r="J92" s="695"/>
    </row>
    <row r="93" spans="1:10" ht="16.2" x14ac:dyDescent="0.2">
      <c r="A93" s="2"/>
    </row>
    <row r="94" spans="1:10" ht="16.2" x14ac:dyDescent="0.2">
      <c r="A94" s="2"/>
    </row>
    <row r="95" spans="1:10" ht="16.2" x14ac:dyDescent="0.2">
      <c r="A95" s="2"/>
    </row>
  </sheetData>
  <mergeCells count="27">
    <mergeCell ref="J4:J5"/>
    <mergeCell ref="E3:F3"/>
    <mergeCell ref="A90:A91"/>
    <mergeCell ref="F4:F5"/>
    <mergeCell ref="G4:G5"/>
    <mergeCell ref="H4:H5"/>
    <mergeCell ref="A76:A80"/>
    <mergeCell ref="A81:A89"/>
    <mergeCell ref="A30:A31"/>
    <mergeCell ref="A32:A35"/>
    <mergeCell ref="A36:A44"/>
    <mergeCell ref="A45:A54"/>
    <mergeCell ref="A8:B8"/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  <mergeCell ref="A2:B7"/>
    <mergeCell ref="C3:D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67" firstPageNumber="52" fitToHeight="2" pageOrder="overThenDown" orientation="portrait" useFirstPageNumber="1" r:id="rId1"/>
  <headerFooter scaleWithDoc="0" alignWithMargins="0">
    <oddFooter>&amp;C- &amp;P -</oddFooter>
  </headerFooter>
  <rowBreaks count="1" manualBreakCount="1">
    <brk id="5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F613-3D7D-4205-9907-A673ED140E32}">
  <dimension ref="A1:O14"/>
  <sheetViews>
    <sheetView view="pageBreakPreview" zoomScale="60" zoomScaleNormal="80" workbookViewId="0">
      <selection activeCell="F1" sqref="F1"/>
    </sheetView>
  </sheetViews>
  <sheetFormatPr defaultRowHeight="16.2" x14ac:dyDescent="0.2"/>
  <cols>
    <col min="7" max="7" width="12.4140625" customWidth="1"/>
    <col min="15" max="15" width="12" customWidth="1"/>
  </cols>
  <sheetData>
    <row r="1" spans="1:15" ht="19.8" customHeight="1" thickBot="1" x14ac:dyDescent="0.25">
      <c r="A1" s="725" t="s">
        <v>374</v>
      </c>
      <c r="B1" s="248"/>
      <c r="C1" s="248"/>
      <c r="D1" s="248"/>
      <c r="E1" s="248"/>
      <c r="F1" s="248"/>
      <c r="G1" s="249"/>
      <c r="H1" s="248"/>
      <c r="I1" s="248"/>
      <c r="J1" s="248"/>
      <c r="K1" s="248"/>
      <c r="L1" s="248"/>
      <c r="M1" s="248"/>
      <c r="N1" s="248"/>
      <c r="O1" s="248"/>
    </row>
    <row r="2" spans="1:15" ht="31.2" customHeight="1" x14ac:dyDescent="0.2">
      <c r="A2" s="1135" t="s">
        <v>375</v>
      </c>
      <c r="B2" s="1137" t="s">
        <v>174</v>
      </c>
      <c r="C2" s="1139" t="s">
        <v>376</v>
      </c>
      <c r="D2" s="1142" t="s">
        <v>377</v>
      </c>
      <c r="E2" s="1143"/>
      <c r="F2" s="1144"/>
      <c r="G2" s="1145" t="s">
        <v>231</v>
      </c>
      <c r="H2" s="1146" t="s">
        <v>173</v>
      </c>
      <c r="I2" s="252"/>
      <c r="J2" s="252"/>
      <c r="K2" s="252"/>
      <c r="L2" s="252"/>
      <c r="M2" s="251"/>
      <c r="N2" s="251"/>
      <c r="O2" s="726"/>
    </row>
    <row r="3" spans="1:15" ht="30.6" customHeight="1" x14ac:dyDescent="0.2">
      <c r="A3" s="1136"/>
      <c r="B3" s="1138"/>
      <c r="C3" s="1140"/>
      <c r="D3" s="1148" t="s">
        <v>172</v>
      </c>
      <c r="E3" s="1149"/>
      <c r="F3" s="1150"/>
      <c r="G3" s="1138"/>
      <c r="H3" s="1147"/>
      <c r="I3" s="1129" t="s">
        <v>171</v>
      </c>
      <c r="J3" s="1130"/>
      <c r="K3" s="1130"/>
      <c r="L3" s="1130"/>
      <c r="M3" s="1130"/>
      <c r="N3" s="1131" t="s">
        <v>170</v>
      </c>
      <c r="O3" s="1133" t="s">
        <v>378</v>
      </c>
    </row>
    <row r="4" spans="1:15" ht="30.6" customHeight="1" thickBot="1" x14ac:dyDescent="0.25">
      <c r="A4" s="1136"/>
      <c r="B4" s="1138"/>
      <c r="C4" s="1141"/>
      <c r="D4" s="727" t="s">
        <v>169</v>
      </c>
      <c r="E4" s="728" t="s">
        <v>168</v>
      </c>
      <c r="F4" s="729" t="s">
        <v>167</v>
      </c>
      <c r="G4" s="1138"/>
      <c r="H4" s="250" t="s">
        <v>166</v>
      </c>
      <c r="I4" s="730" t="s">
        <v>165</v>
      </c>
      <c r="J4" s="731" t="s">
        <v>164</v>
      </c>
      <c r="K4" s="732" t="s">
        <v>163</v>
      </c>
      <c r="L4" s="731" t="s">
        <v>75</v>
      </c>
      <c r="M4" s="733" t="s">
        <v>76</v>
      </c>
      <c r="N4" s="1132"/>
      <c r="O4" s="1134"/>
    </row>
    <row r="5" spans="1:15" ht="30.6" customHeight="1" thickBot="1" x14ac:dyDescent="0.25">
      <c r="A5" s="311" t="s">
        <v>379</v>
      </c>
      <c r="B5" s="734">
        <f>SUM(B6,B7,B8,B9,B10,B11,B12)</f>
        <v>90</v>
      </c>
      <c r="C5" s="734">
        <f>SUM(C6:C12)</f>
        <v>7</v>
      </c>
      <c r="D5" s="735">
        <f>SUM(D6:D12)</f>
        <v>761.3</v>
      </c>
      <c r="E5" s="736">
        <f>SUM(E6:E12)</f>
        <v>112.1</v>
      </c>
      <c r="F5" s="737">
        <f>SUM(F6:F12)</f>
        <v>873.40000000000009</v>
      </c>
      <c r="G5" s="738" t="s">
        <v>366</v>
      </c>
      <c r="H5" s="739">
        <f t="shared" ref="H5:O5" si="0">SUM(H6:H12)</f>
        <v>1248.9000000000001</v>
      </c>
      <c r="I5" s="740">
        <f t="shared" si="0"/>
        <v>294</v>
      </c>
      <c r="J5" s="740">
        <f t="shared" si="0"/>
        <v>533.70000000000005</v>
      </c>
      <c r="K5" s="740">
        <f t="shared" si="0"/>
        <v>317.8</v>
      </c>
      <c r="L5" s="740">
        <f t="shared" si="0"/>
        <v>87.9</v>
      </c>
      <c r="M5" s="740">
        <f t="shared" si="0"/>
        <v>6.3</v>
      </c>
      <c r="N5" s="740">
        <f t="shared" si="0"/>
        <v>9.1999999999999993</v>
      </c>
      <c r="O5" s="741">
        <f t="shared" si="0"/>
        <v>1223</v>
      </c>
    </row>
    <row r="6" spans="1:15" ht="54.6" customHeight="1" x14ac:dyDescent="0.2">
      <c r="A6" s="742" t="s">
        <v>96</v>
      </c>
      <c r="B6" s="743">
        <v>9</v>
      </c>
      <c r="C6" s="744">
        <v>0</v>
      </c>
      <c r="D6" s="745">
        <v>26.2</v>
      </c>
      <c r="E6" s="746">
        <v>11.6</v>
      </c>
      <c r="F6" s="747">
        <v>37.799999999999997</v>
      </c>
      <c r="G6" s="748" t="s">
        <v>380</v>
      </c>
      <c r="H6" s="749">
        <v>38.700000000000003</v>
      </c>
      <c r="I6" s="750">
        <v>20.7</v>
      </c>
      <c r="J6" s="750">
        <v>1.9</v>
      </c>
      <c r="K6" s="750">
        <v>1</v>
      </c>
      <c r="L6" s="750">
        <v>15.1</v>
      </c>
      <c r="M6" s="750"/>
      <c r="N6" s="750"/>
      <c r="O6" s="751">
        <v>38.700000000000003</v>
      </c>
    </row>
    <row r="7" spans="1:15" ht="54.6" customHeight="1" x14ac:dyDescent="0.2">
      <c r="A7" s="752" t="s">
        <v>108</v>
      </c>
      <c r="B7" s="753">
        <v>12</v>
      </c>
      <c r="C7" s="754">
        <v>0</v>
      </c>
      <c r="D7" s="755">
        <v>81.8</v>
      </c>
      <c r="E7" s="756">
        <v>17.899999999999999</v>
      </c>
      <c r="F7" s="757">
        <v>99.7</v>
      </c>
      <c r="G7" s="748" t="s">
        <v>381</v>
      </c>
      <c r="H7" s="758">
        <v>95.6</v>
      </c>
      <c r="I7" s="759">
        <v>7.7</v>
      </c>
      <c r="J7" s="759">
        <v>67.7</v>
      </c>
      <c r="K7" s="759">
        <v>7.4</v>
      </c>
      <c r="L7" s="759">
        <v>6.1</v>
      </c>
      <c r="M7" s="759"/>
      <c r="N7" s="759">
        <v>6.7</v>
      </c>
      <c r="O7" s="760">
        <v>82.3</v>
      </c>
    </row>
    <row r="8" spans="1:15" ht="54.6" customHeight="1" x14ac:dyDescent="0.2">
      <c r="A8" s="752" t="s">
        <v>162</v>
      </c>
      <c r="B8" s="753">
        <v>16</v>
      </c>
      <c r="C8" s="753">
        <v>1</v>
      </c>
      <c r="D8" s="755">
        <v>76.8</v>
      </c>
      <c r="E8" s="756">
        <v>40.1</v>
      </c>
      <c r="F8" s="757">
        <v>116.9</v>
      </c>
      <c r="G8" s="748" t="s">
        <v>382</v>
      </c>
      <c r="H8" s="758">
        <v>141.5</v>
      </c>
      <c r="I8" s="759">
        <v>6.6</v>
      </c>
      <c r="J8" s="759">
        <v>88.9</v>
      </c>
      <c r="K8" s="759">
        <v>18</v>
      </c>
      <c r="L8" s="759">
        <v>25.3</v>
      </c>
      <c r="M8" s="759">
        <v>0.2</v>
      </c>
      <c r="N8" s="759">
        <v>2.5</v>
      </c>
      <c r="O8" s="760">
        <v>138.5</v>
      </c>
    </row>
    <row r="9" spans="1:15" ht="54.6" customHeight="1" x14ac:dyDescent="0.2">
      <c r="A9" s="752" t="s">
        <v>107</v>
      </c>
      <c r="B9" s="753">
        <v>21</v>
      </c>
      <c r="C9" s="754">
        <v>0</v>
      </c>
      <c r="D9" s="755">
        <v>175.7</v>
      </c>
      <c r="E9" s="756">
        <v>13.1</v>
      </c>
      <c r="F9" s="757">
        <v>188.8</v>
      </c>
      <c r="G9" s="748" t="s">
        <v>381</v>
      </c>
      <c r="H9" s="758">
        <v>311</v>
      </c>
      <c r="I9" s="759">
        <v>2.5</v>
      </c>
      <c r="J9" s="759">
        <v>120.8</v>
      </c>
      <c r="K9" s="759">
        <v>174.8</v>
      </c>
      <c r="L9" s="759">
        <v>12.9</v>
      </c>
      <c r="M9" s="759"/>
      <c r="N9" s="759"/>
      <c r="O9" s="760">
        <v>301.89999999999998</v>
      </c>
    </row>
    <row r="10" spans="1:15" ht="54.6" customHeight="1" x14ac:dyDescent="0.2">
      <c r="A10" s="752" t="s">
        <v>161</v>
      </c>
      <c r="B10" s="753">
        <v>1</v>
      </c>
      <c r="C10" s="754">
        <v>0</v>
      </c>
      <c r="D10" s="755">
        <v>4</v>
      </c>
      <c r="E10" s="756">
        <v>5</v>
      </c>
      <c r="F10" s="757">
        <v>9</v>
      </c>
      <c r="G10" s="748" t="s">
        <v>345</v>
      </c>
      <c r="H10" s="758">
        <v>12.9</v>
      </c>
      <c r="I10" s="759"/>
      <c r="J10" s="759"/>
      <c r="K10" s="759">
        <v>8.4</v>
      </c>
      <c r="L10" s="759">
        <v>4.5</v>
      </c>
      <c r="M10" s="759"/>
      <c r="N10" s="759"/>
      <c r="O10" s="760">
        <v>12.9</v>
      </c>
    </row>
    <row r="11" spans="1:15" ht="54.6" customHeight="1" x14ac:dyDescent="0.2">
      <c r="A11" s="752" t="s">
        <v>160</v>
      </c>
      <c r="B11" s="753">
        <v>30</v>
      </c>
      <c r="C11" s="753">
        <v>6</v>
      </c>
      <c r="D11" s="755">
        <v>376.8</v>
      </c>
      <c r="E11" s="756">
        <v>24.4</v>
      </c>
      <c r="F11" s="757">
        <v>401.2</v>
      </c>
      <c r="G11" s="748" t="s">
        <v>366</v>
      </c>
      <c r="H11" s="758">
        <v>615.70000000000005</v>
      </c>
      <c r="I11" s="759">
        <v>231.5</v>
      </c>
      <c r="J11" s="759">
        <v>245.9</v>
      </c>
      <c r="K11" s="759">
        <v>108.2</v>
      </c>
      <c r="L11" s="759">
        <v>24</v>
      </c>
      <c r="M11" s="759">
        <v>6.1</v>
      </c>
      <c r="N11" s="759"/>
      <c r="O11" s="760">
        <v>615.20000000000005</v>
      </c>
    </row>
    <row r="12" spans="1:15" ht="54.6" customHeight="1" thickBot="1" x14ac:dyDescent="0.25">
      <c r="A12" s="761" t="s">
        <v>159</v>
      </c>
      <c r="B12" s="762">
        <v>1</v>
      </c>
      <c r="C12" s="763">
        <v>0</v>
      </c>
      <c r="D12" s="764">
        <v>20</v>
      </c>
      <c r="E12" s="765">
        <v>0</v>
      </c>
      <c r="F12" s="766">
        <v>20</v>
      </c>
      <c r="G12" s="767" t="s">
        <v>343</v>
      </c>
      <c r="H12" s="768">
        <v>33.5</v>
      </c>
      <c r="I12" s="769">
        <v>25</v>
      </c>
      <c r="J12" s="769">
        <v>8.5</v>
      </c>
      <c r="K12" s="769"/>
      <c r="L12" s="769"/>
      <c r="M12" s="769"/>
      <c r="N12" s="769"/>
      <c r="O12" s="770">
        <v>33.5</v>
      </c>
    </row>
    <row r="14" spans="1:15" x14ac:dyDescent="0.2">
      <c r="A14" s="771" t="s">
        <v>383</v>
      </c>
    </row>
  </sheetData>
  <mergeCells count="10">
    <mergeCell ref="I3:M3"/>
    <mergeCell ref="N3:N4"/>
    <mergeCell ref="O3:O4"/>
    <mergeCell ref="A2:A4"/>
    <mergeCell ref="B2:B4"/>
    <mergeCell ref="C2:C4"/>
    <mergeCell ref="D2:F2"/>
    <mergeCell ref="G2:G4"/>
    <mergeCell ref="H2:H3"/>
    <mergeCell ref="D3:F3"/>
  </mergeCells>
  <phoneticPr fontId="8"/>
  <pageMargins left="0.70866141732283472" right="0.70866141732283472" top="0.74803149606299213" bottom="0.74803149606299213" header="0.31496062992125984" footer="0.31496062992125984"/>
  <pageSetup paperSize="9" scale="50" firstPageNumber="54" orientation="portrait" useFirstPageNumber="1" r:id="rId1"/>
  <headerFooter scaleWithDoc="0"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0FAA-4837-4D55-9E27-56B6CECEACCC}">
  <dimension ref="B1:J45"/>
  <sheetViews>
    <sheetView view="pageBreakPreview" zoomScale="60" zoomScaleNormal="90" workbookViewId="0">
      <selection activeCell="B1" sqref="B1"/>
    </sheetView>
  </sheetViews>
  <sheetFormatPr defaultRowHeight="16.2" x14ac:dyDescent="0.2"/>
  <cols>
    <col min="2" max="2" width="4.58203125" customWidth="1"/>
    <col min="3" max="3" width="28.4140625" customWidth="1"/>
    <col min="4" max="4" width="6.6640625" customWidth="1"/>
    <col min="5" max="5" width="9.1640625" customWidth="1"/>
    <col min="6" max="6" width="3.08203125" customWidth="1"/>
    <col min="7" max="7" width="4.58203125" customWidth="1"/>
    <col min="8" max="8" width="28.4140625" customWidth="1"/>
    <col min="9" max="9" width="6.6640625" customWidth="1"/>
    <col min="10" max="10" width="9.1640625" customWidth="1"/>
  </cols>
  <sheetData>
    <row r="1" spans="2:10" ht="30" customHeight="1" thickBot="1" x14ac:dyDescent="0.25">
      <c r="B1" s="223" t="s">
        <v>1</v>
      </c>
      <c r="C1" s="3"/>
      <c r="D1" s="3"/>
      <c r="E1" s="3"/>
      <c r="F1" s="3"/>
      <c r="G1" s="3"/>
      <c r="H1" s="3"/>
      <c r="I1" s="3"/>
      <c r="J1" s="3"/>
    </row>
    <row r="2" spans="2:10" ht="45.6" customHeight="1" x14ac:dyDescent="0.2">
      <c r="B2" s="1156" t="s">
        <v>384</v>
      </c>
      <c r="C2" s="1151" t="s">
        <v>98</v>
      </c>
      <c r="D2" s="772"/>
      <c r="E2" s="773" t="s">
        <v>385</v>
      </c>
      <c r="F2" s="3"/>
      <c r="G2" s="1156" t="s">
        <v>384</v>
      </c>
      <c r="H2" s="1151" t="s">
        <v>98</v>
      </c>
      <c r="I2" s="772"/>
      <c r="J2" s="773" t="s">
        <v>385</v>
      </c>
    </row>
    <row r="3" spans="2:10" ht="45.6" customHeight="1" thickBot="1" x14ac:dyDescent="0.25">
      <c r="B3" s="1159"/>
      <c r="C3" s="1152"/>
      <c r="D3" s="774" t="s">
        <v>99</v>
      </c>
      <c r="E3" s="775" t="s">
        <v>166</v>
      </c>
      <c r="F3" s="3"/>
      <c r="G3" s="1159"/>
      <c r="H3" s="1152"/>
      <c r="I3" s="774" t="s">
        <v>99</v>
      </c>
      <c r="J3" s="775" t="s">
        <v>166</v>
      </c>
    </row>
    <row r="4" spans="2:10" ht="15.6" customHeight="1" x14ac:dyDescent="0.2">
      <c r="B4" s="1153" t="s">
        <v>96</v>
      </c>
      <c r="C4" s="776" t="s">
        <v>196</v>
      </c>
      <c r="D4" s="777">
        <v>11</v>
      </c>
      <c r="E4" s="778">
        <v>31</v>
      </c>
      <c r="F4" s="3"/>
      <c r="G4" s="1156" t="s">
        <v>27</v>
      </c>
      <c r="H4" s="776" t="s">
        <v>386</v>
      </c>
      <c r="I4" s="777">
        <v>1</v>
      </c>
      <c r="J4" s="778">
        <v>12</v>
      </c>
    </row>
    <row r="5" spans="2:10" ht="15.6" customHeight="1" x14ac:dyDescent="0.2">
      <c r="B5" s="1154"/>
      <c r="C5" s="779" t="s">
        <v>198</v>
      </c>
      <c r="D5" s="780">
        <v>6</v>
      </c>
      <c r="E5" s="781">
        <v>26</v>
      </c>
      <c r="F5" s="3"/>
      <c r="G5" s="1157"/>
      <c r="H5" s="779" t="s">
        <v>200</v>
      </c>
      <c r="I5" s="780">
        <v>1</v>
      </c>
      <c r="J5" s="781">
        <v>12</v>
      </c>
    </row>
    <row r="6" spans="2:10" ht="15.6" customHeight="1" x14ac:dyDescent="0.2">
      <c r="B6" s="1154"/>
      <c r="C6" s="779" t="s">
        <v>205</v>
      </c>
      <c r="D6" s="780">
        <v>2</v>
      </c>
      <c r="E6" s="781">
        <v>11</v>
      </c>
      <c r="F6" s="3"/>
      <c r="G6" s="1157"/>
      <c r="H6" s="779" t="s">
        <v>224</v>
      </c>
      <c r="I6" s="780">
        <v>1</v>
      </c>
      <c r="J6" s="781">
        <v>12</v>
      </c>
    </row>
    <row r="7" spans="2:10" ht="15.6" customHeight="1" thickBot="1" x14ac:dyDescent="0.25">
      <c r="B7" s="1154"/>
      <c r="C7" s="779" t="s">
        <v>199</v>
      </c>
      <c r="D7" s="780">
        <v>1</v>
      </c>
      <c r="E7" s="781">
        <v>14.9</v>
      </c>
      <c r="F7" s="3"/>
      <c r="G7" s="1158"/>
      <c r="H7" s="242" t="s">
        <v>387</v>
      </c>
      <c r="I7" s="243">
        <v>1</v>
      </c>
      <c r="J7" s="782">
        <v>12</v>
      </c>
    </row>
    <row r="8" spans="2:10" ht="15.6" customHeight="1" x14ac:dyDescent="0.2">
      <c r="B8" s="1154"/>
      <c r="C8" s="779" t="s">
        <v>207</v>
      </c>
      <c r="D8" s="780">
        <v>3</v>
      </c>
      <c r="E8" s="783" t="s">
        <v>363</v>
      </c>
      <c r="F8" s="3"/>
      <c r="G8" s="1153" t="s">
        <v>28</v>
      </c>
      <c r="H8" s="776" t="s">
        <v>352</v>
      </c>
      <c r="I8" s="777">
        <v>1</v>
      </c>
      <c r="J8" s="784" t="s">
        <v>363</v>
      </c>
    </row>
    <row r="9" spans="2:10" ht="15.6" customHeight="1" x14ac:dyDescent="0.2">
      <c r="B9" s="1154"/>
      <c r="C9" s="779" t="s">
        <v>201</v>
      </c>
      <c r="D9" s="780">
        <v>1</v>
      </c>
      <c r="E9" s="781">
        <v>14.9</v>
      </c>
      <c r="F9" s="3"/>
      <c r="G9" s="1154"/>
      <c r="H9" s="779" t="s">
        <v>210</v>
      </c>
      <c r="I9" s="780">
        <v>15</v>
      </c>
      <c r="J9" s="781">
        <v>3</v>
      </c>
    </row>
    <row r="10" spans="2:10" ht="15.6" customHeight="1" x14ac:dyDescent="0.2">
      <c r="B10" s="1154"/>
      <c r="C10" s="779" t="s">
        <v>202</v>
      </c>
      <c r="D10" s="780">
        <v>2</v>
      </c>
      <c r="E10" s="781">
        <v>2</v>
      </c>
      <c r="F10" s="3"/>
      <c r="G10" s="1154"/>
      <c r="H10" s="779" t="s">
        <v>198</v>
      </c>
      <c r="I10" s="780">
        <v>10</v>
      </c>
      <c r="J10" s="781">
        <v>3</v>
      </c>
    </row>
    <row r="11" spans="2:10" ht="15.6" customHeight="1" thickBot="1" x14ac:dyDescent="0.25">
      <c r="B11" s="1155"/>
      <c r="C11" s="242" t="s">
        <v>204</v>
      </c>
      <c r="D11" s="243">
        <v>1</v>
      </c>
      <c r="E11" s="782">
        <v>10</v>
      </c>
      <c r="F11" s="3"/>
      <c r="G11" s="1154"/>
      <c r="H11" s="779" t="s">
        <v>353</v>
      </c>
      <c r="I11" s="780">
        <v>1</v>
      </c>
      <c r="J11" s="785" t="s">
        <v>363</v>
      </c>
    </row>
    <row r="12" spans="2:10" ht="15.6" customHeight="1" x14ac:dyDescent="0.2">
      <c r="B12" s="1153" t="s">
        <v>102</v>
      </c>
      <c r="C12" s="776" t="s">
        <v>198</v>
      </c>
      <c r="D12" s="777">
        <v>4</v>
      </c>
      <c r="E12" s="778">
        <v>92</v>
      </c>
      <c r="F12" s="3"/>
      <c r="G12" s="1154"/>
      <c r="H12" s="779" t="s">
        <v>199</v>
      </c>
      <c r="I12" s="780">
        <v>4</v>
      </c>
      <c r="J12" s="785" t="s">
        <v>363</v>
      </c>
    </row>
    <row r="13" spans="2:10" ht="15.6" customHeight="1" x14ac:dyDescent="0.2">
      <c r="B13" s="1154"/>
      <c r="C13" s="779" t="s">
        <v>196</v>
      </c>
      <c r="D13" s="780">
        <v>11</v>
      </c>
      <c r="E13" s="781">
        <v>106</v>
      </c>
      <c r="F13" s="786"/>
      <c r="G13" s="1154"/>
      <c r="H13" s="779" t="s">
        <v>227</v>
      </c>
      <c r="I13" s="780">
        <v>2</v>
      </c>
      <c r="J13" s="785" t="s">
        <v>363</v>
      </c>
    </row>
    <row r="14" spans="2:10" ht="15.6" customHeight="1" x14ac:dyDescent="0.2">
      <c r="B14" s="1154"/>
      <c r="C14" s="779" t="s">
        <v>203</v>
      </c>
      <c r="D14" s="780">
        <v>3</v>
      </c>
      <c r="E14" s="781">
        <v>3</v>
      </c>
      <c r="F14" s="3"/>
      <c r="G14" s="1154"/>
      <c r="H14" s="779" t="s">
        <v>225</v>
      </c>
      <c r="I14" s="780">
        <v>1</v>
      </c>
      <c r="J14" s="785" t="s">
        <v>363</v>
      </c>
    </row>
    <row r="15" spans="2:10" ht="15.6" customHeight="1" x14ac:dyDescent="0.2">
      <c r="B15" s="1154"/>
      <c r="C15" s="779" t="s">
        <v>208</v>
      </c>
      <c r="D15" s="780">
        <v>1</v>
      </c>
      <c r="E15" s="781">
        <v>2</v>
      </c>
      <c r="F15" s="3"/>
      <c r="G15" s="1154"/>
      <c r="H15" s="779" t="s">
        <v>197</v>
      </c>
      <c r="I15" s="780">
        <v>8</v>
      </c>
      <c r="J15" s="785" t="s">
        <v>363</v>
      </c>
    </row>
    <row r="16" spans="2:10" ht="15.6" customHeight="1" x14ac:dyDescent="0.2">
      <c r="B16" s="1154"/>
      <c r="C16" s="779" t="s">
        <v>227</v>
      </c>
      <c r="D16" s="780">
        <v>1</v>
      </c>
      <c r="E16" s="781">
        <v>62</v>
      </c>
      <c r="F16" s="3"/>
      <c r="G16" s="1154"/>
      <c r="H16" s="787" t="s">
        <v>228</v>
      </c>
      <c r="I16" s="787">
        <v>3</v>
      </c>
      <c r="J16" s="781">
        <v>3</v>
      </c>
    </row>
    <row r="17" spans="2:10" ht="15.6" customHeight="1" x14ac:dyDescent="0.2">
      <c r="B17" s="1154"/>
      <c r="C17" s="779" t="s">
        <v>199</v>
      </c>
      <c r="D17" s="780">
        <v>1</v>
      </c>
      <c r="E17" s="781">
        <v>9</v>
      </c>
      <c r="F17" s="3"/>
      <c r="G17" s="1154"/>
      <c r="H17" s="779" t="s">
        <v>226</v>
      </c>
      <c r="I17" s="780">
        <v>2</v>
      </c>
      <c r="J17" s="785" t="s">
        <v>363</v>
      </c>
    </row>
    <row r="18" spans="2:10" ht="15.6" customHeight="1" thickBot="1" x14ac:dyDescent="0.25">
      <c r="B18" s="1154"/>
      <c r="C18" s="779" t="s">
        <v>211</v>
      </c>
      <c r="D18" s="780">
        <v>1</v>
      </c>
      <c r="E18" s="781">
        <v>2</v>
      </c>
      <c r="F18" s="3"/>
      <c r="G18" s="1155"/>
      <c r="H18" s="242" t="s">
        <v>351</v>
      </c>
      <c r="I18" s="243">
        <v>1</v>
      </c>
      <c r="J18" s="788" t="s">
        <v>363</v>
      </c>
    </row>
    <row r="19" spans="2:10" ht="15.6" customHeight="1" x14ac:dyDescent="0.2">
      <c r="B19" s="1154"/>
      <c r="C19" s="779" t="s">
        <v>202</v>
      </c>
      <c r="D19" s="780">
        <v>1</v>
      </c>
      <c r="E19" s="781">
        <v>21</v>
      </c>
      <c r="F19" s="3"/>
      <c r="G19" s="1156" t="s">
        <v>5</v>
      </c>
      <c r="H19" s="789" t="s">
        <v>230</v>
      </c>
      <c r="I19" s="790">
        <v>2</v>
      </c>
      <c r="J19" s="791">
        <v>34</v>
      </c>
    </row>
    <row r="20" spans="2:10" ht="15.6" customHeight="1" x14ac:dyDescent="0.2">
      <c r="B20" s="1154"/>
      <c r="C20" s="779" t="s">
        <v>212</v>
      </c>
      <c r="D20" s="780">
        <v>3</v>
      </c>
      <c r="E20" s="781">
        <v>9</v>
      </c>
      <c r="F20" s="3"/>
      <c r="G20" s="1157"/>
      <c r="H20" s="779" t="s">
        <v>206</v>
      </c>
      <c r="I20" s="780">
        <v>3</v>
      </c>
      <c r="J20" s="781">
        <v>34</v>
      </c>
    </row>
    <row r="21" spans="2:10" ht="15.6" customHeight="1" thickBot="1" x14ac:dyDescent="0.25">
      <c r="B21" s="1155"/>
      <c r="C21" s="242" t="s">
        <v>209</v>
      </c>
      <c r="D21" s="243">
        <v>2</v>
      </c>
      <c r="E21" s="782">
        <v>62</v>
      </c>
      <c r="F21" s="786"/>
      <c r="G21" s="1158"/>
      <c r="H21" s="242" t="s">
        <v>212</v>
      </c>
      <c r="I21" s="243">
        <v>3</v>
      </c>
      <c r="J21" s="782">
        <v>34</v>
      </c>
    </row>
    <row r="22" spans="2:10" ht="15.6" customHeight="1" x14ac:dyDescent="0.2">
      <c r="B22" s="1153" t="s">
        <v>106</v>
      </c>
      <c r="C22" s="792" t="s">
        <v>196</v>
      </c>
      <c r="D22" s="793">
        <v>13</v>
      </c>
      <c r="E22" s="794">
        <v>196</v>
      </c>
      <c r="F22" s="3"/>
      <c r="G22" s="795"/>
      <c r="H22" s="796"/>
      <c r="I22" s="797"/>
      <c r="J22" s="798"/>
    </row>
    <row r="23" spans="2:10" ht="15.6" customHeight="1" x14ac:dyDescent="0.2">
      <c r="B23" s="1154"/>
      <c r="C23" s="799" t="s">
        <v>213</v>
      </c>
      <c r="D23" s="800">
        <v>4</v>
      </c>
      <c r="E23" s="801">
        <v>29</v>
      </c>
      <c r="F23" s="3"/>
      <c r="G23" s="802"/>
      <c r="H23" s="696"/>
      <c r="I23" s="697"/>
      <c r="J23" s="803"/>
    </row>
    <row r="24" spans="2:10" ht="15.6" customHeight="1" x14ac:dyDescent="0.2">
      <c r="B24" s="1154"/>
      <c r="C24" s="799" t="s">
        <v>229</v>
      </c>
      <c r="D24" s="800">
        <v>1</v>
      </c>
      <c r="E24" s="801">
        <v>82</v>
      </c>
      <c r="F24" s="3"/>
      <c r="G24" s="3"/>
      <c r="H24" s="3"/>
      <c r="I24" s="3"/>
      <c r="J24" s="3"/>
    </row>
    <row r="25" spans="2:10" ht="15.6" customHeight="1" x14ac:dyDescent="0.2">
      <c r="B25" s="1154"/>
      <c r="C25" s="799" t="s">
        <v>350</v>
      </c>
      <c r="D25" s="800">
        <v>1</v>
      </c>
      <c r="E25" s="801">
        <v>82</v>
      </c>
      <c r="F25" s="3"/>
      <c r="G25" s="3"/>
      <c r="H25" s="3"/>
      <c r="I25" s="3"/>
      <c r="J25" s="3"/>
    </row>
    <row r="26" spans="2:10" ht="15.6" customHeight="1" x14ac:dyDescent="0.2">
      <c r="B26" s="1154"/>
      <c r="C26" s="799" t="s">
        <v>200</v>
      </c>
      <c r="D26" s="800">
        <v>2</v>
      </c>
      <c r="E26" s="801">
        <v>85</v>
      </c>
      <c r="F26" s="3"/>
      <c r="G26" s="3"/>
      <c r="H26" s="3"/>
      <c r="I26" s="3"/>
      <c r="J26" s="3"/>
    </row>
    <row r="27" spans="2:10" ht="15.6" customHeight="1" x14ac:dyDescent="0.2">
      <c r="B27" s="1154"/>
      <c r="C27" s="799" t="s">
        <v>208</v>
      </c>
      <c r="D27" s="800">
        <v>1</v>
      </c>
      <c r="E27" s="801">
        <v>3</v>
      </c>
      <c r="F27" s="3"/>
      <c r="G27" s="3"/>
      <c r="H27" s="3"/>
      <c r="I27" s="3"/>
      <c r="J27" s="3"/>
    </row>
    <row r="28" spans="2:10" ht="15.6" customHeight="1" x14ac:dyDescent="0.2">
      <c r="B28" s="1154"/>
      <c r="C28" s="799" t="s">
        <v>197</v>
      </c>
      <c r="D28" s="800">
        <v>8</v>
      </c>
      <c r="E28" s="783" t="s">
        <v>363</v>
      </c>
      <c r="F28" s="3"/>
      <c r="G28" s="3"/>
      <c r="H28" s="3"/>
      <c r="I28" s="3"/>
      <c r="J28" s="3"/>
    </row>
    <row r="29" spans="2:10" ht="15.6" customHeight="1" thickBot="1" x14ac:dyDescent="0.25">
      <c r="B29" s="1155"/>
      <c r="C29" s="804" t="s">
        <v>228</v>
      </c>
      <c r="D29" s="805">
        <v>2</v>
      </c>
      <c r="E29" s="806">
        <v>82</v>
      </c>
      <c r="F29" s="3"/>
      <c r="G29" s="3"/>
      <c r="H29" s="3"/>
      <c r="I29" s="3"/>
      <c r="J29" s="3"/>
    </row>
    <row r="30" spans="2:10" ht="15.6" customHeight="1" x14ac:dyDescent="0.2">
      <c r="B30" s="1153" t="s">
        <v>107</v>
      </c>
      <c r="C30" s="776" t="s">
        <v>352</v>
      </c>
      <c r="D30" s="777">
        <v>1</v>
      </c>
      <c r="E30" s="807" t="s">
        <v>363</v>
      </c>
      <c r="F30" s="3"/>
      <c r="G30" s="3"/>
      <c r="H30" s="3"/>
      <c r="I30" s="3"/>
      <c r="J30" s="3"/>
    </row>
    <row r="31" spans="2:10" ht="15.6" customHeight="1" x14ac:dyDescent="0.2">
      <c r="B31" s="1154"/>
      <c r="C31" s="779" t="s">
        <v>218</v>
      </c>
      <c r="D31" s="780">
        <v>1</v>
      </c>
      <c r="E31" s="785">
        <v>278</v>
      </c>
      <c r="F31" s="3"/>
      <c r="G31" s="3"/>
      <c r="H31" s="3"/>
      <c r="I31" s="3"/>
      <c r="J31" s="3"/>
    </row>
    <row r="32" spans="2:10" ht="15.6" customHeight="1" x14ac:dyDescent="0.2">
      <c r="B32" s="1154"/>
      <c r="C32" s="779" t="s">
        <v>220</v>
      </c>
      <c r="D32" s="780">
        <v>3</v>
      </c>
      <c r="E32" s="785">
        <v>300.2</v>
      </c>
      <c r="F32" s="3"/>
      <c r="G32" s="3"/>
      <c r="H32" s="3"/>
      <c r="I32" s="3"/>
      <c r="J32" s="3"/>
    </row>
    <row r="33" spans="2:10" ht="15.6" customHeight="1" x14ac:dyDescent="0.2">
      <c r="B33" s="1154"/>
      <c r="C33" s="779" t="s">
        <v>221</v>
      </c>
      <c r="D33" s="780">
        <v>1</v>
      </c>
      <c r="E33" s="785">
        <v>278</v>
      </c>
      <c r="F33" s="3"/>
      <c r="G33" s="3"/>
      <c r="H33" s="3"/>
      <c r="I33" s="3"/>
      <c r="J33" s="3"/>
    </row>
    <row r="34" spans="2:10" ht="15.6" customHeight="1" x14ac:dyDescent="0.2">
      <c r="B34" s="1154"/>
      <c r="C34" s="779" t="s">
        <v>222</v>
      </c>
      <c r="D34" s="780">
        <v>1</v>
      </c>
      <c r="E34" s="785">
        <v>278</v>
      </c>
      <c r="F34" s="3"/>
      <c r="G34" s="3"/>
      <c r="H34" s="3"/>
      <c r="I34" s="3"/>
      <c r="J34" s="3"/>
    </row>
    <row r="35" spans="2:10" ht="15.6" customHeight="1" x14ac:dyDescent="0.2">
      <c r="B35" s="1154"/>
      <c r="C35" s="779" t="s">
        <v>205</v>
      </c>
      <c r="D35" s="780">
        <v>2</v>
      </c>
      <c r="E35" s="808">
        <v>22</v>
      </c>
      <c r="F35" s="3"/>
      <c r="G35" s="3"/>
      <c r="H35" s="3"/>
      <c r="I35" s="3"/>
      <c r="J35" s="3"/>
    </row>
    <row r="36" spans="2:10" ht="15.6" customHeight="1" x14ac:dyDescent="0.2">
      <c r="B36" s="1154"/>
      <c r="C36" s="779" t="s">
        <v>216</v>
      </c>
      <c r="D36" s="780">
        <v>1</v>
      </c>
      <c r="E36" s="785">
        <v>278</v>
      </c>
      <c r="F36" s="3"/>
      <c r="G36" s="3"/>
      <c r="H36" s="3"/>
      <c r="I36" s="3"/>
      <c r="J36" s="3"/>
    </row>
    <row r="37" spans="2:10" ht="15.6" customHeight="1" x14ac:dyDescent="0.2">
      <c r="B37" s="1154"/>
      <c r="C37" s="779" t="s">
        <v>211</v>
      </c>
      <c r="D37" s="780">
        <v>2</v>
      </c>
      <c r="E37" s="783" t="s">
        <v>363</v>
      </c>
      <c r="F37" s="3"/>
      <c r="G37" s="3"/>
      <c r="H37" s="3"/>
      <c r="I37" s="3"/>
      <c r="J37" s="3"/>
    </row>
    <row r="38" spans="2:10" ht="15.6" customHeight="1" x14ac:dyDescent="0.2">
      <c r="B38" s="1154"/>
      <c r="C38" s="779" t="s">
        <v>223</v>
      </c>
      <c r="D38" s="780">
        <v>3</v>
      </c>
      <c r="E38" s="785">
        <v>278</v>
      </c>
      <c r="F38" s="3"/>
      <c r="G38" s="3"/>
      <c r="H38" s="3"/>
      <c r="I38" s="3"/>
      <c r="J38" s="3"/>
    </row>
    <row r="39" spans="2:10" ht="15.6" customHeight="1" x14ac:dyDescent="0.2">
      <c r="B39" s="1154"/>
      <c r="C39" s="779" t="s">
        <v>215</v>
      </c>
      <c r="D39" s="780">
        <v>2</v>
      </c>
      <c r="E39" s="785">
        <v>556</v>
      </c>
      <c r="F39" s="786"/>
      <c r="G39" s="3"/>
      <c r="H39" s="3"/>
      <c r="I39" s="3"/>
      <c r="J39" s="3"/>
    </row>
    <row r="40" spans="2:10" ht="15.6" customHeight="1" x14ac:dyDescent="0.2">
      <c r="B40" s="1154"/>
      <c r="C40" s="779" t="s">
        <v>202</v>
      </c>
      <c r="D40" s="780">
        <v>2</v>
      </c>
      <c r="E40" s="785" t="s">
        <v>363</v>
      </c>
      <c r="F40" s="3"/>
      <c r="G40" s="3"/>
      <c r="H40" s="3"/>
      <c r="I40" s="3"/>
      <c r="J40" s="3"/>
    </row>
    <row r="41" spans="2:10" ht="15.6" customHeight="1" x14ac:dyDescent="0.2">
      <c r="B41" s="1154"/>
      <c r="C41" s="779" t="s">
        <v>217</v>
      </c>
      <c r="D41" s="780">
        <v>2</v>
      </c>
      <c r="E41" s="785">
        <v>278</v>
      </c>
      <c r="F41" s="3"/>
      <c r="G41" s="3"/>
      <c r="H41" s="3"/>
      <c r="I41" s="3"/>
      <c r="J41" s="3"/>
    </row>
    <row r="42" spans="2:10" ht="15.6" customHeight="1" thickBot="1" x14ac:dyDescent="0.25">
      <c r="B42" s="1155"/>
      <c r="C42" s="242" t="s">
        <v>219</v>
      </c>
      <c r="D42" s="243">
        <v>1</v>
      </c>
      <c r="E42" s="788">
        <v>278</v>
      </c>
      <c r="F42" s="3"/>
      <c r="G42" s="3"/>
      <c r="H42" s="3"/>
      <c r="I42" s="3"/>
      <c r="J42" s="3"/>
    </row>
    <row r="43" spans="2:10" ht="15.6" customHeight="1" x14ac:dyDescent="0.2"/>
    <row r="44" spans="2:10" ht="15.6" customHeight="1" x14ac:dyDescent="0.2"/>
    <row r="45" spans="2:10" ht="15.6" customHeight="1" x14ac:dyDescent="0.2"/>
  </sheetData>
  <mergeCells count="11">
    <mergeCell ref="B22:B29"/>
    <mergeCell ref="B30:B42"/>
    <mergeCell ref="B2:B3"/>
    <mergeCell ref="C2:C3"/>
    <mergeCell ref="G2:G3"/>
    <mergeCell ref="H2:H3"/>
    <mergeCell ref="B4:B11"/>
    <mergeCell ref="G4:G7"/>
    <mergeCell ref="G8:G18"/>
    <mergeCell ref="B12:B21"/>
    <mergeCell ref="G19:G21"/>
  </mergeCells>
  <phoneticPr fontId="8"/>
  <pageMargins left="0.70866141732283472" right="0.70866141732283472" top="0.74803149606299213" bottom="0.74803149606299213" header="0.31496062992125984" footer="0.31496062992125984"/>
  <pageSetup paperSize="9" scale="68" firstPageNumber="55" orientation="portrait" useFirstPageNumber="1" r:id="rId1"/>
  <headerFooter scaleWithDoc="0"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DC7F-73DA-48F0-BADB-1ECAE7B00E80}">
  <dimension ref="B1:K18"/>
  <sheetViews>
    <sheetView view="pageBreakPreview" zoomScale="60" zoomScaleNormal="100" workbookViewId="0">
      <selection activeCell="B1" sqref="B1"/>
    </sheetView>
  </sheetViews>
  <sheetFormatPr defaultRowHeight="16.2" x14ac:dyDescent="0.2"/>
  <cols>
    <col min="2" max="2" width="5.25" customWidth="1"/>
    <col min="3" max="4" width="8.9140625" customWidth="1"/>
    <col min="5" max="5" width="12.58203125" customWidth="1"/>
    <col min="11" max="11" width="8.9140625" customWidth="1"/>
  </cols>
  <sheetData>
    <row r="1" spans="2:11" ht="30.6" customHeight="1" x14ac:dyDescent="0.2">
      <c r="B1" s="223" t="s">
        <v>2</v>
      </c>
      <c r="C1" s="228"/>
      <c r="D1" s="228"/>
      <c r="E1" s="228"/>
      <c r="F1" s="228"/>
      <c r="G1" s="228"/>
      <c r="H1" s="228"/>
      <c r="I1" s="228"/>
      <c r="J1" s="228"/>
      <c r="K1" s="228"/>
    </row>
    <row r="2" spans="2:11" ht="33" customHeight="1" x14ac:dyDescent="0.2">
      <c r="B2" s="1163" t="s">
        <v>384</v>
      </c>
      <c r="C2" s="1166" t="s">
        <v>388</v>
      </c>
      <c r="D2" s="1166" t="s">
        <v>389</v>
      </c>
      <c r="E2" s="1169" t="s">
        <v>354</v>
      </c>
      <c r="F2" s="1170"/>
      <c r="G2" s="1170"/>
      <c r="H2" s="1170"/>
      <c r="I2" s="1170"/>
      <c r="J2" s="1171"/>
      <c r="K2" s="1172" t="s">
        <v>355</v>
      </c>
    </row>
    <row r="3" spans="2:11" ht="33" customHeight="1" x14ac:dyDescent="0.2">
      <c r="B3" s="1164"/>
      <c r="C3" s="1167"/>
      <c r="D3" s="1167"/>
      <c r="E3" s="810" t="s">
        <v>89</v>
      </c>
      <c r="F3" s="1174" t="s">
        <v>6</v>
      </c>
      <c r="G3" s="1175"/>
      <c r="H3" s="1175"/>
      <c r="I3" s="1175"/>
      <c r="J3" s="1176"/>
      <c r="K3" s="1173"/>
    </row>
    <row r="4" spans="2:11" ht="33" customHeight="1" x14ac:dyDescent="0.2">
      <c r="B4" s="1165"/>
      <c r="C4" s="1168"/>
      <c r="D4" s="1168"/>
      <c r="E4" s="811" t="s">
        <v>157</v>
      </c>
      <c r="F4" s="812" t="s">
        <v>80</v>
      </c>
      <c r="G4" s="812" t="s">
        <v>81</v>
      </c>
      <c r="H4" s="812" t="s">
        <v>82</v>
      </c>
      <c r="I4" s="812" t="s">
        <v>83</v>
      </c>
      <c r="J4" s="812" t="s">
        <v>74</v>
      </c>
      <c r="K4" s="813" t="s">
        <v>95</v>
      </c>
    </row>
    <row r="5" spans="2:11" ht="30.6" customHeight="1" x14ac:dyDescent="0.2">
      <c r="B5" s="1160" t="s">
        <v>365</v>
      </c>
      <c r="C5" s="814">
        <v>1</v>
      </c>
      <c r="D5" s="814">
        <v>1</v>
      </c>
      <c r="E5" s="815">
        <v>10.3</v>
      </c>
      <c r="F5" s="816">
        <v>9.3000000000000007</v>
      </c>
      <c r="G5" s="816">
        <v>1</v>
      </c>
      <c r="H5" s="816"/>
      <c r="I5" s="816"/>
      <c r="J5" s="816"/>
      <c r="K5" s="816">
        <v>10.3</v>
      </c>
    </row>
    <row r="6" spans="2:11" ht="30.6" customHeight="1" x14ac:dyDescent="0.2">
      <c r="B6" s="1162"/>
      <c r="C6" s="814"/>
      <c r="D6" s="814"/>
      <c r="E6" s="817" t="s">
        <v>360</v>
      </c>
      <c r="F6" s="818"/>
      <c r="G6" s="818"/>
      <c r="H6" s="818"/>
      <c r="I6" s="818"/>
      <c r="J6" s="818"/>
      <c r="K6" s="818"/>
    </row>
    <row r="7" spans="2:11" ht="30.6" customHeight="1" x14ac:dyDescent="0.2">
      <c r="B7" s="1160" t="s">
        <v>390</v>
      </c>
      <c r="C7" s="819">
        <v>3</v>
      </c>
      <c r="D7" s="819">
        <v>5</v>
      </c>
      <c r="E7" s="820">
        <v>6.6</v>
      </c>
      <c r="F7" s="816">
        <v>0.4</v>
      </c>
      <c r="G7" s="816">
        <v>0.5</v>
      </c>
      <c r="H7" s="816"/>
      <c r="I7" s="816">
        <v>0.1</v>
      </c>
      <c r="J7" s="816">
        <v>5.6</v>
      </c>
      <c r="K7" s="821">
        <v>7.6</v>
      </c>
    </row>
    <row r="8" spans="2:11" ht="30.6" customHeight="1" x14ac:dyDescent="0.2">
      <c r="B8" s="1161"/>
      <c r="C8" s="822"/>
      <c r="D8" s="822"/>
      <c r="E8" s="823" t="s">
        <v>391</v>
      </c>
      <c r="F8" s="818"/>
      <c r="G8" s="818"/>
      <c r="H8" s="818"/>
      <c r="I8" s="818"/>
      <c r="J8" s="818"/>
      <c r="K8" s="821"/>
    </row>
    <row r="9" spans="2:11" ht="30.6" customHeight="1" x14ac:dyDescent="0.2">
      <c r="B9" s="1160" t="s">
        <v>106</v>
      </c>
      <c r="C9" s="819">
        <v>3</v>
      </c>
      <c r="D9" s="819">
        <v>3</v>
      </c>
      <c r="E9" s="824">
        <v>20.8</v>
      </c>
      <c r="F9" s="816">
        <v>8.4</v>
      </c>
      <c r="G9" s="816">
        <v>3.6</v>
      </c>
      <c r="H9" s="816">
        <v>1.2</v>
      </c>
      <c r="I9" s="816">
        <v>3.9</v>
      </c>
      <c r="J9" s="816">
        <v>3.7</v>
      </c>
      <c r="K9" s="816">
        <v>20.8</v>
      </c>
    </row>
    <row r="10" spans="2:11" ht="30.6" customHeight="1" x14ac:dyDescent="0.2">
      <c r="B10" s="1161"/>
      <c r="C10" s="822"/>
      <c r="D10" s="822"/>
      <c r="E10" s="825" t="s">
        <v>392</v>
      </c>
      <c r="F10" s="818"/>
      <c r="G10" s="818"/>
      <c r="H10" s="818"/>
      <c r="I10" s="818"/>
      <c r="J10" s="818"/>
      <c r="K10" s="818"/>
    </row>
    <row r="11" spans="2:11" ht="30.6" customHeight="1" x14ac:dyDescent="0.2">
      <c r="B11" s="1160" t="s">
        <v>107</v>
      </c>
      <c r="C11" s="819">
        <v>3</v>
      </c>
      <c r="D11" s="819">
        <v>4</v>
      </c>
      <c r="E11" s="824">
        <v>163.19999999999999</v>
      </c>
      <c r="F11" s="816">
        <v>91.8</v>
      </c>
      <c r="G11" s="816">
        <v>44.4</v>
      </c>
      <c r="H11" s="816">
        <v>27</v>
      </c>
      <c r="I11" s="816"/>
      <c r="J11" s="816"/>
      <c r="K11" s="816">
        <v>141</v>
      </c>
    </row>
    <row r="12" spans="2:11" ht="30.6" customHeight="1" x14ac:dyDescent="0.2">
      <c r="B12" s="1161"/>
      <c r="C12" s="822"/>
      <c r="D12" s="822"/>
      <c r="E12" s="825" t="s">
        <v>393</v>
      </c>
      <c r="F12" s="818"/>
      <c r="G12" s="818"/>
      <c r="H12" s="818"/>
      <c r="I12" s="818"/>
      <c r="J12" s="818"/>
      <c r="K12" s="818"/>
    </row>
    <row r="13" spans="2:11" ht="30.6" customHeight="1" x14ac:dyDescent="0.2">
      <c r="B13" s="1160" t="s">
        <v>361</v>
      </c>
      <c r="C13" s="819">
        <v>1</v>
      </c>
      <c r="D13" s="819">
        <v>4</v>
      </c>
      <c r="E13" s="824">
        <v>6.3</v>
      </c>
      <c r="F13" s="816">
        <v>1</v>
      </c>
      <c r="G13" s="816">
        <v>5.3</v>
      </c>
      <c r="H13" s="816"/>
      <c r="I13" s="816"/>
      <c r="J13" s="816"/>
      <c r="K13" s="816">
        <v>12.9</v>
      </c>
    </row>
    <row r="14" spans="2:11" ht="30.6" customHeight="1" x14ac:dyDescent="0.2">
      <c r="B14" s="1161"/>
      <c r="C14" s="822"/>
      <c r="D14" s="822"/>
      <c r="E14" s="825" t="s">
        <v>370</v>
      </c>
      <c r="F14" s="826"/>
      <c r="G14" s="826"/>
      <c r="H14" s="826"/>
      <c r="I14" s="826"/>
      <c r="J14" s="826"/>
      <c r="K14" s="826"/>
    </row>
    <row r="15" spans="2:11" ht="30.6" customHeight="1" x14ac:dyDescent="0.2">
      <c r="B15" s="1160" t="s">
        <v>28</v>
      </c>
      <c r="C15" s="819">
        <v>1</v>
      </c>
      <c r="D15" s="819">
        <v>1</v>
      </c>
      <c r="E15" s="827">
        <v>0.75</v>
      </c>
      <c r="F15" s="828"/>
      <c r="G15" s="829">
        <v>0.75</v>
      </c>
      <c r="H15" s="828"/>
      <c r="I15" s="828"/>
      <c r="J15" s="828"/>
      <c r="K15" s="829">
        <v>0.75</v>
      </c>
    </row>
    <row r="16" spans="2:11" ht="30.6" customHeight="1" x14ac:dyDescent="0.2">
      <c r="B16" s="1161"/>
      <c r="C16" s="830"/>
      <c r="D16" s="830"/>
      <c r="E16" s="817" t="s">
        <v>367</v>
      </c>
      <c r="F16" s="831"/>
      <c r="G16" s="831"/>
      <c r="H16" s="831"/>
      <c r="I16" s="831"/>
      <c r="J16" s="831"/>
      <c r="K16" s="831"/>
    </row>
    <row r="17" spans="2:11" ht="30.6" customHeight="1" x14ac:dyDescent="0.2">
      <c r="B17" s="1160" t="s">
        <v>5</v>
      </c>
      <c r="C17" s="809"/>
      <c r="D17" s="809"/>
      <c r="E17" s="832"/>
      <c r="F17" s="833"/>
      <c r="G17" s="833"/>
      <c r="H17" s="833"/>
      <c r="I17" s="833"/>
      <c r="J17" s="833"/>
      <c r="K17" s="833"/>
    </row>
    <row r="18" spans="2:11" ht="30.6" customHeight="1" x14ac:dyDescent="0.2">
      <c r="B18" s="1161"/>
      <c r="C18" s="835"/>
      <c r="D18" s="835"/>
      <c r="E18" s="836"/>
      <c r="F18" s="834"/>
      <c r="G18" s="834"/>
      <c r="H18" s="834"/>
      <c r="I18" s="834"/>
      <c r="J18" s="834"/>
      <c r="K18" s="834"/>
    </row>
  </sheetData>
  <mergeCells count="13">
    <mergeCell ref="B2:B4"/>
    <mergeCell ref="C2:C4"/>
    <mergeCell ref="D2:D4"/>
    <mergeCell ref="E2:J2"/>
    <mergeCell ref="K2:K3"/>
    <mergeCell ref="F3:J3"/>
    <mergeCell ref="B17:B18"/>
    <mergeCell ref="B5:B6"/>
    <mergeCell ref="B7:B8"/>
    <mergeCell ref="B9:B10"/>
    <mergeCell ref="B11:B12"/>
    <mergeCell ref="B13:B14"/>
    <mergeCell ref="B15:B16"/>
  </mergeCells>
  <phoneticPr fontId="8"/>
  <pageMargins left="0.70866141732283472" right="0.70866141732283472" top="0.74803149606299213" bottom="0.74803149606299213" header="0.31496062992125984" footer="0.31496062992125984"/>
  <pageSetup paperSize="9" scale="79" firstPageNumber="56" orientation="portrait" useFirstPageNumber="1" r:id="rId1"/>
  <headerFooter scaleWithDoc="0"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15</vt:i4>
      </vt:variant>
    </vt:vector>
  </HeadingPairs>
  <TitlesOfParts>
    <vt:vector size="25" baseType="lpstr">
      <vt:lpstr>Ⅱ大豆の部</vt:lpstr>
      <vt:lpstr>大豆生産①</vt:lpstr>
      <vt:lpstr>栽培管理状況②（１）</vt:lpstr>
      <vt:lpstr>栽培管理状況②（２）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'栽培管理状況②（１）'!Print_Area</vt:lpstr>
      <vt:lpstr>'栽培管理状況②（２）'!Print_Area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'栽培管理状況②（１）'!Print_Titles</vt:lpstr>
      <vt:lpstr>'栽培管理状況②（２）'!Print_Titles</vt:lpstr>
      <vt:lpstr>大豆の検査結果③!Print_Titles</vt:lpstr>
      <vt:lpstr>大豆生産①!Print_Titles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清野 貴幸</cp:lastModifiedBy>
  <cp:lastPrinted>2025-03-21T11:03:53Z</cp:lastPrinted>
  <dcterms:created xsi:type="dcterms:W3CDTF">1998-02-19T23:50:03Z</dcterms:created>
  <dcterms:modified xsi:type="dcterms:W3CDTF">2025-03-21T11:29:43Z</dcterms:modified>
</cp:coreProperties>
</file>