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ox\市町村財政課\F_財政統計\00F_001_001_決算統計\999　財政状況資料集\令和６年度（R5決算分)\04_市町村回答\11_南相馬市○\"/>
    </mc:Choice>
  </mc:AlternateContent>
  <bookViews>
    <workbookView xWindow="0" yWindow="0" windowWidth="28800" windowHeight="14112" tabRatio="87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<sst xmlns="http://schemas.openxmlformats.org/spreadsheetml/2006/main" count="1091" uniqueCount="572">
  <si>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</si>
  <si>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</si>
  <si>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</si>
  <si>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</si>
  <si>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</si>
  <si>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</si>
  <si>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</si>
  <si>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</si>
  <si>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</si>
  <si>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</si>
  <si>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</si>
  <si>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</si>
  <si>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</si>
  <si>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</si>
  <si>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</si>
  <si>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</si>
  <si>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</si>
  <si>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</si>
  <si>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</si>
  <si>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</si>
  <si>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</si>
  <si>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</si>
  <si>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</si>
  <si>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</si>
  <si>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</si>
  <si>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</si>
  <si>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</si>
  <si>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</si>
  <si>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</si>
  <si>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</si>
  <si>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</si>
  <si>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</si>
  <si>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</si>
  <si>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</si>
  <si>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</si>
  <si>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</si>
  <si>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</si>
  <si>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</si>
  <si>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</si>
  <si>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</si>
  <si>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</si>
  <si>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</si>
  <si>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</si>
  <si>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</si>
  <si>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</si>
  <si>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</si>
  <si>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</si>
  <si>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</si>
  <si>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</si>
  <si>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</si>
  <si>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</si>
  <si>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</si>
  <si>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</si>
  <si>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</si>
  <si>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</si>
  <si>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</si>
  <si>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</si>
  <si>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</si>
  <si>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</si>
  <si>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</si>
  <si>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</si>
  <si>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</si>
  <si>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</si>
  <si>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</si>
  <si>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</si>
  <si>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</si>
  <si>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</si>
  <si>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</si>
  <si>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</si>
  <si>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</si>
  <si>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</si>
  <si>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</si>
  <si>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</si>
  <si>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</si>
  <si>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</si>
  <si>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</si>
  <si>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</si>
  <si>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</si>
  <si>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</si>
  <si>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</si>
  <si>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</si>
  <si>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</si>
  <si>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</si>
  <si>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</si>
  <si>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</si>
  <si>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</si>
  <si>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</si>
  <si>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</si>
  <si>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</si>
  <si>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</si>
  <si>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</si>
  <si>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</si>
  <si>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</si>
  <si>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</si>
  <si>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</si>
  <si>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</si>
  <si>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</si>
  <si>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</si>
  <si>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</si>
  <si>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</si>
  <si>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</si>
  <si>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</si>
  <si>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</si>
  <si>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</si>
  <si>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</si>
  <si>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</si>
  <si>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</si>
  <si>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</si>
  <si>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</si>
  <si>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</si>
  <si>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</si>
  <si>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</si>
  <si>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</si>
  <si>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</si>
  <si>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</si>
  <si>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</si>
  <si>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</si>
  <si>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</si>
  <si>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</si>
  <si>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</si>
  <si>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</si>
  <si>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</si>
  <si>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</si>
  <si>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</si>
  <si>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</si>
  <si>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</si>
  <si>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</si>
  <si>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</si>
  <si>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</si>
  <si>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</si>
  <si>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</si>
  <si>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</si>
  <si>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</si>
  <si>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</si>
  <si>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</si>
  <si>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</si>
  <si>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</si>
  <si>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</si>
  <si>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</si>
  <si>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</si>
  <si>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</si>
  <si>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</si>
  <si>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</si>
  <si>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</si>
  <si>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</si>
  <si>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</si>
  <si>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</si>
  <si>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</si>
  <si>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</si>
  <si>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</si>
  <si>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</si>
  <si>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</si>
  <si>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</si>
  <si>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</si>
  <si>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</si>
  <si>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</si>
  <si>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</si>
  <si>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</si>
  <si>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</si>
  <si>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</si>
  <si>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</si>
  <si>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</si>
  <si>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</si>
  <si>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</si>
  <si>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</si>
  <si>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</si>
  <si>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</si>
  <si>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</si>
  <si>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</si>
  <si>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</si>
  <si>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</si>
  <si>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</si>
  <si>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</si>
  <si>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</si>
  <si>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</si>
  <si>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</si>
  <si>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</si>
  <si>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</si>
  <si>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</si>
  <si>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</si>
  <si>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</si>
  <si>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</si>
  <si>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</si>
  <si>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</si>
  <si>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</si>
  <si>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</si>
  <si>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</si>
  <si>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</si>
  <si>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</si>
  <si>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</si>
  <si>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</si>
  <si>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</si>
  <si>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</si>
  <si>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</si>
  <si>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</si>
  <si>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</si>
  <si>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</si>
  <si>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</si>
  <si>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</si>
  <si>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</si>
  <si>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</si>
  <si>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</si>
  <si>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</si>
  <si>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福島県南相馬市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</si>
  <si>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</si>
  <si>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</si>
  <si>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</si>
  <si>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</si>
  <si>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</si>
  <si>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</si>
  <si>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</si>
  <si>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</si>
  <si>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</si>
  <si>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</si>
  <si>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</si>
  <si>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</si>
  <si>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</si>
  <si>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</si>
  <si>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</si>
  <si>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</si>
  <si>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</si>
  <si>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</si>
  <si>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</si>
  <si>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</si>
  <si>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</si>
  <si>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</si>
  <si>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</si>
  <si>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</si>
  <si>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</si>
  <si>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</si>
  <si>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</si>
  <si>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</si>
  <si>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</si>
  <si>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</si>
  <si>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</si>
  <si>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</si>
  <si>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</si>
  <si>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</si>
  <si>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</si>
  <si>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</si>
  <si>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</si>
  <si>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</si>
  <si>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</si>
  <si>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</si>
  <si>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</si>
  <si>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</si>
  <si>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</si>
  <si>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</si>
  <si>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</si>
  <si>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</si>
  <si>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</si>
  <si>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</si>
  <si>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</si>
  <si>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</si>
  <si>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</si>
  <si>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</si>
  <si>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</si>
  <si>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</si>
  <si>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</si>
  <si>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</si>
  <si>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</si>
  <si>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</si>
  <si>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</si>
  <si>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</si>
  <si>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</si>
  <si>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</si>
  <si>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</si>
  <si>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</si>
  <si>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</si>
  <si>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</si>
  <si>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</si>
  <si>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</si>
  <si>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</si>
  <si>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</si>
  <si>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</si>
  <si>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</si>
  <si>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</si>
  <si>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</si>
  <si>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</si>
  <si>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</si>
  <si>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</si>
  <si>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</si>
  <si>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</si>
  <si>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</si>
  <si>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</si>
  <si>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</si>
  <si>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</si>
  <si>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</si>
  <si>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</si>
  <si>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</si>
  <si>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</si>
  <si>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</si>
  <si>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</si>
  <si>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</si>
  <si>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</si>
  <si>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</si>
  <si>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</si>
  <si>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</si>
  <si>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</si>
  <si>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</si>
  <si>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</si>
  <si>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</si>
  <si>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</si>
  <si>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</si>
  <si>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</si>
  <si>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</si>
  <si>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</si>
  <si>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</si>
  <si>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</si>
  <si>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</si>
  <si>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</si>
  <si>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</si>
  <si>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</si>
  <si>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</si>
  <si>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</si>
  <si>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</si>
  <si>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</si>
  <si>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</si>
  <si>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</si>
  <si>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</si>
  <si>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</si>
  <si>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</si>
  <si>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</si>
  <si>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</si>
  <si>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</si>
  <si>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</si>
  <si>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</si>
  <si>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</si>
  <si>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</si>
  <si>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</si>
  <si>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</si>
  <si>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</si>
  <si>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</si>
  <si>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</si>
  <si>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</si>
  <si>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</si>
  <si>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</si>
  <si>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</si>
  <si>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</si>
  <si>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</si>
  <si>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</si>
  <si>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</si>
  <si>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</si>
  <si>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</si>
  <si>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</si>
  <si>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</si>
  <si>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</si>
  <si>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</si>
  <si>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</si>
  <si>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</si>
  <si>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</si>
  <si>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</si>
  <si>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</si>
  <si>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</si>
  <si>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福島県南相馬市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</si>
  <si>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</si>
  <si>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</si>
  <si>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</si>
  <si>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</si>
  <si>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</si>
  <si>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</si>
  <si>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</si>
  <si>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</si>
  <si>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</si>
  <si>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</si>
  <si>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</si>
  <si>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</si>
  <si>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</si>
  <si>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</si>
  <si>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</si>
  <si>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</si>
  <si>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</si>
  <si>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</si>
  <si>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</si>
  <si>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</si>
  <si>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</si>
  <si>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</si>
  <si>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</si>
  <si>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</si>
  <si>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</si>
  <si>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</si>
  <si>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</si>
  <si>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</si>
  <si>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</si>
  <si>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</si>
  <si>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</si>
  <si>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</si>
  <si>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</si>
  <si>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</si>
  <si>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</si>
  <si>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</si>
  <si>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</si>
  <si>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</si>
  <si>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</si>
  <si>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</si>
  <si>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</si>
  <si>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病院事業会計</t>
    <phoneticPr fontId="5"/>
  </si>
  <si>
    <t>下水道事業会計</t>
    <phoneticPr fontId="5"/>
  </si>
  <si>
    <t>工場用地等整備事業特別会計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</si>
  <si>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</si>
  <si>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</si>
  <si>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</si>
  <si>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</si>
  <si>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</si>
  <si>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</si>
  <si>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</si>
  <si>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</si>
  <si>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</si>
  <si>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</si>
  <si>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</si>
  <si>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</si>
  <si>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</si>
  <si>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</si>
  <si>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</si>
  <si>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</si>
  <si>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</si>
  <si>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</si>
  <si>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</si>
  <si>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</si>
  <si>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</si>
  <si>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</si>
  <si>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</si>
  <si>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</si>
  <si>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</si>
  <si>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</si>
  <si>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</si>
  <si>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</si>
  <si>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</si>
  <si>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</si>
  <si>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</si>
  <si>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</si>
  <si>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</si>
  <si>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</si>
  <si>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</si>
  <si>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</si>
  <si>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</si>
  <si>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</si>
  <si>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</si>
  <si>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</si>
  <si>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</si>
  <si>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</si>
  <si>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</si>
  <si>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</si>
  <si>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</si>
  <si>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</si>
  <si>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</si>
  <si>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</si>
  <si>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</si>
  <si>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</si>
  <si>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</si>
  <si>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</si>
  <si>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</si>
  <si>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</si>
  <si>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</si>
  <si>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</si>
  <si>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</si>
  <si>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</si>
  <si>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</si>
  <si>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</si>
  <si>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</si>
  <si>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</si>
  <si>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</si>
  <si>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</si>
  <si>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</si>
  <si>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</si>
  <si>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</si>
  <si>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</si>
  <si>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</si>
  <si>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</si>
  <si>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</si>
  <si>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</si>
  <si>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</si>
  <si>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</si>
  <si>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</si>
  <si>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</si>
  <si>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</si>
  <si>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</si>
  <si>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</si>
  <si>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</si>
  <si>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</si>
  <si>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</si>
  <si>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</si>
  <si>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</si>
  <si>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</si>
  <si>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</si>
  <si>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</si>
  <si>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</si>
  <si>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</si>
  <si>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</si>
  <si>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</si>
  <si>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</si>
  <si>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</si>
  <si>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</si>
  <si>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</si>
  <si>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</si>
  <si>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</si>
  <si>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</si>
  <si>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</si>
  <si>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</si>
  <si>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</si>
  <si>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</si>
  <si>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</si>
  <si>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</si>
  <si>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</si>
  <si>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</si>
  <si>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</si>
  <si>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</si>
  <si>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</si>
  <si>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</si>
  <si>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</si>
  <si>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</si>
  <si>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</si>
  <si>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</si>
  <si>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</si>
  <si>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</si>
  <si>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</si>
  <si>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</si>
  <si>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</si>
  <si>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</si>
  <si>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</si>
  <si>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</si>
  <si>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</si>
  <si>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</si>
  <si>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</si>
  <si>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</si>
  <si>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</si>
  <si>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</si>
  <si>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</si>
  <si>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</si>
  <si>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</si>
  <si>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</si>
  <si>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</si>
  <si>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</si>
  <si>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</si>
  <si>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</si>
  <si>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3.37</t>
  </si>
  <si>
    <t>▲ 0.57</t>
  </si>
  <si>
    <t>病院事業会計</t>
  </si>
  <si>
    <t>水道事業会計</t>
  </si>
  <si>
    <t>工業用水道事業会計</t>
  </si>
  <si>
    <t>一般会計</t>
  </si>
  <si>
    <t>下水道事業会計</t>
  </si>
  <si>
    <t>介護保険特別会計</t>
  </si>
  <si>
    <t>国民健康保険特別会計</t>
  </si>
  <si>
    <t>工場用地等整備事業特別会計</t>
  </si>
  <si>
    <t>その他会計（赤字）</t>
  </si>
  <si>
    <t>その他会計（黒字）</t>
  </si>
  <si>
    <t>R01</t>
    <phoneticPr fontId="5"/>
  </si>
  <si>
    <t>R02</t>
    <phoneticPr fontId="5"/>
  </si>
  <si>
    <t>R03</t>
    <phoneticPr fontId="5"/>
  </si>
  <si>
    <t>R04</t>
    <phoneticPr fontId="5"/>
  </si>
  <si>
    <t>R05</t>
    <phoneticPr fontId="5"/>
  </si>
  <si>
    <t>-</t>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</si>
  <si>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2"/>
  </si>
  <si>
    <t>相馬地方広域市町村圏組合（看護専門学校特別会計）</t>
    <rPh sb="0" eb="2">
      <t>ソウマ</t>
    </rPh>
    <rPh sb="2" eb="4">
      <t>チホウ</t>
    </rPh>
    <rPh sb="4" eb="6">
      <t>コウイキ</t>
    </rPh>
    <rPh sb="6" eb="12">
      <t>シチョウソンケンクミアイ</t>
    </rPh>
    <rPh sb="13" eb="15">
      <t>カンゴ</t>
    </rPh>
    <rPh sb="15" eb="17">
      <t>センモン</t>
    </rPh>
    <rPh sb="17" eb="19">
      <t>ガッコウ</t>
    </rPh>
    <rPh sb="19" eb="21">
      <t>トクベツ</t>
    </rPh>
    <rPh sb="21" eb="23">
      <t>カイケイ</t>
    </rPh>
    <phoneticPr fontId="2"/>
  </si>
  <si>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2"/>
  </si>
  <si>
    <t>福島県広域高齢者医療広域連合（一般会計）</t>
    <rPh sb="15" eb="17">
      <t>イッパン</t>
    </rPh>
    <rPh sb="17" eb="19">
      <t>カイケイ</t>
    </rPh>
    <phoneticPr fontId="2"/>
  </si>
  <si>
    <t>福島県広域高齢者医療広域連合（後期高齢者医療特別会計）</t>
  </si>
  <si>
    <t>福島県市民交通災害共済組合（一般会計）</t>
  </si>
  <si>
    <t>福島県市町村総合事務組合（一般会計）</t>
  </si>
  <si>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</si>
  <si>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</si>
  <si>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福島県市町村装具事務組合（常勤職員公務災害補償特別会計）</t>
    <rPh sb="0" eb="3">
      <t>フクシマケン</t>
    </rPh>
    <rPh sb="3" eb="6">
      <t>シチョウソン</t>
    </rPh>
    <rPh sb="6" eb="8">
      <t>ソウグ</t>
    </rPh>
    <rPh sb="8" eb="10">
      <t>ジム</t>
    </rPh>
    <rPh sb="10" eb="12">
      <t>クミアイ</t>
    </rPh>
    <rPh sb="13" eb="15">
      <t>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</si>
  <si>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</si>
  <si>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相馬地方土地開発公社</t>
    <rPh sb="0" eb="2">
      <t>ソウマ</t>
    </rPh>
    <rPh sb="2" eb="4">
      <t>チホウ</t>
    </rPh>
    <rPh sb="4" eb="6">
      <t>トチ</t>
    </rPh>
    <rPh sb="6" eb="8">
      <t>カイハツ</t>
    </rPh>
    <rPh sb="8" eb="10">
      <t>コウシャ</t>
    </rPh>
    <phoneticPr fontId="10"/>
  </si>
  <si>
    <t>南相馬市文化振興事業団</t>
    <rPh sb="0" eb="4">
      <t>ミナミソウマシ</t>
    </rPh>
    <rPh sb="4" eb="6">
      <t>ブンカ</t>
    </rPh>
    <rPh sb="6" eb="8">
      <t>シンコウ</t>
    </rPh>
    <rPh sb="8" eb="11">
      <t>ジギョウダン</t>
    </rPh>
    <phoneticPr fontId="10"/>
  </si>
  <si>
    <t>ゆめサポート南相馬</t>
    <rPh sb="6" eb="9">
      <t>ミナミソウマ</t>
    </rPh>
    <phoneticPr fontId="10"/>
  </si>
  <si>
    <t>帰還環境整備・移住等整備交付金基金</t>
    <phoneticPr fontId="5"/>
  </si>
  <si>
    <t>市有建物等維持補修基金</t>
    <phoneticPr fontId="2"/>
  </si>
  <si>
    <t>みらいへつなぐ復旧復興基金</t>
    <phoneticPr fontId="2"/>
  </si>
  <si>
    <t>庁舎建設基金</t>
    <phoneticPr fontId="2"/>
  </si>
  <si>
    <t>東日本大震災復旧・復興基金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</si>
</sst>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DA1A-4950-83A4-6A89571764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119148</c:v>
                </c:pt>
                <c:pt idx="1">
                  <c:v>219296</c:v>
                </c:pt>
                <c:pt idx="2">
                  <c:v>217920</c:v>
                </c:pt>
                <c:pt idx="3">
                  <c:v>137876</c:v>
                </c:pt>
                <c:pt idx="4">
                  <c:v>127784</c:v>
                </c:pt>
              </c:numCache>
            </c:numRef>
          </c:val>
          <c:smooth val="0"/>
          <c:extLst>
            <c:ext xmlns:c16="http://schemas.microsoft.com/office/drawing/2014/chart" uri="{C3380CC4-5D6E-409C-BE32-E72D297353CC}">
              <c16:uniqueId val="{00000001-DA1A-4950-83A4-6A89571764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7.26</c:v>
                </c:pt>
                <c:pt idx="1">
                  <c:v>9.7899999999999991</c:v>
                </c:pt>
                <c:pt idx="2">
                  <c:v>13.04</c:v>
                </c:pt>
                <c:pt idx="3">
                  <c:v>11</c:v>
                </c:pt>
                <c:pt idx="4">
                  <c:v>13.07</c:v>
                </c:pt>
              </c:numCache>
            </c:numRef>
          </c:val>
          <c:extLst>
            <c:ext xmlns:c16="http://schemas.microsoft.com/office/drawing/2014/chart" uri="{C3380CC4-5D6E-409C-BE32-E72D297353CC}">
              <c16:uniqueId val="{00000000-2788-47D5-BA27-3024C05063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21.07</c:v>
                </c:pt>
                <c:pt idx="1">
                  <c:v>18.39</c:v>
                </c:pt>
                <c:pt idx="2">
                  <c:v>20.81</c:v>
                </c:pt>
                <c:pt idx="3">
                  <c:v>27.57</c:v>
                </c:pt>
                <c:pt idx="4">
                  <c:v>22.71</c:v>
                </c:pt>
              </c:numCache>
            </c:numRef>
          </c:val>
          <c:extLst>
            <c:ext xmlns:c16="http://schemas.microsoft.com/office/drawing/2014/chart" uri="{C3380CC4-5D6E-409C-BE32-E72D297353CC}">
              <c16:uniqueId val="{00000001-2788-47D5-BA27-3024C05063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-3.37</c:v>
                </c:pt>
                <c:pt idx="1">
                  <c:v>0.52</c:v>
                </c:pt>
                <c:pt idx="2">
                  <c:v>9.7799999999999994</c:v>
                </c:pt>
                <c:pt idx="3">
                  <c:v>3.29</c:v>
                </c:pt>
                <c:pt idx="4">
                  <c:v>-0.56999999999999995</c:v>
                </c:pt>
              </c:numCache>
            </c:numRef>
          </c:val>
          <c:smooth val="0"/>
          <c:extLst>
            <c:ext xmlns:c16="http://schemas.microsoft.com/office/drawing/2014/chart" uri="{C3380CC4-5D6E-409C-BE32-E72D297353CC}">
              <c16:uniqueId val="{00000002-2788-47D5-BA27-3024C05063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#N/A</c:v>
                </c:pt>
                <c:pt idx="3">
                  <c:v>0.03</c:v>
                </c:pt>
                <c:pt idx="4">
                  <c:v>#N/A</c:v>
                </c:pt>
                <c:pt idx="5">
                  <c:v>0.03</c:v>
                </c:pt>
                <c:pt idx="6">
                  <c:v>#N/A</c:v>
                </c:pt>
                <c:pt idx="7">
                  <c:v>0.05</c:v>
                </c:pt>
                <c:pt idx="8">
                  <c:v>#N/A</c:v>
                </c:pt>
                <c:pt idx="9">
                  <c:v>7.0000000000000007E-2</c:v>
                </c:pt>
              </c:numCache>
            </c:numRef>
          </c:val>
          <c:extLst>
            <c:ext xmlns:c16="http://schemas.microsoft.com/office/drawing/2014/chart" uri="{C3380CC4-5D6E-409C-BE32-E72D297353CC}">
              <c16:uniqueId val="{00000000-79F4-4078-836A-4717D1CABF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F4-4078-836A-4717D1CABF4E}"/>
            </c:ext>
          </c:extLst>
        </c:ser>
        <c:ser>
          <c:idx val="2"/>
          <c:order val="2"/>
          <c:tx>
            <c:strRef>
              <c:f>データシート!$A$29</c:f>
              <c:strCache>
                <c:ptCount val="1"/>
                <c:pt idx="0">
                  <c:v>工場用地等整備事業特別会計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0.06</c:v>
                </c:pt>
                <c:pt idx="8">
                  <c:v>#N/A</c:v>
                </c:pt>
                <c:pt idx="9">
                  <c:v>0.06</c:v>
                </c:pt>
              </c:numCache>
            </c:numRef>
          </c:val>
          <c:extLst>
            <c:ext xmlns:c16="http://schemas.microsoft.com/office/drawing/2014/chart" uri="{C3380CC4-5D6E-409C-BE32-E72D297353CC}">
              <c16:uniqueId val="{00000002-79F4-4078-836A-4717D1CABF4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2.36</c:v>
                </c:pt>
                <c:pt idx="2">
                  <c:v>#N/A</c:v>
                </c:pt>
                <c:pt idx="3">
                  <c:v>7.0000000000000007E-2</c:v>
                </c:pt>
                <c:pt idx="4">
                  <c:v>#N/A</c:v>
                </c:pt>
                <c:pt idx="5">
                  <c:v>0.47</c:v>
                </c:pt>
                <c:pt idx="6">
                  <c:v>#N/A</c:v>
                </c:pt>
                <c:pt idx="7">
                  <c:v>0.86</c:v>
                </c:pt>
                <c:pt idx="8">
                  <c:v>#N/A</c:v>
                </c:pt>
                <c:pt idx="9">
                  <c:v>0.34</c:v>
                </c:pt>
              </c:numCache>
            </c:numRef>
          </c:val>
          <c:extLst>
            <c:ext xmlns:c16="http://schemas.microsoft.com/office/drawing/2014/chart" uri="{C3380CC4-5D6E-409C-BE32-E72D297353CC}">
              <c16:uniqueId val="{00000003-79F4-4078-836A-4717D1CABF4E}"/>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1.39</c:v>
                </c:pt>
                <c:pt idx="2">
                  <c:v>#N/A</c:v>
                </c:pt>
                <c:pt idx="3">
                  <c:v>1.75</c:v>
                </c:pt>
                <c:pt idx="4">
                  <c:v>#N/A</c:v>
                </c:pt>
                <c:pt idx="5">
                  <c:v>0.3</c:v>
                </c:pt>
                <c:pt idx="6">
                  <c:v>#N/A</c:v>
                </c:pt>
                <c:pt idx="7">
                  <c:v>1.2</c:v>
                </c:pt>
                <c:pt idx="8">
                  <c:v>#N/A</c:v>
                </c:pt>
                <c:pt idx="9">
                  <c:v>2.4</c:v>
                </c:pt>
              </c:numCache>
            </c:numRef>
          </c:val>
          <c:extLst>
            <c:ext xmlns:c16="http://schemas.microsoft.com/office/drawing/2014/chart" uri="{C3380CC4-5D6E-409C-BE32-E72D297353CC}">
              <c16:uniqueId val="{00000004-79F4-4078-836A-4717D1CABF4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6.04</c:v>
                </c:pt>
                <c:pt idx="2">
                  <c:v>#N/A</c:v>
                </c:pt>
                <c:pt idx="3">
                  <c:v>6.36</c:v>
                </c:pt>
                <c:pt idx="4">
                  <c:v>#N/A</c:v>
                </c:pt>
                <c:pt idx="5">
                  <c:v>6.64</c:v>
                </c:pt>
                <c:pt idx="6">
                  <c:v>#N/A</c:v>
                </c:pt>
                <c:pt idx="7">
                  <c:v>6.78</c:v>
                </c:pt>
                <c:pt idx="8">
                  <c:v>#N/A</c:v>
                </c:pt>
                <c:pt idx="9">
                  <c:v>6.37</c:v>
                </c:pt>
              </c:numCache>
            </c:numRef>
          </c:val>
          <c:extLst>
            <c:ext xmlns:c16="http://schemas.microsoft.com/office/drawing/2014/chart" uri="{C3380CC4-5D6E-409C-BE32-E72D297353CC}">
              <c16:uniqueId val="{00000005-79F4-4078-836A-4717D1CABF4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7.21</c:v>
                </c:pt>
                <c:pt idx="2">
                  <c:v>#N/A</c:v>
                </c:pt>
                <c:pt idx="3">
                  <c:v>9.76</c:v>
                </c:pt>
                <c:pt idx="4">
                  <c:v>#N/A</c:v>
                </c:pt>
                <c:pt idx="5">
                  <c:v>13</c:v>
                </c:pt>
                <c:pt idx="6">
                  <c:v>#N/A</c:v>
                </c:pt>
                <c:pt idx="7">
                  <c:v>10.94</c:v>
                </c:pt>
                <c:pt idx="8">
                  <c:v>#N/A</c:v>
                </c:pt>
                <c:pt idx="9">
                  <c:v>13.01</c:v>
                </c:pt>
              </c:numCache>
            </c:numRef>
          </c:val>
          <c:extLst>
            <c:ext xmlns:c16="http://schemas.microsoft.com/office/drawing/2014/chart" uri="{C3380CC4-5D6E-409C-BE32-E72D297353CC}">
              <c16:uniqueId val="{00000006-79F4-4078-836A-4717D1CABF4E}"/>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14.73</c:v>
                </c:pt>
                <c:pt idx="2">
                  <c:v>#N/A</c:v>
                </c:pt>
                <c:pt idx="3">
                  <c:v>15.41</c:v>
                </c:pt>
                <c:pt idx="4">
                  <c:v>#N/A</c:v>
                </c:pt>
                <c:pt idx="5">
                  <c:v>16.03</c:v>
                </c:pt>
                <c:pt idx="6">
                  <c:v>#N/A</c:v>
                </c:pt>
                <c:pt idx="7">
                  <c:v>18.25</c:v>
                </c:pt>
                <c:pt idx="8">
                  <c:v>#N/A</c:v>
                </c:pt>
                <c:pt idx="9">
                  <c:v>17.420000000000002</c:v>
                </c:pt>
              </c:numCache>
            </c:numRef>
          </c:val>
          <c:extLst>
            <c:ext xmlns:c16="http://schemas.microsoft.com/office/drawing/2014/chart" uri="{C3380CC4-5D6E-409C-BE32-E72D297353CC}">
              <c16:uniqueId val="{00000007-79F4-4078-836A-4717D1CABF4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26.87</c:v>
                </c:pt>
                <c:pt idx="2">
                  <c:v>#N/A</c:v>
                </c:pt>
                <c:pt idx="3">
                  <c:v>24.89</c:v>
                </c:pt>
                <c:pt idx="4">
                  <c:v>#N/A</c:v>
                </c:pt>
                <c:pt idx="5">
                  <c:v>21.6</c:v>
                </c:pt>
                <c:pt idx="6">
                  <c:v>#N/A</c:v>
                </c:pt>
                <c:pt idx="7">
                  <c:v>22.74</c:v>
                </c:pt>
                <c:pt idx="8">
                  <c:v>#N/A</c:v>
                </c:pt>
                <c:pt idx="9">
                  <c:v>20.28</c:v>
                </c:pt>
              </c:numCache>
            </c:numRef>
          </c:val>
          <c:extLst>
            <c:ext xmlns:c16="http://schemas.microsoft.com/office/drawing/2014/chart" uri="{C3380CC4-5D6E-409C-BE32-E72D297353CC}">
              <c16:uniqueId val="{00000008-79F4-4078-836A-4717D1CABF4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11.38</c:v>
                </c:pt>
                <c:pt idx="2">
                  <c:v>#N/A</c:v>
                </c:pt>
                <c:pt idx="3">
                  <c:v>11.18</c:v>
                </c:pt>
                <c:pt idx="4">
                  <c:v>#N/A</c:v>
                </c:pt>
                <c:pt idx="5">
                  <c:v>15.78</c:v>
                </c:pt>
                <c:pt idx="6">
                  <c:v>#N/A</c:v>
                </c:pt>
                <c:pt idx="7">
                  <c:v>20.399999999999999</c:v>
                </c:pt>
                <c:pt idx="8">
                  <c:v>#N/A</c:v>
                </c:pt>
                <c:pt idx="9">
                  <c:v>20.5</c:v>
                </c:pt>
              </c:numCache>
            </c:numRef>
          </c:val>
          <c:extLst>
            <c:ext xmlns:c16="http://schemas.microsoft.com/office/drawing/2014/chart" uri="{C3380CC4-5D6E-409C-BE32-E72D297353CC}">
              <c16:uniqueId val="{00000009-79F4-4078-836A-4717D1CABF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2896</c:v>
                </c:pt>
                <c:pt idx="5">
                  <c:v>2830</c:v>
                </c:pt>
                <c:pt idx="8">
                  <c:v>2816</c:v>
                </c:pt>
                <c:pt idx="11">
                  <c:v>2684</c:v>
                </c:pt>
                <c:pt idx="14">
                  <c:v>2538</c:v>
                </c:pt>
              </c:numCache>
            </c:numRef>
          </c:val>
          <c:extLst>
            <c:ext xmlns:c16="http://schemas.microsoft.com/office/drawing/2014/chart" uri="{C3380CC4-5D6E-409C-BE32-E72D297353CC}">
              <c16:uniqueId val="{00000000-76BE-4AF0-A6B2-E70DD01CB8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BE-4AF0-A6B2-E70DD01CB8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85</c:v>
                </c:pt>
                <c:pt idx="3">
                  <c:v>82</c:v>
                </c:pt>
                <c:pt idx="6">
                  <c:v>81</c:v>
                </c:pt>
                <c:pt idx="9">
                  <c:v>69</c:v>
                </c:pt>
                <c:pt idx="12">
                  <c:v>24</c:v>
                </c:pt>
              </c:numCache>
            </c:numRef>
          </c:val>
          <c:extLst>
            <c:ext xmlns:c16="http://schemas.microsoft.com/office/drawing/2014/chart" uri="{C3380CC4-5D6E-409C-BE32-E72D297353CC}">
              <c16:uniqueId val="{00000002-76BE-4AF0-A6B2-E70DD01CB8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44</c:v>
                </c:pt>
                <c:pt idx="6">
                  <c:v>10</c:v>
                </c:pt>
                <c:pt idx="9">
                  <c:v>5</c:v>
                </c:pt>
                <c:pt idx="12">
                  <c:v>10</c:v>
                </c:pt>
              </c:numCache>
            </c:numRef>
          </c:val>
          <c:extLst>
            <c:ext xmlns:c16="http://schemas.microsoft.com/office/drawing/2014/chart" uri="{C3380CC4-5D6E-409C-BE32-E72D297353CC}">
              <c16:uniqueId val="{00000003-76BE-4AF0-A6B2-E70DD01CB8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1156</c:v>
                </c:pt>
                <c:pt idx="3">
                  <c:v>1034</c:v>
                </c:pt>
                <c:pt idx="6">
                  <c:v>930</c:v>
                </c:pt>
                <c:pt idx="9">
                  <c:v>1050</c:v>
                </c:pt>
                <c:pt idx="12">
                  <c:v>797</c:v>
                </c:pt>
              </c:numCache>
            </c:numRef>
          </c:val>
          <c:extLst>
            <c:ext xmlns:c16="http://schemas.microsoft.com/office/drawing/2014/chart" uri="{C3380CC4-5D6E-409C-BE32-E72D297353CC}">
              <c16:uniqueId val="{00000004-76BE-4AF0-A6B2-E70DD01CB8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BE-4AF0-A6B2-E70DD01CB8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BE-4AF0-A6B2-E70DD01CB8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3161</c:v>
                </c:pt>
                <c:pt idx="3">
                  <c:v>3072</c:v>
                </c:pt>
                <c:pt idx="6">
                  <c:v>3153</c:v>
                </c:pt>
                <c:pt idx="9">
                  <c:v>3035</c:v>
                </c:pt>
                <c:pt idx="12">
                  <c:v>2968</c:v>
                </c:pt>
              </c:numCache>
            </c:numRef>
          </c:val>
          <c:extLst>
            <c:ext xmlns:c16="http://schemas.microsoft.com/office/drawing/2014/chart" uri="{C3380CC4-5D6E-409C-BE32-E72D297353CC}">
              <c16:uniqueId val="{00000007-76BE-4AF0-A6B2-E70DD01CB8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1553</c:v>
                </c:pt>
                <c:pt idx="2">
                  <c:v>#N/A</c:v>
                </c:pt>
                <c:pt idx="3">
                  <c:v>#N/A</c:v>
                </c:pt>
                <c:pt idx="4">
                  <c:v>1402</c:v>
                </c:pt>
                <c:pt idx="5">
                  <c:v>#N/A</c:v>
                </c:pt>
                <c:pt idx="6">
                  <c:v>#N/A</c:v>
                </c:pt>
                <c:pt idx="7">
                  <c:v>1358</c:v>
                </c:pt>
                <c:pt idx="8">
                  <c:v>#N/A</c:v>
                </c:pt>
                <c:pt idx="9">
                  <c:v>#N/A</c:v>
                </c:pt>
                <c:pt idx="10">
                  <c:v>1475</c:v>
                </c:pt>
                <c:pt idx="11">
                  <c:v>#N/A</c:v>
                </c:pt>
                <c:pt idx="12">
                  <c:v>#N/A</c:v>
                </c:pt>
                <c:pt idx="13">
                  <c:v>1261</c:v>
                </c:pt>
                <c:pt idx="14">
                  <c:v>#N/A</c:v>
                </c:pt>
              </c:numCache>
            </c:numRef>
          </c:val>
          <c:smooth val="0"/>
          <c:extLst>
            <c:ext xmlns:c16="http://schemas.microsoft.com/office/drawing/2014/chart" uri="{C3380CC4-5D6E-409C-BE32-E72D297353CC}">
              <c16:uniqueId val="{00000008-76BE-4AF0-A6B2-E70DD01CB8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28722</c:v>
                </c:pt>
                <c:pt idx="5">
                  <c:v>27712</c:v>
                </c:pt>
                <c:pt idx="8">
                  <c:v>26902</c:v>
                </c:pt>
                <c:pt idx="11">
                  <c:v>26180</c:v>
                </c:pt>
                <c:pt idx="14">
                  <c:v>25786</c:v>
                </c:pt>
              </c:numCache>
            </c:numRef>
          </c:val>
          <c:extLst>
            <c:ext xmlns:c16="http://schemas.microsoft.com/office/drawing/2014/chart" uri="{C3380CC4-5D6E-409C-BE32-E72D297353CC}">
              <c16:uniqueId val="{00000000-C477-4A93-B08B-175B0FCDDB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1456</c:v>
                </c:pt>
                <c:pt idx="5">
                  <c:v>1463</c:v>
                </c:pt>
                <c:pt idx="8">
                  <c:v>1357</c:v>
                </c:pt>
                <c:pt idx="11">
                  <c:v>1298</c:v>
                </c:pt>
                <c:pt idx="14">
                  <c:v>1229</c:v>
                </c:pt>
              </c:numCache>
            </c:numRef>
          </c:val>
          <c:extLst>
            <c:ext xmlns:c16="http://schemas.microsoft.com/office/drawing/2014/chart" uri="{C3380CC4-5D6E-409C-BE32-E72D297353CC}">
              <c16:uniqueId val="{00000001-C477-4A93-B08B-175B0FCDDB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24830</c:v>
                </c:pt>
                <c:pt idx="5">
                  <c:v>23632</c:v>
                </c:pt>
                <c:pt idx="8">
                  <c:v>24817</c:v>
                </c:pt>
                <c:pt idx="11">
                  <c:v>23893</c:v>
                </c:pt>
                <c:pt idx="14">
                  <c:v>21017</c:v>
                </c:pt>
              </c:numCache>
            </c:numRef>
          </c:val>
          <c:extLst>
            <c:ext xmlns:c16="http://schemas.microsoft.com/office/drawing/2014/chart" uri="{C3380CC4-5D6E-409C-BE32-E72D297353CC}">
              <c16:uniqueId val="{00000002-C477-4A93-B08B-175B0FCDDB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77-4A93-B08B-175B0FCDDB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77-4A93-B08B-175B0FCDDB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77-4A93-B08B-175B0FCDDB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3858</c:v>
                </c:pt>
                <c:pt idx="3">
                  <c:v>4007</c:v>
                </c:pt>
                <c:pt idx="6">
                  <c:v>3746</c:v>
                </c:pt>
                <c:pt idx="9">
                  <c:v>3692</c:v>
                </c:pt>
                <c:pt idx="12">
                  <c:v>3729</c:v>
                </c:pt>
              </c:numCache>
            </c:numRef>
          </c:val>
          <c:extLst>
            <c:ext xmlns:c16="http://schemas.microsoft.com/office/drawing/2014/chart" uri="{C3380CC4-5D6E-409C-BE32-E72D297353CC}">
              <c16:uniqueId val="{00000006-C477-4A93-B08B-175B0FCDDB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59</c:v>
                </c:pt>
                <c:pt idx="3">
                  <c:v>25</c:v>
                </c:pt>
                <c:pt idx="6">
                  <c:v>47</c:v>
                </c:pt>
                <c:pt idx="9">
                  <c:v>62</c:v>
                </c:pt>
                <c:pt idx="12">
                  <c:v>74</c:v>
                </c:pt>
              </c:numCache>
            </c:numRef>
          </c:val>
          <c:extLst>
            <c:ext xmlns:c16="http://schemas.microsoft.com/office/drawing/2014/chart" uri="{C3380CC4-5D6E-409C-BE32-E72D297353CC}">
              <c16:uniqueId val="{00000007-C477-4A93-B08B-175B0FCDDB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10084</c:v>
                </c:pt>
                <c:pt idx="3">
                  <c:v>9716</c:v>
                </c:pt>
                <c:pt idx="6">
                  <c:v>8923</c:v>
                </c:pt>
                <c:pt idx="9">
                  <c:v>8619</c:v>
                </c:pt>
                <c:pt idx="12">
                  <c:v>8797</c:v>
                </c:pt>
              </c:numCache>
            </c:numRef>
          </c:val>
          <c:extLst>
            <c:ext xmlns:c16="http://schemas.microsoft.com/office/drawing/2014/chart" uri="{C3380CC4-5D6E-409C-BE32-E72D297353CC}">
              <c16:uniqueId val="{00000008-C477-4A93-B08B-175B0FCDDB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261</c:v>
                </c:pt>
                <c:pt idx="3">
                  <c:v>182</c:v>
                </c:pt>
                <c:pt idx="6">
                  <c:v>103</c:v>
                </c:pt>
                <c:pt idx="9">
                  <c:v>36</c:v>
                </c:pt>
                <c:pt idx="12">
                  <c:v>12</c:v>
                </c:pt>
              </c:numCache>
            </c:numRef>
          </c:val>
          <c:extLst>
            <c:ext xmlns:c16="http://schemas.microsoft.com/office/drawing/2014/chart" uri="{C3380CC4-5D6E-409C-BE32-E72D297353CC}">
              <c16:uniqueId val="{00000009-C477-4A93-B08B-175B0FCDDB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28380</c:v>
                </c:pt>
                <c:pt idx="3">
                  <c:v>27828</c:v>
                </c:pt>
                <c:pt idx="6">
                  <c:v>26852</c:v>
                </c:pt>
                <c:pt idx="9">
                  <c:v>26289</c:v>
                </c:pt>
                <c:pt idx="12">
                  <c:v>25750</c:v>
                </c:pt>
              </c:numCache>
            </c:numRef>
          </c:val>
          <c:extLst>
            <c:ext xmlns:c16="http://schemas.microsoft.com/office/drawing/2014/chart" uri="{C3380CC4-5D6E-409C-BE32-E72D297353CC}">
              <c16:uniqueId val="{0000000A-C477-4A93-B08B-175B0FCDDB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77-4A93-B08B-175B0FCDDB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4023</c:v>
                </c:pt>
                <c:pt idx="1">
                  <c:v>5114</c:v>
                </c:pt>
                <c:pt idx="2">
                  <c:v>4213</c:v>
                </c:pt>
              </c:numCache>
            </c:numRef>
          </c:val>
          <c:extLst>
            <c:ext xmlns:c16="http://schemas.microsoft.com/office/drawing/2014/chart" uri="{C3380CC4-5D6E-409C-BE32-E72D297353CC}">
              <c16:uniqueId val="{00000000-474F-4FDC-BCBE-A84FFD0FE5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2554</c:v>
                </c:pt>
                <c:pt idx="1">
                  <c:v>2373</c:v>
                </c:pt>
                <c:pt idx="2">
                  <c:v>1310</c:v>
                </c:pt>
              </c:numCache>
            </c:numRef>
          </c:val>
          <c:extLst>
            <c:ext xmlns:c16="http://schemas.microsoft.com/office/drawing/2014/chart" uri="{C3380CC4-5D6E-409C-BE32-E72D297353CC}">
              <c16:uniqueId val="{00000001-474F-4FDC-BCBE-A84FFD0FE5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17237</c:v>
                </c:pt>
                <c:pt idx="1">
                  <c:v>16002</c:v>
                </c:pt>
                <c:pt idx="2">
                  <c:v>18847</c:v>
                </c:pt>
              </c:numCache>
            </c:numRef>
          </c:val>
          <c:extLst>
            <c:ext xmlns:c16="http://schemas.microsoft.com/office/drawing/2014/chart" uri="{C3380CC4-5D6E-409C-BE32-E72D297353CC}">
              <c16:uniqueId val="{00000002-474F-4FDC-BCBE-A84FFD0FE5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年度は繰上償還により増加したが、令和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に引き続き令和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年度の</a:t>
          </a:r>
          <a:r>
            <a:rPr kumimoji="1" lang="ja-JP" altLang="ja-JP" sz="1100">
              <a:solidFill>
                <a:sysClr val="windowText" lastClr="000000"/>
              </a:solidFill>
              <a:effectLst/>
              <a:latin typeface="+mn-lt"/>
              <a:ea typeface="+mn-ea"/>
              <a:cs typeface="+mn-cs"/>
            </a:rPr>
            <a:t>の元利償還金は償還の進捗に伴い減少している。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年度は普通会計の元利償還金が減少しており、実質公債費比率（</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ヵ年平均）は前年度より</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8.4%</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今後は控除財源となる災害復旧費の漸減により実質公債費比率の増が想定されることから、地方債の新規発行の適正管理に努めていく。</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満期一括償還地方債を利用していない。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地方債の発行抑制により、地方債残高は減少を続けており、東日本大震災復旧・復興基金等の充当可能基金の残高が一般会計等が負担する将来の負担額を充当可能な財源が上回っているため、将来負担比率の分子はマイナス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復旧・復興関連基金については、復旧・復興事業の財源となるものであり、公債費や地方債の残高は類似団体の平均より高い値であるため、今後は将来負担比率の分子がプラスに転じる見込みである。今後も市債の残高や新規発行の適正管理に努め、将来負担の軽減を図っ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通常事業分を確保しつつ、東日本大震災関連基金の活用が着実に進んでいるが、複数年にわたる復興事業の財源として国から交付された補助金を積立てたことにより</a:t>
          </a:r>
          <a:r>
            <a:rPr kumimoji="1" lang="ja-JP" altLang="ja-JP" sz="1100">
              <a:solidFill>
                <a:sysClr val="windowText" lastClr="000000"/>
              </a:solidFill>
              <a:effectLst/>
              <a:latin typeface="+mn-lt"/>
              <a:ea typeface="+mn-ea"/>
              <a:cs typeface="+mn-cs"/>
            </a:rPr>
            <a:t>、基金全体として約</a:t>
          </a:r>
          <a:r>
            <a:rPr kumimoji="1" lang="en-US" altLang="ja-JP" sz="1100">
              <a:solidFill>
                <a:sysClr val="windowText" lastClr="000000"/>
              </a:solidFill>
              <a:effectLst/>
              <a:latin typeface="+mn-lt"/>
              <a:ea typeface="+mn-ea"/>
              <a:cs typeface="+mn-cs"/>
            </a:rPr>
            <a:t>8.8</a:t>
          </a:r>
          <a:r>
            <a:rPr kumimoji="1" lang="ja-JP" altLang="ja-JP" sz="1100">
              <a:solidFill>
                <a:sysClr val="windowText" lastClr="000000"/>
              </a:solidFill>
              <a:effectLst/>
              <a:latin typeface="+mn-lt"/>
              <a:ea typeface="+mn-ea"/>
              <a:cs typeface="+mn-cs"/>
            </a:rPr>
            <a:t>億円の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地方財政法に基づく財政調整基金や減債基金、公共施設の維持補修等将来負担が重荷となる年度に備えるための基金については、</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必要な積み立てを行い、ある程度の残高を確保しながら活用を行っていく。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その他の特定目的基金や復興財源として交付された国庫補助金を積み立てた基金については、その目的を達成するために活用を行っていく。</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・東日本大震災復旧・復興基金、帰還環境整備交付金基金：東日本大震災及び福島第一原子力発電所事故からの復旧・復興に向けた事業の推進</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・みらいへつなぐ復興基金：市復興総合計画後期基本計画に掲げる、教育・子育て、健康づくり等の中長期に取り組む復興関連事業の推進</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・市有建物等維持補修基金：市が保有する建物等の維持補修への活用</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・庁舎建設基金：新庁舎建設への活用</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複数年にわたる復興事業の財源として交付された国庫補助金を原資とする帰還環境整備・移住等整備交付金基金をはじめとした復興関連事業への活用が進んでいる</a:t>
          </a:r>
          <a:r>
            <a:rPr kumimoji="1" lang="ja-JP" altLang="en-US" sz="1100">
              <a:solidFill>
                <a:sysClr val="windowText" lastClr="000000"/>
              </a:solidFill>
              <a:effectLst/>
              <a:latin typeface="+mn-lt"/>
              <a:ea typeface="+mn-ea"/>
              <a:cs typeface="+mn-cs"/>
            </a:rPr>
            <a:t>が、令和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複数年にわたる復興事業の財源として国から交付された補助金を積立てた</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復旧・復興関連基金：市の第三次総合計画前期基本計画の成果達成に向け、計画的に必要な事業への活用を行っていく。</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市有建物等維持補修基金：施設老朽化の進行に伴い、今後必要額の増加が見込まれるため、一定の残高を確保しながら活用を進めていく。</a:t>
          </a:r>
          <a:endParaRPr lang="ja-JP" altLang="ja-JP">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原油価格・物価高騰等の影響により、その対策事業での活用を行った</a:t>
          </a:r>
          <a:r>
            <a:rPr kumimoji="1" lang="ja-JP" altLang="ja-JP" sz="1100">
              <a:solidFill>
                <a:sysClr val="windowText" lastClr="000000"/>
              </a:solidFill>
              <a:effectLst/>
              <a:latin typeface="+mn-lt"/>
              <a:ea typeface="+mn-ea"/>
              <a:cs typeface="+mn-cs"/>
            </a:rPr>
            <a:t>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一次的な収支均衡や災害などへの備えのために必要な積み立てを行い、残高を標準財政規模の２０％程度確保するように努めていく。</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被災施設に係る償還及び繰上償還のための取り崩しによるもの。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将来負担への備えのため、一定の残高を確保しながら活用を行っていく。</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56,618
56,100
398.58
60,180,034
54,080,687
2,423,670
18,549,110
25,749,513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年度に比べ、</a:t>
          </a:r>
          <a:r>
            <a:rPr kumimoji="1" lang="ja-JP" altLang="en-US" sz="1100">
              <a:solidFill>
                <a:sysClr val="windowText" lastClr="000000"/>
              </a:solidFill>
              <a:effectLst/>
              <a:latin typeface="+mn-lt"/>
              <a:ea typeface="+mn-ea"/>
              <a:cs typeface="+mn-cs"/>
            </a:rPr>
            <a:t>経済活動の回復等による市税や基準財政需要額の増による普通交付税</a:t>
          </a:r>
          <a:r>
            <a:rPr kumimoji="1" lang="ja-JP" altLang="ja-JP" sz="1100">
              <a:solidFill>
                <a:sysClr val="windowText" lastClr="000000"/>
              </a:solidFill>
              <a:effectLst/>
              <a:latin typeface="+mn-lt"/>
              <a:ea typeface="+mn-ea"/>
              <a:cs typeface="+mn-cs"/>
            </a:rPr>
            <a:t>は増額となっ</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、原油価格・物価高騰</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の影響によ</a:t>
          </a:r>
          <a:r>
            <a:rPr kumimoji="1" lang="ja-JP" altLang="en-US" sz="1100">
              <a:solidFill>
                <a:sysClr val="windowText" lastClr="000000"/>
              </a:solidFill>
              <a:effectLst/>
              <a:latin typeface="+mn-lt"/>
              <a:ea typeface="+mn-ea"/>
              <a:cs typeface="+mn-cs"/>
            </a:rPr>
            <a:t>る物件費の増などにより</a:t>
          </a:r>
          <a:r>
            <a:rPr kumimoji="1" lang="ja-JP" altLang="ja-JP" sz="1100">
              <a:solidFill>
                <a:sysClr val="windowText" lastClr="000000"/>
              </a:solidFill>
              <a:effectLst/>
              <a:latin typeface="+mn-lt"/>
              <a:ea typeface="+mn-ea"/>
              <a:cs typeface="+mn-cs"/>
            </a:rPr>
            <a:t>、財政力指数は</a:t>
          </a:r>
          <a:r>
            <a:rPr kumimoji="1" lang="en-US" altLang="ja-JP" sz="1100">
              <a:solidFill>
                <a:sysClr val="windowText" lastClr="000000"/>
              </a:solidFill>
              <a:effectLst/>
              <a:latin typeface="+mn-lt"/>
              <a:ea typeface="+mn-ea"/>
              <a:cs typeface="+mn-cs"/>
            </a:rPr>
            <a:t>0.65</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復興事業の進捗と人口減少により市税は減少傾向で推移することが予想されるため、事務事業の見直しによる歳出経費削減を実施していくとともに、市税徴収業務等の歳入確保に努め、財政基盤の強化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5" name="直線コネクタ 74"/>
        <xdr:cNvCxnSpPr/>
      </xdr:nvCxnSpPr>
      <xdr:spPr>
        <a:xfrm>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79022</xdr:rowOff>
    </xdr:to>
    <xdr:cxnSp macro="">
      <xdr:nvCxnSpPr>
        <xdr:cNvPr id="78" name="直線コネクタ 77"/>
        <xdr:cNvCxnSpPr/>
      </xdr:nvCxnSpPr>
      <xdr:spPr>
        <a:xfrm>
          <a:off x="1447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latinLnBrk="0" hangingPunct="1"/>
          <a:r>
            <a:rPr kumimoji="1" lang="ja-JP" altLang="ja-JP" sz="1100">
              <a:solidFill>
                <a:sysClr val="windowText" lastClr="000000"/>
              </a:solidFill>
              <a:effectLst/>
              <a:latin typeface="+mn-lt"/>
              <a:ea typeface="+mn-ea"/>
              <a:cs typeface="+mn-cs"/>
            </a:rPr>
            <a:t>　歳出では、原油価格・物価高騰等の影響により物件費（光熱水費等）が増等となったが、歳入で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市税が新型コロナウイルス感染症の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類感染症移行後における経済活動の回復等により増</a:t>
          </a:r>
          <a:r>
            <a:rPr kumimoji="1" lang="ja-JP" altLang="en-US" sz="1100">
              <a:solidFill>
                <a:sysClr val="windowText" lastClr="000000"/>
              </a:solidFill>
              <a:effectLst/>
              <a:latin typeface="+mn-lt"/>
              <a:ea typeface="+mn-ea"/>
              <a:cs typeface="+mn-cs"/>
            </a:rPr>
            <a:t>となったことや</a:t>
          </a:r>
          <a:r>
            <a:rPr kumimoji="1" lang="ja-JP" altLang="ja-JP" sz="1100">
              <a:solidFill>
                <a:sysClr val="windowText" lastClr="000000"/>
              </a:solidFill>
              <a:effectLst/>
              <a:latin typeface="+mn-lt"/>
              <a:ea typeface="+mn-ea"/>
              <a:cs typeface="+mn-cs"/>
            </a:rPr>
            <a:t>幼稚園等の幼児数や</a:t>
          </a:r>
          <a:r>
            <a:rPr kumimoji="1" lang="en-US" altLang="ja-JP" sz="1100">
              <a:solidFill>
                <a:sysClr val="windowText" lastClr="000000"/>
              </a:solidFill>
              <a:effectLst/>
              <a:latin typeface="+mn-lt"/>
              <a:ea typeface="+mn-ea"/>
              <a:cs typeface="+mn-cs"/>
            </a:rPr>
            <a:t>65</a:t>
          </a:r>
          <a:r>
            <a:rPr kumimoji="1" lang="ja-JP" altLang="ja-JP" sz="1100">
              <a:solidFill>
                <a:sysClr val="windowText" lastClr="000000"/>
              </a:solidFill>
              <a:effectLst/>
              <a:latin typeface="+mn-lt"/>
              <a:ea typeface="+mn-ea"/>
              <a:cs typeface="+mn-cs"/>
            </a:rPr>
            <a:t>歳以上の人口を測定単位とする算定項目の需要額の増等により普通交付税が増</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ことから、前年度比</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a:t>
          </a:r>
          <a:r>
            <a:rPr kumimoji="1" lang="ja-JP" altLang="en-US" sz="1100">
              <a:solidFill>
                <a:sysClr val="windowText" lastClr="000000"/>
              </a:solidFill>
              <a:effectLst/>
              <a:latin typeface="+mn-lt"/>
              <a:ea typeface="+mn-ea"/>
              <a:cs typeface="+mn-cs"/>
            </a:rPr>
            <a:t>ト減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経常一般財源については、今後減少傾向が想定される一方で、施設の維持管理費等の経常支出は増加傾向にあることから、既存事業の見直し・統合・廃止を進め、歳出抑制策に取り組んでいく。</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73152</xdr:rowOff>
    </xdr:to>
    <xdr:cxnSp macro="">
      <xdr:nvCxnSpPr>
        <xdr:cNvPr id="130" name="直線コネクタ 129"/>
        <xdr:cNvCxnSpPr/>
      </xdr:nvCxnSpPr>
      <xdr:spPr>
        <a:xfrm flipV="1">
          <a:off x="4114800" y="1101699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64</xdr:row>
      <xdr:rowOff>73152</xdr:rowOff>
    </xdr:to>
    <xdr:cxnSp macro="">
      <xdr:nvCxnSpPr>
        <xdr:cNvPr id="133" name="直線コネクタ 132"/>
        <xdr:cNvCxnSpPr/>
      </xdr:nvCxnSpPr>
      <xdr:spPr>
        <a:xfrm>
          <a:off x="3225800" y="10650220"/>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63</xdr:row>
      <xdr:rowOff>80518</xdr:rowOff>
    </xdr:to>
    <xdr:cxnSp macro="">
      <xdr:nvCxnSpPr>
        <xdr:cNvPr id="136" name="直線コネクタ 135"/>
        <xdr:cNvCxnSpPr/>
      </xdr:nvCxnSpPr>
      <xdr:spPr>
        <a:xfrm flipV="1">
          <a:off x="2336800" y="1065022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65</xdr:row>
      <xdr:rowOff>17526</xdr:rowOff>
    </xdr:to>
    <xdr:cxnSp macro="">
      <xdr:nvCxnSpPr>
        <xdr:cNvPr id="139" name="直線コネクタ 138"/>
        <xdr:cNvCxnSpPr/>
      </xdr:nvCxnSpPr>
      <xdr:spPr>
        <a:xfrm flipV="1">
          <a:off x="1447800" y="10881868"/>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49" name="楕円 148"/>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0" name="財政構造の弾力性該当値テキスト"/>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1" name="楕円 150"/>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2" name="テキスト ボックス 151"/>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3" name="楕円 152"/>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55897</xdr:rowOff>
    </xdr:from>
    <xdr:ext cx="762000" cy="259045"/>
    <xdr:sp macro="" textlink="">
      <xdr:nvSpPr>
        <xdr:cNvPr id="154" name="テキスト ボックス 153"/>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5" name="楕円 154"/>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116095</xdr:rowOff>
    </xdr:from>
    <xdr:ext cx="762000" cy="259045"/>
    <xdr:sp macro="" textlink="">
      <xdr:nvSpPr>
        <xdr:cNvPr id="156" name="テキスト ボックス 155"/>
        <xdr:cNvSpPr txBox="1"/>
      </xdr:nvSpPr>
      <xdr:spPr>
        <a:xfrm>
          <a:off x="1955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138176</xdr:rowOff>
    </xdr:from>
    <xdr:to>
      <xdr:col>7</xdr:col>
      <xdr:colOff>31750</xdr:colOff>
      <xdr:row>65</xdr:row>
      <xdr:rowOff>68326</xdr:rowOff>
    </xdr:to>
    <xdr:sp macro="" textlink="">
      <xdr:nvSpPr>
        <xdr:cNvPr id="157" name="楕円 156"/>
        <xdr:cNvSpPr/>
      </xdr:nvSpPr>
      <xdr:spPr>
        <a:xfrm>
          <a:off x="1397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53103</xdr:rowOff>
    </xdr:from>
    <xdr:ext cx="762000" cy="259045"/>
    <xdr:sp macro="" textlink="">
      <xdr:nvSpPr>
        <xdr:cNvPr id="158" name="テキスト ボックス 157"/>
        <xdr:cNvSpPr txBox="1"/>
      </xdr:nvSpPr>
      <xdr:spPr>
        <a:xfrm>
          <a:off x="1066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類似団体と比較して高くなっている主な要因は、東本大震災からの復旧・復興事業（主に除染関連）に係る物件費となっている。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年度と比較すると</a:t>
          </a:r>
          <a:r>
            <a:rPr kumimoji="1" lang="ja-JP" altLang="ja-JP" sz="1100" b="0" i="0">
              <a:solidFill>
                <a:sysClr val="windowText" lastClr="000000"/>
              </a:solidFill>
              <a:effectLst/>
              <a:latin typeface="+mn-lt"/>
              <a:ea typeface="+mn-ea"/>
              <a:cs typeface="+mn-cs"/>
            </a:rPr>
            <a:t>被災した家屋の解体・撤去等及び災害廃棄物の処理</a:t>
          </a:r>
          <a:r>
            <a:rPr kumimoji="1" lang="ja-JP" altLang="en-US" sz="1100" b="0" i="0">
              <a:solidFill>
                <a:sysClr val="windowText" lastClr="000000"/>
              </a:solidFill>
              <a:effectLst/>
              <a:latin typeface="+mn-lt"/>
              <a:ea typeface="+mn-ea"/>
              <a:cs typeface="+mn-cs"/>
            </a:rPr>
            <a:t>による</a:t>
          </a:r>
          <a:r>
            <a:rPr kumimoji="1" lang="ja-JP" altLang="ja-JP" sz="1100" b="0" i="0">
              <a:solidFill>
                <a:sysClr val="windowText" lastClr="000000"/>
              </a:solidFill>
              <a:effectLst/>
              <a:latin typeface="+mn-lt"/>
              <a:ea typeface="+mn-ea"/>
              <a:cs typeface="+mn-cs"/>
            </a:rPr>
            <a:t>災害等廃棄物処理対応事業（令和４年地震）</a:t>
          </a:r>
          <a:r>
            <a:rPr kumimoji="1" lang="ja-JP" altLang="en-US" sz="1100" b="0" i="0">
              <a:solidFill>
                <a:sysClr val="windowText" lastClr="000000"/>
              </a:solidFill>
              <a:effectLst/>
              <a:latin typeface="+mn-lt"/>
              <a:ea typeface="+mn-ea"/>
              <a:cs typeface="+mn-cs"/>
            </a:rPr>
            <a:t>の増</a:t>
          </a:r>
          <a:r>
            <a:rPr kumimoji="1" lang="ja-JP" altLang="ja-JP" sz="1100" b="0" i="0">
              <a:solidFill>
                <a:sysClr val="windowText" lastClr="000000"/>
              </a:solidFill>
              <a:effectLst/>
              <a:latin typeface="+mn-lt"/>
              <a:ea typeface="+mn-ea"/>
              <a:cs typeface="+mn-cs"/>
            </a:rPr>
            <a:t>により</a:t>
          </a:r>
          <a:r>
            <a:rPr kumimoji="1" lang="ja-JP" altLang="en-US" sz="1100" b="0" i="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、復興関連事業としてため池除染等については今度も継続が見込まれることから、類似団体と比較すると高水準で推移するものと思われる。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146405</xdr:rowOff>
    </xdr:from>
    <xdr:to>
      <xdr:col>23</xdr:col>
      <xdr:colOff>133350</xdr:colOff>
      <xdr:row>89</xdr:row>
      <xdr:rowOff>122261</xdr:rowOff>
    </xdr:to>
    <xdr:cxnSp macro="">
      <xdr:nvCxnSpPr>
        <xdr:cNvPr id="193" name="直線コネクタ 192"/>
        <xdr:cNvCxnSpPr/>
      </xdr:nvCxnSpPr>
      <xdr:spPr>
        <a:xfrm>
          <a:off x="4114800" y="15234005"/>
          <a:ext cx="838200" cy="1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5654</xdr:rowOff>
    </xdr:from>
    <xdr:to>
      <xdr:col>19</xdr:col>
      <xdr:colOff>133350</xdr:colOff>
      <xdr:row>88</xdr:row>
      <xdr:rowOff>146405</xdr:rowOff>
    </xdr:to>
    <xdr:cxnSp macro="">
      <xdr:nvCxnSpPr>
        <xdr:cNvPr id="196" name="直線コネクタ 195"/>
        <xdr:cNvCxnSpPr/>
      </xdr:nvCxnSpPr>
      <xdr:spPr>
        <a:xfrm>
          <a:off x="3225800" y="15093254"/>
          <a:ext cx="889000" cy="1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5654</xdr:rowOff>
    </xdr:from>
    <xdr:to>
      <xdr:col>15</xdr:col>
      <xdr:colOff>82550</xdr:colOff>
      <xdr:row>89</xdr:row>
      <xdr:rowOff>96965</xdr:rowOff>
    </xdr:to>
    <xdr:cxnSp macro="">
      <xdr:nvCxnSpPr>
        <xdr:cNvPr id="199" name="直線コネクタ 198"/>
        <xdr:cNvCxnSpPr/>
      </xdr:nvCxnSpPr>
      <xdr:spPr>
        <a:xfrm flipV="1">
          <a:off x="2336800" y="15093254"/>
          <a:ext cx="889000" cy="26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63750</xdr:rowOff>
    </xdr:from>
    <xdr:to>
      <xdr:col>11</xdr:col>
      <xdr:colOff>31750</xdr:colOff>
      <xdr:row>89</xdr:row>
      <xdr:rowOff>96965</xdr:rowOff>
    </xdr:to>
    <xdr:cxnSp macro="">
      <xdr:nvCxnSpPr>
        <xdr:cNvPr id="202" name="直線コネクタ 201"/>
        <xdr:cNvCxnSpPr/>
      </xdr:nvCxnSpPr>
      <xdr:spPr>
        <a:xfrm>
          <a:off x="1447800" y="14979900"/>
          <a:ext cx="889000" cy="37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71461</xdr:rowOff>
    </xdr:from>
    <xdr:to>
      <xdr:col>23</xdr:col>
      <xdr:colOff>184150</xdr:colOff>
      <xdr:row>90</xdr:row>
      <xdr:rowOff>1611</xdr:rowOff>
    </xdr:to>
    <xdr:sp macro="" textlink="">
      <xdr:nvSpPr>
        <xdr:cNvPr id="212" name="楕円 211"/>
        <xdr:cNvSpPr/>
      </xdr:nvSpPr>
      <xdr:spPr>
        <a:xfrm>
          <a:off x="4902200" y="153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138788</xdr:rowOff>
    </xdr:from>
    <xdr:ext cx="762000" cy="259045"/>
    <xdr:sp macro="" textlink="">
      <xdr:nvSpPr>
        <xdr:cNvPr id="213" name="人件費・物件費等の状況該当値テキスト"/>
        <xdr:cNvSpPr txBox="1"/>
      </xdr:nvSpPr>
      <xdr:spPr>
        <a:xfrm>
          <a:off x="5041900" y="1522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95605</xdr:rowOff>
    </xdr:from>
    <xdr:to>
      <xdr:col>19</xdr:col>
      <xdr:colOff>184150</xdr:colOff>
      <xdr:row>89</xdr:row>
      <xdr:rowOff>25755</xdr:rowOff>
    </xdr:to>
    <xdr:sp macro="" textlink="">
      <xdr:nvSpPr>
        <xdr:cNvPr id="214" name="楕円 213"/>
        <xdr:cNvSpPr/>
      </xdr:nvSpPr>
      <xdr:spPr>
        <a:xfrm>
          <a:off x="4064000" y="151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10532</xdr:rowOff>
    </xdr:from>
    <xdr:ext cx="736600" cy="259045"/>
    <xdr:sp macro="" textlink="">
      <xdr:nvSpPr>
        <xdr:cNvPr id="215" name="テキスト ボックス 214"/>
        <xdr:cNvSpPr txBox="1"/>
      </xdr:nvSpPr>
      <xdr:spPr>
        <a:xfrm>
          <a:off x="3733800" y="1526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126304</xdr:rowOff>
    </xdr:from>
    <xdr:to>
      <xdr:col>15</xdr:col>
      <xdr:colOff>133350</xdr:colOff>
      <xdr:row>88</xdr:row>
      <xdr:rowOff>56454</xdr:rowOff>
    </xdr:to>
    <xdr:sp macro="" textlink="">
      <xdr:nvSpPr>
        <xdr:cNvPr id="216" name="楕円 215"/>
        <xdr:cNvSpPr/>
      </xdr:nvSpPr>
      <xdr:spPr>
        <a:xfrm>
          <a:off x="3175000" y="150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41231</xdr:rowOff>
    </xdr:from>
    <xdr:ext cx="762000" cy="259045"/>
    <xdr:sp macro="" textlink="">
      <xdr:nvSpPr>
        <xdr:cNvPr id="217" name="テキスト ボックス 216"/>
        <xdr:cNvSpPr txBox="1"/>
      </xdr:nvSpPr>
      <xdr:spPr>
        <a:xfrm>
          <a:off x="2844800" y="1512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46165</xdr:rowOff>
    </xdr:from>
    <xdr:to>
      <xdr:col>11</xdr:col>
      <xdr:colOff>82550</xdr:colOff>
      <xdr:row>89</xdr:row>
      <xdr:rowOff>147765</xdr:rowOff>
    </xdr:to>
    <xdr:sp macro="" textlink="">
      <xdr:nvSpPr>
        <xdr:cNvPr id="218" name="楕円 217"/>
        <xdr:cNvSpPr/>
      </xdr:nvSpPr>
      <xdr:spPr>
        <a:xfrm>
          <a:off x="2286000" y="153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132542</xdr:rowOff>
    </xdr:from>
    <xdr:ext cx="762000" cy="259045"/>
    <xdr:sp macro="" textlink="">
      <xdr:nvSpPr>
        <xdr:cNvPr id="219" name="テキスト ボックス 218"/>
        <xdr:cNvSpPr txBox="1"/>
      </xdr:nvSpPr>
      <xdr:spPr>
        <a:xfrm>
          <a:off x="1955800" y="1539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12950</xdr:rowOff>
    </xdr:from>
    <xdr:to>
      <xdr:col>7</xdr:col>
      <xdr:colOff>31750</xdr:colOff>
      <xdr:row>87</xdr:row>
      <xdr:rowOff>114550</xdr:rowOff>
    </xdr:to>
    <xdr:sp macro="" textlink="">
      <xdr:nvSpPr>
        <xdr:cNvPr id="220" name="楕円 219"/>
        <xdr:cNvSpPr/>
      </xdr:nvSpPr>
      <xdr:spPr>
        <a:xfrm>
          <a:off x="1397000" y="149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99327</xdr:rowOff>
    </xdr:from>
    <xdr:ext cx="762000" cy="259045"/>
    <xdr:sp macro="" textlink="">
      <xdr:nvSpPr>
        <xdr:cNvPr id="221" name="テキスト ボックス 220"/>
        <xdr:cNvSpPr txBox="1"/>
      </xdr:nvSpPr>
      <xdr:spPr>
        <a:xfrm>
          <a:off x="1066800" y="1501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震災関連業務に対応するため任期付職員を採用しており、年齢層の高い職員も多くいることから、類似団体に比べ低い水準となっている。令和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年度においては前年度から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ポイント減少した</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ポイントとなっており、引き続き給与の適正化に努めていく。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85</xdr:row>
      <xdr:rowOff>100693</xdr:rowOff>
    </xdr:to>
    <xdr:cxnSp macro="">
      <xdr:nvCxnSpPr>
        <xdr:cNvPr id="257" name="直線コネクタ 256"/>
        <xdr:cNvCxnSpPr/>
      </xdr:nvCxnSpPr>
      <xdr:spPr>
        <a:xfrm flipV="1">
          <a:off x="16179800" y="14243050"/>
          <a:ext cx="8382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135164</xdr:rowOff>
    </xdr:to>
    <xdr:cxnSp macro="">
      <xdr:nvCxnSpPr>
        <xdr:cNvPr id="260" name="直線コネクタ 259"/>
        <xdr:cNvCxnSpPr/>
      </xdr:nvCxnSpPr>
      <xdr:spPr>
        <a:xfrm flipV="1">
          <a:off x="15290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135164</xdr:rowOff>
    </xdr:to>
    <xdr:cxnSp macro="">
      <xdr:nvCxnSpPr>
        <xdr:cNvPr id="263" name="直線コネクタ 262"/>
        <xdr:cNvCxnSpPr/>
      </xdr:nvCxnSpPr>
      <xdr:spPr>
        <a:xfrm>
          <a:off x="14401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85</xdr:row>
      <xdr:rowOff>31750</xdr:rowOff>
    </xdr:to>
    <xdr:cxnSp macro="">
      <xdr:nvCxnSpPr>
        <xdr:cNvPr id="266" name="直線コネクタ 265"/>
        <xdr:cNvCxnSpPr/>
      </xdr:nvCxnSpPr>
      <xdr:spPr>
        <a:xfrm>
          <a:off x="13512800" y="141224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8" name="楕円 277"/>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9" name="テキスト ボックス 278"/>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0" name="楕円 279"/>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1" name="テキスト ボックス 28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4" name="楕円 283"/>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5" name="テキスト ボックス 284"/>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東日本大震災及びそれに伴う原子力発電所事故対応のため、正職員の前倒し採用と任期付職員の採用を行っていることから、類似団体の平均を上回っている。令和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期復興・創生期間においては、復興及び再生に向けた取り組みを着実に実施するため、職員数の拡充を図る計画となっている。定員適正化計画に基づき、令和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年度以降は類似団体平均水準に向けて職員数の削減を進めていく。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101177</xdr:rowOff>
    </xdr:from>
    <xdr:to>
      <xdr:col>81</xdr:col>
      <xdr:colOff>44450</xdr:colOff>
      <xdr:row>66</xdr:row>
      <xdr:rowOff>40322</xdr:rowOff>
    </xdr:to>
    <xdr:cxnSp macro="">
      <xdr:nvCxnSpPr>
        <xdr:cNvPr id="320" name="直線コネクタ 319"/>
        <xdr:cNvCxnSpPr/>
      </xdr:nvCxnSpPr>
      <xdr:spPr>
        <a:xfrm>
          <a:off x="16179800" y="11245427"/>
          <a:ext cx="8382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2646</xdr:rowOff>
    </xdr:from>
    <xdr:to>
      <xdr:col>77</xdr:col>
      <xdr:colOff>44450</xdr:colOff>
      <xdr:row>65</xdr:row>
      <xdr:rowOff>101177</xdr:rowOff>
    </xdr:to>
    <xdr:cxnSp macro="">
      <xdr:nvCxnSpPr>
        <xdr:cNvPr id="323" name="直線コネクタ 322"/>
        <xdr:cNvCxnSpPr/>
      </xdr:nvCxnSpPr>
      <xdr:spPr>
        <a:xfrm>
          <a:off x="15290800" y="11146896"/>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155998</xdr:rowOff>
    </xdr:from>
    <xdr:to>
      <xdr:col>72</xdr:col>
      <xdr:colOff>203200</xdr:colOff>
      <xdr:row>65</xdr:row>
      <xdr:rowOff>2646</xdr:rowOff>
    </xdr:to>
    <xdr:cxnSp macro="">
      <xdr:nvCxnSpPr>
        <xdr:cNvPr id="326" name="直線コネクタ 325"/>
        <xdr:cNvCxnSpPr/>
      </xdr:nvCxnSpPr>
      <xdr:spPr>
        <a:xfrm>
          <a:off x="14401800" y="1112879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141922</xdr:rowOff>
    </xdr:from>
    <xdr:to>
      <xdr:col>68</xdr:col>
      <xdr:colOff>152400</xdr:colOff>
      <xdr:row>64</xdr:row>
      <xdr:rowOff>155998</xdr:rowOff>
    </xdr:to>
    <xdr:cxnSp macro="">
      <xdr:nvCxnSpPr>
        <xdr:cNvPr id="329" name="直線コネクタ 328"/>
        <xdr:cNvCxnSpPr/>
      </xdr:nvCxnSpPr>
      <xdr:spPr>
        <a:xfrm>
          <a:off x="13512800" y="111147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160972</xdr:rowOff>
    </xdr:from>
    <xdr:to>
      <xdr:col>81</xdr:col>
      <xdr:colOff>95250</xdr:colOff>
      <xdr:row>66</xdr:row>
      <xdr:rowOff>91122</xdr:rowOff>
    </xdr:to>
    <xdr:sp macro="" textlink="">
      <xdr:nvSpPr>
        <xdr:cNvPr id="339" name="楕円 338"/>
        <xdr:cNvSpPr/>
      </xdr:nvSpPr>
      <xdr:spPr>
        <a:xfrm>
          <a:off x="169672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133049</xdr:rowOff>
    </xdr:from>
    <xdr:ext cx="762000" cy="259045"/>
    <xdr:sp macro="" textlink="">
      <xdr:nvSpPr>
        <xdr:cNvPr id="340" name="定員管理の状況該当値テキスト"/>
        <xdr:cNvSpPr txBox="1"/>
      </xdr:nvSpPr>
      <xdr:spPr>
        <a:xfrm>
          <a:off x="17106900" y="1127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50377</xdr:rowOff>
    </xdr:from>
    <xdr:to>
      <xdr:col>77</xdr:col>
      <xdr:colOff>95250</xdr:colOff>
      <xdr:row>65</xdr:row>
      <xdr:rowOff>151977</xdr:rowOff>
    </xdr:to>
    <xdr:sp macro="" textlink="">
      <xdr:nvSpPr>
        <xdr:cNvPr id="341" name="楕円 340"/>
        <xdr:cNvSpPr/>
      </xdr:nvSpPr>
      <xdr:spPr>
        <a:xfrm>
          <a:off x="16129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136754</xdr:rowOff>
    </xdr:from>
    <xdr:ext cx="736600" cy="259045"/>
    <xdr:sp macro="" textlink="">
      <xdr:nvSpPr>
        <xdr:cNvPr id="342" name="テキスト ボックス 341"/>
        <xdr:cNvSpPr txBox="1"/>
      </xdr:nvSpPr>
      <xdr:spPr>
        <a:xfrm>
          <a:off x="15798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123296</xdr:rowOff>
    </xdr:from>
    <xdr:to>
      <xdr:col>73</xdr:col>
      <xdr:colOff>44450</xdr:colOff>
      <xdr:row>65</xdr:row>
      <xdr:rowOff>53446</xdr:rowOff>
    </xdr:to>
    <xdr:sp macro="" textlink="">
      <xdr:nvSpPr>
        <xdr:cNvPr id="343" name="楕円 342"/>
        <xdr:cNvSpPr/>
      </xdr:nvSpPr>
      <xdr:spPr>
        <a:xfrm>
          <a:off x="15240000" y="110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38223</xdr:rowOff>
    </xdr:from>
    <xdr:ext cx="762000" cy="259045"/>
    <xdr:sp macro="" textlink="">
      <xdr:nvSpPr>
        <xdr:cNvPr id="344" name="テキスト ボックス 343"/>
        <xdr:cNvSpPr txBox="1"/>
      </xdr:nvSpPr>
      <xdr:spPr>
        <a:xfrm>
          <a:off x="14909800" y="111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105198</xdr:rowOff>
    </xdr:from>
    <xdr:to>
      <xdr:col>68</xdr:col>
      <xdr:colOff>203200</xdr:colOff>
      <xdr:row>65</xdr:row>
      <xdr:rowOff>35348</xdr:rowOff>
    </xdr:to>
    <xdr:sp macro="" textlink="">
      <xdr:nvSpPr>
        <xdr:cNvPr id="345" name="楕円 344"/>
        <xdr:cNvSpPr/>
      </xdr:nvSpPr>
      <xdr:spPr>
        <a:xfrm>
          <a:off x="14351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20125</xdr:rowOff>
    </xdr:from>
    <xdr:ext cx="762000" cy="259045"/>
    <xdr:sp macro="" textlink="">
      <xdr:nvSpPr>
        <xdr:cNvPr id="346" name="テキスト ボックス 345"/>
        <xdr:cNvSpPr txBox="1"/>
      </xdr:nvSpPr>
      <xdr:spPr>
        <a:xfrm>
          <a:off x="14020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91122</xdr:rowOff>
    </xdr:from>
    <xdr:to>
      <xdr:col>64</xdr:col>
      <xdr:colOff>152400</xdr:colOff>
      <xdr:row>65</xdr:row>
      <xdr:rowOff>21272</xdr:rowOff>
    </xdr:to>
    <xdr:sp macro="" textlink="">
      <xdr:nvSpPr>
        <xdr:cNvPr id="347" name="楕円 346"/>
        <xdr:cNvSpPr/>
      </xdr:nvSpPr>
      <xdr:spPr>
        <a:xfrm>
          <a:off x="13462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6049</xdr:rowOff>
    </xdr:from>
    <xdr:ext cx="762000" cy="259045"/>
    <xdr:sp macro="" textlink="">
      <xdr:nvSpPr>
        <xdr:cNvPr id="348" name="テキスト ボックス 347"/>
        <xdr:cNvSpPr txBox="1"/>
      </xdr:nvSpPr>
      <xdr:spPr>
        <a:xfrm>
          <a:off x="13131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実質公債費比率は、交付税措置のない地方債の発行を抑制したことなどにより減少傾向にあったが、令和元年度及び</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年度は償還額の増加や企業会計の地方債償還への繰出財源が増加したことで、増加している。令和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年度については繰上償還を行ったことで減少しており、令和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年度も前年度比</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今後は施設老朽化の進行に伴って新たな建設債の発行や災害の復旧に伴う起債の発行も予想されることから、類似団体平均水準まで低下されることを目標に計画的な管理に努める。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71374</xdr:rowOff>
    </xdr:to>
    <xdr:cxnSp macro="">
      <xdr:nvCxnSpPr>
        <xdr:cNvPr id="380" name="直線コネクタ 379"/>
        <xdr:cNvCxnSpPr/>
      </xdr:nvCxnSpPr>
      <xdr:spPr>
        <a:xfrm flipV="1">
          <a:off x="16179800" y="70718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109982</xdr:rowOff>
    </xdr:to>
    <xdr:cxnSp macro="">
      <xdr:nvCxnSpPr>
        <xdr:cNvPr id="383" name="直線コネクタ 382"/>
        <xdr:cNvCxnSpPr/>
      </xdr:nvCxnSpPr>
      <xdr:spPr>
        <a:xfrm flipV="1">
          <a:off x="15290800" y="710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129286</xdr:rowOff>
    </xdr:to>
    <xdr:cxnSp macro="">
      <xdr:nvCxnSpPr>
        <xdr:cNvPr id="386" name="直線コネクタ 385"/>
        <xdr:cNvCxnSpPr/>
      </xdr:nvCxnSpPr>
      <xdr:spPr>
        <a:xfrm flipV="1">
          <a:off x="14401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129286</xdr:rowOff>
    </xdr:to>
    <xdr:cxnSp macro="">
      <xdr:nvCxnSpPr>
        <xdr:cNvPr id="389" name="直線コネクタ 388"/>
        <xdr:cNvCxnSpPr/>
      </xdr:nvCxnSpPr>
      <xdr:spPr>
        <a:xfrm>
          <a:off x="13512800" y="7158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9" name="楕円 398"/>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400" name="公債費負担の状況該当値テキスト"/>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1" name="楕円 400"/>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2" name="テキスト ボックス 401"/>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3" name="楕円 402"/>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4" name="テキスト ボックス 403"/>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5" name="楕円 404"/>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6" name="テキスト ボックス 405"/>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7" name="楕円 406"/>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8" name="テキスト ボックス 407"/>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復旧・復興関連基金の残高が大きいため、将来負担比率は生じていない。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復旧・復興事業の財源として活用することにより基金残高が減少し、今後、将来負担比率が発生する見込みである。今後も地方債の発行を抑制し、将来世代への負担が増加しないよう財政健全化を図っていく。</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56,618
56,100
398.58
60,180,034
54,080,687
2,423,670
18,549,110
25,749,513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職員数の増</a:t>
          </a:r>
          <a:r>
            <a:rPr kumimoji="1" lang="ja-JP" altLang="en-US" sz="1100">
              <a:solidFill>
                <a:sysClr val="windowText" lastClr="000000"/>
              </a:solidFill>
              <a:effectLst/>
              <a:latin typeface="+mn-lt"/>
              <a:ea typeface="+mn-ea"/>
              <a:cs typeface="+mn-cs"/>
            </a:rPr>
            <a:t>などにより</a:t>
          </a:r>
          <a:r>
            <a:rPr kumimoji="1" lang="ja-JP" altLang="ja-JP" sz="1100">
              <a:solidFill>
                <a:sysClr val="windowText" lastClr="000000"/>
              </a:solidFill>
              <a:effectLst/>
              <a:latin typeface="+mn-lt"/>
              <a:ea typeface="+mn-ea"/>
              <a:cs typeface="+mn-cs"/>
            </a:rPr>
            <a:t>職員給等が増加した</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歳入の経常一般財源が増加したことにより、</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26.3</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概ね類似団体平均程度で推移しているが、復旧・復興事業の進捗を見定めながら、経常経費の適正水準を保てるよう努めていく。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162923</xdr:rowOff>
    </xdr:from>
    <xdr:to>
      <xdr:col>24</xdr:col>
      <xdr:colOff>25400</xdr:colOff>
      <xdr:row>37</xdr:row>
      <xdr:rowOff>4536</xdr:rowOff>
    </xdr:to>
    <xdr:cxnSp macro="">
      <xdr:nvCxnSpPr>
        <xdr:cNvPr id="68" name="直線コネクタ 67"/>
        <xdr:cNvCxnSpPr/>
      </xdr:nvCxnSpPr>
      <xdr:spPr>
        <a:xfrm flipV="1">
          <a:off x="3987800" y="63351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51889</xdr:rowOff>
    </xdr:from>
    <xdr:to>
      <xdr:col>19</xdr:col>
      <xdr:colOff>187325</xdr:colOff>
      <xdr:row>37</xdr:row>
      <xdr:rowOff>4536</xdr:rowOff>
    </xdr:to>
    <xdr:cxnSp macro="">
      <xdr:nvCxnSpPr>
        <xdr:cNvPr id="71" name="直線コネクタ 70"/>
        <xdr:cNvCxnSpPr/>
      </xdr:nvCxnSpPr>
      <xdr:spPr>
        <a:xfrm>
          <a:off x="3098800" y="622408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51889</xdr:rowOff>
    </xdr:from>
    <xdr:to>
      <xdr:col>15</xdr:col>
      <xdr:colOff>98425</xdr:colOff>
      <xdr:row>36</xdr:row>
      <xdr:rowOff>117203</xdr:rowOff>
    </xdr:to>
    <xdr:cxnSp macro="">
      <xdr:nvCxnSpPr>
        <xdr:cNvPr id="74" name="直線コネクタ 73"/>
        <xdr:cNvCxnSpPr/>
      </xdr:nvCxnSpPr>
      <xdr:spPr>
        <a:xfrm flipV="1">
          <a:off x="2209800" y="622408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158024</xdr:rowOff>
    </xdr:from>
    <xdr:to>
      <xdr:col>11</xdr:col>
      <xdr:colOff>9525</xdr:colOff>
      <xdr:row>36</xdr:row>
      <xdr:rowOff>117203</xdr:rowOff>
    </xdr:to>
    <xdr:cxnSp macro="">
      <xdr:nvCxnSpPr>
        <xdr:cNvPr id="77" name="直線コネクタ 76"/>
        <xdr:cNvCxnSpPr/>
      </xdr:nvCxnSpPr>
      <xdr:spPr>
        <a:xfrm>
          <a:off x="1320800" y="615877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112123</xdr:rowOff>
    </xdr:from>
    <xdr:to>
      <xdr:col>24</xdr:col>
      <xdr:colOff>76200</xdr:colOff>
      <xdr:row>37</xdr:row>
      <xdr:rowOff>42273</xdr:rowOff>
    </xdr:to>
    <xdr:sp macro="" textlink="">
      <xdr:nvSpPr>
        <xdr:cNvPr id="87" name="楕円 86"/>
        <xdr:cNvSpPr/>
      </xdr:nvSpPr>
      <xdr:spPr>
        <a:xfrm>
          <a:off x="47752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84200</xdr:rowOff>
    </xdr:from>
    <xdr:ext cx="762000" cy="259045"/>
    <xdr:sp macro="" textlink="">
      <xdr:nvSpPr>
        <xdr:cNvPr id="88" name="人件費該当値テキスト"/>
        <xdr:cNvSpPr txBox="1"/>
      </xdr:nvSpPr>
      <xdr:spPr>
        <a:xfrm>
          <a:off x="4914900" y="62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90" name="テキスト ボックス 89"/>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1089</xdr:rowOff>
    </xdr:from>
    <xdr:to>
      <xdr:col>15</xdr:col>
      <xdr:colOff>149225</xdr:colOff>
      <xdr:row>36</xdr:row>
      <xdr:rowOff>102689</xdr:rowOff>
    </xdr:to>
    <xdr:sp macro="" textlink="">
      <xdr:nvSpPr>
        <xdr:cNvPr id="91" name="楕円 90"/>
        <xdr:cNvSpPr/>
      </xdr:nvSpPr>
      <xdr:spPr>
        <a:xfrm>
          <a:off x="3048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87466</xdr:rowOff>
    </xdr:from>
    <xdr:ext cx="762000" cy="259045"/>
    <xdr:sp macro="" textlink="">
      <xdr:nvSpPr>
        <xdr:cNvPr id="92" name="テキスト ボックス 91"/>
        <xdr:cNvSpPr txBox="1"/>
      </xdr:nvSpPr>
      <xdr:spPr>
        <a:xfrm>
          <a:off x="2717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66403</xdr:rowOff>
    </xdr:from>
    <xdr:to>
      <xdr:col>11</xdr:col>
      <xdr:colOff>60325</xdr:colOff>
      <xdr:row>36</xdr:row>
      <xdr:rowOff>168003</xdr:rowOff>
    </xdr:to>
    <xdr:sp macro="" textlink="">
      <xdr:nvSpPr>
        <xdr:cNvPr id="93" name="楕円 92"/>
        <xdr:cNvSpPr/>
      </xdr:nvSpPr>
      <xdr:spPr>
        <a:xfrm>
          <a:off x="2159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152780</xdr:rowOff>
    </xdr:from>
    <xdr:ext cx="762000" cy="259045"/>
    <xdr:sp macro="" textlink="">
      <xdr:nvSpPr>
        <xdr:cNvPr id="94" name="テキスト ボックス 93"/>
        <xdr:cNvSpPr txBox="1"/>
      </xdr:nvSpPr>
      <xdr:spPr>
        <a:xfrm>
          <a:off x="1828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107224</xdr:rowOff>
    </xdr:from>
    <xdr:to>
      <xdr:col>6</xdr:col>
      <xdr:colOff>171450</xdr:colOff>
      <xdr:row>36</xdr:row>
      <xdr:rowOff>37374</xdr:rowOff>
    </xdr:to>
    <xdr:sp macro="" textlink="">
      <xdr:nvSpPr>
        <xdr:cNvPr id="95" name="楕円 94"/>
        <xdr:cNvSpPr/>
      </xdr:nvSpPr>
      <xdr:spPr>
        <a:xfrm>
          <a:off x="1270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22151</xdr:rowOff>
    </xdr:from>
    <xdr:ext cx="762000" cy="259045"/>
    <xdr:sp macro="" textlink="">
      <xdr:nvSpPr>
        <xdr:cNvPr id="96" name="テキスト ボックス 95"/>
        <xdr:cNvSpPr txBox="1"/>
      </xdr:nvSpPr>
      <xdr:spPr>
        <a:xfrm>
          <a:off x="939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し尿処理施設管理運営事業や市民文化会館施設管理事業などの施設維持管理経費</a:t>
          </a:r>
          <a:r>
            <a:rPr kumimoji="1" lang="ja-JP" altLang="ja-JP" sz="1100">
              <a:solidFill>
                <a:sysClr val="windowText" lastClr="000000"/>
              </a:solidFill>
              <a:effectLst/>
              <a:latin typeface="+mn-lt"/>
              <a:ea typeface="+mn-ea"/>
              <a:cs typeface="+mn-cs"/>
            </a:rPr>
            <a:t>が増加したことによって、前年度比</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18.8</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類似団体と比較して高い水準にあるため、各種補助事業の見直しや、公営企業の経営改善に向けた取組を注視しつつ、経費縮減に努めていく。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149860</xdr:rowOff>
    </xdr:to>
    <xdr:cxnSp macro="">
      <xdr:nvCxnSpPr>
        <xdr:cNvPr id="129" name="直線コネクタ 128"/>
        <xdr:cNvCxnSpPr/>
      </xdr:nvCxnSpPr>
      <xdr:spPr>
        <a:xfrm>
          <a:off x="15671800" y="2824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81280</xdr:rowOff>
    </xdr:to>
    <xdr:cxnSp macro="">
      <xdr:nvCxnSpPr>
        <xdr:cNvPr id="132" name="直線コネクタ 131"/>
        <xdr:cNvCxnSpPr/>
      </xdr:nvCxnSpPr>
      <xdr:spPr>
        <a:xfrm>
          <a:off x="14782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161290</xdr:rowOff>
    </xdr:to>
    <xdr:cxnSp macro="">
      <xdr:nvCxnSpPr>
        <xdr:cNvPr id="135" name="直線コネクタ 134"/>
        <xdr:cNvCxnSpPr/>
      </xdr:nvCxnSpPr>
      <xdr:spPr>
        <a:xfrm>
          <a:off x="13893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88900</xdr:rowOff>
    </xdr:to>
    <xdr:cxnSp macro="">
      <xdr:nvCxnSpPr>
        <xdr:cNvPr id="138" name="直線コネクタ 137"/>
        <xdr:cNvCxnSpPr/>
      </xdr:nvCxnSpPr>
      <xdr:spPr>
        <a:xfrm flipV="1">
          <a:off x="13004800" y="2702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8" name="楕円 147"/>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9" name="物件費該当値テキスト"/>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50" name="楕円 149"/>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51" name="テキスト ボックス 150"/>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2" name="楕円 151"/>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53" name="テキスト ボックス 152"/>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4" name="楕円 153"/>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55" name="テキスト ボックス 154"/>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7" name="テキスト ボックス 156"/>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障がい者自立支援給付事業の増額などにより、</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7.8</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社会保障関連事業については、生活保護扶助費などで年々増加傾向であり、今後増額していくことが想定されることから、動向を注視しながら、歳出抑制策を図り、適正な水準の維持を図る。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61685</xdr:rowOff>
    </xdr:to>
    <xdr:cxnSp macro="">
      <xdr:nvCxnSpPr>
        <xdr:cNvPr id="192" name="直線コネクタ 191"/>
        <xdr:cNvCxnSpPr/>
      </xdr:nvCxnSpPr>
      <xdr:spPr>
        <a:xfrm>
          <a:off x="3987800" y="9303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95" name="直線コネクタ 194"/>
        <xdr:cNvCxnSpPr/>
      </xdr:nvCxnSpPr>
      <xdr:spPr>
        <a:xfrm>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110672</xdr:rowOff>
    </xdr:to>
    <xdr:cxnSp macro="">
      <xdr:nvCxnSpPr>
        <xdr:cNvPr id="198" name="直線コネクタ 197"/>
        <xdr:cNvCxnSpPr/>
      </xdr:nvCxnSpPr>
      <xdr:spPr>
        <a:xfrm flipV="1">
          <a:off x="2209800" y="92710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118835</xdr:rowOff>
    </xdr:to>
    <xdr:cxnSp macro="">
      <xdr:nvCxnSpPr>
        <xdr:cNvPr id="201" name="直線コネクタ 200"/>
        <xdr:cNvCxnSpPr/>
      </xdr:nvCxnSpPr>
      <xdr:spPr>
        <a:xfrm flipV="1">
          <a:off x="1320800" y="93689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1" name="楕円 210"/>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90912</xdr:rowOff>
    </xdr:from>
    <xdr:ext cx="762000" cy="259045"/>
    <xdr:sp macro="" textlink="">
      <xdr:nvSpPr>
        <xdr:cNvPr id="212" name="扶助費該当値テキスト"/>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3" name="楕円 212"/>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4" name="テキスト ボックス 213"/>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7" name="楕円 216"/>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8" name="テキスト ボックス 217"/>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0" name="テキスト ボックス 219"/>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他会計への繰出金</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などにより、前年度比</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12.5%</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震災以降、経常的な収入、支出共に不安定な状態が継続しており、今後の動向も見込みづらい状況にあるが、各種経費の見直しを行い、さらなる支出規模の抑制に努める。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57</xdr:row>
      <xdr:rowOff>133350</xdr:rowOff>
    </xdr:to>
    <xdr:cxnSp macro="">
      <xdr:nvCxnSpPr>
        <xdr:cNvPr id="253" name="直線コネクタ 252"/>
        <xdr:cNvCxnSpPr/>
      </xdr:nvCxnSpPr>
      <xdr:spPr>
        <a:xfrm>
          <a:off x="15671800" y="9893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146050</xdr:rowOff>
    </xdr:to>
    <xdr:cxnSp macro="">
      <xdr:nvCxnSpPr>
        <xdr:cNvPr id="256" name="直線コネクタ 255"/>
        <xdr:cNvCxnSpPr/>
      </xdr:nvCxnSpPr>
      <xdr:spPr>
        <a:xfrm flipV="1">
          <a:off x="14782800" y="9893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57</xdr:row>
      <xdr:rowOff>146050</xdr:rowOff>
    </xdr:to>
    <xdr:cxnSp macro="">
      <xdr:nvCxnSpPr>
        <xdr:cNvPr id="259" name="直線コネクタ 258"/>
        <xdr:cNvCxnSpPr/>
      </xdr:nvCxnSpPr>
      <xdr:spPr>
        <a:xfrm>
          <a:off x="13893800" y="990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101600</xdr:rowOff>
    </xdr:to>
    <xdr:cxnSp macro="">
      <xdr:nvCxnSpPr>
        <xdr:cNvPr id="262" name="直線コネクタ 261"/>
        <xdr:cNvCxnSpPr/>
      </xdr:nvCxnSpPr>
      <xdr:spPr>
        <a:xfrm flipV="1">
          <a:off x="13004800" y="9906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72" name="楕円 271"/>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73" name="その他該当値テキスト"/>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4" name="楕円 273"/>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75" name="テキスト ボックス 274"/>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8" name="楕円 277"/>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9" name="テキスト ボックス 278"/>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80" name="楕円 279"/>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81" name="テキスト ボックス 280"/>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病院事業会計負担金の減などにより</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13.3</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類似団体と比較して高い水準にあるため、各種補助事業の見直しや公営企業の経営改善に向けた取組を注視しつつ、経費縮減に努めていく。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14986</xdr:rowOff>
    </xdr:to>
    <xdr:cxnSp macro="">
      <xdr:nvCxnSpPr>
        <xdr:cNvPr id="311" name="直線コネクタ 310"/>
        <xdr:cNvCxnSpPr/>
      </xdr:nvCxnSpPr>
      <xdr:spPr>
        <a:xfrm flipV="1">
          <a:off x="15671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14986</xdr:rowOff>
    </xdr:to>
    <xdr:cxnSp macro="">
      <xdr:nvCxnSpPr>
        <xdr:cNvPr id="314" name="直線コネクタ 313"/>
        <xdr:cNvCxnSpPr/>
      </xdr:nvCxnSpPr>
      <xdr:spPr>
        <a:xfrm>
          <a:off x="14782800" y="6331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19558</xdr:rowOff>
    </xdr:to>
    <xdr:cxnSp macro="">
      <xdr:nvCxnSpPr>
        <xdr:cNvPr id="317" name="直線コネクタ 316"/>
        <xdr:cNvCxnSpPr/>
      </xdr:nvCxnSpPr>
      <xdr:spPr>
        <a:xfrm flipV="1">
          <a:off x="13893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24130</xdr:rowOff>
    </xdr:to>
    <xdr:cxnSp macro="">
      <xdr:nvCxnSpPr>
        <xdr:cNvPr id="320" name="直線コネクタ 319"/>
        <xdr:cNvCxnSpPr/>
      </xdr:nvCxnSpPr>
      <xdr:spPr>
        <a:xfrm flipV="1">
          <a:off x="13004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30" name="楕円 329"/>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31"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2" name="楕円 331"/>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3" name="テキスト ボックス 332"/>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4" name="楕円 333"/>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5" name="テキスト ボックス 334"/>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6" name="楕円 335"/>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7" name="テキスト ボックス 336"/>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8" name="楕円 337"/>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9" name="テキスト ボックス 338"/>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償還の進展に伴い</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16.1</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類似団体と比較すると</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ポイント上回っているため、今後も交付税措置の有利な地方債の活用など新規発行の適正管理に努め、</a:t>
          </a:r>
          <a:r>
            <a:rPr kumimoji="1" lang="ja-JP" altLang="en-US" sz="1100">
              <a:solidFill>
                <a:sysClr val="windowText" lastClr="000000"/>
              </a:solidFill>
              <a:effectLst/>
              <a:latin typeface="+mn-lt"/>
              <a:ea typeface="+mn-ea"/>
              <a:cs typeface="+mn-cs"/>
            </a:rPr>
            <a:t>債権残高を抑制し、</a:t>
          </a:r>
          <a:r>
            <a:rPr kumimoji="1" lang="ja-JP" altLang="ja-JP" sz="1100">
              <a:solidFill>
                <a:sysClr val="windowText" lastClr="000000"/>
              </a:solidFill>
              <a:effectLst/>
              <a:latin typeface="+mn-lt"/>
              <a:ea typeface="+mn-ea"/>
              <a:cs typeface="+mn-cs"/>
            </a:rPr>
            <a:t>公債費の負担軽減を図る。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152146</xdr:rowOff>
    </xdr:to>
    <xdr:cxnSp macro="">
      <xdr:nvCxnSpPr>
        <xdr:cNvPr id="369" name="直線コネクタ 368"/>
        <xdr:cNvCxnSpPr/>
      </xdr:nvCxnSpPr>
      <xdr:spPr>
        <a:xfrm flipV="1">
          <a:off x="3987800" y="133217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152146</xdr:rowOff>
    </xdr:to>
    <xdr:cxnSp macro="">
      <xdr:nvCxnSpPr>
        <xdr:cNvPr id="372" name="直線コネクタ 371"/>
        <xdr:cNvCxnSpPr/>
      </xdr:nvCxnSpPr>
      <xdr:spPr>
        <a:xfrm>
          <a:off x="3098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161289</xdr:rowOff>
    </xdr:to>
    <xdr:cxnSp macro="">
      <xdr:nvCxnSpPr>
        <xdr:cNvPr id="375" name="直線コネクタ 374"/>
        <xdr:cNvCxnSpPr/>
      </xdr:nvCxnSpPr>
      <xdr:spPr>
        <a:xfrm flipV="1">
          <a:off x="2209800" y="133355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30987</xdr:rowOff>
    </xdr:to>
    <xdr:cxnSp macro="">
      <xdr:nvCxnSpPr>
        <xdr:cNvPr id="378" name="直線コネクタ 377"/>
        <xdr:cNvCxnSpPr/>
      </xdr:nvCxnSpPr>
      <xdr:spPr>
        <a:xfrm flipV="1">
          <a:off x="1320800" y="133629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8" name="楕円 387"/>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9" name="公債費該当値テキスト"/>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90" name="楕円 389"/>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91" name="テキスト ボックス 390"/>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92" name="楕円 391"/>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93" name="テキスト ボックス 392"/>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4" name="楕円 393"/>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5" name="テキスト ボックス 394"/>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96" name="楕円 395"/>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97" name="テキスト ボックス 396"/>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歳入では</a:t>
          </a:r>
          <a:r>
            <a:rPr kumimoji="1" lang="ja-JP" altLang="en-US" sz="1100">
              <a:solidFill>
                <a:sysClr val="windowText" lastClr="000000"/>
              </a:solidFill>
              <a:effectLst/>
              <a:latin typeface="+mn-lt"/>
              <a:ea typeface="+mn-ea"/>
              <a:cs typeface="+mn-cs"/>
            </a:rPr>
            <a:t>市税や</a:t>
          </a:r>
          <a:r>
            <a:rPr kumimoji="1" lang="ja-JP" altLang="ja-JP" sz="1100">
              <a:solidFill>
                <a:sysClr val="windowText" lastClr="000000"/>
              </a:solidFill>
              <a:effectLst/>
              <a:latin typeface="+mn-lt"/>
              <a:ea typeface="+mn-ea"/>
              <a:cs typeface="+mn-cs"/>
            </a:rPr>
            <a:t>普通交付税の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などにより経常一般財源が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が、歳出では、物件費・扶助費の経常経費増</a:t>
          </a:r>
          <a:r>
            <a:rPr kumimoji="1" lang="ja-JP" altLang="ja-JP" sz="1100">
              <a:solidFill>
                <a:sysClr val="windowText" lastClr="000000"/>
              </a:solidFill>
              <a:effectLst/>
              <a:latin typeface="+mn-lt"/>
              <a:ea typeface="+mn-ea"/>
              <a:cs typeface="+mn-cs"/>
            </a:rPr>
            <a:t>により、対前年度比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78.7</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経常収入の減少と経常経費の増額が予想されるため、費用対効果を見極め、支出規模の抑制と自主財源の確保に努める。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144145</xdr:rowOff>
    </xdr:from>
    <xdr:to>
      <xdr:col>82</xdr:col>
      <xdr:colOff>107950</xdr:colOff>
      <xdr:row>76</xdr:row>
      <xdr:rowOff>167005</xdr:rowOff>
    </xdr:to>
    <xdr:cxnSp macro="">
      <xdr:nvCxnSpPr>
        <xdr:cNvPr id="426" name="直線コネクタ 425"/>
        <xdr:cNvCxnSpPr/>
      </xdr:nvCxnSpPr>
      <xdr:spPr>
        <a:xfrm>
          <a:off x="15671800" y="131743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144145</xdr:rowOff>
    </xdr:to>
    <xdr:cxnSp macro="">
      <xdr:nvCxnSpPr>
        <xdr:cNvPr id="429" name="直線コネクタ 428"/>
        <xdr:cNvCxnSpPr/>
      </xdr:nvCxnSpPr>
      <xdr:spPr>
        <a:xfrm>
          <a:off x="14782800" y="1296289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35561</xdr:rowOff>
    </xdr:to>
    <xdr:cxnSp macro="">
      <xdr:nvCxnSpPr>
        <xdr:cNvPr id="432" name="直線コネクタ 431"/>
        <xdr:cNvCxnSpPr/>
      </xdr:nvCxnSpPr>
      <xdr:spPr>
        <a:xfrm flipV="1">
          <a:off x="13893800" y="12962890"/>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149861</xdr:rowOff>
    </xdr:to>
    <xdr:cxnSp macro="">
      <xdr:nvCxnSpPr>
        <xdr:cNvPr id="435" name="直線コネクタ 434"/>
        <xdr:cNvCxnSpPr/>
      </xdr:nvCxnSpPr>
      <xdr:spPr>
        <a:xfrm flipV="1">
          <a:off x="13004800" y="13065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45" name="楕円 444"/>
        <xdr:cNvSpPr/>
      </xdr:nvSpPr>
      <xdr:spPr>
        <a:xfrm>
          <a:off x="164592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88282</xdr:rowOff>
    </xdr:from>
    <xdr:ext cx="762000" cy="259045"/>
    <xdr:sp macro="" textlink="">
      <xdr:nvSpPr>
        <xdr:cNvPr id="446" name="公債費以外該当値テキスト"/>
        <xdr:cNvSpPr txBox="1"/>
      </xdr:nvSpPr>
      <xdr:spPr>
        <a:xfrm>
          <a:off x="165989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93345</xdr:rowOff>
    </xdr:from>
    <xdr:to>
      <xdr:col>78</xdr:col>
      <xdr:colOff>120650</xdr:colOff>
      <xdr:row>77</xdr:row>
      <xdr:rowOff>23495</xdr:rowOff>
    </xdr:to>
    <xdr:sp macro="" textlink="">
      <xdr:nvSpPr>
        <xdr:cNvPr id="447" name="楕円 446"/>
        <xdr:cNvSpPr/>
      </xdr:nvSpPr>
      <xdr:spPr>
        <a:xfrm>
          <a:off x="15621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8272</xdr:rowOff>
    </xdr:from>
    <xdr:ext cx="736600" cy="259045"/>
    <xdr:sp macro="" textlink="">
      <xdr:nvSpPr>
        <xdr:cNvPr id="448" name="テキスト ボックス 447"/>
        <xdr:cNvSpPr txBox="1"/>
      </xdr:nvSpPr>
      <xdr:spPr>
        <a:xfrm>
          <a:off x="15290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9" name="楕円 448"/>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50" name="テキスト ボックス 449"/>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1" name="楕円 450"/>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2" name="テキスト ボックス 451"/>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3" name="楕円 452"/>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4" name="テキスト ボックス 453"/>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52705</xdr:rowOff>
    </xdr:from>
    <xdr:to>
      <xdr:col>29</xdr:col>
      <xdr:colOff>127000</xdr:colOff>
      <xdr:row>11</xdr:row>
      <xdr:rowOff>164986</xdr:rowOff>
    </xdr:to>
    <xdr:cxnSp macro="">
      <xdr:nvCxnSpPr>
        <xdr:cNvPr id="50" name="直線コネクタ 49"/>
        <xdr:cNvCxnSpPr/>
      </xdr:nvCxnSpPr>
      <xdr:spPr bwMode="auto">
        <a:xfrm flipV="1">
          <a:off x="5003800" y="1986280"/>
          <a:ext cx="647700" cy="112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164986</xdr:rowOff>
    </xdr:from>
    <xdr:to>
      <xdr:col>26</xdr:col>
      <xdr:colOff>50800</xdr:colOff>
      <xdr:row>12</xdr:row>
      <xdr:rowOff>66707</xdr:rowOff>
    </xdr:to>
    <xdr:cxnSp macro="">
      <xdr:nvCxnSpPr>
        <xdr:cNvPr id="53" name="直線コネクタ 52"/>
        <xdr:cNvCxnSpPr/>
      </xdr:nvCxnSpPr>
      <xdr:spPr bwMode="auto">
        <a:xfrm flipV="1">
          <a:off x="4305300" y="2098561"/>
          <a:ext cx="698500" cy="7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66707</xdr:rowOff>
    </xdr:from>
    <xdr:to>
      <xdr:col>22</xdr:col>
      <xdr:colOff>114300</xdr:colOff>
      <xdr:row>12</xdr:row>
      <xdr:rowOff>118065</xdr:rowOff>
    </xdr:to>
    <xdr:cxnSp macro="">
      <xdr:nvCxnSpPr>
        <xdr:cNvPr id="56" name="直線コネクタ 55"/>
        <xdr:cNvCxnSpPr/>
      </xdr:nvCxnSpPr>
      <xdr:spPr bwMode="auto">
        <a:xfrm flipV="1">
          <a:off x="3606800" y="2171732"/>
          <a:ext cx="698500" cy="5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118065</xdr:rowOff>
    </xdr:from>
    <xdr:to>
      <xdr:col>18</xdr:col>
      <xdr:colOff>177800</xdr:colOff>
      <xdr:row>13</xdr:row>
      <xdr:rowOff>81223</xdr:rowOff>
    </xdr:to>
    <xdr:cxnSp macro="">
      <xdr:nvCxnSpPr>
        <xdr:cNvPr id="59" name="直線コネクタ 58"/>
        <xdr:cNvCxnSpPr/>
      </xdr:nvCxnSpPr>
      <xdr:spPr bwMode="auto">
        <a:xfrm flipV="1">
          <a:off x="2908300" y="2223090"/>
          <a:ext cx="698500" cy="134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1905</xdr:rowOff>
    </xdr:from>
    <xdr:to>
      <xdr:col>29</xdr:col>
      <xdr:colOff>177800</xdr:colOff>
      <xdr:row>11</xdr:row>
      <xdr:rowOff>103505</xdr:rowOff>
    </xdr:to>
    <xdr:sp macro="" textlink="">
      <xdr:nvSpPr>
        <xdr:cNvPr id="69" name="楕円 68"/>
        <xdr:cNvSpPr/>
      </xdr:nvSpPr>
      <xdr:spPr bwMode="auto">
        <a:xfrm>
          <a:off x="5600700" y="1935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120032</xdr:rowOff>
    </xdr:from>
    <xdr:ext cx="762000" cy="259045"/>
    <xdr:sp macro="" textlink="">
      <xdr:nvSpPr>
        <xdr:cNvPr id="70" name="人口1人当たり決算額の推移該当値テキスト130"/>
        <xdr:cNvSpPr txBox="1"/>
      </xdr:nvSpPr>
      <xdr:spPr>
        <a:xfrm>
          <a:off x="57404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114186</xdr:rowOff>
    </xdr:from>
    <xdr:to>
      <xdr:col>26</xdr:col>
      <xdr:colOff>101600</xdr:colOff>
      <xdr:row>12</xdr:row>
      <xdr:rowOff>44336</xdr:rowOff>
    </xdr:to>
    <xdr:sp macro="" textlink="">
      <xdr:nvSpPr>
        <xdr:cNvPr id="71" name="楕円 70"/>
        <xdr:cNvSpPr/>
      </xdr:nvSpPr>
      <xdr:spPr bwMode="auto">
        <a:xfrm>
          <a:off x="4953000" y="204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54513</xdr:rowOff>
    </xdr:from>
    <xdr:ext cx="736600" cy="259045"/>
    <xdr:sp macro="" textlink="">
      <xdr:nvSpPr>
        <xdr:cNvPr id="72" name="テキスト ボックス 71"/>
        <xdr:cNvSpPr txBox="1"/>
      </xdr:nvSpPr>
      <xdr:spPr>
        <a:xfrm>
          <a:off x="4622800" y="181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15907</xdr:rowOff>
    </xdr:from>
    <xdr:to>
      <xdr:col>22</xdr:col>
      <xdr:colOff>165100</xdr:colOff>
      <xdr:row>12</xdr:row>
      <xdr:rowOff>117507</xdr:rowOff>
    </xdr:to>
    <xdr:sp macro="" textlink="">
      <xdr:nvSpPr>
        <xdr:cNvPr id="73" name="楕円 72"/>
        <xdr:cNvSpPr/>
      </xdr:nvSpPr>
      <xdr:spPr bwMode="auto">
        <a:xfrm>
          <a:off x="4254500" y="212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127684</xdr:rowOff>
    </xdr:from>
    <xdr:ext cx="762000" cy="259045"/>
    <xdr:sp macro="" textlink="">
      <xdr:nvSpPr>
        <xdr:cNvPr id="74" name="テキスト ボックス 73"/>
        <xdr:cNvSpPr txBox="1"/>
      </xdr:nvSpPr>
      <xdr:spPr>
        <a:xfrm>
          <a:off x="3924300" y="188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67265</xdr:rowOff>
    </xdr:from>
    <xdr:to>
      <xdr:col>19</xdr:col>
      <xdr:colOff>38100</xdr:colOff>
      <xdr:row>12</xdr:row>
      <xdr:rowOff>168865</xdr:rowOff>
    </xdr:to>
    <xdr:sp macro="" textlink="">
      <xdr:nvSpPr>
        <xdr:cNvPr id="75" name="楕円 74"/>
        <xdr:cNvSpPr/>
      </xdr:nvSpPr>
      <xdr:spPr bwMode="auto">
        <a:xfrm>
          <a:off x="3556000" y="217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7592</xdr:rowOff>
    </xdr:from>
    <xdr:ext cx="762000" cy="259045"/>
    <xdr:sp macro="" textlink="">
      <xdr:nvSpPr>
        <xdr:cNvPr id="76" name="テキスト ボックス 75"/>
        <xdr:cNvSpPr txBox="1"/>
      </xdr:nvSpPr>
      <xdr:spPr>
        <a:xfrm>
          <a:off x="3225800" y="194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30423</xdr:rowOff>
    </xdr:from>
    <xdr:to>
      <xdr:col>15</xdr:col>
      <xdr:colOff>101600</xdr:colOff>
      <xdr:row>13</xdr:row>
      <xdr:rowOff>132023</xdr:rowOff>
    </xdr:to>
    <xdr:sp macro="" textlink="">
      <xdr:nvSpPr>
        <xdr:cNvPr id="77" name="楕円 76"/>
        <xdr:cNvSpPr/>
      </xdr:nvSpPr>
      <xdr:spPr bwMode="auto">
        <a:xfrm>
          <a:off x="2857500" y="2306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142200</xdr:rowOff>
    </xdr:from>
    <xdr:ext cx="762000" cy="259045"/>
    <xdr:sp macro="" textlink="">
      <xdr:nvSpPr>
        <xdr:cNvPr id="78" name="テキスト ボックス 77"/>
        <xdr:cNvSpPr txBox="1"/>
      </xdr:nvSpPr>
      <xdr:spPr>
        <a:xfrm>
          <a:off x="2527300" y="207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179251</xdr:rowOff>
    </xdr:from>
    <xdr:to>
      <xdr:col>29</xdr:col>
      <xdr:colOff>127000</xdr:colOff>
      <xdr:row>34</xdr:row>
      <xdr:rowOff>289763</xdr:rowOff>
    </xdr:to>
    <xdr:cxnSp macro="">
      <xdr:nvCxnSpPr>
        <xdr:cNvPr id="113" name="直線コネクタ 112"/>
        <xdr:cNvCxnSpPr/>
      </xdr:nvCxnSpPr>
      <xdr:spPr bwMode="auto">
        <a:xfrm>
          <a:off x="5003800" y="6446701"/>
          <a:ext cx="647700" cy="110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179251</xdr:rowOff>
    </xdr:from>
    <xdr:to>
      <xdr:col>26</xdr:col>
      <xdr:colOff>50800</xdr:colOff>
      <xdr:row>34</xdr:row>
      <xdr:rowOff>258314</xdr:rowOff>
    </xdr:to>
    <xdr:cxnSp macro="">
      <xdr:nvCxnSpPr>
        <xdr:cNvPr id="116" name="直線コネクタ 115"/>
        <xdr:cNvCxnSpPr/>
      </xdr:nvCxnSpPr>
      <xdr:spPr bwMode="auto">
        <a:xfrm flipV="1">
          <a:off x="4305300" y="6446701"/>
          <a:ext cx="698500" cy="7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240810</xdr:rowOff>
    </xdr:from>
    <xdr:to>
      <xdr:col>22</xdr:col>
      <xdr:colOff>114300</xdr:colOff>
      <xdr:row>34</xdr:row>
      <xdr:rowOff>258314</xdr:rowOff>
    </xdr:to>
    <xdr:cxnSp macro="">
      <xdr:nvCxnSpPr>
        <xdr:cNvPr id="119" name="直線コネクタ 118"/>
        <xdr:cNvCxnSpPr/>
      </xdr:nvCxnSpPr>
      <xdr:spPr bwMode="auto">
        <a:xfrm>
          <a:off x="3606800" y="6508260"/>
          <a:ext cx="698500" cy="1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169291</xdr:rowOff>
    </xdr:from>
    <xdr:to>
      <xdr:col>18</xdr:col>
      <xdr:colOff>177800</xdr:colOff>
      <xdr:row>34</xdr:row>
      <xdr:rowOff>240810</xdr:rowOff>
    </xdr:to>
    <xdr:cxnSp macro="">
      <xdr:nvCxnSpPr>
        <xdr:cNvPr id="122" name="直線コネクタ 121"/>
        <xdr:cNvCxnSpPr/>
      </xdr:nvCxnSpPr>
      <xdr:spPr bwMode="auto">
        <a:xfrm>
          <a:off x="2908300" y="6436741"/>
          <a:ext cx="698500" cy="71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238963</xdr:rowOff>
    </xdr:from>
    <xdr:to>
      <xdr:col>29</xdr:col>
      <xdr:colOff>177800</xdr:colOff>
      <xdr:row>34</xdr:row>
      <xdr:rowOff>340563</xdr:rowOff>
    </xdr:to>
    <xdr:sp macro="" textlink="">
      <xdr:nvSpPr>
        <xdr:cNvPr id="132" name="楕円 131"/>
        <xdr:cNvSpPr/>
      </xdr:nvSpPr>
      <xdr:spPr bwMode="auto">
        <a:xfrm>
          <a:off x="5600700" y="6506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84040</xdr:rowOff>
    </xdr:from>
    <xdr:ext cx="762000" cy="259045"/>
    <xdr:sp macro="" textlink="">
      <xdr:nvSpPr>
        <xdr:cNvPr id="133" name="人口1人当たり決算額の推移該当値テキスト445"/>
        <xdr:cNvSpPr txBox="1"/>
      </xdr:nvSpPr>
      <xdr:spPr>
        <a:xfrm>
          <a:off x="5740400" y="63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128451</xdr:rowOff>
    </xdr:from>
    <xdr:to>
      <xdr:col>26</xdr:col>
      <xdr:colOff>101600</xdr:colOff>
      <xdr:row>34</xdr:row>
      <xdr:rowOff>230051</xdr:rowOff>
    </xdr:to>
    <xdr:sp macro="" textlink="">
      <xdr:nvSpPr>
        <xdr:cNvPr id="134" name="楕円 133"/>
        <xdr:cNvSpPr/>
      </xdr:nvSpPr>
      <xdr:spPr bwMode="auto">
        <a:xfrm>
          <a:off x="4953000" y="639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240228</xdr:rowOff>
    </xdr:from>
    <xdr:ext cx="736600" cy="259045"/>
    <xdr:sp macro="" textlink="">
      <xdr:nvSpPr>
        <xdr:cNvPr id="135" name="テキスト ボックス 134"/>
        <xdr:cNvSpPr txBox="1"/>
      </xdr:nvSpPr>
      <xdr:spPr>
        <a:xfrm>
          <a:off x="4622800" y="6164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207514</xdr:rowOff>
    </xdr:from>
    <xdr:to>
      <xdr:col>22</xdr:col>
      <xdr:colOff>165100</xdr:colOff>
      <xdr:row>34</xdr:row>
      <xdr:rowOff>309114</xdr:rowOff>
    </xdr:to>
    <xdr:sp macro="" textlink="">
      <xdr:nvSpPr>
        <xdr:cNvPr id="136" name="楕円 135"/>
        <xdr:cNvSpPr/>
      </xdr:nvSpPr>
      <xdr:spPr bwMode="auto">
        <a:xfrm>
          <a:off x="4254500" y="647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319291</xdr:rowOff>
    </xdr:from>
    <xdr:ext cx="762000" cy="259045"/>
    <xdr:sp macro="" textlink="">
      <xdr:nvSpPr>
        <xdr:cNvPr id="137" name="テキスト ボックス 136"/>
        <xdr:cNvSpPr txBox="1"/>
      </xdr:nvSpPr>
      <xdr:spPr>
        <a:xfrm>
          <a:off x="3924300" y="62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190010</xdr:rowOff>
    </xdr:from>
    <xdr:to>
      <xdr:col>19</xdr:col>
      <xdr:colOff>38100</xdr:colOff>
      <xdr:row>34</xdr:row>
      <xdr:rowOff>291610</xdr:rowOff>
    </xdr:to>
    <xdr:sp macro="" textlink="">
      <xdr:nvSpPr>
        <xdr:cNvPr id="138" name="楕円 137"/>
        <xdr:cNvSpPr/>
      </xdr:nvSpPr>
      <xdr:spPr bwMode="auto">
        <a:xfrm>
          <a:off x="3556000" y="64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301787</xdr:rowOff>
    </xdr:from>
    <xdr:ext cx="762000" cy="259045"/>
    <xdr:sp macro="" textlink="">
      <xdr:nvSpPr>
        <xdr:cNvPr id="139" name="テキスト ボックス 138"/>
        <xdr:cNvSpPr txBox="1"/>
      </xdr:nvSpPr>
      <xdr:spPr>
        <a:xfrm>
          <a:off x="3225800" y="62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118491</xdr:rowOff>
    </xdr:from>
    <xdr:to>
      <xdr:col>15</xdr:col>
      <xdr:colOff>101600</xdr:colOff>
      <xdr:row>34</xdr:row>
      <xdr:rowOff>220091</xdr:rowOff>
    </xdr:to>
    <xdr:sp macro="" textlink="">
      <xdr:nvSpPr>
        <xdr:cNvPr id="140" name="楕円 139"/>
        <xdr:cNvSpPr/>
      </xdr:nvSpPr>
      <xdr:spPr bwMode="auto">
        <a:xfrm>
          <a:off x="2857500" y="6385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230268</xdr:rowOff>
    </xdr:from>
    <xdr:ext cx="762000" cy="259045"/>
    <xdr:sp macro="" textlink="">
      <xdr:nvSpPr>
        <xdr:cNvPr id="141" name="テキスト ボックス 140"/>
        <xdr:cNvSpPr txBox="1"/>
      </xdr:nvSpPr>
      <xdr:spPr>
        <a:xfrm>
          <a:off x="2527300" y="615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56,618
56,100
398.58
60,180,034
54,080,687
2,423,670
18,549,110
25,749,513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148101</xdr:rowOff>
    </xdr:from>
    <xdr:to>
      <xdr:col>24</xdr:col>
      <xdr:colOff>63500</xdr:colOff>
      <xdr:row>32</xdr:row>
      <xdr:rowOff>27400</xdr:rowOff>
    </xdr:to>
    <xdr:cxnSp macro="">
      <xdr:nvCxnSpPr>
        <xdr:cNvPr id="61" name="直線コネクタ 60"/>
        <xdr:cNvCxnSpPr/>
      </xdr:nvCxnSpPr>
      <xdr:spPr>
        <a:xfrm flipV="1">
          <a:off x="3797300" y="5463051"/>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27400</xdr:rowOff>
    </xdr:from>
    <xdr:to>
      <xdr:col>19</xdr:col>
      <xdr:colOff>177800</xdr:colOff>
      <xdr:row>32</xdr:row>
      <xdr:rowOff>63500</xdr:rowOff>
    </xdr:to>
    <xdr:cxnSp macro="">
      <xdr:nvCxnSpPr>
        <xdr:cNvPr id="64" name="直線コネクタ 63"/>
        <xdr:cNvCxnSpPr/>
      </xdr:nvCxnSpPr>
      <xdr:spPr>
        <a:xfrm flipV="1">
          <a:off x="2908300" y="5513800"/>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63500</xdr:rowOff>
    </xdr:from>
    <xdr:to>
      <xdr:col>15</xdr:col>
      <xdr:colOff>50800</xdr:colOff>
      <xdr:row>32</xdr:row>
      <xdr:rowOff>139052</xdr:rowOff>
    </xdr:to>
    <xdr:cxnSp macro="">
      <xdr:nvCxnSpPr>
        <xdr:cNvPr id="67" name="直線コネクタ 66"/>
        <xdr:cNvCxnSpPr/>
      </xdr:nvCxnSpPr>
      <xdr:spPr>
        <a:xfrm flipV="1">
          <a:off x="2019300" y="554990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139052</xdr:rowOff>
    </xdr:from>
    <xdr:to>
      <xdr:col>10</xdr:col>
      <xdr:colOff>114300</xdr:colOff>
      <xdr:row>34</xdr:row>
      <xdr:rowOff>124289</xdr:rowOff>
    </xdr:to>
    <xdr:cxnSp macro="">
      <xdr:nvCxnSpPr>
        <xdr:cNvPr id="70" name="直線コネクタ 69"/>
        <xdr:cNvCxnSpPr/>
      </xdr:nvCxnSpPr>
      <xdr:spPr>
        <a:xfrm flipV="1">
          <a:off x="1130300" y="5625452"/>
          <a:ext cx="889000" cy="3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97301</xdr:rowOff>
    </xdr:from>
    <xdr:to>
      <xdr:col>24</xdr:col>
      <xdr:colOff>114300</xdr:colOff>
      <xdr:row>32</xdr:row>
      <xdr:rowOff>27451</xdr:rowOff>
    </xdr:to>
    <xdr:sp macro="" textlink="">
      <xdr:nvSpPr>
        <xdr:cNvPr id="80" name="楕円 79"/>
        <xdr:cNvSpPr/>
      </xdr:nvSpPr>
      <xdr:spPr>
        <a:xfrm>
          <a:off x="4584700" y="54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120178</xdr:rowOff>
    </xdr:from>
    <xdr:ext cx="599010" cy="259045"/>
    <xdr:sp macro="" textlink="">
      <xdr:nvSpPr>
        <xdr:cNvPr id="81" name="人件費該当値テキスト"/>
        <xdr:cNvSpPr txBox="1"/>
      </xdr:nvSpPr>
      <xdr:spPr>
        <a:xfrm>
          <a:off x="4686300" y="526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148050</xdr:rowOff>
    </xdr:from>
    <xdr:to>
      <xdr:col>20</xdr:col>
      <xdr:colOff>38100</xdr:colOff>
      <xdr:row>32</xdr:row>
      <xdr:rowOff>78200</xdr:rowOff>
    </xdr:to>
    <xdr:sp macro="" textlink="">
      <xdr:nvSpPr>
        <xdr:cNvPr id="82" name="楕円 81"/>
        <xdr:cNvSpPr/>
      </xdr:nvSpPr>
      <xdr:spPr>
        <a:xfrm>
          <a:off x="3746500" y="54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94727</xdr:rowOff>
    </xdr:from>
    <xdr:ext cx="599010" cy="259045"/>
    <xdr:sp macro="" textlink="">
      <xdr:nvSpPr>
        <xdr:cNvPr id="83" name="テキスト ボックス 82"/>
        <xdr:cNvSpPr txBox="1"/>
      </xdr:nvSpPr>
      <xdr:spPr>
        <a:xfrm>
          <a:off x="3497795" y="523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12700</xdr:rowOff>
    </xdr:from>
    <xdr:to>
      <xdr:col>15</xdr:col>
      <xdr:colOff>101600</xdr:colOff>
      <xdr:row>32</xdr:row>
      <xdr:rowOff>114300</xdr:rowOff>
    </xdr:to>
    <xdr:sp macro="" textlink="">
      <xdr:nvSpPr>
        <xdr:cNvPr id="84" name="楕円 83"/>
        <xdr:cNvSpPr/>
      </xdr:nvSpPr>
      <xdr:spPr>
        <a:xfrm>
          <a:off x="2857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130827</xdr:rowOff>
    </xdr:from>
    <xdr:ext cx="599010" cy="259045"/>
    <xdr:sp macro="" textlink="">
      <xdr:nvSpPr>
        <xdr:cNvPr id="85" name="テキスト ボックス 84"/>
        <xdr:cNvSpPr txBox="1"/>
      </xdr:nvSpPr>
      <xdr:spPr>
        <a:xfrm>
          <a:off x="2608795" y="527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88252</xdr:rowOff>
    </xdr:from>
    <xdr:to>
      <xdr:col>10</xdr:col>
      <xdr:colOff>165100</xdr:colOff>
      <xdr:row>33</xdr:row>
      <xdr:rowOff>18402</xdr:rowOff>
    </xdr:to>
    <xdr:sp macro="" textlink="">
      <xdr:nvSpPr>
        <xdr:cNvPr id="86" name="楕円 85"/>
        <xdr:cNvSpPr/>
      </xdr:nvSpPr>
      <xdr:spPr>
        <a:xfrm>
          <a:off x="1968500" y="55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34929</xdr:rowOff>
    </xdr:from>
    <xdr:ext cx="534377" cy="259045"/>
    <xdr:sp macro="" textlink="">
      <xdr:nvSpPr>
        <xdr:cNvPr id="87" name="テキスト ボックス 86"/>
        <xdr:cNvSpPr txBox="1"/>
      </xdr:nvSpPr>
      <xdr:spPr>
        <a:xfrm>
          <a:off x="1752111" y="53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73489</xdr:rowOff>
    </xdr:from>
    <xdr:to>
      <xdr:col>6</xdr:col>
      <xdr:colOff>38100</xdr:colOff>
      <xdr:row>35</xdr:row>
      <xdr:rowOff>3639</xdr:rowOff>
    </xdr:to>
    <xdr:sp macro="" textlink="">
      <xdr:nvSpPr>
        <xdr:cNvPr id="88" name="楕円 87"/>
        <xdr:cNvSpPr/>
      </xdr:nvSpPr>
      <xdr:spPr>
        <a:xfrm>
          <a:off x="1079500" y="59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20166</xdr:rowOff>
    </xdr:from>
    <xdr:ext cx="534377" cy="259045"/>
    <xdr:sp macro="" textlink="">
      <xdr:nvSpPr>
        <xdr:cNvPr id="89" name="テキスト ボックス 88"/>
        <xdr:cNvSpPr txBox="1"/>
      </xdr:nvSpPr>
      <xdr:spPr>
        <a:xfrm>
          <a:off x="863111" y="567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161097</xdr:rowOff>
    </xdr:from>
    <xdr:to>
      <xdr:col>24</xdr:col>
      <xdr:colOff>62865</xdr:colOff>
      <xdr:row>59</xdr:row>
      <xdr:rowOff>77622</xdr:rowOff>
    </xdr:to>
    <xdr:cxnSp macro="">
      <xdr:nvCxnSpPr>
        <xdr:cNvPr id="112" name="直線コネクタ 111"/>
        <xdr:cNvCxnSpPr/>
      </xdr:nvCxnSpPr>
      <xdr:spPr>
        <a:xfrm flipV="1">
          <a:off x="4633595" y="8905047"/>
          <a:ext cx="1270" cy="128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81449</xdr:rowOff>
    </xdr:from>
    <xdr:ext cx="534377" cy="259045"/>
    <xdr:sp macro="" textlink="">
      <xdr:nvSpPr>
        <xdr:cNvPr id="113" name="物件費最小値テキスト"/>
        <xdr:cNvSpPr txBox="1"/>
      </xdr:nvSpPr>
      <xdr:spPr>
        <a:xfrm>
          <a:off x="4686300" y="101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77622</xdr:rowOff>
    </xdr:from>
    <xdr:to>
      <xdr:col>24</xdr:col>
      <xdr:colOff>152400</xdr:colOff>
      <xdr:row>59</xdr:row>
      <xdr:rowOff>77622</xdr:rowOff>
    </xdr:to>
    <xdr:cxnSp macro="">
      <xdr:nvCxnSpPr>
        <xdr:cNvPr id="114" name="直線コネクタ 113"/>
        <xdr:cNvCxnSpPr/>
      </xdr:nvCxnSpPr>
      <xdr:spPr>
        <a:xfrm>
          <a:off x="4546600" y="1019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107774</xdr:rowOff>
    </xdr:from>
    <xdr:ext cx="599010" cy="259045"/>
    <xdr:sp macro="" textlink="">
      <xdr:nvSpPr>
        <xdr:cNvPr id="115" name="物件費最大値テキスト"/>
        <xdr:cNvSpPr txBox="1"/>
      </xdr:nvSpPr>
      <xdr:spPr>
        <a:xfrm>
          <a:off x="4686300" y="868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161097</xdr:rowOff>
    </xdr:from>
    <xdr:to>
      <xdr:col>24</xdr:col>
      <xdr:colOff>152400</xdr:colOff>
      <xdr:row>51</xdr:row>
      <xdr:rowOff>161097</xdr:rowOff>
    </xdr:to>
    <xdr:cxnSp macro="">
      <xdr:nvCxnSpPr>
        <xdr:cNvPr id="116" name="直線コネクタ 115"/>
        <xdr:cNvCxnSpPr/>
      </xdr:nvCxnSpPr>
      <xdr:spPr>
        <a:xfrm>
          <a:off x="4546600" y="8905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161097</xdr:rowOff>
    </xdr:from>
    <xdr:to>
      <xdr:col>24</xdr:col>
      <xdr:colOff>63500</xdr:colOff>
      <xdr:row>52</xdr:row>
      <xdr:rowOff>153653</xdr:rowOff>
    </xdr:to>
    <xdr:cxnSp macro="">
      <xdr:nvCxnSpPr>
        <xdr:cNvPr id="117" name="直線コネクタ 116"/>
        <xdr:cNvCxnSpPr/>
      </xdr:nvCxnSpPr>
      <xdr:spPr>
        <a:xfrm flipV="1">
          <a:off x="3797300" y="8905047"/>
          <a:ext cx="838200" cy="16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30056</xdr:rowOff>
    </xdr:from>
    <xdr:ext cx="534377" cy="259045"/>
    <xdr:sp macro="" textlink="">
      <xdr:nvSpPr>
        <xdr:cNvPr id="118" name="物件費平均値テキスト"/>
        <xdr:cNvSpPr txBox="1"/>
      </xdr:nvSpPr>
      <xdr:spPr>
        <a:xfrm>
          <a:off x="4686300" y="9802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51629</xdr:rowOff>
    </xdr:from>
    <xdr:to>
      <xdr:col>24</xdr:col>
      <xdr:colOff>114300</xdr:colOff>
      <xdr:row>57</xdr:row>
      <xdr:rowOff>153229</xdr:rowOff>
    </xdr:to>
    <xdr:sp macro="" textlink="">
      <xdr:nvSpPr>
        <xdr:cNvPr id="119" name="フローチャート: 判断 118"/>
        <xdr:cNvSpPr/>
      </xdr:nvSpPr>
      <xdr:spPr>
        <a:xfrm>
          <a:off x="4584700" y="982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153653</xdr:rowOff>
    </xdr:from>
    <xdr:to>
      <xdr:col>19</xdr:col>
      <xdr:colOff>177800</xdr:colOff>
      <xdr:row>53</xdr:row>
      <xdr:rowOff>57367</xdr:rowOff>
    </xdr:to>
    <xdr:cxnSp macro="">
      <xdr:nvCxnSpPr>
        <xdr:cNvPr id="120" name="直線コネクタ 119"/>
        <xdr:cNvCxnSpPr/>
      </xdr:nvCxnSpPr>
      <xdr:spPr>
        <a:xfrm flipV="1">
          <a:off x="2908300" y="9069053"/>
          <a:ext cx="8890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40135</xdr:rowOff>
    </xdr:from>
    <xdr:to>
      <xdr:col>20</xdr:col>
      <xdr:colOff>38100</xdr:colOff>
      <xdr:row>57</xdr:row>
      <xdr:rowOff>141735</xdr:rowOff>
    </xdr:to>
    <xdr:sp macro="" textlink="">
      <xdr:nvSpPr>
        <xdr:cNvPr id="121" name="フローチャート: 判断 120"/>
        <xdr:cNvSpPr/>
      </xdr:nvSpPr>
      <xdr:spPr>
        <a:xfrm>
          <a:off x="3746500" y="981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132862</xdr:rowOff>
    </xdr:from>
    <xdr:ext cx="534377" cy="259045"/>
    <xdr:sp macro="" textlink="">
      <xdr:nvSpPr>
        <xdr:cNvPr id="122" name="テキスト ボックス 121"/>
        <xdr:cNvSpPr txBox="1"/>
      </xdr:nvSpPr>
      <xdr:spPr>
        <a:xfrm>
          <a:off x="3530111" y="99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57166</xdr:rowOff>
    </xdr:from>
    <xdr:to>
      <xdr:col>15</xdr:col>
      <xdr:colOff>50800</xdr:colOff>
      <xdr:row>53</xdr:row>
      <xdr:rowOff>57367</xdr:rowOff>
    </xdr:to>
    <xdr:cxnSp macro="">
      <xdr:nvCxnSpPr>
        <xdr:cNvPr id="123" name="直線コネクタ 122"/>
        <xdr:cNvCxnSpPr/>
      </xdr:nvCxnSpPr>
      <xdr:spPr>
        <a:xfrm>
          <a:off x="2019300" y="8801116"/>
          <a:ext cx="889000" cy="3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78266</xdr:rowOff>
    </xdr:from>
    <xdr:to>
      <xdr:col>15</xdr:col>
      <xdr:colOff>101600</xdr:colOff>
      <xdr:row>58</xdr:row>
      <xdr:rowOff>8416</xdr:rowOff>
    </xdr:to>
    <xdr:sp macro="" textlink="">
      <xdr:nvSpPr>
        <xdr:cNvPr id="124" name="フローチャート: 判断 123"/>
        <xdr:cNvSpPr/>
      </xdr:nvSpPr>
      <xdr:spPr>
        <a:xfrm>
          <a:off x="2857500" y="985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170993</xdr:rowOff>
    </xdr:from>
    <xdr:ext cx="534377" cy="259045"/>
    <xdr:sp macro="" textlink="">
      <xdr:nvSpPr>
        <xdr:cNvPr id="125" name="テキスト ボックス 124"/>
        <xdr:cNvSpPr txBox="1"/>
      </xdr:nvSpPr>
      <xdr:spPr>
        <a:xfrm>
          <a:off x="2641111" y="994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57166</xdr:rowOff>
    </xdr:from>
    <xdr:to>
      <xdr:col>10</xdr:col>
      <xdr:colOff>114300</xdr:colOff>
      <xdr:row>52</xdr:row>
      <xdr:rowOff>139664</xdr:rowOff>
    </xdr:to>
    <xdr:cxnSp macro="">
      <xdr:nvCxnSpPr>
        <xdr:cNvPr id="126" name="直線コネクタ 125"/>
        <xdr:cNvCxnSpPr/>
      </xdr:nvCxnSpPr>
      <xdr:spPr>
        <a:xfrm flipV="1">
          <a:off x="1130300" y="8801116"/>
          <a:ext cx="889000" cy="25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115153</xdr:rowOff>
    </xdr:from>
    <xdr:to>
      <xdr:col>10</xdr:col>
      <xdr:colOff>165100</xdr:colOff>
      <xdr:row>58</xdr:row>
      <xdr:rowOff>45303</xdr:rowOff>
    </xdr:to>
    <xdr:sp macro="" textlink="">
      <xdr:nvSpPr>
        <xdr:cNvPr id="127" name="フローチャート: 判断 126"/>
        <xdr:cNvSpPr/>
      </xdr:nvSpPr>
      <xdr:spPr>
        <a:xfrm>
          <a:off x="19685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36430</xdr:rowOff>
    </xdr:from>
    <xdr:ext cx="534377" cy="259045"/>
    <xdr:sp macro="" textlink="">
      <xdr:nvSpPr>
        <xdr:cNvPr id="128" name="テキスト ボックス 127"/>
        <xdr:cNvSpPr txBox="1"/>
      </xdr:nvSpPr>
      <xdr:spPr>
        <a:xfrm>
          <a:off x="1752111" y="99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48829</xdr:rowOff>
    </xdr:from>
    <xdr:ext cx="534377" cy="259045"/>
    <xdr:sp macro="" textlink="">
      <xdr:nvSpPr>
        <xdr:cNvPr id="130" name="テキスト ボックス 129"/>
        <xdr:cNvSpPr txBox="1"/>
      </xdr:nvSpPr>
      <xdr:spPr>
        <a:xfrm>
          <a:off x="863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110297</xdr:rowOff>
    </xdr:from>
    <xdr:to>
      <xdr:col>24</xdr:col>
      <xdr:colOff>114300</xdr:colOff>
      <xdr:row>52</xdr:row>
      <xdr:rowOff>40447</xdr:rowOff>
    </xdr:to>
    <xdr:sp macro="" textlink="">
      <xdr:nvSpPr>
        <xdr:cNvPr id="136" name="楕円 135"/>
        <xdr:cNvSpPr/>
      </xdr:nvSpPr>
      <xdr:spPr>
        <a:xfrm>
          <a:off x="4584700" y="88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63324</xdr:rowOff>
    </xdr:from>
    <xdr:ext cx="599010" cy="259045"/>
    <xdr:sp macro="" textlink="">
      <xdr:nvSpPr>
        <xdr:cNvPr id="137" name="物件費該当値テキスト"/>
        <xdr:cNvSpPr txBox="1"/>
      </xdr:nvSpPr>
      <xdr:spPr>
        <a:xfrm>
          <a:off x="4686300" y="880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102853</xdr:rowOff>
    </xdr:from>
    <xdr:to>
      <xdr:col>20</xdr:col>
      <xdr:colOff>38100</xdr:colOff>
      <xdr:row>53</xdr:row>
      <xdr:rowOff>33003</xdr:rowOff>
    </xdr:to>
    <xdr:sp macro="" textlink="">
      <xdr:nvSpPr>
        <xdr:cNvPr id="138" name="楕円 137"/>
        <xdr:cNvSpPr/>
      </xdr:nvSpPr>
      <xdr:spPr>
        <a:xfrm>
          <a:off x="3746500" y="901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49530</xdr:rowOff>
    </xdr:from>
    <xdr:ext cx="599010" cy="259045"/>
    <xdr:sp macro="" textlink="">
      <xdr:nvSpPr>
        <xdr:cNvPr id="139" name="テキスト ボックス 138"/>
        <xdr:cNvSpPr txBox="1"/>
      </xdr:nvSpPr>
      <xdr:spPr>
        <a:xfrm>
          <a:off x="3497795" y="879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6567</xdr:rowOff>
    </xdr:from>
    <xdr:to>
      <xdr:col>15</xdr:col>
      <xdr:colOff>101600</xdr:colOff>
      <xdr:row>53</xdr:row>
      <xdr:rowOff>108167</xdr:rowOff>
    </xdr:to>
    <xdr:sp macro="" textlink="">
      <xdr:nvSpPr>
        <xdr:cNvPr id="140" name="楕円 139"/>
        <xdr:cNvSpPr/>
      </xdr:nvSpPr>
      <xdr:spPr>
        <a:xfrm>
          <a:off x="2857500" y="90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124694</xdr:rowOff>
    </xdr:from>
    <xdr:ext cx="599010" cy="259045"/>
    <xdr:sp macro="" textlink="">
      <xdr:nvSpPr>
        <xdr:cNvPr id="141" name="テキスト ボックス 140"/>
        <xdr:cNvSpPr txBox="1"/>
      </xdr:nvSpPr>
      <xdr:spPr>
        <a:xfrm>
          <a:off x="2608795" y="886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6366</xdr:rowOff>
    </xdr:from>
    <xdr:to>
      <xdr:col>10</xdr:col>
      <xdr:colOff>165100</xdr:colOff>
      <xdr:row>51</xdr:row>
      <xdr:rowOff>107966</xdr:rowOff>
    </xdr:to>
    <xdr:sp macro="" textlink="">
      <xdr:nvSpPr>
        <xdr:cNvPr id="142" name="楕円 141"/>
        <xdr:cNvSpPr/>
      </xdr:nvSpPr>
      <xdr:spPr>
        <a:xfrm>
          <a:off x="1968500" y="87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124493</xdr:rowOff>
    </xdr:from>
    <xdr:ext cx="599010" cy="259045"/>
    <xdr:sp macro="" textlink="">
      <xdr:nvSpPr>
        <xdr:cNvPr id="143" name="テキスト ボックス 142"/>
        <xdr:cNvSpPr txBox="1"/>
      </xdr:nvSpPr>
      <xdr:spPr>
        <a:xfrm>
          <a:off x="1719795" y="852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88864</xdr:rowOff>
    </xdr:from>
    <xdr:to>
      <xdr:col>6</xdr:col>
      <xdr:colOff>38100</xdr:colOff>
      <xdr:row>53</xdr:row>
      <xdr:rowOff>19014</xdr:rowOff>
    </xdr:to>
    <xdr:sp macro="" textlink="">
      <xdr:nvSpPr>
        <xdr:cNvPr id="144" name="楕円 143"/>
        <xdr:cNvSpPr/>
      </xdr:nvSpPr>
      <xdr:spPr>
        <a:xfrm>
          <a:off x="1079500" y="90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35541</xdr:rowOff>
    </xdr:from>
    <xdr:ext cx="599010" cy="259045"/>
    <xdr:sp macro="" textlink="">
      <xdr:nvSpPr>
        <xdr:cNvPr id="145" name="テキスト ボックス 144"/>
        <xdr:cNvSpPr txBox="1"/>
      </xdr:nvSpPr>
      <xdr:spPr>
        <a:xfrm>
          <a:off x="830795" y="877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67" name="直線コネクタ 166"/>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68"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69" name="直線コネクタ 168"/>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0"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1" name="直線コネクタ 170"/>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130373</xdr:rowOff>
    </xdr:from>
    <xdr:to>
      <xdr:col>24</xdr:col>
      <xdr:colOff>63500</xdr:colOff>
      <xdr:row>76</xdr:row>
      <xdr:rowOff>6838</xdr:rowOff>
    </xdr:to>
    <xdr:cxnSp macro="">
      <xdr:nvCxnSpPr>
        <xdr:cNvPr id="172" name="直線コネクタ 171"/>
        <xdr:cNvCxnSpPr/>
      </xdr:nvCxnSpPr>
      <xdr:spPr>
        <a:xfrm>
          <a:off x="3797300" y="12817673"/>
          <a:ext cx="838200" cy="2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3" name="維持補修費平均値テキスト"/>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4" name="フローチャート: 判断 173"/>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130373</xdr:rowOff>
    </xdr:from>
    <xdr:to>
      <xdr:col>19</xdr:col>
      <xdr:colOff>177800</xdr:colOff>
      <xdr:row>76</xdr:row>
      <xdr:rowOff>29470</xdr:rowOff>
    </xdr:to>
    <xdr:cxnSp macro="">
      <xdr:nvCxnSpPr>
        <xdr:cNvPr id="175" name="直線コネクタ 174"/>
        <xdr:cNvCxnSpPr/>
      </xdr:nvCxnSpPr>
      <xdr:spPr>
        <a:xfrm flipV="1">
          <a:off x="2908300" y="12817673"/>
          <a:ext cx="889000" cy="2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76" name="フローチャート: 判断 175"/>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77" name="テキスト ボックス 176"/>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29470</xdr:rowOff>
    </xdr:from>
    <xdr:to>
      <xdr:col>15</xdr:col>
      <xdr:colOff>50800</xdr:colOff>
      <xdr:row>76</xdr:row>
      <xdr:rowOff>157349</xdr:rowOff>
    </xdr:to>
    <xdr:cxnSp macro="">
      <xdr:nvCxnSpPr>
        <xdr:cNvPr id="178" name="直線コネクタ 177"/>
        <xdr:cNvCxnSpPr/>
      </xdr:nvCxnSpPr>
      <xdr:spPr>
        <a:xfrm flipV="1">
          <a:off x="2019300" y="13059670"/>
          <a:ext cx="889000" cy="1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79" name="フローチャート: 判断 178"/>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0" name="テキスト ボックス 179"/>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119218</xdr:rowOff>
    </xdr:from>
    <xdr:to>
      <xdr:col>10</xdr:col>
      <xdr:colOff>114300</xdr:colOff>
      <xdr:row>76</xdr:row>
      <xdr:rowOff>157349</xdr:rowOff>
    </xdr:to>
    <xdr:cxnSp macro="">
      <xdr:nvCxnSpPr>
        <xdr:cNvPr id="181" name="直線コネクタ 180"/>
        <xdr:cNvCxnSpPr/>
      </xdr:nvCxnSpPr>
      <xdr:spPr>
        <a:xfrm>
          <a:off x="1130300" y="13149418"/>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2" name="フローチャート: 判断 181"/>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3" name="テキスト ボックス 182"/>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4" name="フローチャート: 判断 183"/>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5" name="テキスト ボックス 184"/>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127488</xdr:rowOff>
    </xdr:from>
    <xdr:to>
      <xdr:col>24</xdr:col>
      <xdr:colOff>114300</xdr:colOff>
      <xdr:row>76</xdr:row>
      <xdr:rowOff>57637</xdr:rowOff>
    </xdr:to>
    <xdr:sp macro="" textlink="">
      <xdr:nvSpPr>
        <xdr:cNvPr id="191" name="楕円 190"/>
        <xdr:cNvSpPr/>
      </xdr:nvSpPr>
      <xdr:spPr>
        <a:xfrm>
          <a:off x="4584700" y="12986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150365</xdr:rowOff>
    </xdr:from>
    <xdr:ext cx="534377" cy="259045"/>
    <xdr:sp macro="" textlink="">
      <xdr:nvSpPr>
        <xdr:cNvPr id="192" name="維持補修費該当値テキスト"/>
        <xdr:cNvSpPr txBox="1"/>
      </xdr:nvSpPr>
      <xdr:spPr>
        <a:xfrm>
          <a:off x="4686300" y="128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79573</xdr:rowOff>
    </xdr:from>
    <xdr:to>
      <xdr:col>20</xdr:col>
      <xdr:colOff>38100</xdr:colOff>
      <xdr:row>75</xdr:row>
      <xdr:rowOff>9723</xdr:rowOff>
    </xdr:to>
    <xdr:sp macro="" textlink="">
      <xdr:nvSpPr>
        <xdr:cNvPr id="193" name="楕円 192"/>
        <xdr:cNvSpPr/>
      </xdr:nvSpPr>
      <xdr:spPr>
        <a:xfrm>
          <a:off x="3746500" y="127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26250</xdr:rowOff>
    </xdr:from>
    <xdr:ext cx="534377" cy="259045"/>
    <xdr:sp macro="" textlink="">
      <xdr:nvSpPr>
        <xdr:cNvPr id="194" name="テキスト ボックス 193"/>
        <xdr:cNvSpPr txBox="1"/>
      </xdr:nvSpPr>
      <xdr:spPr>
        <a:xfrm>
          <a:off x="3530111" y="125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150120</xdr:rowOff>
    </xdr:from>
    <xdr:to>
      <xdr:col>15</xdr:col>
      <xdr:colOff>101600</xdr:colOff>
      <xdr:row>76</xdr:row>
      <xdr:rowOff>80270</xdr:rowOff>
    </xdr:to>
    <xdr:sp macro="" textlink="">
      <xdr:nvSpPr>
        <xdr:cNvPr id="195" name="楕円 194"/>
        <xdr:cNvSpPr/>
      </xdr:nvSpPr>
      <xdr:spPr>
        <a:xfrm>
          <a:off x="2857500" y="13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96796</xdr:rowOff>
    </xdr:from>
    <xdr:ext cx="469744" cy="259045"/>
    <xdr:sp macro="" textlink="">
      <xdr:nvSpPr>
        <xdr:cNvPr id="196" name="テキスト ボックス 195"/>
        <xdr:cNvSpPr txBox="1"/>
      </xdr:nvSpPr>
      <xdr:spPr>
        <a:xfrm>
          <a:off x="2673428" y="127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106549</xdr:rowOff>
    </xdr:from>
    <xdr:to>
      <xdr:col>10</xdr:col>
      <xdr:colOff>165100</xdr:colOff>
      <xdr:row>77</xdr:row>
      <xdr:rowOff>36699</xdr:rowOff>
    </xdr:to>
    <xdr:sp macro="" textlink="">
      <xdr:nvSpPr>
        <xdr:cNvPr id="197" name="楕円 196"/>
        <xdr:cNvSpPr/>
      </xdr:nvSpPr>
      <xdr:spPr>
        <a:xfrm>
          <a:off x="1968500" y="131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53225</xdr:rowOff>
    </xdr:from>
    <xdr:ext cx="469744" cy="259045"/>
    <xdr:sp macro="" textlink="">
      <xdr:nvSpPr>
        <xdr:cNvPr id="198" name="テキスト ボックス 197"/>
        <xdr:cNvSpPr txBox="1"/>
      </xdr:nvSpPr>
      <xdr:spPr>
        <a:xfrm>
          <a:off x="1784428" y="1291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68418</xdr:rowOff>
    </xdr:from>
    <xdr:to>
      <xdr:col>6</xdr:col>
      <xdr:colOff>38100</xdr:colOff>
      <xdr:row>76</xdr:row>
      <xdr:rowOff>170018</xdr:rowOff>
    </xdr:to>
    <xdr:sp macro="" textlink="">
      <xdr:nvSpPr>
        <xdr:cNvPr id="199" name="楕円 198"/>
        <xdr:cNvSpPr/>
      </xdr:nvSpPr>
      <xdr:spPr>
        <a:xfrm>
          <a:off x="1079500" y="130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15095</xdr:rowOff>
    </xdr:from>
    <xdr:ext cx="469744" cy="259045"/>
    <xdr:sp macro="" textlink="">
      <xdr:nvSpPr>
        <xdr:cNvPr id="200" name="テキスト ボックス 199"/>
        <xdr:cNvSpPr txBox="1"/>
      </xdr:nvSpPr>
      <xdr:spPr>
        <a:xfrm>
          <a:off x="895428" y="128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17" name="テキスト ボックス 216"/>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29" name="直線コネクタ 228"/>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0"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1" name="直線コネクタ 230"/>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2"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3" name="直線コネクタ 232"/>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79006</xdr:rowOff>
    </xdr:from>
    <xdr:to>
      <xdr:col>24</xdr:col>
      <xdr:colOff>63500</xdr:colOff>
      <xdr:row>98</xdr:row>
      <xdr:rowOff>25043</xdr:rowOff>
    </xdr:to>
    <xdr:cxnSp macro="">
      <xdr:nvCxnSpPr>
        <xdr:cNvPr id="234" name="直線コネクタ 233"/>
        <xdr:cNvCxnSpPr/>
      </xdr:nvCxnSpPr>
      <xdr:spPr>
        <a:xfrm flipV="1">
          <a:off x="3797300" y="16709656"/>
          <a:ext cx="838200" cy="1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5" name="扶助費平均値テキスト"/>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36" name="フローチャート: 判断 235"/>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170018</xdr:rowOff>
    </xdr:from>
    <xdr:to>
      <xdr:col>19</xdr:col>
      <xdr:colOff>177800</xdr:colOff>
      <xdr:row>98</xdr:row>
      <xdr:rowOff>25043</xdr:rowOff>
    </xdr:to>
    <xdr:cxnSp macro="">
      <xdr:nvCxnSpPr>
        <xdr:cNvPr id="237" name="直線コネクタ 236"/>
        <xdr:cNvCxnSpPr/>
      </xdr:nvCxnSpPr>
      <xdr:spPr>
        <a:xfrm>
          <a:off x="2908300" y="16629218"/>
          <a:ext cx="889000" cy="19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38" name="フローチャート: 判断 237"/>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39" name="テキスト ボックス 238"/>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170018</xdr:rowOff>
    </xdr:from>
    <xdr:to>
      <xdr:col>15</xdr:col>
      <xdr:colOff>50800</xdr:colOff>
      <xdr:row>98</xdr:row>
      <xdr:rowOff>116639</xdr:rowOff>
    </xdr:to>
    <xdr:cxnSp macro="">
      <xdr:nvCxnSpPr>
        <xdr:cNvPr id="240" name="直線コネクタ 239"/>
        <xdr:cNvCxnSpPr/>
      </xdr:nvCxnSpPr>
      <xdr:spPr>
        <a:xfrm flipV="1">
          <a:off x="2019300" y="16629218"/>
          <a:ext cx="889000" cy="28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1" name="フローチャート: 判断 240"/>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2" name="テキスト ボックス 241"/>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116639</xdr:rowOff>
    </xdr:from>
    <xdr:to>
      <xdr:col>10</xdr:col>
      <xdr:colOff>114300</xdr:colOff>
      <xdr:row>99</xdr:row>
      <xdr:rowOff>2897</xdr:rowOff>
    </xdr:to>
    <xdr:cxnSp macro="">
      <xdr:nvCxnSpPr>
        <xdr:cNvPr id="243" name="直線コネクタ 242"/>
        <xdr:cNvCxnSpPr/>
      </xdr:nvCxnSpPr>
      <xdr:spPr>
        <a:xfrm flipV="1">
          <a:off x="1130300" y="16918739"/>
          <a:ext cx="8890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4" name="フローチャート: 判断 243"/>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5" name="テキスト ボックス 244"/>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46" name="フローチャート: 判断 245"/>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47" name="テキスト ボックス 246"/>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28206</xdr:rowOff>
    </xdr:from>
    <xdr:to>
      <xdr:col>24</xdr:col>
      <xdr:colOff>114300</xdr:colOff>
      <xdr:row>97</xdr:row>
      <xdr:rowOff>129806</xdr:rowOff>
    </xdr:to>
    <xdr:sp macro="" textlink="">
      <xdr:nvSpPr>
        <xdr:cNvPr id="253" name="楕円 252"/>
        <xdr:cNvSpPr/>
      </xdr:nvSpPr>
      <xdr:spPr>
        <a:xfrm>
          <a:off x="4584700" y="1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6633</xdr:rowOff>
    </xdr:from>
    <xdr:ext cx="534377" cy="259045"/>
    <xdr:sp macro="" textlink="">
      <xdr:nvSpPr>
        <xdr:cNvPr id="254" name="扶助費該当値テキスト"/>
        <xdr:cNvSpPr txBox="1"/>
      </xdr:nvSpPr>
      <xdr:spPr>
        <a:xfrm>
          <a:off x="4686300" y="166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145693</xdr:rowOff>
    </xdr:from>
    <xdr:to>
      <xdr:col>20</xdr:col>
      <xdr:colOff>38100</xdr:colOff>
      <xdr:row>98</xdr:row>
      <xdr:rowOff>75843</xdr:rowOff>
    </xdr:to>
    <xdr:sp macro="" textlink="">
      <xdr:nvSpPr>
        <xdr:cNvPr id="255" name="楕円 254"/>
        <xdr:cNvSpPr/>
      </xdr:nvSpPr>
      <xdr:spPr>
        <a:xfrm>
          <a:off x="3746500" y="167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66970</xdr:rowOff>
    </xdr:from>
    <xdr:ext cx="534377" cy="259045"/>
    <xdr:sp macro="" textlink="">
      <xdr:nvSpPr>
        <xdr:cNvPr id="256" name="テキスト ボックス 255"/>
        <xdr:cNvSpPr txBox="1"/>
      </xdr:nvSpPr>
      <xdr:spPr>
        <a:xfrm>
          <a:off x="3530111" y="168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119218</xdr:rowOff>
    </xdr:from>
    <xdr:to>
      <xdr:col>15</xdr:col>
      <xdr:colOff>101600</xdr:colOff>
      <xdr:row>97</xdr:row>
      <xdr:rowOff>49368</xdr:rowOff>
    </xdr:to>
    <xdr:sp macro="" textlink="">
      <xdr:nvSpPr>
        <xdr:cNvPr id="257" name="楕円 256"/>
        <xdr:cNvSpPr/>
      </xdr:nvSpPr>
      <xdr:spPr>
        <a:xfrm>
          <a:off x="2857500" y="165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40495</xdr:rowOff>
    </xdr:from>
    <xdr:ext cx="534377" cy="259045"/>
    <xdr:sp macro="" textlink="">
      <xdr:nvSpPr>
        <xdr:cNvPr id="258" name="テキスト ボックス 257"/>
        <xdr:cNvSpPr txBox="1"/>
      </xdr:nvSpPr>
      <xdr:spPr>
        <a:xfrm>
          <a:off x="2641111" y="1667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65839</xdr:rowOff>
    </xdr:from>
    <xdr:to>
      <xdr:col>10</xdr:col>
      <xdr:colOff>165100</xdr:colOff>
      <xdr:row>98</xdr:row>
      <xdr:rowOff>167439</xdr:rowOff>
    </xdr:to>
    <xdr:sp macro="" textlink="">
      <xdr:nvSpPr>
        <xdr:cNvPr id="259" name="楕円 258"/>
        <xdr:cNvSpPr/>
      </xdr:nvSpPr>
      <xdr:spPr>
        <a:xfrm>
          <a:off x="1968500" y="168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158566</xdr:rowOff>
    </xdr:from>
    <xdr:ext cx="534377" cy="259045"/>
    <xdr:sp macro="" textlink="">
      <xdr:nvSpPr>
        <xdr:cNvPr id="260" name="テキスト ボックス 259"/>
        <xdr:cNvSpPr txBox="1"/>
      </xdr:nvSpPr>
      <xdr:spPr>
        <a:xfrm>
          <a:off x="1752111" y="169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123547</xdr:rowOff>
    </xdr:from>
    <xdr:to>
      <xdr:col>6</xdr:col>
      <xdr:colOff>38100</xdr:colOff>
      <xdr:row>99</xdr:row>
      <xdr:rowOff>53697</xdr:rowOff>
    </xdr:to>
    <xdr:sp macro="" textlink="">
      <xdr:nvSpPr>
        <xdr:cNvPr id="261" name="楕円 260"/>
        <xdr:cNvSpPr/>
      </xdr:nvSpPr>
      <xdr:spPr>
        <a:xfrm>
          <a:off x="1079500" y="169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44824</xdr:rowOff>
    </xdr:from>
    <xdr:ext cx="534377" cy="259045"/>
    <xdr:sp macro="" textlink="">
      <xdr:nvSpPr>
        <xdr:cNvPr id="262" name="テキスト ボックス 261"/>
        <xdr:cNvSpPr txBox="1"/>
      </xdr:nvSpPr>
      <xdr:spPr>
        <a:xfrm>
          <a:off x="863111" y="170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12357</xdr:rowOff>
    </xdr:from>
    <xdr:to>
      <xdr:col>54</xdr:col>
      <xdr:colOff>189865</xdr:colOff>
      <xdr:row>38</xdr:row>
      <xdr:rowOff>74457</xdr:rowOff>
    </xdr:to>
    <xdr:cxnSp macro="">
      <xdr:nvCxnSpPr>
        <xdr:cNvPr id="288" name="直線コネクタ 287"/>
        <xdr:cNvCxnSpPr/>
      </xdr:nvCxnSpPr>
      <xdr:spPr>
        <a:xfrm flipV="1">
          <a:off x="10475595" y="6013107"/>
          <a:ext cx="1270" cy="57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78284</xdr:rowOff>
    </xdr:from>
    <xdr:ext cx="534377" cy="259045"/>
    <xdr:sp macro="" textlink="">
      <xdr:nvSpPr>
        <xdr:cNvPr id="289" name="補助費等最小値テキスト"/>
        <xdr:cNvSpPr txBox="1"/>
      </xdr:nvSpPr>
      <xdr:spPr>
        <a:xfrm>
          <a:off x="10528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74457</xdr:rowOff>
    </xdr:from>
    <xdr:to>
      <xdr:col>55</xdr:col>
      <xdr:colOff>88900</xdr:colOff>
      <xdr:row>38</xdr:row>
      <xdr:rowOff>74457</xdr:rowOff>
    </xdr:to>
    <xdr:cxnSp macro="">
      <xdr:nvCxnSpPr>
        <xdr:cNvPr id="290" name="直線コネクタ 289"/>
        <xdr:cNvCxnSpPr/>
      </xdr:nvCxnSpPr>
      <xdr:spPr>
        <a:xfrm>
          <a:off x="10388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130484</xdr:rowOff>
    </xdr:from>
    <xdr:ext cx="599010" cy="259045"/>
    <xdr:sp macro="" textlink="">
      <xdr:nvSpPr>
        <xdr:cNvPr id="291" name="補助費等最大値テキスト"/>
        <xdr:cNvSpPr txBox="1"/>
      </xdr:nvSpPr>
      <xdr:spPr>
        <a:xfrm>
          <a:off x="10528300" y="578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12357</xdr:rowOff>
    </xdr:from>
    <xdr:to>
      <xdr:col>55</xdr:col>
      <xdr:colOff>88900</xdr:colOff>
      <xdr:row>35</xdr:row>
      <xdr:rowOff>12357</xdr:rowOff>
    </xdr:to>
    <xdr:cxnSp macro="">
      <xdr:nvCxnSpPr>
        <xdr:cNvPr id="292" name="直線コネクタ 291"/>
        <xdr:cNvCxnSpPr/>
      </xdr:nvCxnSpPr>
      <xdr:spPr>
        <a:xfrm>
          <a:off x="10388600" y="601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19162</xdr:rowOff>
    </xdr:from>
    <xdr:to>
      <xdr:col>55</xdr:col>
      <xdr:colOff>0</xdr:colOff>
      <xdr:row>35</xdr:row>
      <xdr:rowOff>55771</xdr:rowOff>
    </xdr:to>
    <xdr:cxnSp macro="">
      <xdr:nvCxnSpPr>
        <xdr:cNvPr id="293" name="直線コネクタ 292"/>
        <xdr:cNvCxnSpPr/>
      </xdr:nvCxnSpPr>
      <xdr:spPr>
        <a:xfrm flipV="1">
          <a:off x="9639300" y="6019912"/>
          <a:ext cx="8382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117338</xdr:rowOff>
    </xdr:from>
    <xdr:ext cx="534377" cy="259045"/>
    <xdr:sp macro="" textlink="">
      <xdr:nvSpPr>
        <xdr:cNvPr id="294" name="補助費等平均値テキスト"/>
        <xdr:cNvSpPr txBox="1"/>
      </xdr:nvSpPr>
      <xdr:spPr>
        <a:xfrm>
          <a:off x="10528300" y="628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138911</xdr:rowOff>
    </xdr:from>
    <xdr:to>
      <xdr:col>55</xdr:col>
      <xdr:colOff>50800</xdr:colOff>
      <xdr:row>37</xdr:row>
      <xdr:rowOff>69061</xdr:rowOff>
    </xdr:to>
    <xdr:sp macro="" textlink="">
      <xdr:nvSpPr>
        <xdr:cNvPr id="295" name="フローチャート: 判断 294"/>
        <xdr:cNvSpPr/>
      </xdr:nvSpPr>
      <xdr:spPr>
        <a:xfrm>
          <a:off x="10426700" y="631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102732</xdr:rowOff>
    </xdr:from>
    <xdr:to>
      <xdr:col>50</xdr:col>
      <xdr:colOff>114300</xdr:colOff>
      <xdr:row>35</xdr:row>
      <xdr:rowOff>55771</xdr:rowOff>
    </xdr:to>
    <xdr:cxnSp macro="">
      <xdr:nvCxnSpPr>
        <xdr:cNvPr id="296" name="直線コネクタ 295"/>
        <xdr:cNvCxnSpPr/>
      </xdr:nvCxnSpPr>
      <xdr:spPr>
        <a:xfrm>
          <a:off x="8750300" y="5932032"/>
          <a:ext cx="889000" cy="12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137265</xdr:rowOff>
    </xdr:from>
    <xdr:to>
      <xdr:col>50</xdr:col>
      <xdr:colOff>165100</xdr:colOff>
      <xdr:row>37</xdr:row>
      <xdr:rowOff>67415</xdr:rowOff>
    </xdr:to>
    <xdr:sp macro="" textlink="">
      <xdr:nvSpPr>
        <xdr:cNvPr id="297" name="フローチャート: 判断 296"/>
        <xdr:cNvSpPr/>
      </xdr:nvSpPr>
      <xdr:spPr>
        <a:xfrm>
          <a:off x="9588500" y="6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58542</xdr:rowOff>
    </xdr:from>
    <xdr:ext cx="534377" cy="259045"/>
    <xdr:sp macro="" textlink="">
      <xdr:nvSpPr>
        <xdr:cNvPr id="298" name="テキスト ボックス 297"/>
        <xdr:cNvSpPr txBox="1"/>
      </xdr:nvSpPr>
      <xdr:spPr>
        <a:xfrm>
          <a:off x="9372111" y="64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5642</xdr:rowOff>
    </xdr:from>
    <xdr:to>
      <xdr:col>45</xdr:col>
      <xdr:colOff>177800</xdr:colOff>
      <xdr:row>34</xdr:row>
      <xdr:rowOff>102732</xdr:rowOff>
    </xdr:to>
    <xdr:cxnSp macro="">
      <xdr:nvCxnSpPr>
        <xdr:cNvPr id="299" name="直線コネクタ 298"/>
        <xdr:cNvCxnSpPr/>
      </xdr:nvCxnSpPr>
      <xdr:spPr>
        <a:xfrm>
          <a:off x="7861300" y="5320592"/>
          <a:ext cx="889000" cy="6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157990</xdr:rowOff>
    </xdr:from>
    <xdr:to>
      <xdr:col>46</xdr:col>
      <xdr:colOff>38100</xdr:colOff>
      <xdr:row>37</xdr:row>
      <xdr:rowOff>88140</xdr:rowOff>
    </xdr:to>
    <xdr:sp macro="" textlink="">
      <xdr:nvSpPr>
        <xdr:cNvPr id="300" name="フローチャート: 判断 299"/>
        <xdr:cNvSpPr/>
      </xdr:nvSpPr>
      <xdr:spPr>
        <a:xfrm>
          <a:off x="8699500" y="63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79267</xdr:rowOff>
    </xdr:from>
    <xdr:ext cx="534377" cy="259045"/>
    <xdr:sp macro="" textlink="">
      <xdr:nvSpPr>
        <xdr:cNvPr id="301" name="テキスト ボックス 300"/>
        <xdr:cNvSpPr txBox="1"/>
      </xdr:nvSpPr>
      <xdr:spPr>
        <a:xfrm>
          <a:off x="8483111" y="642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5642</xdr:rowOff>
    </xdr:from>
    <xdr:to>
      <xdr:col>41</xdr:col>
      <xdr:colOff>50800</xdr:colOff>
      <xdr:row>34</xdr:row>
      <xdr:rowOff>31024</xdr:rowOff>
    </xdr:to>
    <xdr:cxnSp macro="">
      <xdr:nvCxnSpPr>
        <xdr:cNvPr id="302" name="直線コネクタ 301"/>
        <xdr:cNvCxnSpPr/>
      </xdr:nvCxnSpPr>
      <xdr:spPr>
        <a:xfrm flipV="1">
          <a:off x="6972300" y="5320592"/>
          <a:ext cx="889000" cy="5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15963</xdr:rowOff>
    </xdr:from>
    <xdr:to>
      <xdr:col>41</xdr:col>
      <xdr:colOff>101600</xdr:colOff>
      <xdr:row>33</xdr:row>
      <xdr:rowOff>117563</xdr:rowOff>
    </xdr:to>
    <xdr:sp macro="" textlink="">
      <xdr:nvSpPr>
        <xdr:cNvPr id="303" name="フローチャート: 判断 302"/>
        <xdr:cNvSpPr/>
      </xdr:nvSpPr>
      <xdr:spPr>
        <a:xfrm>
          <a:off x="7810500" y="567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108690</xdr:rowOff>
    </xdr:from>
    <xdr:ext cx="599010" cy="259045"/>
    <xdr:sp macro="" textlink="">
      <xdr:nvSpPr>
        <xdr:cNvPr id="304" name="テキスト ボックス 303"/>
        <xdr:cNvSpPr txBox="1"/>
      </xdr:nvSpPr>
      <xdr:spPr>
        <a:xfrm>
          <a:off x="7561795" y="576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68542</xdr:rowOff>
    </xdr:from>
    <xdr:to>
      <xdr:col>36</xdr:col>
      <xdr:colOff>165100</xdr:colOff>
      <xdr:row>37</xdr:row>
      <xdr:rowOff>170142</xdr:rowOff>
    </xdr:to>
    <xdr:sp macro="" textlink="">
      <xdr:nvSpPr>
        <xdr:cNvPr id="305" name="フローチャート: 判断 304"/>
        <xdr:cNvSpPr/>
      </xdr:nvSpPr>
      <xdr:spPr>
        <a:xfrm>
          <a:off x="6921500" y="641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161269</xdr:rowOff>
    </xdr:from>
    <xdr:ext cx="534377" cy="259045"/>
    <xdr:sp macro="" textlink="">
      <xdr:nvSpPr>
        <xdr:cNvPr id="306" name="テキスト ボックス 305"/>
        <xdr:cNvSpPr txBox="1"/>
      </xdr:nvSpPr>
      <xdr:spPr>
        <a:xfrm>
          <a:off x="6705111" y="65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139812</xdr:rowOff>
    </xdr:from>
    <xdr:to>
      <xdr:col>55</xdr:col>
      <xdr:colOff>50800</xdr:colOff>
      <xdr:row>35</xdr:row>
      <xdr:rowOff>69962</xdr:rowOff>
    </xdr:to>
    <xdr:sp macro="" textlink="">
      <xdr:nvSpPr>
        <xdr:cNvPr id="312" name="楕円 311"/>
        <xdr:cNvSpPr/>
      </xdr:nvSpPr>
      <xdr:spPr>
        <a:xfrm>
          <a:off x="10426700" y="59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86033</xdr:rowOff>
    </xdr:from>
    <xdr:ext cx="599010" cy="259045"/>
    <xdr:sp macro="" textlink="">
      <xdr:nvSpPr>
        <xdr:cNvPr id="313" name="補助費等該当値テキスト"/>
        <xdr:cNvSpPr txBox="1"/>
      </xdr:nvSpPr>
      <xdr:spPr>
        <a:xfrm>
          <a:off x="10528300" y="591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4971</xdr:rowOff>
    </xdr:from>
    <xdr:to>
      <xdr:col>50</xdr:col>
      <xdr:colOff>165100</xdr:colOff>
      <xdr:row>35</xdr:row>
      <xdr:rowOff>106571</xdr:rowOff>
    </xdr:to>
    <xdr:sp macro="" textlink="">
      <xdr:nvSpPr>
        <xdr:cNvPr id="314" name="楕円 313"/>
        <xdr:cNvSpPr/>
      </xdr:nvSpPr>
      <xdr:spPr>
        <a:xfrm>
          <a:off x="9588500" y="60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123098</xdr:rowOff>
    </xdr:from>
    <xdr:ext cx="599010" cy="259045"/>
    <xdr:sp macro="" textlink="">
      <xdr:nvSpPr>
        <xdr:cNvPr id="315" name="テキスト ボックス 314"/>
        <xdr:cNvSpPr txBox="1"/>
      </xdr:nvSpPr>
      <xdr:spPr>
        <a:xfrm>
          <a:off x="9339795" y="57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51932</xdr:rowOff>
    </xdr:from>
    <xdr:to>
      <xdr:col>46</xdr:col>
      <xdr:colOff>38100</xdr:colOff>
      <xdr:row>34</xdr:row>
      <xdr:rowOff>153532</xdr:rowOff>
    </xdr:to>
    <xdr:sp macro="" textlink="">
      <xdr:nvSpPr>
        <xdr:cNvPr id="316" name="楕円 315"/>
        <xdr:cNvSpPr/>
      </xdr:nvSpPr>
      <xdr:spPr>
        <a:xfrm>
          <a:off x="8699500" y="58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170059</xdr:rowOff>
    </xdr:from>
    <xdr:ext cx="599010" cy="259045"/>
    <xdr:sp macro="" textlink="">
      <xdr:nvSpPr>
        <xdr:cNvPr id="317" name="テキスト ボックス 316"/>
        <xdr:cNvSpPr txBox="1"/>
      </xdr:nvSpPr>
      <xdr:spPr>
        <a:xfrm>
          <a:off x="8450795" y="565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126292</xdr:rowOff>
    </xdr:from>
    <xdr:to>
      <xdr:col>41</xdr:col>
      <xdr:colOff>101600</xdr:colOff>
      <xdr:row>31</xdr:row>
      <xdr:rowOff>56442</xdr:rowOff>
    </xdr:to>
    <xdr:sp macro="" textlink="">
      <xdr:nvSpPr>
        <xdr:cNvPr id="318" name="楕円 317"/>
        <xdr:cNvSpPr/>
      </xdr:nvSpPr>
      <xdr:spPr>
        <a:xfrm>
          <a:off x="7810500" y="52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72969</xdr:rowOff>
    </xdr:from>
    <xdr:ext cx="599010" cy="259045"/>
    <xdr:sp macro="" textlink="">
      <xdr:nvSpPr>
        <xdr:cNvPr id="319" name="テキスト ボックス 318"/>
        <xdr:cNvSpPr txBox="1"/>
      </xdr:nvSpPr>
      <xdr:spPr>
        <a:xfrm>
          <a:off x="7561795" y="504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151674</xdr:rowOff>
    </xdr:from>
    <xdr:to>
      <xdr:col>36</xdr:col>
      <xdr:colOff>165100</xdr:colOff>
      <xdr:row>34</xdr:row>
      <xdr:rowOff>81824</xdr:rowOff>
    </xdr:to>
    <xdr:sp macro="" textlink="">
      <xdr:nvSpPr>
        <xdr:cNvPr id="320" name="楕円 319"/>
        <xdr:cNvSpPr/>
      </xdr:nvSpPr>
      <xdr:spPr>
        <a:xfrm>
          <a:off x="6921500" y="58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98351</xdr:rowOff>
    </xdr:from>
    <xdr:ext cx="599010" cy="259045"/>
    <xdr:sp macro="" textlink="">
      <xdr:nvSpPr>
        <xdr:cNvPr id="321" name="テキスト ボックス 320"/>
        <xdr:cNvSpPr txBox="1"/>
      </xdr:nvSpPr>
      <xdr:spPr>
        <a:xfrm>
          <a:off x="6672795" y="558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72886</xdr:rowOff>
    </xdr:from>
    <xdr:to>
      <xdr:col>54</xdr:col>
      <xdr:colOff>189865</xdr:colOff>
      <xdr:row>57</xdr:row>
      <xdr:rowOff>98141</xdr:rowOff>
    </xdr:to>
    <xdr:cxnSp macro="">
      <xdr:nvCxnSpPr>
        <xdr:cNvPr id="341" name="直線コネクタ 340"/>
        <xdr:cNvCxnSpPr/>
      </xdr:nvCxnSpPr>
      <xdr:spPr>
        <a:xfrm flipV="1">
          <a:off x="10475595" y="9159736"/>
          <a:ext cx="1270" cy="711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101968</xdr:rowOff>
    </xdr:from>
    <xdr:ext cx="534377" cy="259045"/>
    <xdr:sp macro="" textlink="">
      <xdr:nvSpPr>
        <xdr:cNvPr id="342" name="普通建設事業費最小値テキスト"/>
        <xdr:cNvSpPr txBox="1"/>
      </xdr:nvSpPr>
      <xdr:spPr>
        <a:xfrm>
          <a:off x="10528300" y="98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98141</xdr:rowOff>
    </xdr:from>
    <xdr:to>
      <xdr:col>55</xdr:col>
      <xdr:colOff>88900</xdr:colOff>
      <xdr:row>57</xdr:row>
      <xdr:rowOff>98141</xdr:rowOff>
    </xdr:to>
    <xdr:cxnSp macro="">
      <xdr:nvCxnSpPr>
        <xdr:cNvPr id="343" name="直線コネクタ 342"/>
        <xdr:cNvCxnSpPr/>
      </xdr:nvCxnSpPr>
      <xdr:spPr>
        <a:xfrm>
          <a:off x="10388600" y="987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19563</xdr:rowOff>
    </xdr:from>
    <xdr:ext cx="599010" cy="259045"/>
    <xdr:sp macro="" textlink="">
      <xdr:nvSpPr>
        <xdr:cNvPr id="344" name="普通建設事業費最大値テキスト"/>
        <xdr:cNvSpPr txBox="1"/>
      </xdr:nvSpPr>
      <xdr:spPr>
        <a:xfrm>
          <a:off x="10528300" y="893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72886</xdr:rowOff>
    </xdr:from>
    <xdr:to>
      <xdr:col>55</xdr:col>
      <xdr:colOff>88900</xdr:colOff>
      <xdr:row>53</xdr:row>
      <xdr:rowOff>72886</xdr:rowOff>
    </xdr:to>
    <xdr:cxnSp macro="">
      <xdr:nvCxnSpPr>
        <xdr:cNvPr id="345" name="直線コネクタ 344"/>
        <xdr:cNvCxnSpPr/>
      </xdr:nvCxnSpPr>
      <xdr:spPr>
        <a:xfrm>
          <a:off x="10388600" y="9159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94689</xdr:rowOff>
    </xdr:from>
    <xdr:to>
      <xdr:col>55</xdr:col>
      <xdr:colOff>0</xdr:colOff>
      <xdr:row>53</xdr:row>
      <xdr:rowOff>152364</xdr:rowOff>
    </xdr:to>
    <xdr:cxnSp macro="">
      <xdr:nvCxnSpPr>
        <xdr:cNvPr id="346" name="直線コネクタ 345"/>
        <xdr:cNvCxnSpPr/>
      </xdr:nvCxnSpPr>
      <xdr:spPr>
        <a:xfrm>
          <a:off x="9639300" y="9181539"/>
          <a:ext cx="8382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165705</xdr:rowOff>
    </xdr:from>
    <xdr:ext cx="534377" cy="259045"/>
    <xdr:sp macro="" textlink="">
      <xdr:nvSpPr>
        <xdr:cNvPr id="347" name="普通建設事業費平均値テキスト"/>
        <xdr:cNvSpPr txBox="1"/>
      </xdr:nvSpPr>
      <xdr:spPr>
        <a:xfrm>
          <a:off x="10528300" y="959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15828</xdr:rowOff>
    </xdr:from>
    <xdr:to>
      <xdr:col>55</xdr:col>
      <xdr:colOff>50800</xdr:colOff>
      <xdr:row>56</xdr:row>
      <xdr:rowOff>117428</xdr:rowOff>
    </xdr:to>
    <xdr:sp macro="" textlink="">
      <xdr:nvSpPr>
        <xdr:cNvPr id="348" name="フローチャート: 判断 347"/>
        <xdr:cNvSpPr/>
      </xdr:nvSpPr>
      <xdr:spPr>
        <a:xfrm>
          <a:off x="10426700" y="961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151587</xdr:rowOff>
    </xdr:from>
    <xdr:to>
      <xdr:col>50</xdr:col>
      <xdr:colOff>114300</xdr:colOff>
      <xdr:row>53</xdr:row>
      <xdr:rowOff>94689</xdr:rowOff>
    </xdr:to>
    <xdr:cxnSp macro="">
      <xdr:nvCxnSpPr>
        <xdr:cNvPr id="349" name="直線コネクタ 348"/>
        <xdr:cNvCxnSpPr/>
      </xdr:nvCxnSpPr>
      <xdr:spPr>
        <a:xfrm>
          <a:off x="8750300" y="8724087"/>
          <a:ext cx="889000" cy="4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8799</xdr:rowOff>
    </xdr:from>
    <xdr:to>
      <xdr:col>50</xdr:col>
      <xdr:colOff>165100</xdr:colOff>
      <xdr:row>56</xdr:row>
      <xdr:rowOff>110399</xdr:rowOff>
    </xdr:to>
    <xdr:sp macro="" textlink="">
      <xdr:nvSpPr>
        <xdr:cNvPr id="350" name="フローチャート: 判断 349"/>
        <xdr:cNvSpPr/>
      </xdr:nvSpPr>
      <xdr:spPr>
        <a:xfrm>
          <a:off x="9588500" y="960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101526</xdr:rowOff>
    </xdr:from>
    <xdr:ext cx="534377" cy="259045"/>
    <xdr:sp macro="" textlink="">
      <xdr:nvSpPr>
        <xdr:cNvPr id="351" name="テキスト ボックス 350"/>
        <xdr:cNvSpPr txBox="1"/>
      </xdr:nvSpPr>
      <xdr:spPr>
        <a:xfrm>
          <a:off x="9372111" y="970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143723</xdr:rowOff>
    </xdr:from>
    <xdr:to>
      <xdr:col>45</xdr:col>
      <xdr:colOff>177800</xdr:colOff>
      <xdr:row>50</xdr:row>
      <xdr:rowOff>151587</xdr:rowOff>
    </xdr:to>
    <xdr:cxnSp macro="">
      <xdr:nvCxnSpPr>
        <xdr:cNvPr id="352" name="直線コネクタ 351"/>
        <xdr:cNvCxnSpPr/>
      </xdr:nvCxnSpPr>
      <xdr:spPr>
        <a:xfrm>
          <a:off x="7861300" y="8716223"/>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7604</xdr:rowOff>
    </xdr:from>
    <xdr:to>
      <xdr:col>46</xdr:col>
      <xdr:colOff>38100</xdr:colOff>
      <xdr:row>56</xdr:row>
      <xdr:rowOff>109204</xdr:rowOff>
    </xdr:to>
    <xdr:sp macro="" textlink="">
      <xdr:nvSpPr>
        <xdr:cNvPr id="353" name="フローチャート: 判断 352"/>
        <xdr:cNvSpPr/>
      </xdr:nvSpPr>
      <xdr:spPr>
        <a:xfrm>
          <a:off x="86995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100331</xdr:rowOff>
    </xdr:from>
    <xdr:ext cx="534377" cy="259045"/>
    <xdr:sp macro="" textlink="">
      <xdr:nvSpPr>
        <xdr:cNvPr id="354" name="テキスト ボックス 353"/>
        <xdr:cNvSpPr txBox="1"/>
      </xdr:nvSpPr>
      <xdr:spPr>
        <a:xfrm>
          <a:off x="8483111" y="970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143723</xdr:rowOff>
    </xdr:from>
    <xdr:to>
      <xdr:col>41</xdr:col>
      <xdr:colOff>50800</xdr:colOff>
      <xdr:row>54</xdr:row>
      <xdr:rowOff>30269</xdr:rowOff>
    </xdr:to>
    <xdr:cxnSp macro="">
      <xdr:nvCxnSpPr>
        <xdr:cNvPr id="355" name="直線コネクタ 354"/>
        <xdr:cNvCxnSpPr/>
      </xdr:nvCxnSpPr>
      <xdr:spPr>
        <a:xfrm flipV="1">
          <a:off x="6972300" y="8716223"/>
          <a:ext cx="889000" cy="5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124265</xdr:rowOff>
    </xdr:from>
    <xdr:to>
      <xdr:col>41</xdr:col>
      <xdr:colOff>101600</xdr:colOff>
      <xdr:row>56</xdr:row>
      <xdr:rowOff>54415</xdr:rowOff>
    </xdr:to>
    <xdr:sp macro="" textlink="">
      <xdr:nvSpPr>
        <xdr:cNvPr id="356" name="フローチャート: 判断 355"/>
        <xdr:cNvSpPr/>
      </xdr:nvSpPr>
      <xdr:spPr>
        <a:xfrm>
          <a:off x="7810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45542</xdr:rowOff>
    </xdr:from>
    <xdr:ext cx="534377" cy="259045"/>
    <xdr:sp macro="" textlink="">
      <xdr:nvSpPr>
        <xdr:cNvPr id="357" name="テキスト ボックス 356"/>
        <xdr:cNvSpPr txBox="1"/>
      </xdr:nvSpPr>
      <xdr:spPr>
        <a:xfrm>
          <a:off x="7594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132431</xdr:rowOff>
    </xdr:from>
    <xdr:to>
      <xdr:col>36</xdr:col>
      <xdr:colOff>165100</xdr:colOff>
      <xdr:row>56</xdr:row>
      <xdr:rowOff>62581</xdr:rowOff>
    </xdr:to>
    <xdr:sp macro="" textlink="">
      <xdr:nvSpPr>
        <xdr:cNvPr id="358" name="フローチャート: 判断 357"/>
        <xdr:cNvSpPr/>
      </xdr:nvSpPr>
      <xdr:spPr>
        <a:xfrm>
          <a:off x="6921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53708</xdr:rowOff>
    </xdr:from>
    <xdr:ext cx="534377" cy="259045"/>
    <xdr:sp macro="" textlink="">
      <xdr:nvSpPr>
        <xdr:cNvPr id="359" name="テキスト ボックス 358"/>
        <xdr:cNvSpPr txBox="1"/>
      </xdr:nvSpPr>
      <xdr:spPr>
        <a:xfrm>
          <a:off x="6705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101564</xdr:rowOff>
    </xdr:from>
    <xdr:to>
      <xdr:col>55</xdr:col>
      <xdr:colOff>50800</xdr:colOff>
      <xdr:row>54</xdr:row>
      <xdr:rowOff>31714</xdr:rowOff>
    </xdr:to>
    <xdr:sp macro="" textlink="">
      <xdr:nvSpPr>
        <xdr:cNvPr id="365" name="楕円 364"/>
        <xdr:cNvSpPr/>
      </xdr:nvSpPr>
      <xdr:spPr>
        <a:xfrm>
          <a:off x="10426700" y="91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16491</xdr:rowOff>
    </xdr:from>
    <xdr:ext cx="599010" cy="259045"/>
    <xdr:sp macro="" textlink="">
      <xdr:nvSpPr>
        <xdr:cNvPr id="366" name="普通建設事業費該当値テキスト"/>
        <xdr:cNvSpPr txBox="1"/>
      </xdr:nvSpPr>
      <xdr:spPr>
        <a:xfrm>
          <a:off x="10528300" y="910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43889</xdr:rowOff>
    </xdr:from>
    <xdr:to>
      <xdr:col>50</xdr:col>
      <xdr:colOff>165100</xdr:colOff>
      <xdr:row>53</xdr:row>
      <xdr:rowOff>145489</xdr:rowOff>
    </xdr:to>
    <xdr:sp macro="" textlink="">
      <xdr:nvSpPr>
        <xdr:cNvPr id="367" name="楕円 366"/>
        <xdr:cNvSpPr/>
      </xdr:nvSpPr>
      <xdr:spPr>
        <a:xfrm>
          <a:off x="9588500" y="91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162016</xdr:rowOff>
    </xdr:from>
    <xdr:ext cx="599010" cy="259045"/>
    <xdr:sp macro="" textlink="">
      <xdr:nvSpPr>
        <xdr:cNvPr id="368" name="テキスト ボックス 367"/>
        <xdr:cNvSpPr txBox="1"/>
      </xdr:nvSpPr>
      <xdr:spPr>
        <a:xfrm>
          <a:off x="9339795" y="89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100787</xdr:rowOff>
    </xdr:from>
    <xdr:to>
      <xdr:col>46</xdr:col>
      <xdr:colOff>38100</xdr:colOff>
      <xdr:row>51</xdr:row>
      <xdr:rowOff>30937</xdr:rowOff>
    </xdr:to>
    <xdr:sp macro="" textlink="">
      <xdr:nvSpPr>
        <xdr:cNvPr id="369" name="楕円 368"/>
        <xdr:cNvSpPr/>
      </xdr:nvSpPr>
      <xdr:spPr>
        <a:xfrm>
          <a:off x="8699500" y="867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47464</xdr:rowOff>
    </xdr:from>
    <xdr:ext cx="599010" cy="259045"/>
    <xdr:sp macro="" textlink="">
      <xdr:nvSpPr>
        <xdr:cNvPr id="370" name="テキスト ボックス 369"/>
        <xdr:cNvSpPr txBox="1"/>
      </xdr:nvSpPr>
      <xdr:spPr>
        <a:xfrm>
          <a:off x="8450795" y="844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92923</xdr:rowOff>
    </xdr:from>
    <xdr:to>
      <xdr:col>41</xdr:col>
      <xdr:colOff>101600</xdr:colOff>
      <xdr:row>51</xdr:row>
      <xdr:rowOff>23073</xdr:rowOff>
    </xdr:to>
    <xdr:sp macro="" textlink="">
      <xdr:nvSpPr>
        <xdr:cNvPr id="371" name="楕円 370"/>
        <xdr:cNvSpPr/>
      </xdr:nvSpPr>
      <xdr:spPr>
        <a:xfrm>
          <a:off x="7810500" y="86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39600</xdr:rowOff>
    </xdr:from>
    <xdr:ext cx="599010" cy="259045"/>
    <xdr:sp macro="" textlink="">
      <xdr:nvSpPr>
        <xdr:cNvPr id="372" name="テキスト ボックス 371"/>
        <xdr:cNvSpPr txBox="1"/>
      </xdr:nvSpPr>
      <xdr:spPr>
        <a:xfrm>
          <a:off x="7561795" y="844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150919</xdr:rowOff>
    </xdr:from>
    <xdr:to>
      <xdr:col>36</xdr:col>
      <xdr:colOff>165100</xdr:colOff>
      <xdr:row>54</xdr:row>
      <xdr:rowOff>81069</xdr:rowOff>
    </xdr:to>
    <xdr:sp macro="" textlink="">
      <xdr:nvSpPr>
        <xdr:cNvPr id="373" name="楕円 372"/>
        <xdr:cNvSpPr/>
      </xdr:nvSpPr>
      <xdr:spPr>
        <a:xfrm>
          <a:off x="6921500" y="92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97596</xdr:rowOff>
    </xdr:from>
    <xdr:ext cx="599010" cy="259045"/>
    <xdr:sp macro="" textlink="">
      <xdr:nvSpPr>
        <xdr:cNvPr id="374" name="テキスト ボックス 373"/>
        <xdr:cNvSpPr txBox="1"/>
      </xdr:nvSpPr>
      <xdr:spPr>
        <a:xfrm>
          <a:off x="6672795" y="901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398" name="直線コネクタ 397"/>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1"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2" name="直線コネクタ 401"/>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28048</xdr:rowOff>
    </xdr:from>
    <xdr:to>
      <xdr:col>55</xdr:col>
      <xdr:colOff>0</xdr:colOff>
      <xdr:row>76</xdr:row>
      <xdr:rowOff>139433</xdr:rowOff>
    </xdr:to>
    <xdr:cxnSp macro="">
      <xdr:nvCxnSpPr>
        <xdr:cNvPr id="403" name="直線コネクタ 402"/>
        <xdr:cNvCxnSpPr/>
      </xdr:nvCxnSpPr>
      <xdr:spPr>
        <a:xfrm flipV="1">
          <a:off x="9639300" y="12886798"/>
          <a:ext cx="838200" cy="2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04" name="普通建設事業費 （ うち新規整備　）平均値テキスト"/>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05" name="フローチャート: 判断 404"/>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50032</xdr:rowOff>
    </xdr:from>
    <xdr:to>
      <xdr:col>50</xdr:col>
      <xdr:colOff>114300</xdr:colOff>
      <xdr:row>76</xdr:row>
      <xdr:rowOff>139433</xdr:rowOff>
    </xdr:to>
    <xdr:cxnSp macro="">
      <xdr:nvCxnSpPr>
        <xdr:cNvPr id="406" name="直線コネクタ 405"/>
        <xdr:cNvCxnSpPr/>
      </xdr:nvCxnSpPr>
      <xdr:spPr>
        <a:xfrm>
          <a:off x="8750300" y="12051532"/>
          <a:ext cx="889000" cy="111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07" name="フローチャート: 判断 406"/>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08" name="テキスト ボックス 407"/>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50032</xdr:rowOff>
    </xdr:from>
    <xdr:to>
      <xdr:col>45</xdr:col>
      <xdr:colOff>177800</xdr:colOff>
      <xdr:row>73</xdr:row>
      <xdr:rowOff>26886</xdr:rowOff>
    </xdr:to>
    <xdr:cxnSp macro="">
      <xdr:nvCxnSpPr>
        <xdr:cNvPr id="409" name="直線コネクタ 408"/>
        <xdr:cNvCxnSpPr/>
      </xdr:nvCxnSpPr>
      <xdr:spPr>
        <a:xfrm flipV="1">
          <a:off x="7861300" y="12051532"/>
          <a:ext cx="889000" cy="49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0" name="フローチャート: 判断 409"/>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11" name="テキスト ボックス 410"/>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26886</xdr:rowOff>
    </xdr:from>
    <xdr:to>
      <xdr:col>41</xdr:col>
      <xdr:colOff>50800</xdr:colOff>
      <xdr:row>74</xdr:row>
      <xdr:rowOff>4750</xdr:rowOff>
    </xdr:to>
    <xdr:cxnSp macro="">
      <xdr:nvCxnSpPr>
        <xdr:cNvPr id="412" name="直線コネクタ 411"/>
        <xdr:cNvCxnSpPr/>
      </xdr:nvCxnSpPr>
      <xdr:spPr>
        <a:xfrm flipV="1">
          <a:off x="6972300" y="12542736"/>
          <a:ext cx="889000" cy="1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3" name="フローチャート: 判断 412"/>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14" name="テキスト ボックス 413"/>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5" name="フローチャート: 判断 414"/>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16" name="テキスト ボックス 415"/>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148698</xdr:rowOff>
    </xdr:from>
    <xdr:to>
      <xdr:col>55</xdr:col>
      <xdr:colOff>50800</xdr:colOff>
      <xdr:row>75</xdr:row>
      <xdr:rowOff>78848</xdr:rowOff>
    </xdr:to>
    <xdr:sp macro="" textlink="">
      <xdr:nvSpPr>
        <xdr:cNvPr id="422" name="楕円 421"/>
        <xdr:cNvSpPr/>
      </xdr:nvSpPr>
      <xdr:spPr>
        <a:xfrm>
          <a:off x="10426700" y="128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xdr:rowOff>
    </xdr:from>
    <xdr:ext cx="534377" cy="259045"/>
    <xdr:sp macro="" textlink="">
      <xdr:nvSpPr>
        <xdr:cNvPr id="423" name="普通建設事業費 （ うち新規整備　）該当値テキスト"/>
        <xdr:cNvSpPr txBox="1"/>
      </xdr:nvSpPr>
      <xdr:spPr>
        <a:xfrm>
          <a:off x="10528300" y="1268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88633</xdr:rowOff>
    </xdr:from>
    <xdr:to>
      <xdr:col>50</xdr:col>
      <xdr:colOff>165100</xdr:colOff>
      <xdr:row>77</xdr:row>
      <xdr:rowOff>18783</xdr:rowOff>
    </xdr:to>
    <xdr:sp macro="" textlink="">
      <xdr:nvSpPr>
        <xdr:cNvPr id="424" name="楕円 423"/>
        <xdr:cNvSpPr/>
      </xdr:nvSpPr>
      <xdr:spPr>
        <a:xfrm>
          <a:off x="9588500" y="131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35310</xdr:rowOff>
    </xdr:from>
    <xdr:ext cx="534377" cy="259045"/>
    <xdr:sp macro="" textlink="">
      <xdr:nvSpPr>
        <xdr:cNvPr id="425" name="テキスト ボックス 424"/>
        <xdr:cNvSpPr txBox="1"/>
      </xdr:nvSpPr>
      <xdr:spPr>
        <a:xfrm>
          <a:off x="9372111" y="1289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170682</xdr:rowOff>
    </xdr:from>
    <xdr:to>
      <xdr:col>46</xdr:col>
      <xdr:colOff>38100</xdr:colOff>
      <xdr:row>70</xdr:row>
      <xdr:rowOff>100832</xdr:rowOff>
    </xdr:to>
    <xdr:sp macro="" textlink="">
      <xdr:nvSpPr>
        <xdr:cNvPr id="426" name="楕円 425"/>
        <xdr:cNvSpPr/>
      </xdr:nvSpPr>
      <xdr:spPr>
        <a:xfrm>
          <a:off x="8699500" y="120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117359</xdr:rowOff>
    </xdr:from>
    <xdr:ext cx="534377" cy="259045"/>
    <xdr:sp macro="" textlink="">
      <xdr:nvSpPr>
        <xdr:cNvPr id="427" name="テキスト ボックス 426"/>
        <xdr:cNvSpPr txBox="1"/>
      </xdr:nvSpPr>
      <xdr:spPr>
        <a:xfrm>
          <a:off x="8483111" y="117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147536</xdr:rowOff>
    </xdr:from>
    <xdr:to>
      <xdr:col>41</xdr:col>
      <xdr:colOff>101600</xdr:colOff>
      <xdr:row>73</xdr:row>
      <xdr:rowOff>77686</xdr:rowOff>
    </xdr:to>
    <xdr:sp macro="" textlink="">
      <xdr:nvSpPr>
        <xdr:cNvPr id="428" name="楕円 427"/>
        <xdr:cNvSpPr/>
      </xdr:nvSpPr>
      <xdr:spPr>
        <a:xfrm>
          <a:off x="7810500" y="124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94213</xdr:rowOff>
    </xdr:from>
    <xdr:ext cx="534377" cy="259045"/>
    <xdr:sp macro="" textlink="">
      <xdr:nvSpPr>
        <xdr:cNvPr id="429" name="テキスト ボックス 428"/>
        <xdr:cNvSpPr txBox="1"/>
      </xdr:nvSpPr>
      <xdr:spPr>
        <a:xfrm>
          <a:off x="7594111" y="122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125400</xdr:rowOff>
    </xdr:from>
    <xdr:to>
      <xdr:col>36</xdr:col>
      <xdr:colOff>165100</xdr:colOff>
      <xdr:row>74</xdr:row>
      <xdr:rowOff>55550</xdr:rowOff>
    </xdr:to>
    <xdr:sp macro="" textlink="">
      <xdr:nvSpPr>
        <xdr:cNvPr id="430" name="楕円 429"/>
        <xdr:cNvSpPr/>
      </xdr:nvSpPr>
      <xdr:spPr>
        <a:xfrm>
          <a:off x="6921500" y="1264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72077</xdr:rowOff>
    </xdr:from>
    <xdr:ext cx="534377" cy="259045"/>
    <xdr:sp macro="" textlink="">
      <xdr:nvSpPr>
        <xdr:cNvPr id="431" name="テキスト ボックス 430"/>
        <xdr:cNvSpPr txBox="1"/>
      </xdr:nvSpPr>
      <xdr:spPr>
        <a:xfrm>
          <a:off x="6705111" y="1241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46692</xdr:rowOff>
    </xdr:from>
    <xdr:to>
      <xdr:col>54</xdr:col>
      <xdr:colOff>189865</xdr:colOff>
      <xdr:row>99</xdr:row>
      <xdr:rowOff>13688</xdr:rowOff>
    </xdr:to>
    <xdr:cxnSp macro="">
      <xdr:nvCxnSpPr>
        <xdr:cNvPr id="457" name="直線コネクタ 456"/>
        <xdr:cNvCxnSpPr/>
      </xdr:nvCxnSpPr>
      <xdr:spPr>
        <a:xfrm flipV="1">
          <a:off x="10475595" y="15820092"/>
          <a:ext cx="1270" cy="1167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17515</xdr:rowOff>
    </xdr:from>
    <xdr:ext cx="469744" cy="259045"/>
    <xdr:sp macro="" textlink="">
      <xdr:nvSpPr>
        <xdr:cNvPr id="458" name="普通建設事業費 （ うち更新整備　）最小値テキスト"/>
        <xdr:cNvSpPr txBox="1"/>
      </xdr:nvSpPr>
      <xdr:spPr>
        <a:xfrm>
          <a:off x="10528300" y="16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13688</xdr:rowOff>
    </xdr:from>
    <xdr:to>
      <xdr:col>55</xdr:col>
      <xdr:colOff>88900</xdr:colOff>
      <xdr:row>99</xdr:row>
      <xdr:rowOff>13688</xdr:rowOff>
    </xdr:to>
    <xdr:cxnSp macro="">
      <xdr:nvCxnSpPr>
        <xdr:cNvPr id="459" name="直線コネクタ 458"/>
        <xdr:cNvCxnSpPr/>
      </xdr:nvCxnSpPr>
      <xdr:spPr>
        <a:xfrm>
          <a:off x="10388600" y="169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164819</xdr:rowOff>
    </xdr:from>
    <xdr:ext cx="599010" cy="259045"/>
    <xdr:sp macro="" textlink="">
      <xdr:nvSpPr>
        <xdr:cNvPr id="460" name="普通建設事業費 （ うち更新整備　）最大値テキスト"/>
        <xdr:cNvSpPr txBox="1"/>
      </xdr:nvSpPr>
      <xdr:spPr>
        <a:xfrm>
          <a:off x="10528300" y="1559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46692</xdr:rowOff>
    </xdr:from>
    <xdr:to>
      <xdr:col>55</xdr:col>
      <xdr:colOff>88900</xdr:colOff>
      <xdr:row>92</xdr:row>
      <xdr:rowOff>46692</xdr:rowOff>
    </xdr:to>
    <xdr:cxnSp macro="">
      <xdr:nvCxnSpPr>
        <xdr:cNvPr id="461" name="直線コネクタ 460"/>
        <xdr:cNvCxnSpPr/>
      </xdr:nvCxnSpPr>
      <xdr:spPr>
        <a:xfrm>
          <a:off x="10388600" y="1582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68039</xdr:rowOff>
    </xdr:from>
    <xdr:to>
      <xdr:col>55</xdr:col>
      <xdr:colOff>0</xdr:colOff>
      <xdr:row>95</xdr:row>
      <xdr:rowOff>690</xdr:rowOff>
    </xdr:to>
    <xdr:cxnSp macro="">
      <xdr:nvCxnSpPr>
        <xdr:cNvPr id="462" name="直線コネクタ 461"/>
        <xdr:cNvCxnSpPr/>
      </xdr:nvCxnSpPr>
      <xdr:spPr>
        <a:xfrm>
          <a:off x="9639300" y="16012889"/>
          <a:ext cx="838200" cy="27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169849</xdr:rowOff>
    </xdr:from>
    <xdr:ext cx="534377" cy="259045"/>
    <xdr:sp macro="" textlink="">
      <xdr:nvSpPr>
        <xdr:cNvPr id="463" name="普通建設事業費 （ うち更新整備　）平均値テキスト"/>
        <xdr:cNvSpPr txBox="1"/>
      </xdr:nvSpPr>
      <xdr:spPr>
        <a:xfrm>
          <a:off x="10528300" y="16629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19972</xdr:rowOff>
    </xdr:from>
    <xdr:to>
      <xdr:col>55</xdr:col>
      <xdr:colOff>50800</xdr:colOff>
      <xdr:row>97</xdr:row>
      <xdr:rowOff>121572</xdr:rowOff>
    </xdr:to>
    <xdr:sp macro="" textlink="">
      <xdr:nvSpPr>
        <xdr:cNvPr id="464" name="フローチャート: 判断 463"/>
        <xdr:cNvSpPr/>
      </xdr:nvSpPr>
      <xdr:spPr>
        <a:xfrm>
          <a:off x="10426700" y="166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158869</xdr:rowOff>
    </xdr:from>
    <xdr:to>
      <xdr:col>50</xdr:col>
      <xdr:colOff>114300</xdr:colOff>
      <xdr:row>93</xdr:row>
      <xdr:rowOff>68039</xdr:rowOff>
    </xdr:to>
    <xdr:cxnSp macro="">
      <xdr:nvCxnSpPr>
        <xdr:cNvPr id="465" name="直線コネクタ 464"/>
        <xdr:cNvCxnSpPr/>
      </xdr:nvCxnSpPr>
      <xdr:spPr>
        <a:xfrm>
          <a:off x="8750300" y="15760819"/>
          <a:ext cx="8890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24761</xdr:rowOff>
    </xdr:from>
    <xdr:to>
      <xdr:col>50</xdr:col>
      <xdr:colOff>165100</xdr:colOff>
      <xdr:row>97</xdr:row>
      <xdr:rowOff>126361</xdr:rowOff>
    </xdr:to>
    <xdr:sp macro="" textlink="">
      <xdr:nvSpPr>
        <xdr:cNvPr id="466" name="フローチャート: 判断 465"/>
        <xdr:cNvSpPr/>
      </xdr:nvSpPr>
      <xdr:spPr>
        <a:xfrm>
          <a:off x="95885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117488</xdr:rowOff>
    </xdr:from>
    <xdr:ext cx="534377" cy="259045"/>
    <xdr:sp macro="" textlink="">
      <xdr:nvSpPr>
        <xdr:cNvPr id="467" name="テキスト ボックス 466"/>
        <xdr:cNvSpPr txBox="1"/>
      </xdr:nvSpPr>
      <xdr:spPr>
        <a:xfrm>
          <a:off x="9372111" y="167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94895</xdr:rowOff>
    </xdr:from>
    <xdr:to>
      <xdr:col>45</xdr:col>
      <xdr:colOff>177800</xdr:colOff>
      <xdr:row>91</xdr:row>
      <xdr:rowOff>158869</xdr:rowOff>
    </xdr:to>
    <xdr:cxnSp macro="">
      <xdr:nvCxnSpPr>
        <xdr:cNvPr id="468" name="直線コネクタ 467"/>
        <xdr:cNvCxnSpPr/>
      </xdr:nvCxnSpPr>
      <xdr:spPr>
        <a:xfrm>
          <a:off x="7861300" y="15525395"/>
          <a:ext cx="889000" cy="2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39250</xdr:rowOff>
    </xdr:from>
    <xdr:to>
      <xdr:col>46</xdr:col>
      <xdr:colOff>38100</xdr:colOff>
      <xdr:row>97</xdr:row>
      <xdr:rowOff>140850</xdr:rowOff>
    </xdr:to>
    <xdr:sp macro="" textlink="">
      <xdr:nvSpPr>
        <xdr:cNvPr id="469" name="フローチャート: 判断 468"/>
        <xdr:cNvSpPr/>
      </xdr:nvSpPr>
      <xdr:spPr>
        <a:xfrm>
          <a:off x="8699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131977</xdr:rowOff>
    </xdr:from>
    <xdr:ext cx="534377" cy="259045"/>
    <xdr:sp macro="" textlink="">
      <xdr:nvSpPr>
        <xdr:cNvPr id="470" name="テキスト ボックス 469"/>
        <xdr:cNvSpPr txBox="1"/>
      </xdr:nvSpPr>
      <xdr:spPr>
        <a:xfrm>
          <a:off x="8483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94895</xdr:rowOff>
    </xdr:from>
    <xdr:to>
      <xdr:col>41</xdr:col>
      <xdr:colOff>50800</xdr:colOff>
      <xdr:row>96</xdr:row>
      <xdr:rowOff>38571</xdr:rowOff>
    </xdr:to>
    <xdr:cxnSp macro="">
      <xdr:nvCxnSpPr>
        <xdr:cNvPr id="471" name="直線コネクタ 470"/>
        <xdr:cNvCxnSpPr/>
      </xdr:nvCxnSpPr>
      <xdr:spPr>
        <a:xfrm flipV="1">
          <a:off x="6972300" y="15525395"/>
          <a:ext cx="889000" cy="9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163860</xdr:rowOff>
    </xdr:from>
    <xdr:to>
      <xdr:col>41</xdr:col>
      <xdr:colOff>101600</xdr:colOff>
      <xdr:row>97</xdr:row>
      <xdr:rowOff>94010</xdr:rowOff>
    </xdr:to>
    <xdr:sp macro="" textlink="">
      <xdr:nvSpPr>
        <xdr:cNvPr id="472" name="フローチャート: 判断 471"/>
        <xdr:cNvSpPr/>
      </xdr:nvSpPr>
      <xdr:spPr>
        <a:xfrm>
          <a:off x="7810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85137</xdr:rowOff>
    </xdr:from>
    <xdr:ext cx="534377" cy="259045"/>
    <xdr:sp macro="" textlink="">
      <xdr:nvSpPr>
        <xdr:cNvPr id="473" name="テキスト ボックス 472"/>
        <xdr:cNvSpPr txBox="1"/>
      </xdr:nvSpPr>
      <xdr:spPr>
        <a:xfrm>
          <a:off x="7594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11720</xdr:rowOff>
    </xdr:from>
    <xdr:to>
      <xdr:col>36</xdr:col>
      <xdr:colOff>165100</xdr:colOff>
      <xdr:row>97</xdr:row>
      <xdr:rowOff>113320</xdr:rowOff>
    </xdr:to>
    <xdr:sp macro="" textlink="">
      <xdr:nvSpPr>
        <xdr:cNvPr id="474" name="フローチャート: 判断 473"/>
        <xdr:cNvSpPr/>
      </xdr:nvSpPr>
      <xdr:spPr>
        <a:xfrm>
          <a:off x="6921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104447</xdr:rowOff>
    </xdr:from>
    <xdr:ext cx="534377" cy="259045"/>
    <xdr:sp macro="" textlink="">
      <xdr:nvSpPr>
        <xdr:cNvPr id="475" name="テキスト ボックス 474"/>
        <xdr:cNvSpPr txBox="1"/>
      </xdr:nvSpPr>
      <xdr:spPr>
        <a:xfrm>
          <a:off x="6705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121340</xdr:rowOff>
    </xdr:from>
    <xdr:to>
      <xdr:col>55</xdr:col>
      <xdr:colOff>50800</xdr:colOff>
      <xdr:row>95</xdr:row>
      <xdr:rowOff>51490</xdr:rowOff>
    </xdr:to>
    <xdr:sp macro="" textlink="">
      <xdr:nvSpPr>
        <xdr:cNvPr id="481" name="楕円 480"/>
        <xdr:cNvSpPr/>
      </xdr:nvSpPr>
      <xdr:spPr>
        <a:xfrm>
          <a:off x="10426700" y="162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144217</xdr:rowOff>
    </xdr:from>
    <xdr:ext cx="534377" cy="259045"/>
    <xdr:sp macro="" textlink="">
      <xdr:nvSpPr>
        <xdr:cNvPr id="482" name="普通建設事業費 （ うち更新整備　）該当値テキスト"/>
        <xdr:cNvSpPr txBox="1"/>
      </xdr:nvSpPr>
      <xdr:spPr>
        <a:xfrm>
          <a:off x="10528300" y="1608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17239</xdr:rowOff>
    </xdr:from>
    <xdr:to>
      <xdr:col>50</xdr:col>
      <xdr:colOff>165100</xdr:colOff>
      <xdr:row>93</xdr:row>
      <xdr:rowOff>118839</xdr:rowOff>
    </xdr:to>
    <xdr:sp macro="" textlink="">
      <xdr:nvSpPr>
        <xdr:cNvPr id="483" name="楕円 482"/>
        <xdr:cNvSpPr/>
      </xdr:nvSpPr>
      <xdr:spPr>
        <a:xfrm>
          <a:off x="9588500" y="1596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135366</xdr:rowOff>
    </xdr:from>
    <xdr:ext cx="534377" cy="259045"/>
    <xdr:sp macro="" textlink="">
      <xdr:nvSpPr>
        <xdr:cNvPr id="484" name="テキスト ボックス 483"/>
        <xdr:cNvSpPr txBox="1"/>
      </xdr:nvSpPr>
      <xdr:spPr>
        <a:xfrm>
          <a:off x="9372111" y="157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108069</xdr:rowOff>
    </xdr:from>
    <xdr:to>
      <xdr:col>46</xdr:col>
      <xdr:colOff>38100</xdr:colOff>
      <xdr:row>92</xdr:row>
      <xdr:rowOff>38219</xdr:rowOff>
    </xdr:to>
    <xdr:sp macro="" textlink="">
      <xdr:nvSpPr>
        <xdr:cNvPr id="485" name="楕円 484"/>
        <xdr:cNvSpPr/>
      </xdr:nvSpPr>
      <xdr:spPr>
        <a:xfrm>
          <a:off x="8699500" y="157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54746</xdr:rowOff>
    </xdr:from>
    <xdr:ext cx="599010" cy="259045"/>
    <xdr:sp macro="" textlink="">
      <xdr:nvSpPr>
        <xdr:cNvPr id="486" name="テキスト ボックス 485"/>
        <xdr:cNvSpPr txBox="1"/>
      </xdr:nvSpPr>
      <xdr:spPr>
        <a:xfrm>
          <a:off x="8450795" y="1548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44095</xdr:rowOff>
    </xdr:from>
    <xdr:to>
      <xdr:col>41</xdr:col>
      <xdr:colOff>101600</xdr:colOff>
      <xdr:row>90</xdr:row>
      <xdr:rowOff>145695</xdr:rowOff>
    </xdr:to>
    <xdr:sp macro="" textlink="">
      <xdr:nvSpPr>
        <xdr:cNvPr id="487" name="楕円 486"/>
        <xdr:cNvSpPr/>
      </xdr:nvSpPr>
      <xdr:spPr>
        <a:xfrm>
          <a:off x="7810500" y="154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162222</xdr:rowOff>
    </xdr:from>
    <xdr:ext cx="599010" cy="259045"/>
    <xdr:sp macro="" textlink="">
      <xdr:nvSpPr>
        <xdr:cNvPr id="488" name="テキスト ボックス 487"/>
        <xdr:cNvSpPr txBox="1"/>
      </xdr:nvSpPr>
      <xdr:spPr>
        <a:xfrm>
          <a:off x="7561795" y="152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159221</xdr:rowOff>
    </xdr:from>
    <xdr:to>
      <xdr:col>36</xdr:col>
      <xdr:colOff>165100</xdr:colOff>
      <xdr:row>96</xdr:row>
      <xdr:rowOff>89371</xdr:rowOff>
    </xdr:to>
    <xdr:sp macro="" textlink="">
      <xdr:nvSpPr>
        <xdr:cNvPr id="489" name="楕円 488"/>
        <xdr:cNvSpPr/>
      </xdr:nvSpPr>
      <xdr:spPr>
        <a:xfrm>
          <a:off x="6921500" y="164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105898</xdr:rowOff>
    </xdr:from>
    <xdr:ext cx="534377" cy="259045"/>
    <xdr:sp macro="" textlink="">
      <xdr:nvSpPr>
        <xdr:cNvPr id="490" name="テキスト ボックス 489"/>
        <xdr:cNvSpPr txBox="1"/>
      </xdr:nvSpPr>
      <xdr:spPr>
        <a:xfrm>
          <a:off x="6705111" y="162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2" name="直線コネクタ 511"/>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15"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16" name="直線コネクタ 515"/>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105867</xdr:rowOff>
    </xdr:from>
    <xdr:to>
      <xdr:col>85</xdr:col>
      <xdr:colOff>127000</xdr:colOff>
      <xdr:row>37</xdr:row>
      <xdr:rowOff>43299</xdr:rowOff>
    </xdr:to>
    <xdr:cxnSp macro="">
      <xdr:nvCxnSpPr>
        <xdr:cNvPr id="517" name="直線コネクタ 516"/>
        <xdr:cNvCxnSpPr/>
      </xdr:nvCxnSpPr>
      <xdr:spPr>
        <a:xfrm>
          <a:off x="15481300" y="5763717"/>
          <a:ext cx="838200" cy="6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18" name="災害復旧事業費平均値テキスト"/>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19" name="フローチャート: 判断 518"/>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105867</xdr:rowOff>
    </xdr:from>
    <xdr:to>
      <xdr:col>81</xdr:col>
      <xdr:colOff>50800</xdr:colOff>
      <xdr:row>34</xdr:row>
      <xdr:rowOff>76218</xdr:rowOff>
    </xdr:to>
    <xdr:cxnSp macro="">
      <xdr:nvCxnSpPr>
        <xdr:cNvPr id="520" name="直線コネクタ 519"/>
        <xdr:cNvCxnSpPr/>
      </xdr:nvCxnSpPr>
      <xdr:spPr>
        <a:xfrm flipV="1">
          <a:off x="14592300" y="5763717"/>
          <a:ext cx="889000" cy="1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1" name="フローチャート: 判断 520"/>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22" name="テキスト ボックス 521"/>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88928</xdr:rowOff>
    </xdr:from>
    <xdr:to>
      <xdr:col>76</xdr:col>
      <xdr:colOff>114300</xdr:colOff>
      <xdr:row>34</xdr:row>
      <xdr:rowOff>76218</xdr:rowOff>
    </xdr:to>
    <xdr:cxnSp macro="">
      <xdr:nvCxnSpPr>
        <xdr:cNvPr id="523" name="直線コネクタ 522"/>
        <xdr:cNvCxnSpPr/>
      </xdr:nvCxnSpPr>
      <xdr:spPr>
        <a:xfrm>
          <a:off x="13703300" y="5403878"/>
          <a:ext cx="889000" cy="50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4" name="フローチャート: 判断 523"/>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25" name="テキスト ボックス 524"/>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88928</xdr:rowOff>
    </xdr:from>
    <xdr:to>
      <xdr:col>71</xdr:col>
      <xdr:colOff>177800</xdr:colOff>
      <xdr:row>32</xdr:row>
      <xdr:rowOff>42499</xdr:rowOff>
    </xdr:to>
    <xdr:cxnSp macro="">
      <xdr:nvCxnSpPr>
        <xdr:cNvPr id="526" name="直線コネクタ 525"/>
        <xdr:cNvCxnSpPr/>
      </xdr:nvCxnSpPr>
      <xdr:spPr>
        <a:xfrm flipV="1">
          <a:off x="12814300" y="5403878"/>
          <a:ext cx="889000" cy="1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27" name="フローチャート: 判断 526"/>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28" name="テキスト ボックス 527"/>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29" name="フローチャート: 判断 528"/>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0" name="テキスト ボックス 529"/>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163949</xdr:rowOff>
    </xdr:from>
    <xdr:to>
      <xdr:col>85</xdr:col>
      <xdr:colOff>177800</xdr:colOff>
      <xdr:row>37</xdr:row>
      <xdr:rowOff>94099</xdr:rowOff>
    </xdr:to>
    <xdr:sp macro="" textlink="">
      <xdr:nvSpPr>
        <xdr:cNvPr id="536" name="楕円 535"/>
        <xdr:cNvSpPr/>
      </xdr:nvSpPr>
      <xdr:spPr>
        <a:xfrm>
          <a:off x="16268700" y="63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15376</xdr:rowOff>
    </xdr:from>
    <xdr:ext cx="534377" cy="259045"/>
    <xdr:sp macro="" textlink="">
      <xdr:nvSpPr>
        <xdr:cNvPr id="537" name="災害復旧事業費該当値テキスト"/>
        <xdr:cNvSpPr txBox="1"/>
      </xdr:nvSpPr>
      <xdr:spPr>
        <a:xfrm>
          <a:off x="16370300" y="61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55067</xdr:rowOff>
    </xdr:from>
    <xdr:to>
      <xdr:col>81</xdr:col>
      <xdr:colOff>101600</xdr:colOff>
      <xdr:row>33</xdr:row>
      <xdr:rowOff>156667</xdr:rowOff>
    </xdr:to>
    <xdr:sp macro="" textlink="">
      <xdr:nvSpPr>
        <xdr:cNvPr id="538" name="楕円 537"/>
        <xdr:cNvSpPr/>
      </xdr:nvSpPr>
      <xdr:spPr>
        <a:xfrm>
          <a:off x="15430500" y="57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1744</xdr:rowOff>
    </xdr:from>
    <xdr:ext cx="534377" cy="259045"/>
    <xdr:sp macro="" textlink="">
      <xdr:nvSpPr>
        <xdr:cNvPr id="539" name="テキスト ボックス 538"/>
        <xdr:cNvSpPr txBox="1"/>
      </xdr:nvSpPr>
      <xdr:spPr>
        <a:xfrm>
          <a:off x="15214111" y="548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25418</xdr:rowOff>
    </xdr:from>
    <xdr:to>
      <xdr:col>76</xdr:col>
      <xdr:colOff>165100</xdr:colOff>
      <xdr:row>34</xdr:row>
      <xdr:rowOff>127018</xdr:rowOff>
    </xdr:to>
    <xdr:sp macro="" textlink="">
      <xdr:nvSpPr>
        <xdr:cNvPr id="540" name="楕円 539"/>
        <xdr:cNvSpPr/>
      </xdr:nvSpPr>
      <xdr:spPr>
        <a:xfrm>
          <a:off x="14541500" y="58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143545</xdr:rowOff>
    </xdr:from>
    <xdr:ext cx="534377" cy="259045"/>
    <xdr:sp macro="" textlink="">
      <xdr:nvSpPr>
        <xdr:cNvPr id="541" name="テキスト ボックス 540"/>
        <xdr:cNvSpPr txBox="1"/>
      </xdr:nvSpPr>
      <xdr:spPr>
        <a:xfrm>
          <a:off x="14325111" y="56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38128</xdr:rowOff>
    </xdr:from>
    <xdr:to>
      <xdr:col>72</xdr:col>
      <xdr:colOff>38100</xdr:colOff>
      <xdr:row>31</xdr:row>
      <xdr:rowOff>139728</xdr:rowOff>
    </xdr:to>
    <xdr:sp macro="" textlink="">
      <xdr:nvSpPr>
        <xdr:cNvPr id="542" name="楕円 541"/>
        <xdr:cNvSpPr/>
      </xdr:nvSpPr>
      <xdr:spPr>
        <a:xfrm>
          <a:off x="13652500" y="53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156255</xdr:rowOff>
    </xdr:from>
    <xdr:ext cx="534377" cy="259045"/>
    <xdr:sp macro="" textlink="">
      <xdr:nvSpPr>
        <xdr:cNvPr id="543" name="テキスト ボックス 542"/>
        <xdr:cNvSpPr txBox="1"/>
      </xdr:nvSpPr>
      <xdr:spPr>
        <a:xfrm>
          <a:off x="13436111" y="51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163149</xdr:rowOff>
    </xdr:from>
    <xdr:to>
      <xdr:col>67</xdr:col>
      <xdr:colOff>101600</xdr:colOff>
      <xdr:row>32</xdr:row>
      <xdr:rowOff>93299</xdr:rowOff>
    </xdr:to>
    <xdr:sp macro="" textlink="">
      <xdr:nvSpPr>
        <xdr:cNvPr id="544" name="楕円 543"/>
        <xdr:cNvSpPr/>
      </xdr:nvSpPr>
      <xdr:spPr>
        <a:xfrm>
          <a:off x="12763500" y="54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109826</xdr:rowOff>
    </xdr:from>
    <xdr:ext cx="534377" cy="259045"/>
    <xdr:sp macro="" textlink="">
      <xdr:nvSpPr>
        <xdr:cNvPr id="545" name="テキスト ボックス 544"/>
        <xdr:cNvSpPr txBox="1"/>
      </xdr:nvSpPr>
      <xdr:spPr>
        <a:xfrm>
          <a:off x="12547111" y="52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0" name="直線コネクタ 619"/>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1"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2" name="直線コネクタ 621"/>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3"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4" name="直線コネクタ 623"/>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153089</xdr:rowOff>
    </xdr:from>
    <xdr:to>
      <xdr:col>85</xdr:col>
      <xdr:colOff>127000</xdr:colOff>
      <xdr:row>74</xdr:row>
      <xdr:rowOff>94600</xdr:rowOff>
    </xdr:to>
    <xdr:cxnSp macro="">
      <xdr:nvCxnSpPr>
        <xdr:cNvPr id="625" name="直線コネクタ 624"/>
        <xdr:cNvCxnSpPr/>
      </xdr:nvCxnSpPr>
      <xdr:spPr>
        <a:xfrm flipV="1">
          <a:off x="15481300" y="12668939"/>
          <a:ext cx="8382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26" name="公債費平均値テキスト"/>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27" name="フローチャート: 判断 626"/>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94552</xdr:rowOff>
    </xdr:from>
    <xdr:to>
      <xdr:col>81</xdr:col>
      <xdr:colOff>50800</xdr:colOff>
      <xdr:row>74</xdr:row>
      <xdr:rowOff>94600</xdr:rowOff>
    </xdr:to>
    <xdr:cxnSp macro="">
      <xdr:nvCxnSpPr>
        <xdr:cNvPr id="628" name="直線コネクタ 627"/>
        <xdr:cNvCxnSpPr/>
      </xdr:nvCxnSpPr>
      <xdr:spPr>
        <a:xfrm>
          <a:off x="14592300" y="12610402"/>
          <a:ext cx="889000" cy="17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29" name="フローチャート: 判断 628"/>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0" name="テキスト ボックス 629"/>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94552</xdr:rowOff>
    </xdr:from>
    <xdr:to>
      <xdr:col>76</xdr:col>
      <xdr:colOff>114300</xdr:colOff>
      <xdr:row>74</xdr:row>
      <xdr:rowOff>106161</xdr:rowOff>
    </xdr:to>
    <xdr:cxnSp macro="">
      <xdr:nvCxnSpPr>
        <xdr:cNvPr id="631" name="直線コネクタ 630"/>
        <xdr:cNvCxnSpPr/>
      </xdr:nvCxnSpPr>
      <xdr:spPr>
        <a:xfrm flipV="1">
          <a:off x="13703300" y="12610402"/>
          <a:ext cx="889000" cy="1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2" name="フローチャート: 判断 631"/>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3" name="テキスト ボックス 632"/>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93376</xdr:rowOff>
    </xdr:from>
    <xdr:to>
      <xdr:col>71</xdr:col>
      <xdr:colOff>177800</xdr:colOff>
      <xdr:row>74</xdr:row>
      <xdr:rowOff>106161</xdr:rowOff>
    </xdr:to>
    <xdr:cxnSp macro="">
      <xdr:nvCxnSpPr>
        <xdr:cNvPr id="634" name="直線コネクタ 633"/>
        <xdr:cNvCxnSpPr/>
      </xdr:nvCxnSpPr>
      <xdr:spPr>
        <a:xfrm>
          <a:off x="12814300" y="12780676"/>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35" name="フローチャート: 判断 634"/>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36" name="テキスト ボックス 635"/>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37" name="フローチャート: 判断 636"/>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38" name="テキスト ボックス 637"/>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102289</xdr:rowOff>
    </xdr:from>
    <xdr:to>
      <xdr:col>85</xdr:col>
      <xdr:colOff>177800</xdr:colOff>
      <xdr:row>74</xdr:row>
      <xdr:rowOff>32439</xdr:rowOff>
    </xdr:to>
    <xdr:sp macro="" textlink="">
      <xdr:nvSpPr>
        <xdr:cNvPr id="644" name="楕円 643"/>
        <xdr:cNvSpPr/>
      </xdr:nvSpPr>
      <xdr:spPr>
        <a:xfrm>
          <a:off x="16268700" y="126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125166</xdr:rowOff>
    </xdr:from>
    <xdr:ext cx="534377" cy="259045"/>
    <xdr:sp macro="" textlink="">
      <xdr:nvSpPr>
        <xdr:cNvPr id="645" name="公債費該当値テキスト"/>
        <xdr:cNvSpPr txBox="1"/>
      </xdr:nvSpPr>
      <xdr:spPr>
        <a:xfrm>
          <a:off x="16370300" y="1246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43800</xdr:rowOff>
    </xdr:from>
    <xdr:to>
      <xdr:col>81</xdr:col>
      <xdr:colOff>101600</xdr:colOff>
      <xdr:row>74</xdr:row>
      <xdr:rowOff>145400</xdr:rowOff>
    </xdr:to>
    <xdr:sp macro="" textlink="">
      <xdr:nvSpPr>
        <xdr:cNvPr id="646" name="楕円 645"/>
        <xdr:cNvSpPr/>
      </xdr:nvSpPr>
      <xdr:spPr>
        <a:xfrm>
          <a:off x="15430500" y="1273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161927</xdr:rowOff>
    </xdr:from>
    <xdr:ext cx="534377" cy="259045"/>
    <xdr:sp macro="" textlink="">
      <xdr:nvSpPr>
        <xdr:cNvPr id="647" name="テキスト ボックス 646"/>
        <xdr:cNvSpPr txBox="1"/>
      </xdr:nvSpPr>
      <xdr:spPr>
        <a:xfrm>
          <a:off x="15214111" y="125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43752</xdr:rowOff>
    </xdr:from>
    <xdr:to>
      <xdr:col>76</xdr:col>
      <xdr:colOff>165100</xdr:colOff>
      <xdr:row>73</xdr:row>
      <xdr:rowOff>145352</xdr:rowOff>
    </xdr:to>
    <xdr:sp macro="" textlink="">
      <xdr:nvSpPr>
        <xdr:cNvPr id="648" name="楕円 647"/>
        <xdr:cNvSpPr/>
      </xdr:nvSpPr>
      <xdr:spPr>
        <a:xfrm>
          <a:off x="14541500" y="125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161879</xdr:rowOff>
    </xdr:from>
    <xdr:ext cx="534377" cy="259045"/>
    <xdr:sp macro="" textlink="">
      <xdr:nvSpPr>
        <xdr:cNvPr id="649" name="テキスト ボックス 648"/>
        <xdr:cNvSpPr txBox="1"/>
      </xdr:nvSpPr>
      <xdr:spPr>
        <a:xfrm>
          <a:off x="14325111" y="123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55361</xdr:rowOff>
    </xdr:from>
    <xdr:to>
      <xdr:col>72</xdr:col>
      <xdr:colOff>38100</xdr:colOff>
      <xdr:row>74</xdr:row>
      <xdr:rowOff>156961</xdr:rowOff>
    </xdr:to>
    <xdr:sp macro="" textlink="">
      <xdr:nvSpPr>
        <xdr:cNvPr id="650" name="楕円 649"/>
        <xdr:cNvSpPr/>
      </xdr:nvSpPr>
      <xdr:spPr>
        <a:xfrm>
          <a:off x="13652500" y="127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2038</xdr:rowOff>
    </xdr:from>
    <xdr:ext cx="534377" cy="259045"/>
    <xdr:sp macro="" textlink="">
      <xdr:nvSpPr>
        <xdr:cNvPr id="651" name="テキスト ボックス 650"/>
        <xdr:cNvSpPr txBox="1"/>
      </xdr:nvSpPr>
      <xdr:spPr>
        <a:xfrm>
          <a:off x="13436111" y="12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42576</xdr:rowOff>
    </xdr:from>
    <xdr:to>
      <xdr:col>67</xdr:col>
      <xdr:colOff>101600</xdr:colOff>
      <xdr:row>74</xdr:row>
      <xdr:rowOff>144176</xdr:rowOff>
    </xdr:to>
    <xdr:sp macro="" textlink="">
      <xdr:nvSpPr>
        <xdr:cNvPr id="652" name="楕円 651"/>
        <xdr:cNvSpPr/>
      </xdr:nvSpPr>
      <xdr:spPr>
        <a:xfrm>
          <a:off x="12763500" y="127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160703</xdr:rowOff>
    </xdr:from>
    <xdr:ext cx="534377" cy="259045"/>
    <xdr:sp macro="" textlink="">
      <xdr:nvSpPr>
        <xdr:cNvPr id="653" name="テキスト ボックス 652"/>
        <xdr:cNvSpPr txBox="1"/>
      </xdr:nvSpPr>
      <xdr:spPr>
        <a:xfrm>
          <a:off x="12547111" y="125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75" name="直線コネクタ 674"/>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76"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77" name="直線コネクタ 676"/>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78"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79" name="直線コネクタ 678"/>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79697</xdr:rowOff>
    </xdr:from>
    <xdr:to>
      <xdr:col>85</xdr:col>
      <xdr:colOff>127000</xdr:colOff>
      <xdr:row>93</xdr:row>
      <xdr:rowOff>89088</xdr:rowOff>
    </xdr:to>
    <xdr:cxnSp macro="">
      <xdr:nvCxnSpPr>
        <xdr:cNvPr id="680" name="直線コネクタ 679"/>
        <xdr:cNvCxnSpPr/>
      </xdr:nvCxnSpPr>
      <xdr:spPr>
        <a:xfrm flipV="1">
          <a:off x="15481300" y="15510197"/>
          <a:ext cx="838200" cy="5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1" name="積立金平均値テキスト"/>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2" name="フローチャート: 判断 681"/>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89088</xdr:rowOff>
    </xdr:from>
    <xdr:to>
      <xdr:col>81</xdr:col>
      <xdr:colOff>50800</xdr:colOff>
      <xdr:row>94</xdr:row>
      <xdr:rowOff>124165</xdr:rowOff>
    </xdr:to>
    <xdr:cxnSp macro="">
      <xdr:nvCxnSpPr>
        <xdr:cNvPr id="683" name="直線コネクタ 682"/>
        <xdr:cNvCxnSpPr/>
      </xdr:nvCxnSpPr>
      <xdr:spPr>
        <a:xfrm flipV="1">
          <a:off x="14592300" y="16033938"/>
          <a:ext cx="889000" cy="2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4" name="フローチャート: 判断 683"/>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85" name="テキスト ボックス 684"/>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51305</xdr:rowOff>
    </xdr:from>
    <xdr:to>
      <xdr:col>76</xdr:col>
      <xdr:colOff>114300</xdr:colOff>
      <xdr:row>94</xdr:row>
      <xdr:rowOff>124165</xdr:rowOff>
    </xdr:to>
    <xdr:cxnSp macro="">
      <xdr:nvCxnSpPr>
        <xdr:cNvPr id="686" name="直線コネクタ 685"/>
        <xdr:cNvCxnSpPr/>
      </xdr:nvCxnSpPr>
      <xdr:spPr>
        <a:xfrm>
          <a:off x="13703300" y="15996155"/>
          <a:ext cx="889000" cy="2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87" name="フローチャート: 判断 686"/>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88" name="テキスト ボックス 687"/>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107166</xdr:rowOff>
    </xdr:from>
    <xdr:to>
      <xdr:col>71</xdr:col>
      <xdr:colOff>177800</xdr:colOff>
      <xdr:row>93</xdr:row>
      <xdr:rowOff>51305</xdr:rowOff>
    </xdr:to>
    <xdr:cxnSp macro="">
      <xdr:nvCxnSpPr>
        <xdr:cNvPr id="689" name="直線コネクタ 688"/>
        <xdr:cNvCxnSpPr/>
      </xdr:nvCxnSpPr>
      <xdr:spPr>
        <a:xfrm>
          <a:off x="12814300" y="15537666"/>
          <a:ext cx="889000" cy="4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0" name="フローチャート: 判断 689"/>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1" name="テキスト ボックス 690"/>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2" name="フローチャート: 判断 691"/>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3" name="テキスト ボックス 692"/>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28897</xdr:rowOff>
    </xdr:from>
    <xdr:to>
      <xdr:col>85</xdr:col>
      <xdr:colOff>177800</xdr:colOff>
      <xdr:row>90</xdr:row>
      <xdr:rowOff>130497</xdr:rowOff>
    </xdr:to>
    <xdr:sp macro="" textlink="">
      <xdr:nvSpPr>
        <xdr:cNvPr id="699" name="楕円 698"/>
        <xdr:cNvSpPr/>
      </xdr:nvSpPr>
      <xdr:spPr>
        <a:xfrm>
          <a:off x="16268700" y="154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153374</xdr:rowOff>
    </xdr:from>
    <xdr:ext cx="599010" cy="259045"/>
    <xdr:sp macro="" textlink="">
      <xdr:nvSpPr>
        <xdr:cNvPr id="700" name="積立金該当値テキスト"/>
        <xdr:cNvSpPr txBox="1"/>
      </xdr:nvSpPr>
      <xdr:spPr>
        <a:xfrm>
          <a:off x="16370300" y="1541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38288</xdr:rowOff>
    </xdr:from>
    <xdr:to>
      <xdr:col>81</xdr:col>
      <xdr:colOff>101600</xdr:colOff>
      <xdr:row>93</xdr:row>
      <xdr:rowOff>139888</xdr:rowOff>
    </xdr:to>
    <xdr:sp macro="" textlink="">
      <xdr:nvSpPr>
        <xdr:cNvPr id="701" name="楕円 700"/>
        <xdr:cNvSpPr/>
      </xdr:nvSpPr>
      <xdr:spPr>
        <a:xfrm>
          <a:off x="15430500" y="159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156415</xdr:rowOff>
    </xdr:from>
    <xdr:ext cx="534377" cy="259045"/>
    <xdr:sp macro="" textlink="">
      <xdr:nvSpPr>
        <xdr:cNvPr id="702" name="テキスト ボックス 701"/>
        <xdr:cNvSpPr txBox="1"/>
      </xdr:nvSpPr>
      <xdr:spPr>
        <a:xfrm>
          <a:off x="15214111" y="157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73365</xdr:rowOff>
    </xdr:from>
    <xdr:to>
      <xdr:col>76</xdr:col>
      <xdr:colOff>165100</xdr:colOff>
      <xdr:row>95</xdr:row>
      <xdr:rowOff>3515</xdr:rowOff>
    </xdr:to>
    <xdr:sp macro="" textlink="">
      <xdr:nvSpPr>
        <xdr:cNvPr id="703" name="楕円 702"/>
        <xdr:cNvSpPr/>
      </xdr:nvSpPr>
      <xdr:spPr>
        <a:xfrm>
          <a:off x="14541500" y="161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20042</xdr:rowOff>
    </xdr:from>
    <xdr:ext cx="534377" cy="259045"/>
    <xdr:sp macro="" textlink="">
      <xdr:nvSpPr>
        <xdr:cNvPr id="704" name="テキスト ボックス 703"/>
        <xdr:cNvSpPr txBox="1"/>
      </xdr:nvSpPr>
      <xdr:spPr>
        <a:xfrm>
          <a:off x="14325111" y="159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505</xdr:rowOff>
    </xdr:from>
    <xdr:to>
      <xdr:col>72</xdr:col>
      <xdr:colOff>38100</xdr:colOff>
      <xdr:row>93</xdr:row>
      <xdr:rowOff>102105</xdr:rowOff>
    </xdr:to>
    <xdr:sp macro="" textlink="">
      <xdr:nvSpPr>
        <xdr:cNvPr id="705" name="楕円 704"/>
        <xdr:cNvSpPr/>
      </xdr:nvSpPr>
      <xdr:spPr>
        <a:xfrm>
          <a:off x="13652500" y="159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118632</xdr:rowOff>
    </xdr:from>
    <xdr:ext cx="599010" cy="259045"/>
    <xdr:sp macro="" textlink="">
      <xdr:nvSpPr>
        <xdr:cNvPr id="706" name="テキスト ボックス 705"/>
        <xdr:cNvSpPr txBox="1"/>
      </xdr:nvSpPr>
      <xdr:spPr>
        <a:xfrm>
          <a:off x="13403795" y="1572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56366</xdr:rowOff>
    </xdr:from>
    <xdr:to>
      <xdr:col>67</xdr:col>
      <xdr:colOff>101600</xdr:colOff>
      <xdr:row>90</xdr:row>
      <xdr:rowOff>157966</xdr:rowOff>
    </xdr:to>
    <xdr:sp macro="" textlink="">
      <xdr:nvSpPr>
        <xdr:cNvPr id="707" name="楕円 706"/>
        <xdr:cNvSpPr/>
      </xdr:nvSpPr>
      <xdr:spPr>
        <a:xfrm>
          <a:off x="12763500" y="1548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3043</xdr:rowOff>
    </xdr:from>
    <xdr:ext cx="599010" cy="259045"/>
    <xdr:sp macro="" textlink="">
      <xdr:nvSpPr>
        <xdr:cNvPr id="708" name="テキスト ボックス 707"/>
        <xdr:cNvSpPr txBox="1"/>
      </xdr:nvSpPr>
      <xdr:spPr>
        <a:xfrm>
          <a:off x="12514795" y="152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0" name="直線コネクタ 729"/>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3"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4" name="直線コネクタ 733"/>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78481</xdr:rowOff>
    </xdr:from>
    <xdr:to>
      <xdr:col>116</xdr:col>
      <xdr:colOff>63500</xdr:colOff>
      <xdr:row>37</xdr:row>
      <xdr:rowOff>117526</xdr:rowOff>
    </xdr:to>
    <xdr:cxnSp macro="">
      <xdr:nvCxnSpPr>
        <xdr:cNvPr id="735" name="直線コネクタ 734"/>
        <xdr:cNvCxnSpPr/>
      </xdr:nvCxnSpPr>
      <xdr:spPr>
        <a:xfrm flipV="1">
          <a:off x="21323300" y="6422131"/>
          <a:ext cx="8382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36" name="投資及び出資金平均値テキスト"/>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37" name="フローチャート: 判断 736"/>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3272</xdr:rowOff>
    </xdr:from>
    <xdr:to>
      <xdr:col>111</xdr:col>
      <xdr:colOff>177800</xdr:colOff>
      <xdr:row>37</xdr:row>
      <xdr:rowOff>117526</xdr:rowOff>
    </xdr:to>
    <xdr:cxnSp macro="">
      <xdr:nvCxnSpPr>
        <xdr:cNvPr id="738" name="直線コネクタ 737"/>
        <xdr:cNvCxnSpPr/>
      </xdr:nvCxnSpPr>
      <xdr:spPr>
        <a:xfrm>
          <a:off x="20434300" y="6346922"/>
          <a:ext cx="889000" cy="1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39" name="フローチャート: 判断 738"/>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0" name="テキスト ボックス 739"/>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137643</xdr:rowOff>
    </xdr:from>
    <xdr:to>
      <xdr:col>107</xdr:col>
      <xdr:colOff>50800</xdr:colOff>
      <xdr:row>37</xdr:row>
      <xdr:rowOff>3272</xdr:rowOff>
    </xdr:to>
    <xdr:cxnSp macro="">
      <xdr:nvCxnSpPr>
        <xdr:cNvPr id="741" name="直線コネクタ 740"/>
        <xdr:cNvCxnSpPr/>
      </xdr:nvCxnSpPr>
      <xdr:spPr>
        <a:xfrm>
          <a:off x="19545300" y="6309843"/>
          <a:ext cx="8890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2" name="フローチャート: 判断 741"/>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3" name="テキスト ボックス 742"/>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137643</xdr:rowOff>
    </xdr:from>
    <xdr:to>
      <xdr:col>102</xdr:col>
      <xdr:colOff>114300</xdr:colOff>
      <xdr:row>37</xdr:row>
      <xdr:rowOff>8804</xdr:rowOff>
    </xdr:to>
    <xdr:cxnSp macro="">
      <xdr:nvCxnSpPr>
        <xdr:cNvPr id="744" name="直線コネクタ 743"/>
        <xdr:cNvCxnSpPr/>
      </xdr:nvCxnSpPr>
      <xdr:spPr>
        <a:xfrm flipV="1">
          <a:off x="18656300" y="6309843"/>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45" name="フローチャート: 判断 744"/>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46" name="テキスト ボックス 745"/>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47" name="フローチャート: 判断 746"/>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48" name="テキスト ボックス 747"/>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27681</xdr:rowOff>
    </xdr:from>
    <xdr:to>
      <xdr:col>116</xdr:col>
      <xdr:colOff>114300</xdr:colOff>
      <xdr:row>37</xdr:row>
      <xdr:rowOff>129281</xdr:rowOff>
    </xdr:to>
    <xdr:sp macro="" textlink="">
      <xdr:nvSpPr>
        <xdr:cNvPr id="754" name="楕円 753"/>
        <xdr:cNvSpPr/>
      </xdr:nvSpPr>
      <xdr:spPr>
        <a:xfrm>
          <a:off x="22110700" y="63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50558</xdr:rowOff>
    </xdr:from>
    <xdr:ext cx="469744" cy="259045"/>
    <xdr:sp macro="" textlink="">
      <xdr:nvSpPr>
        <xdr:cNvPr id="755" name="投資及び出資金該当値テキスト"/>
        <xdr:cNvSpPr txBox="1"/>
      </xdr:nvSpPr>
      <xdr:spPr>
        <a:xfrm>
          <a:off x="22212300" y="622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66726</xdr:rowOff>
    </xdr:from>
    <xdr:to>
      <xdr:col>112</xdr:col>
      <xdr:colOff>38100</xdr:colOff>
      <xdr:row>37</xdr:row>
      <xdr:rowOff>168326</xdr:rowOff>
    </xdr:to>
    <xdr:sp macro="" textlink="">
      <xdr:nvSpPr>
        <xdr:cNvPr id="756" name="楕円 755"/>
        <xdr:cNvSpPr/>
      </xdr:nvSpPr>
      <xdr:spPr>
        <a:xfrm>
          <a:off x="21272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13403</xdr:rowOff>
    </xdr:from>
    <xdr:ext cx="469744" cy="259045"/>
    <xdr:sp macro="" textlink="">
      <xdr:nvSpPr>
        <xdr:cNvPr id="757" name="テキスト ボックス 756"/>
        <xdr:cNvSpPr txBox="1"/>
      </xdr:nvSpPr>
      <xdr:spPr>
        <a:xfrm>
          <a:off x="21088428" y="61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123922</xdr:rowOff>
    </xdr:from>
    <xdr:to>
      <xdr:col>107</xdr:col>
      <xdr:colOff>101600</xdr:colOff>
      <xdr:row>37</xdr:row>
      <xdr:rowOff>54072</xdr:rowOff>
    </xdr:to>
    <xdr:sp macro="" textlink="">
      <xdr:nvSpPr>
        <xdr:cNvPr id="758" name="楕円 757"/>
        <xdr:cNvSpPr/>
      </xdr:nvSpPr>
      <xdr:spPr>
        <a:xfrm>
          <a:off x="20383500" y="629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70599</xdr:rowOff>
    </xdr:from>
    <xdr:ext cx="469744" cy="259045"/>
    <xdr:sp macro="" textlink="">
      <xdr:nvSpPr>
        <xdr:cNvPr id="759" name="テキスト ボックス 758"/>
        <xdr:cNvSpPr txBox="1"/>
      </xdr:nvSpPr>
      <xdr:spPr>
        <a:xfrm>
          <a:off x="20199428" y="60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86843</xdr:rowOff>
    </xdr:from>
    <xdr:to>
      <xdr:col>102</xdr:col>
      <xdr:colOff>165100</xdr:colOff>
      <xdr:row>37</xdr:row>
      <xdr:rowOff>16993</xdr:rowOff>
    </xdr:to>
    <xdr:sp macro="" textlink="">
      <xdr:nvSpPr>
        <xdr:cNvPr id="760" name="楕円 759"/>
        <xdr:cNvSpPr/>
      </xdr:nvSpPr>
      <xdr:spPr>
        <a:xfrm>
          <a:off x="19494500" y="62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33520</xdr:rowOff>
    </xdr:from>
    <xdr:ext cx="469744" cy="259045"/>
    <xdr:sp macro="" textlink="">
      <xdr:nvSpPr>
        <xdr:cNvPr id="761" name="テキスト ボックス 760"/>
        <xdr:cNvSpPr txBox="1"/>
      </xdr:nvSpPr>
      <xdr:spPr>
        <a:xfrm>
          <a:off x="19310428" y="603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129454</xdr:rowOff>
    </xdr:from>
    <xdr:to>
      <xdr:col>98</xdr:col>
      <xdr:colOff>38100</xdr:colOff>
      <xdr:row>37</xdr:row>
      <xdr:rowOff>59604</xdr:rowOff>
    </xdr:to>
    <xdr:sp macro="" textlink="">
      <xdr:nvSpPr>
        <xdr:cNvPr id="762" name="楕円 761"/>
        <xdr:cNvSpPr/>
      </xdr:nvSpPr>
      <xdr:spPr>
        <a:xfrm>
          <a:off x="18605500" y="63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76131</xdr:rowOff>
    </xdr:from>
    <xdr:ext cx="469744" cy="259045"/>
    <xdr:sp macro="" textlink="">
      <xdr:nvSpPr>
        <xdr:cNvPr id="763" name="テキスト ボックス 762"/>
        <xdr:cNvSpPr txBox="1"/>
      </xdr:nvSpPr>
      <xdr:spPr>
        <a:xfrm>
          <a:off x="18421428" y="607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87" name="直線コネクタ 786"/>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0"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1" name="直線コネクタ 790"/>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68034</xdr:rowOff>
    </xdr:from>
    <xdr:to>
      <xdr:col>116</xdr:col>
      <xdr:colOff>63500</xdr:colOff>
      <xdr:row>57</xdr:row>
      <xdr:rowOff>81255</xdr:rowOff>
    </xdr:to>
    <xdr:cxnSp macro="">
      <xdr:nvCxnSpPr>
        <xdr:cNvPr id="792" name="直線コネクタ 791"/>
        <xdr:cNvCxnSpPr/>
      </xdr:nvCxnSpPr>
      <xdr:spPr>
        <a:xfrm flipV="1">
          <a:off x="21323300" y="9840684"/>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793" name="貸付金平均値テキスト"/>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4" name="フローチャート: 判断 793"/>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149111</xdr:rowOff>
    </xdr:from>
    <xdr:to>
      <xdr:col>111</xdr:col>
      <xdr:colOff>177800</xdr:colOff>
      <xdr:row>57</xdr:row>
      <xdr:rowOff>81255</xdr:rowOff>
    </xdr:to>
    <xdr:cxnSp macro="">
      <xdr:nvCxnSpPr>
        <xdr:cNvPr id="795" name="直線コネクタ 794"/>
        <xdr:cNvCxnSpPr/>
      </xdr:nvCxnSpPr>
      <xdr:spPr>
        <a:xfrm>
          <a:off x="20434300" y="9750311"/>
          <a:ext cx="889000" cy="1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796" name="フローチャート: 判断 795"/>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797" name="テキスト ボックス 796"/>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145415</xdr:rowOff>
    </xdr:from>
    <xdr:to>
      <xdr:col>107</xdr:col>
      <xdr:colOff>50800</xdr:colOff>
      <xdr:row>56</xdr:row>
      <xdr:rowOff>149111</xdr:rowOff>
    </xdr:to>
    <xdr:cxnSp macro="">
      <xdr:nvCxnSpPr>
        <xdr:cNvPr id="798" name="直線コネクタ 797"/>
        <xdr:cNvCxnSpPr/>
      </xdr:nvCxnSpPr>
      <xdr:spPr>
        <a:xfrm>
          <a:off x="19545300" y="974661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799" name="フローチャート: 判断 798"/>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0" name="テキスト ボックス 799"/>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133261</xdr:rowOff>
    </xdr:from>
    <xdr:to>
      <xdr:col>102</xdr:col>
      <xdr:colOff>114300</xdr:colOff>
      <xdr:row>56</xdr:row>
      <xdr:rowOff>145415</xdr:rowOff>
    </xdr:to>
    <xdr:cxnSp macro="">
      <xdr:nvCxnSpPr>
        <xdr:cNvPr id="801" name="直線コネクタ 800"/>
        <xdr:cNvCxnSpPr/>
      </xdr:nvCxnSpPr>
      <xdr:spPr>
        <a:xfrm>
          <a:off x="18656300" y="973446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2" name="フローチャート: 判断 801"/>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3" name="テキスト ボックス 802"/>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4" name="フローチャート: 判断 803"/>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05" name="テキスト ボックス 804"/>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17234</xdr:rowOff>
    </xdr:from>
    <xdr:to>
      <xdr:col>116</xdr:col>
      <xdr:colOff>114300</xdr:colOff>
      <xdr:row>57</xdr:row>
      <xdr:rowOff>118834</xdr:rowOff>
    </xdr:to>
    <xdr:sp macro="" textlink="">
      <xdr:nvSpPr>
        <xdr:cNvPr id="811" name="楕円 810"/>
        <xdr:cNvSpPr/>
      </xdr:nvSpPr>
      <xdr:spPr>
        <a:xfrm>
          <a:off x="22110700" y="978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40111</xdr:rowOff>
    </xdr:from>
    <xdr:ext cx="469744" cy="259045"/>
    <xdr:sp macro="" textlink="">
      <xdr:nvSpPr>
        <xdr:cNvPr id="812" name="貸付金該当値テキスト"/>
        <xdr:cNvSpPr txBox="1"/>
      </xdr:nvSpPr>
      <xdr:spPr>
        <a:xfrm>
          <a:off x="22212300" y="964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30455</xdr:rowOff>
    </xdr:from>
    <xdr:to>
      <xdr:col>112</xdr:col>
      <xdr:colOff>38100</xdr:colOff>
      <xdr:row>57</xdr:row>
      <xdr:rowOff>132055</xdr:rowOff>
    </xdr:to>
    <xdr:sp macro="" textlink="">
      <xdr:nvSpPr>
        <xdr:cNvPr id="813" name="楕円 812"/>
        <xdr:cNvSpPr/>
      </xdr:nvSpPr>
      <xdr:spPr>
        <a:xfrm>
          <a:off x="21272500" y="98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148582</xdr:rowOff>
    </xdr:from>
    <xdr:ext cx="469744" cy="259045"/>
    <xdr:sp macro="" textlink="">
      <xdr:nvSpPr>
        <xdr:cNvPr id="814" name="テキスト ボックス 813"/>
        <xdr:cNvSpPr txBox="1"/>
      </xdr:nvSpPr>
      <xdr:spPr>
        <a:xfrm>
          <a:off x="21088428" y="95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98311</xdr:rowOff>
    </xdr:from>
    <xdr:to>
      <xdr:col>107</xdr:col>
      <xdr:colOff>101600</xdr:colOff>
      <xdr:row>57</xdr:row>
      <xdr:rowOff>28461</xdr:rowOff>
    </xdr:to>
    <xdr:sp macro="" textlink="">
      <xdr:nvSpPr>
        <xdr:cNvPr id="815" name="楕円 814"/>
        <xdr:cNvSpPr/>
      </xdr:nvSpPr>
      <xdr:spPr>
        <a:xfrm>
          <a:off x="20383500" y="969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44988</xdr:rowOff>
    </xdr:from>
    <xdr:ext cx="534377" cy="259045"/>
    <xdr:sp macro="" textlink="">
      <xdr:nvSpPr>
        <xdr:cNvPr id="816" name="テキスト ボックス 815"/>
        <xdr:cNvSpPr txBox="1"/>
      </xdr:nvSpPr>
      <xdr:spPr>
        <a:xfrm>
          <a:off x="20167111" y="94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94615</xdr:rowOff>
    </xdr:from>
    <xdr:to>
      <xdr:col>102</xdr:col>
      <xdr:colOff>165100</xdr:colOff>
      <xdr:row>57</xdr:row>
      <xdr:rowOff>24765</xdr:rowOff>
    </xdr:to>
    <xdr:sp macro="" textlink="">
      <xdr:nvSpPr>
        <xdr:cNvPr id="817" name="楕円 816"/>
        <xdr:cNvSpPr/>
      </xdr:nvSpPr>
      <xdr:spPr>
        <a:xfrm>
          <a:off x="19494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41292</xdr:rowOff>
    </xdr:from>
    <xdr:ext cx="534377" cy="259045"/>
    <xdr:sp macro="" textlink="">
      <xdr:nvSpPr>
        <xdr:cNvPr id="818" name="テキスト ボックス 817"/>
        <xdr:cNvSpPr txBox="1"/>
      </xdr:nvSpPr>
      <xdr:spPr>
        <a:xfrm>
          <a:off x="19278111" y="94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82461</xdr:rowOff>
    </xdr:from>
    <xdr:to>
      <xdr:col>98</xdr:col>
      <xdr:colOff>38100</xdr:colOff>
      <xdr:row>57</xdr:row>
      <xdr:rowOff>12611</xdr:rowOff>
    </xdr:to>
    <xdr:sp macro="" textlink="">
      <xdr:nvSpPr>
        <xdr:cNvPr id="819" name="楕円 818"/>
        <xdr:cNvSpPr/>
      </xdr:nvSpPr>
      <xdr:spPr>
        <a:xfrm>
          <a:off x="18605500" y="96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29138</xdr:rowOff>
    </xdr:from>
    <xdr:ext cx="534377" cy="259045"/>
    <xdr:sp macro="" textlink="">
      <xdr:nvSpPr>
        <xdr:cNvPr id="820" name="テキスト ボックス 819"/>
        <xdr:cNvSpPr txBox="1"/>
      </xdr:nvSpPr>
      <xdr:spPr>
        <a:xfrm>
          <a:off x="18389111" y="94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3" name="直線コネクタ 842"/>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4"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45" name="直線コネクタ 844"/>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46"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47" name="直線コネクタ 846"/>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33538</xdr:rowOff>
    </xdr:from>
    <xdr:to>
      <xdr:col>116</xdr:col>
      <xdr:colOff>63500</xdr:colOff>
      <xdr:row>73</xdr:row>
      <xdr:rowOff>124109</xdr:rowOff>
    </xdr:to>
    <xdr:cxnSp macro="">
      <xdr:nvCxnSpPr>
        <xdr:cNvPr id="848" name="直線コネクタ 847"/>
        <xdr:cNvCxnSpPr/>
      </xdr:nvCxnSpPr>
      <xdr:spPr>
        <a:xfrm flipV="1">
          <a:off x="21323300" y="12035038"/>
          <a:ext cx="838200" cy="6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49" name="繰出金平均値テキスト"/>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0" name="フローチャート: 判断 849"/>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124109</xdr:rowOff>
    </xdr:from>
    <xdr:to>
      <xdr:col>111</xdr:col>
      <xdr:colOff>177800</xdr:colOff>
      <xdr:row>75</xdr:row>
      <xdr:rowOff>125664</xdr:rowOff>
    </xdr:to>
    <xdr:cxnSp macro="">
      <xdr:nvCxnSpPr>
        <xdr:cNvPr id="851" name="直線コネクタ 850"/>
        <xdr:cNvCxnSpPr/>
      </xdr:nvCxnSpPr>
      <xdr:spPr>
        <a:xfrm flipV="1">
          <a:off x="20434300" y="12639959"/>
          <a:ext cx="889000" cy="3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2" name="フローチャート: 判断 851"/>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53" name="テキスト ボックス 852"/>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90780</xdr:rowOff>
    </xdr:from>
    <xdr:to>
      <xdr:col>107</xdr:col>
      <xdr:colOff>50800</xdr:colOff>
      <xdr:row>75</xdr:row>
      <xdr:rowOff>125664</xdr:rowOff>
    </xdr:to>
    <xdr:cxnSp macro="">
      <xdr:nvCxnSpPr>
        <xdr:cNvPr id="854" name="直線コネクタ 853"/>
        <xdr:cNvCxnSpPr/>
      </xdr:nvCxnSpPr>
      <xdr:spPr>
        <a:xfrm>
          <a:off x="19545300" y="12949530"/>
          <a:ext cx="889000" cy="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55" name="フローチャート: 判断 854"/>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56" name="テキスト ボックス 855"/>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68925</xdr:rowOff>
    </xdr:from>
    <xdr:to>
      <xdr:col>102</xdr:col>
      <xdr:colOff>114300</xdr:colOff>
      <xdr:row>75</xdr:row>
      <xdr:rowOff>90780</xdr:rowOff>
    </xdr:to>
    <xdr:cxnSp macro="">
      <xdr:nvCxnSpPr>
        <xdr:cNvPr id="857" name="直線コネクタ 856"/>
        <xdr:cNvCxnSpPr/>
      </xdr:nvCxnSpPr>
      <xdr:spPr>
        <a:xfrm>
          <a:off x="18656300" y="12927675"/>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58" name="フローチャート: 判断 857"/>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59" name="テキスト ボックス 858"/>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0" name="フローチャート: 判断 859"/>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61" name="テキスト ボックス 860"/>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154188</xdr:rowOff>
    </xdr:from>
    <xdr:to>
      <xdr:col>116</xdr:col>
      <xdr:colOff>114300</xdr:colOff>
      <xdr:row>70</xdr:row>
      <xdr:rowOff>84338</xdr:rowOff>
    </xdr:to>
    <xdr:sp macro="" textlink="">
      <xdr:nvSpPr>
        <xdr:cNvPr id="867" name="楕円 866"/>
        <xdr:cNvSpPr/>
      </xdr:nvSpPr>
      <xdr:spPr>
        <a:xfrm>
          <a:off x="22110700" y="1198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107215</xdr:rowOff>
    </xdr:from>
    <xdr:ext cx="534377" cy="259045"/>
    <xdr:sp macro="" textlink="">
      <xdr:nvSpPr>
        <xdr:cNvPr id="868" name="繰出金該当値テキスト"/>
        <xdr:cNvSpPr txBox="1"/>
      </xdr:nvSpPr>
      <xdr:spPr>
        <a:xfrm>
          <a:off x="22212300" y="119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73309</xdr:rowOff>
    </xdr:from>
    <xdr:to>
      <xdr:col>112</xdr:col>
      <xdr:colOff>38100</xdr:colOff>
      <xdr:row>74</xdr:row>
      <xdr:rowOff>3459</xdr:rowOff>
    </xdr:to>
    <xdr:sp macro="" textlink="">
      <xdr:nvSpPr>
        <xdr:cNvPr id="869" name="楕円 868"/>
        <xdr:cNvSpPr/>
      </xdr:nvSpPr>
      <xdr:spPr>
        <a:xfrm>
          <a:off x="21272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19986</xdr:rowOff>
    </xdr:from>
    <xdr:ext cx="534377" cy="259045"/>
    <xdr:sp macro="" textlink="">
      <xdr:nvSpPr>
        <xdr:cNvPr id="870" name="テキスト ボックス 869"/>
        <xdr:cNvSpPr txBox="1"/>
      </xdr:nvSpPr>
      <xdr:spPr>
        <a:xfrm>
          <a:off x="21056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74864</xdr:rowOff>
    </xdr:from>
    <xdr:to>
      <xdr:col>107</xdr:col>
      <xdr:colOff>101600</xdr:colOff>
      <xdr:row>76</xdr:row>
      <xdr:rowOff>5014</xdr:rowOff>
    </xdr:to>
    <xdr:sp macro="" textlink="">
      <xdr:nvSpPr>
        <xdr:cNvPr id="871" name="楕円 870"/>
        <xdr:cNvSpPr/>
      </xdr:nvSpPr>
      <xdr:spPr>
        <a:xfrm>
          <a:off x="20383500" y="129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21541</xdr:rowOff>
    </xdr:from>
    <xdr:ext cx="534377" cy="259045"/>
    <xdr:sp macro="" textlink="">
      <xdr:nvSpPr>
        <xdr:cNvPr id="872" name="テキスト ボックス 871"/>
        <xdr:cNvSpPr txBox="1"/>
      </xdr:nvSpPr>
      <xdr:spPr>
        <a:xfrm>
          <a:off x="20167111" y="1270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39980</xdr:rowOff>
    </xdr:from>
    <xdr:to>
      <xdr:col>102</xdr:col>
      <xdr:colOff>165100</xdr:colOff>
      <xdr:row>75</xdr:row>
      <xdr:rowOff>141580</xdr:rowOff>
    </xdr:to>
    <xdr:sp macro="" textlink="">
      <xdr:nvSpPr>
        <xdr:cNvPr id="873" name="楕円 872"/>
        <xdr:cNvSpPr/>
      </xdr:nvSpPr>
      <xdr:spPr>
        <a:xfrm>
          <a:off x="19494500" y="128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158107</xdr:rowOff>
    </xdr:from>
    <xdr:ext cx="534377" cy="259045"/>
    <xdr:sp macro="" textlink="">
      <xdr:nvSpPr>
        <xdr:cNvPr id="874" name="テキスト ボックス 873"/>
        <xdr:cNvSpPr txBox="1"/>
      </xdr:nvSpPr>
      <xdr:spPr>
        <a:xfrm>
          <a:off x="19278111" y="126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18125</xdr:rowOff>
    </xdr:from>
    <xdr:to>
      <xdr:col>98</xdr:col>
      <xdr:colOff>38100</xdr:colOff>
      <xdr:row>75</xdr:row>
      <xdr:rowOff>119725</xdr:rowOff>
    </xdr:to>
    <xdr:sp macro="" textlink="">
      <xdr:nvSpPr>
        <xdr:cNvPr id="875" name="楕円 874"/>
        <xdr:cNvSpPr/>
      </xdr:nvSpPr>
      <xdr:spPr>
        <a:xfrm>
          <a:off x="18605500" y="128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136252</xdr:rowOff>
    </xdr:from>
    <xdr:ext cx="534377" cy="259045"/>
    <xdr:sp macro="" textlink="">
      <xdr:nvSpPr>
        <xdr:cNvPr id="876" name="テキスト ボックス 875"/>
        <xdr:cNvSpPr txBox="1"/>
      </xdr:nvSpPr>
      <xdr:spPr>
        <a:xfrm>
          <a:off x="18389111" y="126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扶助費は、物価高騰等対策に係る新規事業である、低所得世帯重点支援給付金支給事業構築や住民税均等割のみ課税世帯・低所得子育て世帯支援金支給事業構築により、令和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年度よりも増加し住民一人当たり</a:t>
          </a:r>
          <a:r>
            <a:rPr kumimoji="1" lang="en-US" altLang="ja-JP" sz="1100">
              <a:solidFill>
                <a:sysClr val="windowText" lastClr="000000"/>
              </a:solidFill>
              <a:effectLst/>
              <a:latin typeface="+mn-lt"/>
              <a:ea typeface="+mn-ea"/>
              <a:cs typeface="+mn-cs"/>
            </a:rPr>
            <a:t>88,248</a:t>
          </a:r>
          <a:r>
            <a:rPr kumimoji="1" lang="ja-JP" altLang="en-US" sz="1100">
              <a:solidFill>
                <a:sysClr val="windowText" lastClr="000000"/>
              </a:solidFill>
              <a:effectLst/>
              <a:latin typeface="+mn-lt"/>
              <a:ea typeface="+mn-ea"/>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普通建設事業費は、</a:t>
          </a:r>
          <a:r>
            <a:rPr kumimoji="1" lang="ja-JP" altLang="ja-JP" sz="1100">
              <a:solidFill>
                <a:sysClr val="windowText" lastClr="000000"/>
              </a:solidFill>
              <a:effectLst/>
              <a:latin typeface="+mn-lt"/>
              <a:ea typeface="+mn-ea"/>
              <a:cs typeface="+mn-cs"/>
            </a:rPr>
            <a:t>建築主体工事の進捗に伴う市民プール更新事業</a:t>
          </a:r>
          <a:r>
            <a:rPr kumimoji="1" lang="ja-JP" altLang="en-US" sz="1100">
              <a:solidFill>
                <a:sysClr val="windowText" lastClr="000000"/>
              </a:solidFill>
              <a:effectLst/>
              <a:latin typeface="+mn-lt"/>
              <a:ea typeface="+mn-ea"/>
              <a:cs typeface="+mn-cs"/>
            </a:rPr>
            <a:t>で増となったものの、除去土壌等仮置場の撤去に伴う復興事業の進捗による除去土壌等仮置場維持管理事業の減、道路改良工事・河川改修工事完了に伴う社会資本整備総合交付金事業（復興）の減により、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年度よりも増加し住民一人当た</a:t>
          </a:r>
          <a:r>
            <a:rPr kumimoji="1" lang="ja-JP" altLang="en-US" sz="1100">
              <a:solidFill>
                <a:sysClr val="windowText" lastClr="000000"/>
              </a:solidFill>
              <a:effectLst/>
              <a:latin typeface="+mn-lt"/>
              <a:ea typeface="+mn-ea"/>
              <a:cs typeface="+mn-cs"/>
            </a:rPr>
            <a:t>り</a:t>
          </a:r>
          <a:r>
            <a:rPr kumimoji="1" lang="en-US" altLang="ja-JP" sz="1100">
              <a:solidFill>
                <a:sysClr val="windowText" lastClr="000000"/>
              </a:solidFill>
              <a:effectLst/>
              <a:latin typeface="+mn-lt"/>
              <a:ea typeface="+mn-ea"/>
              <a:cs typeface="+mn-cs"/>
            </a:rPr>
            <a:t>127,784</a:t>
          </a:r>
          <a:r>
            <a:rPr kumimoji="1" lang="ja-JP" altLang="en-US" sz="1100">
              <a:solidFill>
                <a:sysClr val="windowText" lastClr="000000"/>
              </a:solidFill>
              <a:effectLst/>
              <a:latin typeface="+mn-lt"/>
              <a:ea typeface="+mn-ea"/>
              <a:cs typeface="+mn-cs"/>
            </a:rPr>
            <a:t>円となった。</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災害復旧事業費は、過年度発生公共災害復旧事業（農地農業用施設）の復旧工事完了により、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年度よりも</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し住民一人当たり</a:t>
          </a:r>
          <a:r>
            <a:rPr kumimoji="1" lang="en-US" altLang="ja-JP" sz="1100">
              <a:solidFill>
                <a:sysClr val="windowText" lastClr="000000"/>
              </a:solidFill>
              <a:effectLst/>
              <a:latin typeface="+mn-lt"/>
              <a:ea typeface="+mn-ea"/>
              <a:cs typeface="+mn-cs"/>
            </a:rPr>
            <a:t>11,717</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となった。</a:t>
          </a:r>
          <a:endParaRPr kumimoji="1" lang="ja-JP" altLang="en-US"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積立金</a:t>
          </a:r>
          <a:r>
            <a:rPr kumimoji="1" lang="ja-JP" altLang="ja-JP" sz="1100">
              <a:solidFill>
                <a:sysClr val="windowText" lastClr="000000"/>
              </a:solidFill>
              <a:effectLst/>
              <a:latin typeface="+mn-lt"/>
              <a:ea typeface="+mn-ea"/>
              <a:cs typeface="+mn-cs"/>
            </a:rPr>
            <a:t>は、小高復興産業団地（フロンティアパーク）造成事業等に係る</a:t>
          </a:r>
          <a:r>
            <a:rPr kumimoji="1" lang="ja-JP" altLang="ja-JP" sz="1100" b="0" i="0">
              <a:solidFill>
                <a:sysClr val="windowText" lastClr="000000"/>
              </a:solidFill>
              <a:effectLst/>
              <a:latin typeface="+mn-lt"/>
              <a:ea typeface="+mn-ea"/>
              <a:cs typeface="+mn-cs"/>
            </a:rPr>
            <a:t>帰還・移住等環境整備交付金基金積立金の増</a:t>
          </a:r>
          <a:r>
            <a:rPr kumimoji="1" lang="ja-JP" altLang="ja-JP" sz="1100">
              <a:solidFill>
                <a:sysClr val="windowText" lastClr="000000"/>
              </a:solidFill>
              <a:effectLst/>
              <a:latin typeface="+mn-lt"/>
              <a:ea typeface="+mn-ea"/>
              <a:cs typeface="+mn-cs"/>
            </a:rPr>
            <a:t>により、令和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年度よりも増加し住民一人当たり</a:t>
          </a:r>
          <a:r>
            <a:rPr kumimoji="1" lang="en-US" altLang="ja-JP" sz="1100">
              <a:solidFill>
                <a:sysClr val="windowText" lastClr="000000"/>
              </a:solidFill>
              <a:effectLst/>
              <a:latin typeface="+mn-lt"/>
              <a:ea typeface="+mn-ea"/>
              <a:cs typeface="+mn-cs"/>
            </a:rPr>
            <a:t>156,562</a:t>
          </a:r>
          <a:r>
            <a:rPr kumimoji="1" lang="ja-JP" altLang="ja-JP" sz="1100">
              <a:solidFill>
                <a:sysClr val="windowText" lastClr="000000"/>
              </a:solidFill>
              <a:effectLst/>
              <a:latin typeface="+mn-lt"/>
              <a:ea typeface="+mn-ea"/>
              <a:cs typeface="+mn-cs"/>
            </a:rPr>
            <a:t>円となった。</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繰出金</a:t>
          </a:r>
          <a:r>
            <a:rPr kumimoji="1" lang="ja-JP" altLang="ja-JP" sz="1100">
              <a:solidFill>
                <a:sysClr val="windowText" lastClr="000000"/>
              </a:solidFill>
              <a:effectLst/>
              <a:latin typeface="+mn-lt"/>
              <a:ea typeface="+mn-ea"/>
              <a:cs typeface="+mn-cs"/>
            </a:rPr>
            <a:t>は、小高復興産業団地（フロンティアパーク）</a:t>
          </a:r>
          <a:r>
            <a:rPr kumimoji="1" lang="ja-JP" altLang="en-US" sz="1100">
              <a:solidFill>
                <a:sysClr val="windowText" lastClr="000000"/>
              </a:solidFill>
              <a:effectLst/>
              <a:latin typeface="+mn-lt"/>
              <a:ea typeface="+mn-ea"/>
              <a:cs typeface="+mn-cs"/>
            </a:rPr>
            <a:t>整備及び</a:t>
          </a:r>
          <a:r>
            <a:rPr kumimoji="1" lang="ja-JP" altLang="ja-JP" sz="1100" b="0" i="0">
              <a:solidFill>
                <a:sysClr val="windowText" lastClr="000000"/>
              </a:solidFill>
              <a:effectLst/>
              <a:latin typeface="+mn-lt"/>
              <a:ea typeface="+mn-ea"/>
              <a:cs typeface="+mn-cs"/>
            </a:rPr>
            <a:t>飯崎産業団地整備</a:t>
          </a:r>
          <a:r>
            <a:rPr kumimoji="1" lang="ja-JP" altLang="en-US" sz="1100" b="0" i="0">
              <a:solidFill>
                <a:sysClr val="windowText" lastClr="000000"/>
              </a:solidFill>
              <a:effectLst/>
              <a:latin typeface="+mn-lt"/>
              <a:ea typeface="+mn-ea"/>
              <a:cs typeface="+mn-cs"/>
            </a:rPr>
            <a:t>に伴う</a:t>
          </a:r>
          <a:r>
            <a:rPr kumimoji="1" lang="ja-JP" altLang="ja-JP" sz="1100" b="0" i="0">
              <a:solidFill>
                <a:sysClr val="windowText" lastClr="000000"/>
              </a:solidFill>
              <a:effectLst/>
              <a:latin typeface="+mn-lt"/>
              <a:ea typeface="+mn-ea"/>
              <a:cs typeface="+mn-cs"/>
            </a:rPr>
            <a:t>工場用地等整備事業特別会計繰出金</a:t>
          </a:r>
          <a:r>
            <a:rPr kumimoji="1" lang="ja-JP" altLang="en-US" sz="1100" b="0" i="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により、令和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年度よりも増加し住民一人当たり</a:t>
          </a:r>
          <a:r>
            <a:rPr kumimoji="1" lang="en-US" altLang="ja-JP" sz="1100">
              <a:solidFill>
                <a:sysClr val="windowText" lastClr="000000"/>
              </a:solidFill>
              <a:effectLst/>
              <a:latin typeface="+mn-lt"/>
              <a:ea typeface="+mn-ea"/>
              <a:cs typeface="+mn-cs"/>
            </a:rPr>
            <a:t>84,644</a:t>
          </a:r>
          <a:r>
            <a:rPr kumimoji="1" lang="ja-JP" altLang="en-US" sz="1100">
              <a:solidFill>
                <a:sysClr val="windowText" lastClr="000000"/>
              </a:solidFill>
              <a:effectLst/>
              <a:latin typeface="+mn-lt"/>
              <a:ea typeface="+mn-ea"/>
              <a:cs typeface="+mn-cs"/>
            </a:rPr>
            <a:t>円と</a:t>
          </a:r>
          <a:r>
            <a:rPr kumimoji="1" lang="ja-JP" altLang="ja-JP" sz="1100">
              <a:solidFill>
                <a:sysClr val="windowText" lastClr="000000"/>
              </a:solidFill>
              <a:effectLst/>
              <a:latin typeface="+mn-lt"/>
              <a:ea typeface="+mn-ea"/>
              <a:cs typeface="+mn-cs"/>
            </a:rPr>
            <a:t>なった。</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56,618
56,100
398.58
60,180,034
54,080,687
2,423,670
18,549,110
25,749,513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133299</xdr:rowOff>
    </xdr:from>
    <xdr:to>
      <xdr:col>24</xdr:col>
      <xdr:colOff>63500</xdr:colOff>
      <xdr:row>33</xdr:row>
      <xdr:rowOff>6198</xdr:rowOff>
    </xdr:to>
    <xdr:cxnSp macro="">
      <xdr:nvCxnSpPr>
        <xdr:cNvPr id="59" name="直線コネクタ 58"/>
        <xdr:cNvCxnSpPr/>
      </xdr:nvCxnSpPr>
      <xdr:spPr>
        <a:xfrm flipV="1">
          <a:off x="3797300" y="5619699"/>
          <a:ext cx="8382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6198</xdr:rowOff>
    </xdr:from>
    <xdr:to>
      <xdr:col>19</xdr:col>
      <xdr:colOff>177800</xdr:colOff>
      <xdr:row>33</xdr:row>
      <xdr:rowOff>81178</xdr:rowOff>
    </xdr:to>
    <xdr:cxnSp macro="">
      <xdr:nvCxnSpPr>
        <xdr:cNvPr id="62" name="直線コネクタ 61"/>
        <xdr:cNvCxnSpPr/>
      </xdr:nvCxnSpPr>
      <xdr:spPr>
        <a:xfrm flipV="1">
          <a:off x="2908300" y="5664048"/>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81178</xdr:rowOff>
    </xdr:from>
    <xdr:to>
      <xdr:col>15</xdr:col>
      <xdr:colOff>50800</xdr:colOff>
      <xdr:row>33</xdr:row>
      <xdr:rowOff>91694</xdr:rowOff>
    </xdr:to>
    <xdr:cxnSp macro="">
      <xdr:nvCxnSpPr>
        <xdr:cNvPr id="65" name="直線コネクタ 64"/>
        <xdr:cNvCxnSpPr/>
      </xdr:nvCxnSpPr>
      <xdr:spPr>
        <a:xfrm flipV="1">
          <a:off x="2019300" y="573902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65634</xdr:rowOff>
    </xdr:from>
    <xdr:to>
      <xdr:col>10</xdr:col>
      <xdr:colOff>114300</xdr:colOff>
      <xdr:row>33</xdr:row>
      <xdr:rowOff>91694</xdr:rowOff>
    </xdr:to>
    <xdr:cxnSp macro="">
      <xdr:nvCxnSpPr>
        <xdr:cNvPr id="68" name="直線コネクタ 67"/>
        <xdr:cNvCxnSpPr/>
      </xdr:nvCxnSpPr>
      <xdr:spPr>
        <a:xfrm>
          <a:off x="1130300" y="572348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82499</xdr:rowOff>
    </xdr:from>
    <xdr:to>
      <xdr:col>24</xdr:col>
      <xdr:colOff>114300</xdr:colOff>
      <xdr:row>33</xdr:row>
      <xdr:rowOff>12649</xdr:rowOff>
    </xdr:to>
    <xdr:sp macro="" textlink="">
      <xdr:nvSpPr>
        <xdr:cNvPr id="78" name="楕円 77"/>
        <xdr:cNvSpPr/>
      </xdr:nvSpPr>
      <xdr:spPr>
        <a:xfrm>
          <a:off x="4584700" y="55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168876</xdr:rowOff>
    </xdr:from>
    <xdr:ext cx="469744" cy="259045"/>
    <xdr:sp macro="" textlink="">
      <xdr:nvSpPr>
        <xdr:cNvPr id="79" name="議会費該当値テキスト"/>
        <xdr:cNvSpPr txBox="1"/>
      </xdr:nvSpPr>
      <xdr:spPr>
        <a:xfrm>
          <a:off x="4686300" y="548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126848</xdr:rowOff>
    </xdr:from>
    <xdr:to>
      <xdr:col>20</xdr:col>
      <xdr:colOff>38100</xdr:colOff>
      <xdr:row>33</xdr:row>
      <xdr:rowOff>56998</xdr:rowOff>
    </xdr:to>
    <xdr:sp macro="" textlink="">
      <xdr:nvSpPr>
        <xdr:cNvPr id="80" name="楕円 79"/>
        <xdr:cNvSpPr/>
      </xdr:nvSpPr>
      <xdr:spPr>
        <a:xfrm>
          <a:off x="3746500" y="56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73525</xdr:rowOff>
    </xdr:from>
    <xdr:ext cx="469744" cy="259045"/>
    <xdr:sp macro="" textlink="">
      <xdr:nvSpPr>
        <xdr:cNvPr id="81" name="テキスト ボックス 80"/>
        <xdr:cNvSpPr txBox="1"/>
      </xdr:nvSpPr>
      <xdr:spPr>
        <a:xfrm>
          <a:off x="3562428" y="538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30378</xdr:rowOff>
    </xdr:from>
    <xdr:to>
      <xdr:col>15</xdr:col>
      <xdr:colOff>101600</xdr:colOff>
      <xdr:row>33</xdr:row>
      <xdr:rowOff>131978</xdr:rowOff>
    </xdr:to>
    <xdr:sp macro="" textlink="">
      <xdr:nvSpPr>
        <xdr:cNvPr id="82" name="楕円 81"/>
        <xdr:cNvSpPr/>
      </xdr:nvSpPr>
      <xdr:spPr>
        <a:xfrm>
          <a:off x="2857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148505</xdr:rowOff>
    </xdr:from>
    <xdr:ext cx="469744" cy="259045"/>
    <xdr:sp macro="" textlink="">
      <xdr:nvSpPr>
        <xdr:cNvPr id="83" name="テキスト ボックス 82"/>
        <xdr:cNvSpPr txBox="1"/>
      </xdr:nvSpPr>
      <xdr:spPr>
        <a:xfrm>
          <a:off x="2673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40894</xdr:rowOff>
    </xdr:from>
    <xdr:to>
      <xdr:col>10</xdr:col>
      <xdr:colOff>165100</xdr:colOff>
      <xdr:row>33</xdr:row>
      <xdr:rowOff>142494</xdr:rowOff>
    </xdr:to>
    <xdr:sp macro="" textlink="">
      <xdr:nvSpPr>
        <xdr:cNvPr id="84" name="楕円 83"/>
        <xdr:cNvSpPr/>
      </xdr:nvSpPr>
      <xdr:spPr>
        <a:xfrm>
          <a:off x="1968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159021</xdr:rowOff>
    </xdr:from>
    <xdr:ext cx="469744" cy="259045"/>
    <xdr:sp macro="" textlink="">
      <xdr:nvSpPr>
        <xdr:cNvPr id="85" name="テキスト ボックス 84"/>
        <xdr:cNvSpPr txBox="1"/>
      </xdr:nvSpPr>
      <xdr:spPr>
        <a:xfrm>
          <a:off x="1784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14834</xdr:rowOff>
    </xdr:from>
    <xdr:to>
      <xdr:col>6</xdr:col>
      <xdr:colOff>38100</xdr:colOff>
      <xdr:row>33</xdr:row>
      <xdr:rowOff>116434</xdr:rowOff>
    </xdr:to>
    <xdr:sp macro="" textlink="">
      <xdr:nvSpPr>
        <xdr:cNvPr id="86" name="楕円 85"/>
        <xdr:cNvSpPr/>
      </xdr:nvSpPr>
      <xdr:spPr>
        <a:xfrm>
          <a:off x="1079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132961</xdr:rowOff>
    </xdr:from>
    <xdr:ext cx="469744" cy="259045"/>
    <xdr:sp macro="" textlink="">
      <xdr:nvSpPr>
        <xdr:cNvPr id="87" name="テキスト ボックス 86"/>
        <xdr:cNvSpPr txBox="1"/>
      </xdr:nvSpPr>
      <xdr:spPr>
        <a:xfrm>
          <a:off x="895428" y="54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52640</xdr:rowOff>
    </xdr:from>
    <xdr:to>
      <xdr:col>24</xdr:col>
      <xdr:colOff>63500</xdr:colOff>
      <xdr:row>53</xdr:row>
      <xdr:rowOff>162688</xdr:rowOff>
    </xdr:to>
    <xdr:cxnSp macro="">
      <xdr:nvCxnSpPr>
        <xdr:cNvPr id="114" name="直線コネクタ 113"/>
        <xdr:cNvCxnSpPr/>
      </xdr:nvCxnSpPr>
      <xdr:spPr>
        <a:xfrm flipV="1">
          <a:off x="3797300" y="8968040"/>
          <a:ext cx="838200" cy="28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100641</xdr:rowOff>
    </xdr:from>
    <xdr:to>
      <xdr:col>19</xdr:col>
      <xdr:colOff>177800</xdr:colOff>
      <xdr:row>53</xdr:row>
      <xdr:rowOff>162688</xdr:rowOff>
    </xdr:to>
    <xdr:cxnSp macro="">
      <xdr:nvCxnSpPr>
        <xdr:cNvPr id="117" name="直線コネクタ 116"/>
        <xdr:cNvCxnSpPr/>
      </xdr:nvCxnSpPr>
      <xdr:spPr>
        <a:xfrm>
          <a:off x="2908300" y="918749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170671</xdr:rowOff>
    </xdr:from>
    <xdr:to>
      <xdr:col>15</xdr:col>
      <xdr:colOff>50800</xdr:colOff>
      <xdr:row>53</xdr:row>
      <xdr:rowOff>100641</xdr:rowOff>
    </xdr:to>
    <xdr:cxnSp macro="">
      <xdr:nvCxnSpPr>
        <xdr:cNvPr id="120" name="直線コネクタ 119"/>
        <xdr:cNvCxnSpPr/>
      </xdr:nvCxnSpPr>
      <xdr:spPr>
        <a:xfrm>
          <a:off x="2019300" y="8743171"/>
          <a:ext cx="889000" cy="4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170671</xdr:rowOff>
    </xdr:from>
    <xdr:to>
      <xdr:col>10</xdr:col>
      <xdr:colOff>114300</xdr:colOff>
      <xdr:row>51</xdr:row>
      <xdr:rowOff>107367</xdr:rowOff>
    </xdr:to>
    <xdr:cxnSp macro="">
      <xdr:nvCxnSpPr>
        <xdr:cNvPr id="123" name="直線コネクタ 122"/>
        <xdr:cNvCxnSpPr/>
      </xdr:nvCxnSpPr>
      <xdr:spPr>
        <a:xfrm flipV="1">
          <a:off x="1130300" y="8743171"/>
          <a:ext cx="889000" cy="10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1840</xdr:rowOff>
    </xdr:from>
    <xdr:to>
      <xdr:col>24</xdr:col>
      <xdr:colOff>114300</xdr:colOff>
      <xdr:row>52</xdr:row>
      <xdr:rowOff>103440</xdr:rowOff>
    </xdr:to>
    <xdr:sp macro="" textlink="">
      <xdr:nvSpPr>
        <xdr:cNvPr id="133" name="楕円 132"/>
        <xdr:cNvSpPr/>
      </xdr:nvSpPr>
      <xdr:spPr>
        <a:xfrm>
          <a:off x="4584700" y="89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126317</xdr:rowOff>
    </xdr:from>
    <xdr:ext cx="599010" cy="259045"/>
    <xdr:sp macro="" textlink="">
      <xdr:nvSpPr>
        <xdr:cNvPr id="134" name="総務費該当値テキスト"/>
        <xdr:cNvSpPr txBox="1"/>
      </xdr:nvSpPr>
      <xdr:spPr>
        <a:xfrm>
          <a:off x="4686300" y="88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111888</xdr:rowOff>
    </xdr:from>
    <xdr:to>
      <xdr:col>20</xdr:col>
      <xdr:colOff>38100</xdr:colOff>
      <xdr:row>54</xdr:row>
      <xdr:rowOff>42038</xdr:rowOff>
    </xdr:to>
    <xdr:sp macro="" textlink="">
      <xdr:nvSpPr>
        <xdr:cNvPr id="135" name="楕円 134"/>
        <xdr:cNvSpPr/>
      </xdr:nvSpPr>
      <xdr:spPr>
        <a:xfrm>
          <a:off x="3746500" y="919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58565</xdr:rowOff>
    </xdr:from>
    <xdr:ext cx="599010" cy="259045"/>
    <xdr:sp macro="" textlink="">
      <xdr:nvSpPr>
        <xdr:cNvPr id="136" name="テキスト ボックス 135"/>
        <xdr:cNvSpPr txBox="1"/>
      </xdr:nvSpPr>
      <xdr:spPr>
        <a:xfrm>
          <a:off x="3497795" y="897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49841</xdr:rowOff>
    </xdr:from>
    <xdr:to>
      <xdr:col>15</xdr:col>
      <xdr:colOff>101600</xdr:colOff>
      <xdr:row>53</xdr:row>
      <xdr:rowOff>151441</xdr:rowOff>
    </xdr:to>
    <xdr:sp macro="" textlink="">
      <xdr:nvSpPr>
        <xdr:cNvPr id="137" name="楕円 136"/>
        <xdr:cNvSpPr/>
      </xdr:nvSpPr>
      <xdr:spPr>
        <a:xfrm>
          <a:off x="2857500" y="91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167968</xdr:rowOff>
    </xdr:from>
    <xdr:ext cx="599010" cy="259045"/>
    <xdr:sp macro="" textlink="">
      <xdr:nvSpPr>
        <xdr:cNvPr id="138" name="テキスト ボックス 137"/>
        <xdr:cNvSpPr txBox="1"/>
      </xdr:nvSpPr>
      <xdr:spPr>
        <a:xfrm>
          <a:off x="2608795" y="89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119871</xdr:rowOff>
    </xdr:from>
    <xdr:to>
      <xdr:col>10</xdr:col>
      <xdr:colOff>165100</xdr:colOff>
      <xdr:row>51</xdr:row>
      <xdr:rowOff>50021</xdr:rowOff>
    </xdr:to>
    <xdr:sp macro="" textlink="">
      <xdr:nvSpPr>
        <xdr:cNvPr id="139" name="楕円 138"/>
        <xdr:cNvSpPr/>
      </xdr:nvSpPr>
      <xdr:spPr>
        <a:xfrm>
          <a:off x="1968500" y="869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66548</xdr:rowOff>
    </xdr:from>
    <xdr:ext cx="599010" cy="259045"/>
    <xdr:sp macro="" textlink="">
      <xdr:nvSpPr>
        <xdr:cNvPr id="140" name="テキスト ボックス 139"/>
        <xdr:cNvSpPr txBox="1"/>
      </xdr:nvSpPr>
      <xdr:spPr>
        <a:xfrm>
          <a:off x="1719795" y="846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56567</xdr:rowOff>
    </xdr:from>
    <xdr:to>
      <xdr:col>6</xdr:col>
      <xdr:colOff>38100</xdr:colOff>
      <xdr:row>51</xdr:row>
      <xdr:rowOff>158167</xdr:rowOff>
    </xdr:to>
    <xdr:sp macro="" textlink="">
      <xdr:nvSpPr>
        <xdr:cNvPr id="141" name="楕円 140"/>
        <xdr:cNvSpPr/>
      </xdr:nvSpPr>
      <xdr:spPr>
        <a:xfrm>
          <a:off x="1079500" y="88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3244</xdr:rowOff>
    </xdr:from>
    <xdr:ext cx="599010" cy="259045"/>
    <xdr:sp macro="" textlink="">
      <xdr:nvSpPr>
        <xdr:cNvPr id="142" name="テキスト ボックス 141"/>
        <xdr:cNvSpPr txBox="1"/>
      </xdr:nvSpPr>
      <xdr:spPr>
        <a:xfrm>
          <a:off x="830795" y="857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76182</xdr:rowOff>
    </xdr:from>
    <xdr:to>
      <xdr:col>24</xdr:col>
      <xdr:colOff>63500</xdr:colOff>
      <xdr:row>74</xdr:row>
      <xdr:rowOff>92859</xdr:rowOff>
    </xdr:to>
    <xdr:cxnSp macro="">
      <xdr:nvCxnSpPr>
        <xdr:cNvPr id="174" name="直線コネクタ 173"/>
        <xdr:cNvCxnSpPr/>
      </xdr:nvCxnSpPr>
      <xdr:spPr>
        <a:xfrm flipV="1">
          <a:off x="3797300" y="12763482"/>
          <a:ext cx="8382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122305</xdr:rowOff>
    </xdr:from>
    <xdr:to>
      <xdr:col>19</xdr:col>
      <xdr:colOff>177800</xdr:colOff>
      <xdr:row>74</xdr:row>
      <xdr:rowOff>92859</xdr:rowOff>
    </xdr:to>
    <xdr:cxnSp macro="">
      <xdr:nvCxnSpPr>
        <xdr:cNvPr id="177" name="直線コネクタ 176"/>
        <xdr:cNvCxnSpPr/>
      </xdr:nvCxnSpPr>
      <xdr:spPr>
        <a:xfrm>
          <a:off x="2908300" y="12638155"/>
          <a:ext cx="889000" cy="1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109068</xdr:rowOff>
    </xdr:from>
    <xdr:to>
      <xdr:col>15</xdr:col>
      <xdr:colOff>50800</xdr:colOff>
      <xdr:row>73</xdr:row>
      <xdr:rowOff>122305</xdr:rowOff>
    </xdr:to>
    <xdr:cxnSp macro="">
      <xdr:nvCxnSpPr>
        <xdr:cNvPr id="180" name="直線コネクタ 179"/>
        <xdr:cNvCxnSpPr/>
      </xdr:nvCxnSpPr>
      <xdr:spPr>
        <a:xfrm>
          <a:off x="2019300" y="12282018"/>
          <a:ext cx="889000" cy="3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109068</xdr:rowOff>
    </xdr:from>
    <xdr:to>
      <xdr:col>10</xdr:col>
      <xdr:colOff>114300</xdr:colOff>
      <xdr:row>76</xdr:row>
      <xdr:rowOff>68813</xdr:rowOff>
    </xdr:to>
    <xdr:cxnSp macro="">
      <xdr:nvCxnSpPr>
        <xdr:cNvPr id="183" name="直線コネクタ 182"/>
        <xdr:cNvCxnSpPr/>
      </xdr:nvCxnSpPr>
      <xdr:spPr>
        <a:xfrm flipV="1">
          <a:off x="1130300" y="12282018"/>
          <a:ext cx="889000" cy="81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25382</xdr:rowOff>
    </xdr:from>
    <xdr:to>
      <xdr:col>24</xdr:col>
      <xdr:colOff>114300</xdr:colOff>
      <xdr:row>74</xdr:row>
      <xdr:rowOff>126982</xdr:rowOff>
    </xdr:to>
    <xdr:sp macro="" textlink="">
      <xdr:nvSpPr>
        <xdr:cNvPr id="193" name="楕円 192"/>
        <xdr:cNvSpPr/>
      </xdr:nvSpPr>
      <xdr:spPr>
        <a:xfrm>
          <a:off x="4584700" y="127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48259</xdr:rowOff>
    </xdr:from>
    <xdr:ext cx="599010" cy="259045"/>
    <xdr:sp macro="" textlink="">
      <xdr:nvSpPr>
        <xdr:cNvPr id="194" name="民生費該当値テキスト"/>
        <xdr:cNvSpPr txBox="1"/>
      </xdr:nvSpPr>
      <xdr:spPr>
        <a:xfrm>
          <a:off x="4686300" y="1256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42059</xdr:rowOff>
    </xdr:from>
    <xdr:to>
      <xdr:col>20</xdr:col>
      <xdr:colOff>38100</xdr:colOff>
      <xdr:row>74</xdr:row>
      <xdr:rowOff>143659</xdr:rowOff>
    </xdr:to>
    <xdr:sp macro="" textlink="">
      <xdr:nvSpPr>
        <xdr:cNvPr id="195" name="楕円 194"/>
        <xdr:cNvSpPr/>
      </xdr:nvSpPr>
      <xdr:spPr>
        <a:xfrm>
          <a:off x="3746500" y="1272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160186</xdr:rowOff>
    </xdr:from>
    <xdr:ext cx="599010" cy="259045"/>
    <xdr:sp macro="" textlink="">
      <xdr:nvSpPr>
        <xdr:cNvPr id="196" name="テキスト ボックス 195"/>
        <xdr:cNvSpPr txBox="1"/>
      </xdr:nvSpPr>
      <xdr:spPr>
        <a:xfrm>
          <a:off x="3497795" y="125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71505</xdr:rowOff>
    </xdr:from>
    <xdr:to>
      <xdr:col>15</xdr:col>
      <xdr:colOff>101600</xdr:colOff>
      <xdr:row>74</xdr:row>
      <xdr:rowOff>1655</xdr:rowOff>
    </xdr:to>
    <xdr:sp macro="" textlink="">
      <xdr:nvSpPr>
        <xdr:cNvPr id="197" name="楕円 196"/>
        <xdr:cNvSpPr/>
      </xdr:nvSpPr>
      <xdr:spPr>
        <a:xfrm>
          <a:off x="2857500" y="12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18182</xdr:rowOff>
    </xdr:from>
    <xdr:ext cx="599010" cy="259045"/>
    <xdr:sp macro="" textlink="">
      <xdr:nvSpPr>
        <xdr:cNvPr id="198" name="テキスト ボックス 197"/>
        <xdr:cNvSpPr txBox="1"/>
      </xdr:nvSpPr>
      <xdr:spPr>
        <a:xfrm>
          <a:off x="2608795" y="1236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58268</xdr:rowOff>
    </xdr:from>
    <xdr:to>
      <xdr:col>10</xdr:col>
      <xdr:colOff>165100</xdr:colOff>
      <xdr:row>71</xdr:row>
      <xdr:rowOff>159868</xdr:rowOff>
    </xdr:to>
    <xdr:sp macro="" textlink="">
      <xdr:nvSpPr>
        <xdr:cNvPr id="199" name="楕円 198"/>
        <xdr:cNvSpPr/>
      </xdr:nvSpPr>
      <xdr:spPr>
        <a:xfrm>
          <a:off x="1968500" y="122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4945</xdr:rowOff>
    </xdr:from>
    <xdr:ext cx="599010" cy="259045"/>
    <xdr:sp macro="" textlink="">
      <xdr:nvSpPr>
        <xdr:cNvPr id="200" name="テキスト ボックス 199"/>
        <xdr:cNvSpPr txBox="1"/>
      </xdr:nvSpPr>
      <xdr:spPr>
        <a:xfrm>
          <a:off x="1719795" y="1200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18013</xdr:rowOff>
    </xdr:from>
    <xdr:to>
      <xdr:col>6</xdr:col>
      <xdr:colOff>38100</xdr:colOff>
      <xdr:row>76</xdr:row>
      <xdr:rowOff>119613</xdr:rowOff>
    </xdr:to>
    <xdr:sp macro="" textlink="">
      <xdr:nvSpPr>
        <xdr:cNvPr id="201" name="楕円 200"/>
        <xdr:cNvSpPr/>
      </xdr:nvSpPr>
      <xdr:spPr>
        <a:xfrm>
          <a:off x="1079500" y="130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136139</xdr:rowOff>
    </xdr:from>
    <xdr:ext cx="599010" cy="259045"/>
    <xdr:sp macro="" textlink="">
      <xdr:nvSpPr>
        <xdr:cNvPr id="202" name="テキスト ボックス 201"/>
        <xdr:cNvSpPr txBox="1"/>
      </xdr:nvSpPr>
      <xdr:spPr>
        <a:xfrm>
          <a:off x="830795" y="1282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138119</xdr:rowOff>
    </xdr:from>
    <xdr:to>
      <xdr:col>24</xdr:col>
      <xdr:colOff>63500</xdr:colOff>
      <xdr:row>93</xdr:row>
      <xdr:rowOff>165455</xdr:rowOff>
    </xdr:to>
    <xdr:cxnSp macro="">
      <xdr:nvCxnSpPr>
        <xdr:cNvPr id="232" name="直線コネクタ 231"/>
        <xdr:cNvCxnSpPr/>
      </xdr:nvCxnSpPr>
      <xdr:spPr>
        <a:xfrm flipV="1">
          <a:off x="3797300" y="16082969"/>
          <a:ext cx="8382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16199</xdr:rowOff>
    </xdr:from>
    <xdr:to>
      <xdr:col>19</xdr:col>
      <xdr:colOff>177800</xdr:colOff>
      <xdr:row>93</xdr:row>
      <xdr:rowOff>165455</xdr:rowOff>
    </xdr:to>
    <xdr:cxnSp macro="">
      <xdr:nvCxnSpPr>
        <xdr:cNvPr id="235" name="直線コネクタ 234"/>
        <xdr:cNvCxnSpPr/>
      </xdr:nvCxnSpPr>
      <xdr:spPr>
        <a:xfrm>
          <a:off x="2908300" y="15961049"/>
          <a:ext cx="889000" cy="1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16199</xdr:rowOff>
    </xdr:from>
    <xdr:to>
      <xdr:col>15</xdr:col>
      <xdr:colOff>50800</xdr:colOff>
      <xdr:row>94</xdr:row>
      <xdr:rowOff>152158</xdr:rowOff>
    </xdr:to>
    <xdr:cxnSp macro="">
      <xdr:nvCxnSpPr>
        <xdr:cNvPr id="238" name="直線コネクタ 237"/>
        <xdr:cNvCxnSpPr/>
      </xdr:nvCxnSpPr>
      <xdr:spPr>
        <a:xfrm flipV="1">
          <a:off x="2019300" y="15961049"/>
          <a:ext cx="889000" cy="30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152158</xdr:rowOff>
    </xdr:from>
    <xdr:to>
      <xdr:col>10</xdr:col>
      <xdr:colOff>114300</xdr:colOff>
      <xdr:row>95</xdr:row>
      <xdr:rowOff>169875</xdr:rowOff>
    </xdr:to>
    <xdr:cxnSp macro="">
      <xdr:nvCxnSpPr>
        <xdr:cNvPr id="241" name="直線コネクタ 240"/>
        <xdr:cNvCxnSpPr/>
      </xdr:nvCxnSpPr>
      <xdr:spPr>
        <a:xfrm flipV="1">
          <a:off x="1130300" y="16268458"/>
          <a:ext cx="889000" cy="1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87319</xdr:rowOff>
    </xdr:from>
    <xdr:to>
      <xdr:col>24</xdr:col>
      <xdr:colOff>114300</xdr:colOff>
      <xdr:row>94</xdr:row>
      <xdr:rowOff>17469</xdr:rowOff>
    </xdr:to>
    <xdr:sp macro="" textlink="">
      <xdr:nvSpPr>
        <xdr:cNvPr id="251" name="楕円 250"/>
        <xdr:cNvSpPr/>
      </xdr:nvSpPr>
      <xdr:spPr>
        <a:xfrm>
          <a:off x="4584700" y="160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110196</xdr:rowOff>
    </xdr:from>
    <xdr:ext cx="534377" cy="259045"/>
    <xdr:sp macro="" textlink="">
      <xdr:nvSpPr>
        <xdr:cNvPr id="252" name="衛生費該当値テキスト"/>
        <xdr:cNvSpPr txBox="1"/>
      </xdr:nvSpPr>
      <xdr:spPr>
        <a:xfrm>
          <a:off x="4686300" y="1588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114655</xdr:rowOff>
    </xdr:from>
    <xdr:to>
      <xdr:col>20</xdr:col>
      <xdr:colOff>38100</xdr:colOff>
      <xdr:row>94</xdr:row>
      <xdr:rowOff>44805</xdr:rowOff>
    </xdr:to>
    <xdr:sp macro="" textlink="">
      <xdr:nvSpPr>
        <xdr:cNvPr id="253" name="楕円 252"/>
        <xdr:cNvSpPr/>
      </xdr:nvSpPr>
      <xdr:spPr>
        <a:xfrm>
          <a:off x="3746500" y="160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61332</xdr:rowOff>
    </xdr:from>
    <xdr:ext cx="534377" cy="259045"/>
    <xdr:sp macro="" textlink="">
      <xdr:nvSpPr>
        <xdr:cNvPr id="254" name="テキスト ボックス 253"/>
        <xdr:cNvSpPr txBox="1"/>
      </xdr:nvSpPr>
      <xdr:spPr>
        <a:xfrm>
          <a:off x="3530111" y="158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136849</xdr:rowOff>
    </xdr:from>
    <xdr:to>
      <xdr:col>15</xdr:col>
      <xdr:colOff>101600</xdr:colOff>
      <xdr:row>93</xdr:row>
      <xdr:rowOff>66999</xdr:rowOff>
    </xdr:to>
    <xdr:sp macro="" textlink="">
      <xdr:nvSpPr>
        <xdr:cNvPr id="255" name="楕円 254"/>
        <xdr:cNvSpPr/>
      </xdr:nvSpPr>
      <xdr:spPr>
        <a:xfrm>
          <a:off x="2857500" y="159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83526</xdr:rowOff>
    </xdr:from>
    <xdr:ext cx="534377" cy="259045"/>
    <xdr:sp macro="" textlink="">
      <xdr:nvSpPr>
        <xdr:cNvPr id="256" name="テキスト ボックス 255"/>
        <xdr:cNvSpPr txBox="1"/>
      </xdr:nvSpPr>
      <xdr:spPr>
        <a:xfrm>
          <a:off x="2641111" y="156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101358</xdr:rowOff>
    </xdr:from>
    <xdr:to>
      <xdr:col>10</xdr:col>
      <xdr:colOff>165100</xdr:colOff>
      <xdr:row>95</xdr:row>
      <xdr:rowOff>31508</xdr:rowOff>
    </xdr:to>
    <xdr:sp macro="" textlink="">
      <xdr:nvSpPr>
        <xdr:cNvPr id="257" name="楕円 256"/>
        <xdr:cNvSpPr/>
      </xdr:nvSpPr>
      <xdr:spPr>
        <a:xfrm>
          <a:off x="1968500" y="1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48035</xdr:rowOff>
    </xdr:from>
    <xdr:ext cx="534377" cy="259045"/>
    <xdr:sp macro="" textlink="">
      <xdr:nvSpPr>
        <xdr:cNvPr id="258" name="テキスト ボックス 257"/>
        <xdr:cNvSpPr txBox="1"/>
      </xdr:nvSpPr>
      <xdr:spPr>
        <a:xfrm>
          <a:off x="1752111" y="159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119075</xdr:rowOff>
    </xdr:from>
    <xdr:to>
      <xdr:col>6</xdr:col>
      <xdr:colOff>38100</xdr:colOff>
      <xdr:row>96</xdr:row>
      <xdr:rowOff>49225</xdr:rowOff>
    </xdr:to>
    <xdr:sp macro="" textlink="">
      <xdr:nvSpPr>
        <xdr:cNvPr id="259" name="楕円 258"/>
        <xdr:cNvSpPr/>
      </xdr:nvSpPr>
      <xdr:spPr>
        <a:xfrm>
          <a:off x="1079500" y="164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65752</xdr:rowOff>
    </xdr:from>
    <xdr:ext cx="534377" cy="259045"/>
    <xdr:sp macro="" textlink="">
      <xdr:nvSpPr>
        <xdr:cNvPr id="260" name="テキスト ボックス 259"/>
        <xdr:cNvSpPr txBox="1"/>
      </xdr:nvSpPr>
      <xdr:spPr>
        <a:xfrm>
          <a:off x="863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170149</xdr:rowOff>
    </xdr:from>
    <xdr:to>
      <xdr:col>55</xdr:col>
      <xdr:colOff>0</xdr:colOff>
      <xdr:row>38</xdr:row>
      <xdr:rowOff>24394</xdr:rowOff>
    </xdr:to>
    <xdr:cxnSp macro="">
      <xdr:nvCxnSpPr>
        <xdr:cNvPr id="287" name="直線コネクタ 286"/>
        <xdr:cNvCxnSpPr/>
      </xdr:nvCxnSpPr>
      <xdr:spPr>
        <a:xfrm flipV="1">
          <a:off x="9639300" y="6513799"/>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24394</xdr:rowOff>
    </xdr:from>
    <xdr:to>
      <xdr:col>50</xdr:col>
      <xdr:colOff>114300</xdr:colOff>
      <xdr:row>38</xdr:row>
      <xdr:rowOff>41494</xdr:rowOff>
    </xdr:to>
    <xdr:cxnSp macro="">
      <xdr:nvCxnSpPr>
        <xdr:cNvPr id="290" name="直線コネクタ 289"/>
        <xdr:cNvCxnSpPr/>
      </xdr:nvCxnSpPr>
      <xdr:spPr>
        <a:xfrm flipV="1">
          <a:off x="8750300" y="6539494"/>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10313</xdr:rowOff>
    </xdr:from>
    <xdr:to>
      <xdr:col>45</xdr:col>
      <xdr:colOff>177800</xdr:colOff>
      <xdr:row>38</xdr:row>
      <xdr:rowOff>41494</xdr:rowOff>
    </xdr:to>
    <xdr:cxnSp macro="">
      <xdr:nvCxnSpPr>
        <xdr:cNvPr id="293" name="直線コネクタ 292"/>
        <xdr:cNvCxnSpPr/>
      </xdr:nvCxnSpPr>
      <xdr:spPr>
        <a:xfrm>
          <a:off x="7861300" y="6525413"/>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4735</xdr:rowOff>
    </xdr:from>
    <xdr:to>
      <xdr:col>41</xdr:col>
      <xdr:colOff>50800</xdr:colOff>
      <xdr:row>38</xdr:row>
      <xdr:rowOff>10313</xdr:rowOff>
    </xdr:to>
    <xdr:cxnSp macro="">
      <xdr:nvCxnSpPr>
        <xdr:cNvPr id="296" name="直線コネクタ 295"/>
        <xdr:cNvCxnSpPr/>
      </xdr:nvCxnSpPr>
      <xdr:spPr>
        <a:xfrm>
          <a:off x="6972300" y="6519835"/>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119350</xdr:rowOff>
    </xdr:from>
    <xdr:to>
      <xdr:col>55</xdr:col>
      <xdr:colOff>50800</xdr:colOff>
      <xdr:row>38</xdr:row>
      <xdr:rowOff>49499</xdr:rowOff>
    </xdr:to>
    <xdr:sp macro="" textlink="">
      <xdr:nvSpPr>
        <xdr:cNvPr id="306" name="楕円 305"/>
        <xdr:cNvSpPr/>
      </xdr:nvSpPr>
      <xdr:spPr>
        <a:xfrm>
          <a:off x="10426700" y="6463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142227</xdr:rowOff>
    </xdr:from>
    <xdr:ext cx="469744" cy="259045"/>
    <xdr:sp macro="" textlink="">
      <xdr:nvSpPr>
        <xdr:cNvPr id="307" name="労働費該当値テキスト"/>
        <xdr:cNvSpPr txBox="1"/>
      </xdr:nvSpPr>
      <xdr:spPr>
        <a:xfrm>
          <a:off x="10528300" y="631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145044</xdr:rowOff>
    </xdr:from>
    <xdr:to>
      <xdr:col>50</xdr:col>
      <xdr:colOff>165100</xdr:colOff>
      <xdr:row>38</xdr:row>
      <xdr:rowOff>75194</xdr:rowOff>
    </xdr:to>
    <xdr:sp macro="" textlink="">
      <xdr:nvSpPr>
        <xdr:cNvPr id="308" name="楕円 307"/>
        <xdr:cNvSpPr/>
      </xdr:nvSpPr>
      <xdr:spPr>
        <a:xfrm>
          <a:off x="95885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91721</xdr:rowOff>
    </xdr:from>
    <xdr:ext cx="469744" cy="259045"/>
    <xdr:sp macro="" textlink="">
      <xdr:nvSpPr>
        <xdr:cNvPr id="309" name="テキスト ボックス 308"/>
        <xdr:cNvSpPr txBox="1"/>
      </xdr:nvSpPr>
      <xdr:spPr>
        <a:xfrm>
          <a:off x="9404428" y="62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162144</xdr:rowOff>
    </xdr:from>
    <xdr:to>
      <xdr:col>46</xdr:col>
      <xdr:colOff>38100</xdr:colOff>
      <xdr:row>38</xdr:row>
      <xdr:rowOff>92294</xdr:rowOff>
    </xdr:to>
    <xdr:sp macro="" textlink="">
      <xdr:nvSpPr>
        <xdr:cNvPr id="310" name="楕円 309"/>
        <xdr:cNvSpPr/>
      </xdr:nvSpPr>
      <xdr:spPr>
        <a:xfrm>
          <a:off x="8699500" y="65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83421</xdr:rowOff>
    </xdr:from>
    <xdr:ext cx="469744" cy="259045"/>
    <xdr:sp macro="" textlink="">
      <xdr:nvSpPr>
        <xdr:cNvPr id="311" name="テキスト ボックス 310"/>
        <xdr:cNvSpPr txBox="1"/>
      </xdr:nvSpPr>
      <xdr:spPr>
        <a:xfrm>
          <a:off x="8515428" y="659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130963</xdr:rowOff>
    </xdr:from>
    <xdr:to>
      <xdr:col>41</xdr:col>
      <xdr:colOff>101600</xdr:colOff>
      <xdr:row>38</xdr:row>
      <xdr:rowOff>61113</xdr:rowOff>
    </xdr:to>
    <xdr:sp macro="" textlink="">
      <xdr:nvSpPr>
        <xdr:cNvPr id="312" name="楕円 311"/>
        <xdr:cNvSpPr/>
      </xdr:nvSpPr>
      <xdr:spPr>
        <a:xfrm>
          <a:off x="7810500" y="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77640</xdr:rowOff>
    </xdr:from>
    <xdr:ext cx="469744" cy="259045"/>
    <xdr:sp macro="" textlink="">
      <xdr:nvSpPr>
        <xdr:cNvPr id="313" name="テキスト ボックス 312"/>
        <xdr:cNvSpPr txBox="1"/>
      </xdr:nvSpPr>
      <xdr:spPr>
        <a:xfrm>
          <a:off x="7626428" y="62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125385</xdr:rowOff>
    </xdr:from>
    <xdr:to>
      <xdr:col>36</xdr:col>
      <xdr:colOff>165100</xdr:colOff>
      <xdr:row>38</xdr:row>
      <xdr:rowOff>55535</xdr:rowOff>
    </xdr:to>
    <xdr:sp macro="" textlink="">
      <xdr:nvSpPr>
        <xdr:cNvPr id="314" name="楕円 313"/>
        <xdr:cNvSpPr/>
      </xdr:nvSpPr>
      <xdr:spPr>
        <a:xfrm>
          <a:off x="6921500" y="64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72062</xdr:rowOff>
    </xdr:from>
    <xdr:ext cx="469744" cy="259045"/>
    <xdr:sp macro="" textlink="">
      <xdr:nvSpPr>
        <xdr:cNvPr id="315" name="テキスト ボックス 314"/>
        <xdr:cNvSpPr txBox="1"/>
      </xdr:nvSpPr>
      <xdr:spPr>
        <a:xfrm>
          <a:off x="6737428" y="624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66521</xdr:rowOff>
    </xdr:from>
    <xdr:to>
      <xdr:col>54</xdr:col>
      <xdr:colOff>189865</xdr:colOff>
      <xdr:row>58</xdr:row>
      <xdr:rowOff>124393</xdr:rowOff>
    </xdr:to>
    <xdr:cxnSp macro="">
      <xdr:nvCxnSpPr>
        <xdr:cNvPr id="337" name="直線コネクタ 336"/>
        <xdr:cNvCxnSpPr/>
      </xdr:nvCxnSpPr>
      <xdr:spPr>
        <a:xfrm flipV="1">
          <a:off x="10475595" y="9153371"/>
          <a:ext cx="1270" cy="915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128220</xdr:rowOff>
    </xdr:from>
    <xdr:ext cx="469744" cy="259045"/>
    <xdr:sp macro="" textlink="">
      <xdr:nvSpPr>
        <xdr:cNvPr id="338" name="農林水産業費最小値テキスト"/>
        <xdr:cNvSpPr txBox="1"/>
      </xdr:nvSpPr>
      <xdr:spPr>
        <a:xfrm>
          <a:off x="10528300" y="1007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124393</xdr:rowOff>
    </xdr:from>
    <xdr:to>
      <xdr:col>55</xdr:col>
      <xdr:colOff>88900</xdr:colOff>
      <xdr:row>58</xdr:row>
      <xdr:rowOff>124393</xdr:rowOff>
    </xdr:to>
    <xdr:cxnSp macro="">
      <xdr:nvCxnSpPr>
        <xdr:cNvPr id="339" name="直線コネクタ 338"/>
        <xdr:cNvCxnSpPr/>
      </xdr:nvCxnSpPr>
      <xdr:spPr>
        <a:xfrm>
          <a:off x="10388600" y="100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13198</xdr:rowOff>
    </xdr:from>
    <xdr:ext cx="599010" cy="259045"/>
    <xdr:sp macro="" textlink="">
      <xdr:nvSpPr>
        <xdr:cNvPr id="340" name="農林水産業費最大値テキスト"/>
        <xdr:cNvSpPr txBox="1"/>
      </xdr:nvSpPr>
      <xdr:spPr>
        <a:xfrm>
          <a:off x="10528300" y="892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66521</xdr:rowOff>
    </xdr:from>
    <xdr:to>
      <xdr:col>55</xdr:col>
      <xdr:colOff>88900</xdr:colOff>
      <xdr:row>53</xdr:row>
      <xdr:rowOff>66521</xdr:rowOff>
    </xdr:to>
    <xdr:cxnSp macro="">
      <xdr:nvCxnSpPr>
        <xdr:cNvPr id="341" name="直線コネクタ 340"/>
        <xdr:cNvCxnSpPr/>
      </xdr:nvCxnSpPr>
      <xdr:spPr>
        <a:xfrm>
          <a:off x="10388600" y="915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66521</xdr:rowOff>
    </xdr:from>
    <xdr:to>
      <xdr:col>55</xdr:col>
      <xdr:colOff>0</xdr:colOff>
      <xdr:row>54</xdr:row>
      <xdr:rowOff>5749</xdr:rowOff>
    </xdr:to>
    <xdr:cxnSp macro="">
      <xdr:nvCxnSpPr>
        <xdr:cNvPr id="342" name="直線コネクタ 341"/>
        <xdr:cNvCxnSpPr/>
      </xdr:nvCxnSpPr>
      <xdr:spPr>
        <a:xfrm flipV="1">
          <a:off x="9639300" y="9153371"/>
          <a:ext cx="838200" cy="1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109014</xdr:rowOff>
    </xdr:from>
    <xdr:ext cx="534377" cy="259045"/>
    <xdr:sp macro="" textlink="">
      <xdr:nvSpPr>
        <xdr:cNvPr id="343" name="農林水産業費平均値テキスト"/>
        <xdr:cNvSpPr txBox="1"/>
      </xdr:nvSpPr>
      <xdr:spPr>
        <a:xfrm>
          <a:off x="10528300" y="9881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130587</xdr:rowOff>
    </xdr:from>
    <xdr:to>
      <xdr:col>55</xdr:col>
      <xdr:colOff>50800</xdr:colOff>
      <xdr:row>58</xdr:row>
      <xdr:rowOff>60737</xdr:rowOff>
    </xdr:to>
    <xdr:sp macro="" textlink="">
      <xdr:nvSpPr>
        <xdr:cNvPr id="344" name="フローチャート: 判断 343"/>
        <xdr:cNvSpPr/>
      </xdr:nvSpPr>
      <xdr:spPr>
        <a:xfrm>
          <a:off x="10426700" y="990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38174</xdr:rowOff>
    </xdr:from>
    <xdr:to>
      <xdr:col>50</xdr:col>
      <xdr:colOff>114300</xdr:colOff>
      <xdr:row>54</xdr:row>
      <xdr:rowOff>5749</xdr:rowOff>
    </xdr:to>
    <xdr:cxnSp macro="">
      <xdr:nvCxnSpPr>
        <xdr:cNvPr id="345" name="直線コネクタ 344"/>
        <xdr:cNvCxnSpPr/>
      </xdr:nvCxnSpPr>
      <xdr:spPr>
        <a:xfrm>
          <a:off x="8750300" y="8610674"/>
          <a:ext cx="889000" cy="6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126729</xdr:rowOff>
    </xdr:from>
    <xdr:to>
      <xdr:col>50</xdr:col>
      <xdr:colOff>165100</xdr:colOff>
      <xdr:row>58</xdr:row>
      <xdr:rowOff>56879</xdr:rowOff>
    </xdr:to>
    <xdr:sp macro="" textlink="">
      <xdr:nvSpPr>
        <xdr:cNvPr id="346" name="フローチャート: 判断 345"/>
        <xdr:cNvSpPr/>
      </xdr:nvSpPr>
      <xdr:spPr>
        <a:xfrm>
          <a:off x="9588500" y="989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48006</xdr:rowOff>
    </xdr:from>
    <xdr:ext cx="534377" cy="259045"/>
    <xdr:sp macro="" textlink="">
      <xdr:nvSpPr>
        <xdr:cNvPr id="347" name="テキスト ボックス 346"/>
        <xdr:cNvSpPr txBox="1"/>
      </xdr:nvSpPr>
      <xdr:spPr>
        <a:xfrm>
          <a:off x="9372111" y="99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38174</xdr:rowOff>
    </xdr:from>
    <xdr:to>
      <xdr:col>45</xdr:col>
      <xdr:colOff>177800</xdr:colOff>
      <xdr:row>50</xdr:row>
      <xdr:rowOff>110677</xdr:rowOff>
    </xdr:to>
    <xdr:cxnSp macro="">
      <xdr:nvCxnSpPr>
        <xdr:cNvPr id="348" name="直線コネクタ 347"/>
        <xdr:cNvCxnSpPr/>
      </xdr:nvCxnSpPr>
      <xdr:spPr>
        <a:xfrm flipV="1">
          <a:off x="7861300" y="8610674"/>
          <a:ext cx="889000" cy="7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130908</xdr:rowOff>
    </xdr:from>
    <xdr:to>
      <xdr:col>46</xdr:col>
      <xdr:colOff>38100</xdr:colOff>
      <xdr:row>58</xdr:row>
      <xdr:rowOff>61058</xdr:rowOff>
    </xdr:to>
    <xdr:sp macro="" textlink="">
      <xdr:nvSpPr>
        <xdr:cNvPr id="349" name="フローチャート: 判断 348"/>
        <xdr:cNvSpPr/>
      </xdr:nvSpPr>
      <xdr:spPr>
        <a:xfrm>
          <a:off x="86995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52185</xdr:rowOff>
    </xdr:from>
    <xdr:ext cx="534377" cy="259045"/>
    <xdr:sp macro="" textlink="">
      <xdr:nvSpPr>
        <xdr:cNvPr id="350" name="テキスト ボックス 349"/>
        <xdr:cNvSpPr txBox="1"/>
      </xdr:nvSpPr>
      <xdr:spPr>
        <a:xfrm>
          <a:off x="8483111" y="999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110677</xdr:rowOff>
    </xdr:from>
    <xdr:to>
      <xdr:col>41</xdr:col>
      <xdr:colOff>50800</xdr:colOff>
      <xdr:row>52</xdr:row>
      <xdr:rowOff>140779</xdr:rowOff>
    </xdr:to>
    <xdr:cxnSp macro="">
      <xdr:nvCxnSpPr>
        <xdr:cNvPr id="351" name="直線コネクタ 350"/>
        <xdr:cNvCxnSpPr/>
      </xdr:nvCxnSpPr>
      <xdr:spPr>
        <a:xfrm flipV="1">
          <a:off x="6972300" y="8683177"/>
          <a:ext cx="889000" cy="37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144075</xdr:rowOff>
    </xdr:from>
    <xdr:to>
      <xdr:col>41</xdr:col>
      <xdr:colOff>101600</xdr:colOff>
      <xdr:row>58</xdr:row>
      <xdr:rowOff>74225</xdr:rowOff>
    </xdr:to>
    <xdr:sp macro="" textlink="">
      <xdr:nvSpPr>
        <xdr:cNvPr id="352" name="フローチャート: 判断 351"/>
        <xdr:cNvSpPr/>
      </xdr:nvSpPr>
      <xdr:spPr>
        <a:xfrm>
          <a:off x="7810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65352</xdr:rowOff>
    </xdr:from>
    <xdr:ext cx="534377" cy="259045"/>
    <xdr:sp macro="" textlink="">
      <xdr:nvSpPr>
        <xdr:cNvPr id="353" name="テキスト ボックス 352"/>
        <xdr:cNvSpPr txBox="1"/>
      </xdr:nvSpPr>
      <xdr:spPr>
        <a:xfrm>
          <a:off x="7594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136339</xdr:rowOff>
    </xdr:from>
    <xdr:to>
      <xdr:col>36</xdr:col>
      <xdr:colOff>165100</xdr:colOff>
      <xdr:row>58</xdr:row>
      <xdr:rowOff>66489</xdr:rowOff>
    </xdr:to>
    <xdr:sp macro="" textlink="">
      <xdr:nvSpPr>
        <xdr:cNvPr id="354" name="フローチャート: 判断 353"/>
        <xdr:cNvSpPr/>
      </xdr:nvSpPr>
      <xdr:spPr>
        <a:xfrm>
          <a:off x="6921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57616</xdr:rowOff>
    </xdr:from>
    <xdr:ext cx="534377" cy="259045"/>
    <xdr:sp macro="" textlink="">
      <xdr:nvSpPr>
        <xdr:cNvPr id="355" name="テキスト ボックス 354"/>
        <xdr:cNvSpPr txBox="1"/>
      </xdr:nvSpPr>
      <xdr:spPr>
        <a:xfrm>
          <a:off x="6705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15721</xdr:rowOff>
    </xdr:from>
    <xdr:to>
      <xdr:col>55</xdr:col>
      <xdr:colOff>50800</xdr:colOff>
      <xdr:row>53</xdr:row>
      <xdr:rowOff>117321</xdr:rowOff>
    </xdr:to>
    <xdr:sp macro="" textlink="">
      <xdr:nvSpPr>
        <xdr:cNvPr id="361" name="楕円 360"/>
        <xdr:cNvSpPr/>
      </xdr:nvSpPr>
      <xdr:spPr>
        <a:xfrm>
          <a:off x="10426700" y="9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140198</xdr:rowOff>
    </xdr:from>
    <xdr:ext cx="599010" cy="259045"/>
    <xdr:sp macro="" textlink="">
      <xdr:nvSpPr>
        <xdr:cNvPr id="362" name="農林水産業費該当値テキスト"/>
        <xdr:cNvSpPr txBox="1"/>
      </xdr:nvSpPr>
      <xdr:spPr>
        <a:xfrm>
          <a:off x="10528300" y="905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126399</xdr:rowOff>
    </xdr:from>
    <xdr:to>
      <xdr:col>50</xdr:col>
      <xdr:colOff>165100</xdr:colOff>
      <xdr:row>54</xdr:row>
      <xdr:rowOff>56549</xdr:rowOff>
    </xdr:to>
    <xdr:sp macro="" textlink="">
      <xdr:nvSpPr>
        <xdr:cNvPr id="363" name="楕円 362"/>
        <xdr:cNvSpPr/>
      </xdr:nvSpPr>
      <xdr:spPr>
        <a:xfrm>
          <a:off x="9588500" y="921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73076</xdr:rowOff>
    </xdr:from>
    <xdr:ext cx="534377" cy="259045"/>
    <xdr:sp macro="" textlink="">
      <xdr:nvSpPr>
        <xdr:cNvPr id="364" name="テキスト ボックス 363"/>
        <xdr:cNvSpPr txBox="1"/>
      </xdr:nvSpPr>
      <xdr:spPr>
        <a:xfrm>
          <a:off x="9372111" y="8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158824</xdr:rowOff>
    </xdr:from>
    <xdr:to>
      <xdr:col>46</xdr:col>
      <xdr:colOff>38100</xdr:colOff>
      <xdr:row>50</xdr:row>
      <xdr:rowOff>88974</xdr:rowOff>
    </xdr:to>
    <xdr:sp macro="" textlink="">
      <xdr:nvSpPr>
        <xdr:cNvPr id="365" name="楕円 364"/>
        <xdr:cNvSpPr/>
      </xdr:nvSpPr>
      <xdr:spPr>
        <a:xfrm>
          <a:off x="8699500" y="85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105501</xdr:rowOff>
    </xdr:from>
    <xdr:ext cx="599010" cy="259045"/>
    <xdr:sp macro="" textlink="">
      <xdr:nvSpPr>
        <xdr:cNvPr id="366" name="テキスト ボックス 365"/>
        <xdr:cNvSpPr txBox="1"/>
      </xdr:nvSpPr>
      <xdr:spPr>
        <a:xfrm>
          <a:off x="8450795" y="83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59877</xdr:rowOff>
    </xdr:from>
    <xdr:to>
      <xdr:col>41</xdr:col>
      <xdr:colOff>101600</xdr:colOff>
      <xdr:row>50</xdr:row>
      <xdr:rowOff>161477</xdr:rowOff>
    </xdr:to>
    <xdr:sp macro="" textlink="">
      <xdr:nvSpPr>
        <xdr:cNvPr id="367" name="楕円 366"/>
        <xdr:cNvSpPr/>
      </xdr:nvSpPr>
      <xdr:spPr>
        <a:xfrm>
          <a:off x="7810500" y="8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6554</xdr:rowOff>
    </xdr:from>
    <xdr:ext cx="599010" cy="259045"/>
    <xdr:sp macro="" textlink="">
      <xdr:nvSpPr>
        <xdr:cNvPr id="368" name="テキスト ボックス 367"/>
        <xdr:cNvSpPr txBox="1"/>
      </xdr:nvSpPr>
      <xdr:spPr>
        <a:xfrm>
          <a:off x="7561795" y="840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89979</xdr:rowOff>
    </xdr:from>
    <xdr:to>
      <xdr:col>36</xdr:col>
      <xdr:colOff>165100</xdr:colOff>
      <xdr:row>53</xdr:row>
      <xdr:rowOff>20129</xdr:rowOff>
    </xdr:to>
    <xdr:sp macro="" textlink="">
      <xdr:nvSpPr>
        <xdr:cNvPr id="369" name="楕円 368"/>
        <xdr:cNvSpPr/>
      </xdr:nvSpPr>
      <xdr:spPr>
        <a:xfrm>
          <a:off x="6921500" y="9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36656</xdr:rowOff>
    </xdr:from>
    <xdr:ext cx="599010" cy="259045"/>
    <xdr:sp macro="" textlink="">
      <xdr:nvSpPr>
        <xdr:cNvPr id="370" name="テキスト ボックス 369"/>
        <xdr:cNvSpPr txBox="1"/>
      </xdr:nvSpPr>
      <xdr:spPr>
        <a:xfrm>
          <a:off x="6672795" y="878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4" name="直線コネクタ 393"/>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5"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6" name="直線コネクタ 395"/>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7"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398" name="直線コネクタ 397"/>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26791</xdr:rowOff>
    </xdr:from>
    <xdr:to>
      <xdr:col>55</xdr:col>
      <xdr:colOff>0</xdr:colOff>
      <xdr:row>74</xdr:row>
      <xdr:rowOff>50470</xdr:rowOff>
    </xdr:to>
    <xdr:cxnSp macro="">
      <xdr:nvCxnSpPr>
        <xdr:cNvPr id="399" name="直線コネクタ 398"/>
        <xdr:cNvCxnSpPr/>
      </xdr:nvCxnSpPr>
      <xdr:spPr>
        <a:xfrm flipV="1">
          <a:off x="9639300" y="12199741"/>
          <a:ext cx="838200" cy="53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0" name="商工費平均値テキスト"/>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1" name="フローチャート: 判断 400"/>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50470</xdr:rowOff>
    </xdr:from>
    <xdr:to>
      <xdr:col>50</xdr:col>
      <xdr:colOff>114300</xdr:colOff>
      <xdr:row>75</xdr:row>
      <xdr:rowOff>162161</xdr:rowOff>
    </xdr:to>
    <xdr:cxnSp macro="">
      <xdr:nvCxnSpPr>
        <xdr:cNvPr id="402" name="直線コネクタ 401"/>
        <xdr:cNvCxnSpPr/>
      </xdr:nvCxnSpPr>
      <xdr:spPr>
        <a:xfrm flipV="1">
          <a:off x="8750300" y="12737770"/>
          <a:ext cx="889000" cy="2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3" name="フローチャート: 判断 402"/>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4" name="テキスト ボックス 403"/>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133985</xdr:rowOff>
    </xdr:from>
    <xdr:to>
      <xdr:col>45</xdr:col>
      <xdr:colOff>177800</xdr:colOff>
      <xdr:row>75</xdr:row>
      <xdr:rowOff>162161</xdr:rowOff>
    </xdr:to>
    <xdr:cxnSp macro="">
      <xdr:nvCxnSpPr>
        <xdr:cNvPr id="405" name="直線コネクタ 404"/>
        <xdr:cNvCxnSpPr/>
      </xdr:nvCxnSpPr>
      <xdr:spPr>
        <a:xfrm>
          <a:off x="7861300" y="12821285"/>
          <a:ext cx="889000" cy="1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6" name="フローチャート: 判断 405"/>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7" name="テキスト ボックス 406"/>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133985</xdr:rowOff>
    </xdr:from>
    <xdr:to>
      <xdr:col>41</xdr:col>
      <xdr:colOff>50800</xdr:colOff>
      <xdr:row>75</xdr:row>
      <xdr:rowOff>37173</xdr:rowOff>
    </xdr:to>
    <xdr:cxnSp macro="">
      <xdr:nvCxnSpPr>
        <xdr:cNvPr id="408" name="直線コネクタ 407"/>
        <xdr:cNvCxnSpPr/>
      </xdr:nvCxnSpPr>
      <xdr:spPr>
        <a:xfrm flipV="1">
          <a:off x="6972300" y="12821285"/>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09" name="フローチャート: 判断 408"/>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0" name="テキスト ボックス 409"/>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1" name="フローチャート: 判断 410"/>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2" name="テキスト ボックス 411"/>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147441</xdr:rowOff>
    </xdr:from>
    <xdr:to>
      <xdr:col>55</xdr:col>
      <xdr:colOff>50800</xdr:colOff>
      <xdr:row>71</xdr:row>
      <xdr:rowOff>77591</xdr:rowOff>
    </xdr:to>
    <xdr:sp macro="" textlink="">
      <xdr:nvSpPr>
        <xdr:cNvPr id="418" name="楕円 417"/>
        <xdr:cNvSpPr/>
      </xdr:nvSpPr>
      <xdr:spPr>
        <a:xfrm>
          <a:off x="10426700" y="121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100468</xdr:rowOff>
    </xdr:from>
    <xdr:ext cx="534377" cy="259045"/>
    <xdr:sp macro="" textlink="">
      <xdr:nvSpPr>
        <xdr:cNvPr id="419" name="商工費該当値テキスト"/>
        <xdr:cNvSpPr txBox="1"/>
      </xdr:nvSpPr>
      <xdr:spPr>
        <a:xfrm>
          <a:off x="10528300" y="1210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171120</xdr:rowOff>
    </xdr:from>
    <xdr:to>
      <xdr:col>50</xdr:col>
      <xdr:colOff>165100</xdr:colOff>
      <xdr:row>74</xdr:row>
      <xdr:rowOff>101270</xdr:rowOff>
    </xdr:to>
    <xdr:sp macro="" textlink="">
      <xdr:nvSpPr>
        <xdr:cNvPr id="420" name="楕円 419"/>
        <xdr:cNvSpPr/>
      </xdr:nvSpPr>
      <xdr:spPr>
        <a:xfrm>
          <a:off x="9588500" y="126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117797</xdr:rowOff>
    </xdr:from>
    <xdr:ext cx="534377" cy="259045"/>
    <xdr:sp macro="" textlink="">
      <xdr:nvSpPr>
        <xdr:cNvPr id="421" name="テキスト ボックス 420"/>
        <xdr:cNvSpPr txBox="1"/>
      </xdr:nvSpPr>
      <xdr:spPr>
        <a:xfrm>
          <a:off x="9372111" y="124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111360</xdr:rowOff>
    </xdr:from>
    <xdr:to>
      <xdr:col>46</xdr:col>
      <xdr:colOff>38100</xdr:colOff>
      <xdr:row>76</xdr:row>
      <xdr:rowOff>41511</xdr:rowOff>
    </xdr:to>
    <xdr:sp macro="" textlink="">
      <xdr:nvSpPr>
        <xdr:cNvPr id="422" name="楕円 421"/>
        <xdr:cNvSpPr/>
      </xdr:nvSpPr>
      <xdr:spPr>
        <a:xfrm>
          <a:off x="8699500" y="12970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58037</xdr:rowOff>
    </xdr:from>
    <xdr:ext cx="534377" cy="259045"/>
    <xdr:sp macro="" textlink="">
      <xdr:nvSpPr>
        <xdr:cNvPr id="423" name="テキスト ボックス 422"/>
        <xdr:cNvSpPr txBox="1"/>
      </xdr:nvSpPr>
      <xdr:spPr>
        <a:xfrm>
          <a:off x="8483111" y="127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83185</xdr:rowOff>
    </xdr:from>
    <xdr:to>
      <xdr:col>41</xdr:col>
      <xdr:colOff>101600</xdr:colOff>
      <xdr:row>75</xdr:row>
      <xdr:rowOff>13335</xdr:rowOff>
    </xdr:to>
    <xdr:sp macro="" textlink="">
      <xdr:nvSpPr>
        <xdr:cNvPr id="424" name="楕円 423"/>
        <xdr:cNvSpPr/>
      </xdr:nvSpPr>
      <xdr:spPr>
        <a:xfrm>
          <a:off x="7810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29862</xdr:rowOff>
    </xdr:from>
    <xdr:ext cx="534377" cy="259045"/>
    <xdr:sp macro="" textlink="">
      <xdr:nvSpPr>
        <xdr:cNvPr id="425" name="テキスト ボックス 424"/>
        <xdr:cNvSpPr txBox="1"/>
      </xdr:nvSpPr>
      <xdr:spPr>
        <a:xfrm>
          <a:off x="7594111" y="125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157823</xdr:rowOff>
    </xdr:from>
    <xdr:to>
      <xdr:col>36</xdr:col>
      <xdr:colOff>165100</xdr:colOff>
      <xdr:row>75</xdr:row>
      <xdr:rowOff>87973</xdr:rowOff>
    </xdr:to>
    <xdr:sp macro="" textlink="">
      <xdr:nvSpPr>
        <xdr:cNvPr id="426" name="楕円 425"/>
        <xdr:cNvSpPr/>
      </xdr:nvSpPr>
      <xdr:spPr>
        <a:xfrm>
          <a:off x="6921500" y="128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104500</xdr:rowOff>
    </xdr:from>
    <xdr:ext cx="534377" cy="259045"/>
    <xdr:sp macro="" textlink="">
      <xdr:nvSpPr>
        <xdr:cNvPr id="427" name="テキスト ボックス 426"/>
        <xdr:cNvSpPr txBox="1"/>
      </xdr:nvSpPr>
      <xdr:spPr>
        <a:xfrm>
          <a:off x="6705111" y="1262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4" name="直線コネクタ 453"/>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5"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6" name="直線コネクタ 455"/>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7"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58" name="直線コネクタ 457"/>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70695</xdr:rowOff>
    </xdr:from>
    <xdr:to>
      <xdr:col>55</xdr:col>
      <xdr:colOff>0</xdr:colOff>
      <xdr:row>96</xdr:row>
      <xdr:rowOff>32993</xdr:rowOff>
    </xdr:to>
    <xdr:cxnSp macro="">
      <xdr:nvCxnSpPr>
        <xdr:cNvPr id="459" name="直線コネクタ 458"/>
        <xdr:cNvCxnSpPr/>
      </xdr:nvCxnSpPr>
      <xdr:spPr>
        <a:xfrm>
          <a:off x="9639300" y="16015545"/>
          <a:ext cx="838200" cy="47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0" name="土木費平均値テキスト"/>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1" name="フローチャート: 判断 460"/>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70695</xdr:rowOff>
    </xdr:from>
    <xdr:to>
      <xdr:col>50</xdr:col>
      <xdr:colOff>114300</xdr:colOff>
      <xdr:row>95</xdr:row>
      <xdr:rowOff>66908</xdr:rowOff>
    </xdr:to>
    <xdr:cxnSp macro="">
      <xdr:nvCxnSpPr>
        <xdr:cNvPr id="462" name="直線コネクタ 461"/>
        <xdr:cNvCxnSpPr/>
      </xdr:nvCxnSpPr>
      <xdr:spPr>
        <a:xfrm flipV="1">
          <a:off x="8750300" y="16015545"/>
          <a:ext cx="889000" cy="33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3" name="フローチャート: 判断 462"/>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4" name="テキスト ボックス 463"/>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114897</xdr:rowOff>
    </xdr:from>
    <xdr:to>
      <xdr:col>45</xdr:col>
      <xdr:colOff>177800</xdr:colOff>
      <xdr:row>95</xdr:row>
      <xdr:rowOff>66908</xdr:rowOff>
    </xdr:to>
    <xdr:cxnSp macro="">
      <xdr:nvCxnSpPr>
        <xdr:cNvPr id="465" name="直線コネクタ 464"/>
        <xdr:cNvCxnSpPr/>
      </xdr:nvCxnSpPr>
      <xdr:spPr>
        <a:xfrm>
          <a:off x="7861300" y="16059747"/>
          <a:ext cx="889000" cy="2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6" name="フローチャート: 判断 465"/>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7" name="テキスト ボックス 466"/>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114897</xdr:rowOff>
    </xdr:from>
    <xdr:to>
      <xdr:col>41</xdr:col>
      <xdr:colOff>50800</xdr:colOff>
      <xdr:row>95</xdr:row>
      <xdr:rowOff>140320</xdr:rowOff>
    </xdr:to>
    <xdr:cxnSp macro="">
      <xdr:nvCxnSpPr>
        <xdr:cNvPr id="468" name="直線コネクタ 467"/>
        <xdr:cNvCxnSpPr/>
      </xdr:nvCxnSpPr>
      <xdr:spPr>
        <a:xfrm flipV="1">
          <a:off x="6972300" y="16059747"/>
          <a:ext cx="889000" cy="36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69" name="フローチャート: 判断 468"/>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0" name="テキスト ボックス 469"/>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1" name="フローチャート: 判断 470"/>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2" name="テキスト ボックス 471"/>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153643</xdr:rowOff>
    </xdr:from>
    <xdr:to>
      <xdr:col>55</xdr:col>
      <xdr:colOff>50800</xdr:colOff>
      <xdr:row>96</xdr:row>
      <xdr:rowOff>83793</xdr:rowOff>
    </xdr:to>
    <xdr:sp macro="" textlink="">
      <xdr:nvSpPr>
        <xdr:cNvPr id="478" name="楕円 477"/>
        <xdr:cNvSpPr/>
      </xdr:nvSpPr>
      <xdr:spPr>
        <a:xfrm>
          <a:off x="10426700" y="164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5070</xdr:rowOff>
    </xdr:from>
    <xdr:ext cx="534377" cy="259045"/>
    <xdr:sp macro="" textlink="">
      <xdr:nvSpPr>
        <xdr:cNvPr id="479" name="土木費該当値テキスト"/>
        <xdr:cNvSpPr txBox="1"/>
      </xdr:nvSpPr>
      <xdr:spPr>
        <a:xfrm>
          <a:off x="10528300" y="1629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19895</xdr:rowOff>
    </xdr:from>
    <xdr:to>
      <xdr:col>50</xdr:col>
      <xdr:colOff>165100</xdr:colOff>
      <xdr:row>93</xdr:row>
      <xdr:rowOff>121495</xdr:rowOff>
    </xdr:to>
    <xdr:sp macro="" textlink="">
      <xdr:nvSpPr>
        <xdr:cNvPr id="480" name="楕円 479"/>
        <xdr:cNvSpPr/>
      </xdr:nvSpPr>
      <xdr:spPr>
        <a:xfrm>
          <a:off x="9588500" y="159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138022</xdr:rowOff>
    </xdr:from>
    <xdr:ext cx="534377" cy="259045"/>
    <xdr:sp macro="" textlink="">
      <xdr:nvSpPr>
        <xdr:cNvPr id="481" name="テキスト ボックス 480"/>
        <xdr:cNvSpPr txBox="1"/>
      </xdr:nvSpPr>
      <xdr:spPr>
        <a:xfrm>
          <a:off x="9372111" y="157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16108</xdr:rowOff>
    </xdr:from>
    <xdr:to>
      <xdr:col>46</xdr:col>
      <xdr:colOff>38100</xdr:colOff>
      <xdr:row>95</xdr:row>
      <xdr:rowOff>117708</xdr:rowOff>
    </xdr:to>
    <xdr:sp macro="" textlink="">
      <xdr:nvSpPr>
        <xdr:cNvPr id="482" name="楕円 481"/>
        <xdr:cNvSpPr/>
      </xdr:nvSpPr>
      <xdr:spPr>
        <a:xfrm>
          <a:off x="8699500" y="163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134235</xdr:rowOff>
    </xdr:from>
    <xdr:ext cx="534377" cy="259045"/>
    <xdr:sp macro="" textlink="">
      <xdr:nvSpPr>
        <xdr:cNvPr id="483" name="テキスト ボックス 482"/>
        <xdr:cNvSpPr txBox="1"/>
      </xdr:nvSpPr>
      <xdr:spPr>
        <a:xfrm>
          <a:off x="8483111" y="1607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64097</xdr:rowOff>
    </xdr:from>
    <xdr:to>
      <xdr:col>41</xdr:col>
      <xdr:colOff>101600</xdr:colOff>
      <xdr:row>93</xdr:row>
      <xdr:rowOff>165697</xdr:rowOff>
    </xdr:to>
    <xdr:sp macro="" textlink="">
      <xdr:nvSpPr>
        <xdr:cNvPr id="484" name="楕円 483"/>
        <xdr:cNvSpPr/>
      </xdr:nvSpPr>
      <xdr:spPr>
        <a:xfrm>
          <a:off x="7810500" y="160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10774</xdr:rowOff>
    </xdr:from>
    <xdr:ext cx="534377" cy="259045"/>
    <xdr:sp macro="" textlink="">
      <xdr:nvSpPr>
        <xdr:cNvPr id="485" name="テキスト ボックス 484"/>
        <xdr:cNvSpPr txBox="1"/>
      </xdr:nvSpPr>
      <xdr:spPr>
        <a:xfrm>
          <a:off x="7594111" y="157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89520</xdr:rowOff>
    </xdr:from>
    <xdr:to>
      <xdr:col>36</xdr:col>
      <xdr:colOff>165100</xdr:colOff>
      <xdr:row>96</xdr:row>
      <xdr:rowOff>19670</xdr:rowOff>
    </xdr:to>
    <xdr:sp macro="" textlink="">
      <xdr:nvSpPr>
        <xdr:cNvPr id="486" name="楕円 485"/>
        <xdr:cNvSpPr/>
      </xdr:nvSpPr>
      <xdr:spPr>
        <a:xfrm>
          <a:off x="6921500" y="1637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36197</xdr:rowOff>
    </xdr:from>
    <xdr:ext cx="534377" cy="259045"/>
    <xdr:sp macro="" textlink="">
      <xdr:nvSpPr>
        <xdr:cNvPr id="487" name="テキスト ボックス 486"/>
        <xdr:cNvSpPr txBox="1"/>
      </xdr:nvSpPr>
      <xdr:spPr>
        <a:xfrm>
          <a:off x="6705111" y="1615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0" name="直線コネクタ 509"/>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1"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2" name="直線コネクタ 511"/>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3"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4" name="直線コネクタ 513"/>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95946</xdr:rowOff>
    </xdr:from>
    <xdr:to>
      <xdr:col>85</xdr:col>
      <xdr:colOff>127000</xdr:colOff>
      <xdr:row>36</xdr:row>
      <xdr:rowOff>27869</xdr:rowOff>
    </xdr:to>
    <xdr:cxnSp macro="">
      <xdr:nvCxnSpPr>
        <xdr:cNvPr id="515" name="直線コネクタ 514"/>
        <xdr:cNvCxnSpPr/>
      </xdr:nvCxnSpPr>
      <xdr:spPr>
        <a:xfrm flipV="1">
          <a:off x="15481300" y="5753796"/>
          <a:ext cx="838200" cy="4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6" name="消防費平均値テキスト"/>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7" name="フローチャート: 判断 516"/>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100243</xdr:rowOff>
    </xdr:from>
    <xdr:to>
      <xdr:col>81</xdr:col>
      <xdr:colOff>50800</xdr:colOff>
      <xdr:row>36</xdr:row>
      <xdr:rowOff>27869</xdr:rowOff>
    </xdr:to>
    <xdr:cxnSp macro="">
      <xdr:nvCxnSpPr>
        <xdr:cNvPr id="518" name="直線コネクタ 517"/>
        <xdr:cNvCxnSpPr/>
      </xdr:nvCxnSpPr>
      <xdr:spPr>
        <a:xfrm>
          <a:off x="14592300" y="6100993"/>
          <a:ext cx="889000" cy="9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19" name="フローチャート: 判断 518"/>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0" name="テキスト ボックス 519"/>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100243</xdr:rowOff>
    </xdr:from>
    <xdr:to>
      <xdr:col>76</xdr:col>
      <xdr:colOff>114300</xdr:colOff>
      <xdr:row>36</xdr:row>
      <xdr:rowOff>12507</xdr:rowOff>
    </xdr:to>
    <xdr:cxnSp macro="">
      <xdr:nvCxnSpPr>
        <xdr:cNvPr id="521" name="直線コネクタ 520"/>
        <xdr:cNvCxnSpPr/>
      </xdr:nvCxnSpPr>
      <xdr:spPr>
        <a:xfrm flipV="1">
          <a:off x="13703300" y="6100993"/>
          <a:ext cx="889000" cy="8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2" name="フローチャート: 判断 521"/>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3" name="テキスト ボックス 522"/>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12507</xdr:rowOff>
    </xdr:from>
    <xdr:to>
      <xdr:col>71</xdr:col>
      <xdr:colOff>177800</xdr:colOff>
      <xdr:row>36</xdr:row>
      <xdr:rowOff>43093</xdr:rowOff>
    </xdr:to>
    <xdr:cxnSp macro="">
      <xdr:nvCxnSpPr>
        <xdr:cNvPr id="524" name="直線コネクタ 523"/>
        <xdr:cNvCxnSpPr/>
      </xdr:nvCxnSpPr>
      <xdr:spPr>
        <a:xfrm flipV="1">
          <a:off x="12814300" y="6184707"/>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5" name="フローチャート: 判断 524"/>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6" name="テキスト ボックス 525"/>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7" name="フローチャート: 判断 526"/>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28" name="テキスト ボックス 527"/>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45146</xdr:rowOff>
    </xdr:from>
    <xdr:to>
      <xdr:col>85</xdr:col>
      <xdr:colOff>177800</xdr:colOff>
      <xdr:row>33</xdr:row>
      <xdr:rowOff>146746</xdr:rowOff>
    </xdr:to>
    <xdr:sp macro="" textlink="">
      <xdr:nvSpPr>
        <xdr:cNvPr id="534" name="楕円 533"/>
        <xdr:cNvSpPr/>
      </xdr:nvSpPr>
      <xdr:spPr>
        <a:xfrm>
          <a:off x="16268700" y="57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68023</xdr:rowOff>
    </xdr:from>
    <xdr:ext cx="534377" cy="259045"/>
    <xdr:sp macro="" textlink="">
      <xdr:nvSpPr>
        <xdr:cNvPr id="535" name="消防費該当値テキスト"/>
        <xdr:cNvSpPr txBox="1"/>
      </xdr:nvSpPr>
      <xdr:spPr>
        <a:xfrm>
          <a:off x="16370300" y="55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148519</xdr:rowOff>
    </xdr:from>
    <xdr:to>
      <xdr:col>81</xdr:col>
      <xdr:colOff>101600</xdr:colOff>
      <xdr:row>36</xdr:row>
      <xdr:rowOff>78669</xdr:rowOff>
    </xdr:to>
    <xdr:sp macro="" textlink="">
      <xdr:nvSpPr>
        <xdr:cNvPr id="536" name="楕円 535"/>
        <xdr:cNvSpPr/>
      </xdr:nvSpPr>
      <xdr:spPr>
        <a:xfrm>
          <a:off x="15430500" y="61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95196</xdr:rowOff>
    </xdr:from>
    <xdr:ext cx="534377" cy="259045"/>
    <xdr:sp macro="" textlink="">
      <xdr:nvSpPr>
        <xdr:cNvPr id="537" name="テキスト ボックス 536"/>
        <xdr:cNvSpPr txBox="1"/>
      </xdr:nvSpPr>
      <xdr:spPr>
        <a:xfrm>
          <a:off x="15214111" y="59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49443</xdr:rowOff>
    </xdr:from>
    <xdr:to>
      <xdr:col>76</xdr:col>
      <xdr:colOff>165100</xdr:colOff>
      <xdr:row>35</xdr:row>
      <xdr:rowOff>151043</xdr:rowOff>
    </xdr:to>
    <xdr:sp macro="" textlink="">
      <xdr:nvSpPr>
        <xdr:cNvPr id="538" name="楕円 537"/>
        <xdr:cNvSpPr/>
      </xdr:nvSpPr>
      <xdr:spPr>
        <a:xfrm>
          <a:off x="14541500" y="60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167570</xdr:rowOff>
    </xdr:from>
    <xdr:ext cx="534377" cy="259045"/>
    <xdr:sp macro="" textlink="">
      <xdr:nvSpPr>
        <xdr:cNvPr id="539" name="テキスト ボックス 538"/>
        <xdr:cNvSpPr txBox="1"/>
      </xdr:nvSpPr>
      <xdr:spPr>
        <a:xfrm>
          <a:off x="14325111" y="58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133157</xdr:rowOff>
    </xdr:from>
    <xdr:to>
      <xdr:col>72</xdr:col>
      <xdr:colOff>38100</xdr:colOff>
      <xdr:row>36</xdr:row>
      <xdr:rowOff>63307</xdr:rowOff>
    </xdr:to>
    <xdr:sp macro="" textlink="">
      <xdr:nvSpPr>
        <xdr:cNvPr id="540" name="楕円 539"/>
        <xdr:cNvSpPr/>
      </xdr:nvSpPr>
      <xdr:spPr>
        <a:xfrm>
          <a:off x="13652500" y="61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79834</xdr:rowOff>
    </xdr:from>
    <xdr:ext cx="534377" cy="259045"/>
    <xdr:sp macro="" textlink="">
      <xdr:nvSpPr>
        <xdr:cNvPr id="541" name="テキスト ボックス 540"/>
        <xdr:cNvSpPr txBox="1"/>
      </xdr:nvSpPr>
      <xdr:spPr>
        <a:xfrm>
          <a:off x="13436111" y="59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163743</xdr:rowOff>
    </xdr:from>
    <xdr:to>
      <xdr:col>67</xdr:col>
      <xdr:colOff>101600</xdr:colOff>
      <xdr:row>36</xdr:row>
      <xdr:rowOff>93893</xdr:rowOff>
    </xdr:to>
    <xdr:sp macro="" textlink="">
      <xdr:nvSpPr>
        <xdr:cNvPr id="542" name="楕円 541"/>
        <xdr:cNvSpPr/>
      </xdr:nvSpPr>
      <xdr:spPr>
        <a:xfrm>
          <a:off x="12763500" y="616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110420</xdr:rowOff>
    </xdr:from>
    <xdr:ext cx="534377" cy="259045"/>
    <xdr:sp macro="" textlink="">
      <xdr:nvSpPr>
        <xdr:cNvPr id="543" name="テキスト ボックス 542"/>
        <xdr:cNvSpPr txBox="1"/>
      </xdr:nvSpPr>
      <xdr:spPr>
        <a:xfrm>
          <a:off x="12547111" y="593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68" name="直線コネクタ 567"/>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69"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0" name="直線コネクタ 569"/>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1"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2" name="直線コネクタ 571"/>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132067</xdr:rowOff>
    </xdr:from>
    <xdr:to>
      <xdr:col>85</xdr:col>
      <xdr:colOff>127000</xdr:colOff>
      <xdr:row>55</xdr:row>
      <xdr:rowOff>25971</xdr:rowOff>
    </xdr:to>
    <xdr:cxnSp macro="">
      <xdr:nvCxnSpPr>
        <xdr:cNvPr id="573" name="直線コネクタ 572"/>
        <xdr:cNvCxnSpPr/>
      </xdr:nvCxnSpPr>
      <xdr:spPr>
        <a:xfrm flipV="1">
          <a:off x="15481300" y="9218917"/>
          <a:ext cx="838200" cy="2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4" name="教育費平均値テキスト"/>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5" name="フローチャート: 判断 574"/>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25971</xdr:rowOff>
    </xdr:from>
    <xdr:to>
      <xdr:col>81</xdr:col>
      <xdr:colOff>50800</xdr:colOff>
      <xdr:row>55</xdr:row>
      <xdr:rowOff>115519</xdr:rowOff>
    </xdr:to>
    <xdr:cxnSp macro="">
      <xdr:nvCxnSpPr>
        <xdr:cNvPr id="576" name="直線コネクタ 575"/>
        <xdr:cNvCxnSpPr/>
      </xdr:nvCxnSpPr>
      <xdr:spPr>
        <a:xfrm flipV="1">
          <a:off x="14592300" y="9455721"/>
          <a:ext cx="889000" cy="8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7" name="フローチャート: 判断 576"/>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78" name="テキスト ボックス 577"/>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91999</xdr:rowOff>
    </xdr:from>
    <xdr:to>
      <xdr:col>76</xdr:col>
      <xdr:colOff>114300</xdr:colOff>
      <xdr:row>55</xdr:row>
      <xdr:rowOff>115519</xdr:rowOff>
    </xdr:to>
    <xdr:cxnSp macro="">
      <xdr:nvCxnSpPr>
        <xdr:cNvPr id="579" name="直線コネクタ 578"/>
        <xdr:cNvCxnSpPr/>
      </xdr:nvCxnSpPr>
      <xdr:spPr>
        <a:xfrm>
          <a:off x="13703300" y="9521749"/>
          <a:ext cx="889000" cy="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0" name="フローチャート: 判断 579"/>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1" name="テキスト ボックス 580"/>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91999</xdr:rowOff>
    </xdr:from>
    <xdr:to>
      <xdr:col>71</xdr:col>
      <xdr:colOff>177800</xdr:colOff>
      <xdr:row>55</xdr:row>
      <xdr:rowOff>143408</xdr:rowOff>
    </xdr:to>
    <xdr:cxnSp macro="">
      <xdr:nvCxnSpPr>
        <xdr:cNvPr id="582" name="直線コネクタ 581"/>
        <xdr:cNvCxnSpPr/>
      </xdr:nvCxnSpPr>
      <xdr:spPr>
        <a:xfrm flipV="1">
          <a:off x="12814300" y="9521749"/>
          <a:ext cx="889000" cy="5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3" name="フローチャート: 判断 582"/>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4" name="テキスト ボックス 583"/>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5" name="フローチャート: 判断 584"/>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6" name="テキスト ボックス 585"/>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81267</xdr:rowOff>
    </xdr:from>
    <xdr:to>
      <xdr:col>85</xdr:col>
      <xdr:colOff>177800</xdr:colOff>
      <xdr:row>54</xdr:row>
      <xdr:rowOff>11417</xdr:rowOff>
    </xdr:to>
    <xdr:sp macro="" textlink="">
      <xdr:nvSpPr>
        <xdr:cNvPr id="592" name="楕円 591"/>
        <xdr:cNvSpPr/>
      </xdr:nvSpPr>
      <xdr:spPr>
        <a:xfrm>
          <a:off x="16268700" y="91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104144</xdr:rowOff>
    </xdr:from>
    <xdr:ext cx="599010" cy="259045"/>
    <xdr:sp macro="" textlink="">
      <xdr:nvSpPr>
        <xdr:cNvPr id="593" name="教育費該当値テキスト"/>
        <xdr:cNvSpPr txBox="1"/>
      </xdr:nvSpPr>
      <xdr:spPr>
        <a:xfrm>
          <a:off x="16370300" y="901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146621</xdr:rowOff>
    </xdr:from>
    <xdr:to>
      <xdr:col>81</xdr:col>
      <xdr:colOff>101600</xdr:colOff>
      <xdr:row>55</xdr:row>
      <xdr:rowOff>76771</xdr:rowOff>
    </xdr:to>
    <xdr:sp macro="" textlink="">
      <xdr:nvSpPr>
        <xdr:cNvPr id="594" name="楕円 593"/>
        <xdr:cNvSpPr/>
      </xdr:nvSpPr>
      <xdr:spPr>
        <a:xfrm>
          <a:off x="15430500" y="94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93298</xdr:rowOff>
    </xdr:from>
    <xdr:ext cx="534377" cy="259045"/>
    <xdr:sp macro="" textlink="">
      <xdr:nvSpPr>
        <xdr:cNvPr id="595" name="テキスト ボックス 594"/>
        <xdr:cNvSpPr txBox="1"/>
      </xdr:nvSpPr>
      <xdr:spPr>
        <a:xfrm>
          <a:off x="15214111" y="91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64719</xdr:rowOff>
    </xdr:from>
    <xdr:to>
      <xdr:col>76</xdr:col>
      <xdr:colOff>165100</xdr:colOff>
      <xdr:row>55</xdr:row>
      <xdr:rowOff>166319</xdr:rowOff>
    </xdr:to>
    <xdr:sp macro="" textlink="">
      <xdr:nvSpPr>
        <xdr:cNvPr id="596" name="楕円 595"/>
        <xdr:cNvSpPr/>
      </xdr:nvSpPr>
      <xdr:spPr>
        <a:xfrm>
          <a:off x="14541500" y="94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11396</xdr:rowOff>
    </xdr:from>
    <xdr:ext cx="534377" cy="259045"/>
    <xdr:sp macro="" textlink="">
      <xdr:nvSpPr>
        <xdr:cNvPr id="597" name="テキスト ボックス 596"/>
        <xdr:cNvSpPr txBox="1"/>
      </xdr:nvSpPr>
      <xdr:spPr>
        <a:xfrm>
          <a:off x="14325111" y="926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41199</xdr:rowOff>
    </xdr:from>
    <xdr:to>
      <xdr:col>72</xdr:col>
      <xdr:colOff>38100</xdr:colOff>
      <xdr:row>55</xdr:row>
      <xdr:rowOff>142799</xdr:rowOff>
    </xdr:to>
    <xdr:sp macro="" textlink="">
      <xdr:nvSpPr>
        <xdr:cNvPr id="598" name="楕円 597"/>
        <xdr:cNvSpPr/>
      </xdr:nvSpPr>
      <xdr:spPr>
        <a:xfrm>
          <a:off x="13652500" y="94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159326</xdr:rowOff>
    </xdr:from>
    <xdr:ext cx="534377" cy="259045"/>
    <xdr:sp macro="" textlink="">
      <xdr:nvSpPr>
        <xdr:cNvPr id="599" name="テキスト ボックス 598"/>
        <xdr:cNvSpPr txBox="1"/>
      </xdr:nvSpPr>
      <xdr:spPr>
        <a:xfrm>
          <a:off x="13436111" y="924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92608</xdr:rowOff>
    </xdr:from>
    <xdr:to>
      <xdr:col>67</xdr:col>
      <xdr:colOff>101600</xdr:colOff>
      <xdr:row>56</xdr:row>
      <xdr:rowOff>22758</xdr:rowOff>
    </xdr:to>
    <xdr:sp macro="" textlink="">
      <xdr:nvSpPr>
        <xdr:cNvPr id="600" name="楕円 599"/>
        <xdr:cNvSpPr/>
      </xdr:nvSpPr>
      <xdr:spPr>
        <a:xfrm>
          <a:off x="12763500" y="95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39285</xdr:rowOff>
    </xdr:from>
    <xdr:ext cx="534377" cy="259045"/>
    <xdr:sp macro="" textlink="">
      <xdr:nvSpPr>
        <xdr:cNvPr id="601" name="テキスト ボックス 600"/>
        <xdr:cNvSpPr txBox="1"/>
      </xdr:nvSpPr>
      <xdr:spPr>
        <a:xfrm>
          <a:off x="12547111" y="92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3" name="直線コネクタ 622"/>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6"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7" name="直線コネクタ 626"/>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105867</xdr:rowOff>
    </xdr:from>
    <xdr:to>
      <xdr:col>85</xdr:col>
      <xdr:colOff>127000</xdr:colOff>
      <xdr:row>77</xdr:row>
      <xdr:rowOff>43300</xdr:rowOff>
    </xdr:to>
    <xdr:cxnSp macro="">
      <xdr:nvCxnSpPr>
        <xdr:cNvPr id="628" name="直線コネクタ 627"/>
        <xdr:cNvCxnSpPr/>
      </xdr:nvCxnSpPr>
      <xdr:spPr>
        <a:xfrm>
          <a:off x="15481300" y="12621717"/>
          <a:ext cx="838200" cy="62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29" name="災害復旧費平均値テキスト"/>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0" name="フローチャート: 判断 629"/>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105867</xdr:rowOff>
    </xdr:from>
    <xdr:to>
      <xdr:col>81</xdr:col>
      <xdr:colOff>50800</xdr:colOff>
      <xdr:row>74</xdr:row>
      <xdr:rowOff>74503</xdr:rowOff>
    </xdr:to>
    <xdr:cxnSp macro="">
      <xdr:nvCxnSpPr>
        <xdr:cNvPr id="631" name="直線コネクタ 630"/>
        <xdr:cNvCxnSpPr/>
      </xdr:nvCxnSpPr>
      <xdr:spPr>
        <a:xfrm flipV="1">
          <a:off x="14592300" y="12621717"/>
          <a:ext cx="889000" cy="1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2" name="フローチャート: 判断 631"/>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3" name="テキスト ボックス 632"/>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88928</xdr:rowOff>
    </xdr:from>
    <xdr:to>
      <xdr:col>76</xdr:col>
      <xdr:colOff>114300</xdr:colOff>
      <xdr:row>74</xdr:row>
      <xdr:rowOff>74503</xdr:rowOff>
    </xdr:to>
    <xdr:cxnSp macro="">
      <xdr:nvCxnSpPr>
        <xdr:cNvPr id="634" name="直線コネクタ 633"/>
        <xdr:cNvCxnSpPr/>
      </xdr:nvCxnSpPr>
      <xdr:spPr>
        <a:xfrm>
          <a:off x="13703300" y="12261878"/>
          <a:ext cx="889000" cy="49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5" name="フローチャート: 判断 634"/>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6" name="テキスト ボックス 635"/>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88928</xdr:rowOff>
    </xdr:from>
    <xdr:to>
      <xdr:col>71</xdr:col>
      <xdr:colOff>177800</xdr:colOff>
      <xdr:row>72</xdr:row>
      <xdr:rowOff>42499</xdr:rowOff>
    </xdr:to>
    <xdr:cxnSp macro="">
      <xdr:nvCxnSpPr>
        <xdr:cNvPr id="637" name="直線コネクタ 636"/>
        <xdr:cNvCxnSpPr/>
      </xdr:nvCxnSpPr>
      <xdr:spPr>
        <a:xfrm flipV="1">
          <a:off x="12814300" y="12261878"/>
          <a:ext cx="889000" cy="1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38" name="フローチャート: 判断 637"/>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39" name="テキスト ボックス 638"/>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0" name="フローチャート: 判断 639"/>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1" name="テキスト ボックス 640"/>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163950</xdr:rowOff>
    </xdr:from>
    <xdr:to>
      <xdr:col>85</xdr:col>
      <xdr:colOff>177800</xdr:colOff>
      <xdr:row>77</xdr:row>
      <xdr:rowOff>94100</xdr:rowOff>
    </xdr:to>
    <xdr:sp macro="" textlink="">
      <xdr:nvSpPr>
        <xdr:cNvPr id="647" name="楕円 646"/>
        <xdr:cNvSpPr/>
      </xdr:nvSpPr>
      <xdr:spPr>
        <a:xfrm>
          <a:off x="16268700" y="131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15377</xdr:rowOff>
    </xdr:from>
    <xdr:ext cx="534377" cy="259045"/>
    <xdr:sp macro="" textlink="">
      <xdr:nvSpPr>
        <xdr:cNvPr id="648" name="災害復旧費該当値テキスト"/>
        <xdr:cNvSpPr txBox="1"/>
      </xdr:nvSpPr>
      <xdr:spPr>
        <a:xfrm>
          <a:off x="16370300" y="130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55067</xdr:rowOff>
    </xdr:from>
    <xdr:to>
      <xdr:col>81</xdr:col>
      <xdr:colOff>101600</xdr:colOff>
      <xdr:row>73</xdr:row>
      <xdr:rowOff>156667</xdr:rowOff>
    </xdr:to>
    <xdr:sp macro="" textlink="">
      <xdr:nvSpPr>
        <xdr:cNvPr id="649" name="楕円 648"/>
        <xdr:cNvSpPr/>
      </xdr:nvSpPr>
      <xdr:spPr>
        <a:xfrm>
          <a:off x="15430500" y="125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1744</xdr:rowOff>
    </xdr:from>
    <xdr:ext cx="534377" cy="259045"/>
    <xdr:sp macro="" textlink="">
      <xdr:nvSpPr>
        <xdr:cNvPr id="650" name="テキスト ボックス 649"/>
        <xdr:cNvSpPr txBox="1"/>
      </xdr:nvSpPr>
      <xdr:spPr>
        <a:xfrm>
          <a:off x="15214111" y="123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23703</xdr:rowOff>
    </xdr:from>
    <xdr:to>
      <xdr:col>76</xdr:col>
      <xdr:colOff>165100</xdr:colOff>
      <xdr:row>74</xdr:row>
      <xdr:rowOff>125303</xdr:rowOff>
    </xdr:to>
    <xdr:sp macro="" textlink="">
      <xdr:nvSpPr>
        <xdr:cNvPr id="651" name="楕円 650"/>
        <xdr:cNvSpPr/>
      </xdr:nvSpPr>
      <xdr:spPr>
        <a:xfrm>
          <a:off x="14541500" y="127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141830</xdr:rowOff>
    </xdr:from>
    <xdr:ext cx="534377" cy="259045"/>
    <xdr:sp macro="" textlink="">
      <xdr:nvSpPr>
        <xdr:cNvPr id="652" name="テキスト ボックス 651"/>
        <xdr:cNvSpPr txBox="1"/>
      </xdr:nvSpPr>
      <xdr:spPr>
        <a:xfrm>
          <a:off x="14325111" y="124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38128</xdr:rowOff>
    </xdr:from>
    <xdr:to>
      <xdr:col>72</xdr:col>
      <xdr:colOff>38100</xdr:colOff>
      <xdr:row>71</xdr:row>
      <xdr:rowOff>139728</xdr:rowOff>
    </xdr:to>
    <xdr:sp macro="" textlink="">
      <xdr:nvSpPr>
        <xdr:cNvPr id="653" name="楕円 652"/>
        <xdr:cNvSpPr/>
      </xdr:nvSpPr>
      <xdr:spPr>
        <a:xfrm>
          <a:off x="13652500" y="122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156255</xdr:rowOff>
    </xdr:from>
    <xdr:ext cx="534377" cy="259045"/>
    <xdr:sp macro="" textlink="">
      <xdr:nvSpPr>
        <xdr:cNvPr id="654" name="テキスト ボックス 653"/>
        <xdr:cNvSpPr txBox="1"/>
      </xdr:nvSpPr>
      <xdr:spPr>
        <a:xfrm>
          <a:off x="13436111" y="1198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163149</xdr:rowOff>
    </xdr:from>
    <xdr:to>
      <xdr:col>67</xdr:col>
      <xdr:colOff>101600</xdr:colOff>
      <xdr:row>72</xdr:row>
      <xdr:rowOff>93299</xdr:rowOff>
    </xdr:to>
    <xdr:sp macro="" textlink="">
      <xdr:nvSpPr>
        <xdr:cNvPr id="655" name="楕円 654"/>
        <xdr:cNvSpPr/>
      </xdr:nvSpPr>
      <xdr:spPr>
        <a:xfrm>
          <a:off x="12763500" y="123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109826</xdr:rowOff>
    </xdr:from>
    <xdr:ext cx="534377" cy="259045"/>
    <xdr:sp macro="" textlink="">
      <xdr:nvSpPr>
        <xdr:cNvPr id="656" name="テキスト ボックス 655"/>
        <xdr:cNvSpPr txBox="1"/>
      </xdr:nvSpPr>
      <xdr:spPr>
        <a:xfrm>
          <a:off x="12547111" y="121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2" name="直線コネクタ 681"/>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3"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4" name="直線コネクタ 683"/>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5"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6" name="直線コネクタ 685"/>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153090</xdr:rowOff>
    </xdr:from>
    <xdr:to>
      <xdr:col>85</xdr:col>
      <xdr:colOff>127000</xdr:colOff>
      <xdr:row>94</xdr:row>
      <xdr:rowOff>94600</xdr:rowOff>
    </xdr:to>
    <xdr:cxnSp macro="">
      <xdr:nvCxnSpPr>
        <xdr:cNvPr id="687" name="直線コネクタ 686"/>
        <xdr:cNvCxnSpPr/>
      </xdr:nvCxnSpPr>
      <xdr:spPr>
        <a:xfrm flipV="1">
          <a:off x="15481300" y="16097940"/>
          <a:ext cx="838200" cy="1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88" name="公債費平均値テキスト"/>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89" name="フローチャート: 判断 688"/>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94551</xdr:rowOff>
    </xdr:from>
    <xdr:to>
      <xdr:col>81</xdr:col>
      <xdr:colOff>50800</xdr:colOff>
      <xdr:row>94</xdr:row>
      <xdr:rowOff>94600</xdr:rowOff>
    </xdr:to>
    <xdr:cxnSp macro="">
      <xdr:nvCxnSpPr>
        <xdr:cNvPr id="690" name="直線コネクタ 689"/>
        <xdr:cNvCxnSpPr/>
      </xdr:nvCxnSpPr>
      <xdr:spPr>
        <a:xfrm>
          <a:off x="14592300" y="16039401"/>
          <a:ext cx="889000" cy="1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1" name="フローチャート: 判断 690"/>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2" name="テキスト ボックス 691"/>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94551</xdr:rowOff>
    </xdr:from>
    <xdr:to>
      <xdr:col>76</xdr:col>
      <xdr:colOff>114300</xdr:colOff>
      <xdr:row>94</xdr:row>
      <xdr:rowOff>106161</xdr:rowOff>
    </xdr:to>
    <xdr:cxnSp macro="">
      <xdr:nvCxnSpPr>
        <xdr:cNvPr id="693" name="直線コネクタ 692"/>
        <xdr:cNvCxnSpPr/>
      </xdr:nvCxnSpPr>
      <xdr:spPr>
        <a:xfrm flipV="1">
          <a:off x="13703300" y="16039401"/>
          <a:ext cx="889000" cy="18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4" name="フローチャート: 判断 693"/>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5" name="テキスト ボックス 694"/>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93376</xdr:rowOff>
    </xdr:from>
    <xdr:to>
      <xdr:col>71</xdr:col>
      <xdr:colOff>177800</xdr:colOff>
      <xdr:row>94</xdr:row>
      <xdr:rowOff>106161</xdr:rowOff>
    </xdr:to>
    <xdr:cxnSp macro="">
      <xdr:nvCxnSpPr>
        <xdr:cNvPr id="696" name="直線コネクタ 695"/>
        <xdr:cNvCxnSpPr/>
      </xdr:nvCxnSpPr>
      <xdr:spPr>
        <a:xfrm>
          <a:off x="12814300" y="16209676"/>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7" name="フローチャート: 判断 696"/>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698" name="テキスト ボックス 697"/>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699" name="フローチャート: 判断 698"/>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0" name="テキスト ボックス 699"/>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102290</xdr:rowOff>
    </xdr:from>
    <xdr:to>
      <xdr:col>85</xdr:col>
      <xdr:colOff>177800</xdr:colOff>
      <xdr:row>94</xdr:row>
      <xdr:rowOff>32440</xdr:rowOff>
    </xdr:to>
    <xdr:sp macro="" textlink="">
      <xdr:nvSpPr>
        <xdr:cNvPr id="706" name="楕円 705"/>
        <xdr:cNvSpPr/>
      </xdr:nvSpPr>
      <xdr:spPr>
        <a:xfrm>
          <a:off x="16268700" y="160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125167</xdr:rowOff>
    </xdr:from>
    <xdr:ext cx="534377" cy="259045"/>
    <xdr:sp macro="" textlink="">
      <xdr:nvSpPr>
        <xdr:cNvPr id="707" name="公債費該当値テキスト"/>
        <xdr:cNvSpPr txBox="1"/>
      </xdr:nvSpPr>
      <xdr:spPr>
        <a:xfrm>
          <a:off x="16370300" y="1589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43800</xdr:rowOff>
    </xdr:from>
    <xdr:to>
      <xdr:col>81</xdr:col>
      <xdr:colOff>101600</xdr:colOff>
      <xdr:row>94</xdr:row>
      <xdr:rowOff>145400</xdr:rowOff>
    </xdr:to>
    <xdr:sp macro="" textlink="">
      <xdr:nvSpPr>
        <xdr:cNvPr id="708" name="楕円 707"/>
        <xdr:cNvSpPr/>
      </xdr:nvSpPr>
      <xdr:spPr>
        <a:xfrm>
          <a:off x="15430500" y="161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161927</xdr:rowOff>
    </xdr:from>
    <xdr:ext cx="534377" cy="259045"/>
    <xdr:sp macro="" textlink="">
      <xdr:nvSpPr>
        <xdr:cNvPr id="709" name="テキスト ボックス 708"/>
        <xdr:cNvSpPr txBox="1"/>
      </xdr:nvSpPr>
      <xdr:spPr>
        <a:xfrm>
          <a:off x="15214111" y="159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43751</xdr:rowOff>
    </xdr:from>
    <xdr:to>
      <xdr:col>76</xdr:col>
      <xdr:colOff>165100</xdr:colOff>
      <xdr:row>93</xdr:row>
      <xdr:rowOff>145351</xdr:rowOff>
    </xdr:to>
    <xdr:sp macro="" textlink="">
      <xdr:nvSpPr>
        <xdr:cNvPr id="710" name="楕円 709"/>
        <xdr:cNvSpPr/>
      </xdr:nvSpPr>
      <xdr:spPr>
        <a:xfrm>
          <a:off x="14541500" y="159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161878</xdr:rowOff>
    </xdr:from>
    <xdr:ext cx="534377" cy="259045"/>
    <xdr:sp macro="" textlink="">
      <xdr:nvSpPr>
        <xdr:cNvPr id="711" name="テキスト ボックス 710"/>
        <xdr:cNvSpPr txBox="1"/>
      </xdr:nvSpPr>
      <xdr:spPr>
        <a:xfrm>
          <a:off x="14325111" y="157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55361</xdr:rowOff>
    </xdr:from>
    <xdr:to>
      <xdr:col>72</xdr:col>
      <xdr:colOff>38100</xdr:colOff>
      <xdr:row>94</xdr:row>
      <xdr:rowOff>156961</xdr:rowOff>
    </xdr:to>
    <xdr:sp macro="" textlink="">
      <xdr:nvSpPr>
        <xdr:cNvPr id="712" name="楕円 711"/>
        <xdr:cNvSpPr/>
      </xdr:nvSpPr>
      <xdr:spPr>
        <a:xfrm>
          <a:off x="13652500" y="161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2038</xdr:rowOff>
    </xdr:from>
    <xdr:ext cx="534377" cy="259045"/>
    <xdr:sp macro="" textlink="">
      <xdr:nvSpPr>
        <xdr:cNvPr id="713" name="テキスト ボックス 712"/>
        <xdr:cNvSpPr txBox="1"/>
      </xdr:nvSpPr>
      <xdr:spPr>
        <a:xfrm>
          <a:off x="13436111" y="159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42576</xdr:rowOff>
    </xdr:from>
    <xdr:to>
      <xdr:col>67</xdr:col>
      <xdr:colOff>101600</xdr:colOff>
      <xdr:row>94</xdr:row>
      <xdr:rowOff>144176</xdr:rowOff>
    </xdr:to>
    <xdr:sp macro="" textlink="">
      <xdr:nvSpPr>
        <xdr:cNvPr id="714" name="楕円 713"/>
        <xdr:cNvSpPr/>
      </xdr:nvSpPr>
      <xdr:spPr>
        <a:xfrm>
          <a:off x="12763500" y="161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160703</xdr:rowOff>
    </xdr:from>
    <xdr:ext cx="534377" cy="259045"/>
    <xdr:sp macro="" textlink="">
      <xdr:nvSpPr>
        <xdr:cNvPr id="715" name="テキスト ボックス 714"/>
        <xdr:cNvSpPr txBox="1"/>
      </xdr:nvSpPr>
      <xdr:spPr>
        <a:xfrm>
          <a:off x="12547111" y="1593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7" name="直線コネクタ 736"/>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38"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0"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1" name="直線コネクタ 740"/>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3"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4" name="フローチャート: 判断 743"/>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6" name="フローチャート: 判断 745"/>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7" name="テキスト ボックス 746"/>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49" name="フローチャート: 判断 748"/>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0" name="テキスト ボックス 749"/>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2" name="フローチャート: 判断 751"/>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3" name="テキスト ボックス 752"/>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4" name="フローチャート: 判断 753"/>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5" name="テキスト ボックス 754"/>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2"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総務費は、</a:t>
          </a:r>
          <a:r>
            <a:rPr kumimoji="1" lang="ja-JP" altLang="en-US" sz="1100">
              <a:solidFill>
                <a:sysClr val="windowText" lastClr="000000"/>
              </a:solidFill>
              <a:effectLst/>
              <a:latin typeface="+mn-lt"/>
              <a:ea typeface="+mn-ea"/>
              <a:cs typeface="+mn-cs"/>
            </a:rPr>
            <a:t>小高復興産業団地（フロンティアパーク）造成事業等に係る</a:t>
          </a:r>
          <a:r>
            <a:rPr kumimoji="1" lang="ja-JP" altLang="ja-JP" sz="1100" b="0" i="0">
              <a:solidFill>
                <a:sysClr val="windowText" lastClr="000000"/>
              </a:solidFill>
              <a:effectLst/>
              <a:latin typeface="+mn-lt"/>
              <a:ea typeface="+mn-ea"/>
              <a:cs typeface="+mn-cs"/>
            </a:rPr>
            <a:t>帰還・移住等環境整備交付金基金積立金</a:t>
          </a:r>
          <a:r>
            <a:rPr kumimoji="1" lang="ja-JP" altLang="en-US" sz="1100" b="0" i="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により、令和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年度よりも</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し住民一人当たり</a:t>
          </a:r>
          <a:r>
            <a:rPr kumimoji="1" lang="en-US" altLang="ja-JP" sz="1100">
              <a:solidFill>
                <a:sysClr val="windowText" lastClr="000000"/>
              </a:solidFill>
              <a:effectLst/>
              <a:latin typeface="+mn-lt"/>
              <a:ea typeface="+mn-ea"/>
              <a:cs typeface="+mn-cs"/>
            </a:rPr>
            <a:t>244,042</a:t>
          </a:r>
          <a:r>
            <a:rPr kumimoji="1" lang="ja-JP" altLang="ja-JP" sz="1100">
              <a:solidFill>
                <a:sysClr val="windowText" lastClr="000000"/>
              </a:solidFill>
              <a:effectLst/>
              <a:latin typeface="+mn-lt"/>
              <a:ea typeface="+mn-ea"/>
              <a:cs typeface="+mn-cs"/>
            </a:rPr>
            <a:t>円となった。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農林水産業費は、施設整備による</a:t>
          </a:r>
          <a:r>
            <a:rPr kumimoji="1" lang="ja-JP" altLang="en-US" sz="1100">
              <a:solidFill>
                <a:sysClr val="windowText" lastClr="000000"/>
              </a:solidFill>
              <a:effectLst/>
              <a:latin typeface="+mn-lt"/>
              <a:ea typeface="+mn-ea"/>
              <a:cs typeface="+mn-cs"/>
            </a:rPr>
            <a:t>被災地域農業復興総合支援事業の増や</a:t>
          </a:r>
          <a:r>
            <a:rPr kumimoji="1" lang="ja-JP" altLang="ja-JP" sz="1100" b="0" i="0">
              <a:solidFill>
                <a:sysClr val="windowText" lastClr="000000"/>
              </a:solidFill>
              <a:effectLst/>
              <a:latin typeface="+mn-lt"/>
              <a:ea typeface="+mn-ea"/>
              <a:cs typeface="+mn-cs"/>
            </a:rPr>
            <a:t>園芸作物集出荷団地整備（原町区）に係る建設実施設計、造成実施設計によ</a:t>
          </a:r>
          <a:r>
            <a:rPr kumimoji="1" lang="ja-JP" altLang="en-US" sz="1100" b="0" i="0">
              <a:solidFill>
                <a:sysClr val="windowText" lastClr="000000"/>
              </a:solidFill>
              <a:effectLst/>
              <a:latin typeface="+mn-lt"/>
              <a:ea typeface="+mn-ea"/>
              <a:cs typeface="+mn-cs"/>
            </a:rPr>
            <a:t>る</a:t>
          </a:r>
          <a:r>
            <a:rPr kumimoji="1" lang="ja-JP" altLang="ja-JP" sz="1100" b="0" i="0">
              <a:solidFill>
                <a:sysClr val="windowText" lastClr="000000"/>
              </a:solidFill>
              <a:effectLst/>
              <a:latin typeface="+mn-lt"/>
              <a:ea typeface="+mn-ea"/>
              <a:cs typeface="+mn-cs"/>
            </a:rPr>
            <a:t>園芸作物集出荷団地整備事業</a:t>
          </a:r>
          <a:r>
            <a:rPr kumimoji="1" lang="ja-JP" altLang="en-US" sz="1100" b="0" i="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により、令和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年度よりも</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し住民一人当たり</a:t>
          </a:r>
          <a:r>
            <a:rPr kumimoji="1" lang="en-US" altLang="ja-JP" sz="1100">
              <a:solidFill>
                <a:sysClr val="windowText" lastClr="000000"/>
              </a:solidFill>
              <a:effectLst/>
              <a:latin typeface="+mn-lt"/>
              <a:ea typeface="+mn-ea"/>
              <a:cs typeface="+mn-cs"/>
            </a:rPr>
            <a:t>101,753</a:t>
          </a:r>
          <a:r>
            <a:rPr kumimoji="1" lang="ja-JP" altLang="ja-JP" sz="1100">
              <a:solidFill>
                <a:sysClr val="windowText" lastClr="000000"/>
              </a:solidFill>
              <a:effectLst/>
              <a:latin typeface="+mn-lt"/>
              <a:ea typeface="+mn-ea"/>
              <a:cs typeface="+mn-cs"/>
            </a:rPr>
            <a:t>円となった。</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商工費は、</a:t>
          </a:r>
          <a:r>
            <a:rPr kumimoji="1" lang="ja-JP" altLang="ja-JP" sz="1100">
              <a:solidFill>
                <a:sysClr val="windowText" lastClr="000000"/>
              </a:solidFill>
              <a:effectLst/>
              <a:latin typeface="+mn-lt"/>
              <a:ea typeface="+mn-ea"/>
              <a:cs typeface="+mn-cs"/>
            </a:rPr>
            <a:t>フロンティアパーク整備事業等によ</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工場用地等整備事業特別会計繰出金</a:t>
          </a:r>
          <a:r>
            <a:rPr kumimoji="1" lang="ja-JP" altLang="en-US" sz="1100">
              <a:solidFill>
                <a:sysClr val="windowText" lastClr="000000"/>
              </a:solidFill>
              <a:effectLst/>
              <a:latin typeface="+mn-lt"/>
              <a:ea typeface="+mn-ea"/>
              <a:cs typeface="+mn-cs"/>
            </a:rPr>
            <a:t>の増や新規事業の構築（</a:t>
          </a:r>
          <a:r>
            <a:rPr kumimoji="1" lang="ja-JP" altLang="ja-JP" sz="1100" b="0" i="0">
              <a:solidFill>
                <a:sysClr val="windowText" lastClr="000000"/>
              </a:solidFill>
              <a:effectLst/>
              <a:latin typeface="+mn-lt"/>
              <a:ea typeface="+mn-ea"/>
              <a:cs typeface="+mn-cs"/>
            </a:rPr>
            <a:t>事業者支援・市民生活応援事業補助金</a:t>
          </a:r>
          <a:r>
            <a:rPr kumimoji="1" lang="ja-JP" altLang="en-US" sz="1100" b="0" i="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年度よりも増加し住民一人当たり</a:t>
          </a:r>
          <a:r>
            <a:rPr kumimoji="1" lang="en-US" altLang="ja-JP" sz="1100">
              <a:solidFill>
                <a:sysClr val="windowText" lastClr="000000"/>
              </a:solidFill>
              <a:effectLst/>
              <a:latin typeface="+mn-lt"/>
              <a:ea typeface="+mn-ea"/>
              <a:cs typeface="+mn-cs"/>
            </a:rPr>
            <a:t>72,927</a:t>
          </a:r>
          <a:r>
            <a:rPr kumimoji="1" lang="ja-JP" altLang="ja-JP" sz="1100">
              <a:solidFill>
                <a:sysClr val="windowText" lastClr="000000"/>
              </a:solidFill>
              <a:effectLst/>
              <a:latin typeface="+mn-lt"/>
              <a:ea typeface="+mn-ea"/>
              <a:cs typeface="+mn-cs"/>
            </a:rPr>
            <a:t>円となった。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土木費は、社会資本整備総合交付金事業（道路）</a:t>
          </a:r>
          <a:r>
            <a:rPr kumimoji="1" lang="ja-JP" altLang="en-US" sz="1100">
              <a:solidFill>
                <a:sysClr val="windowText" lastClr="000000"/>
              </a:solidFill>
              <a:effectLst/>
              <a:latin typeface="+mn-lt"/>
              <a:ea typeface="+mn-ea"/>
              <a:cs typeface="+mn-cs"/>
            </a:rPr>
            <a:t>（河川）や</a:t>
          </a:r>
          <a:r>
            <a:rPr kumimoji="1" lang="ja-JP" altLang="ja-JP" sz="1100">
              <a:solidFill>
                <a:sysClr val="windowText" lastClr="000000"/>
              </a:solidFill>
              <a:effectLst/>
              <a:latin typeface="+mn-lt"/>
              <a:ea typeface="+mn-ea"/>
              <a:cs typeface="+mn-cs"/>
            </a:rPr>
            <a:t>原ノ町駅前広場整備事業</a:t>
          </a:r>
          <a:r>
            <a:rPr kumimoji="1" lang="ja-JP" altLang="en-US" sz="1100">
              <a:solidFill>
                <a:sysClr val="windowText" lastClr="000000"/>
              </a:solidFill>
              <a:effectLst/>
              <a:latin typeface="+mn-lt"/>
              <a:ea typeface="+mn-ea"/>
              <a:cs typeface="+mn-cs"/>
            </a:rPr>
            <a:t>の事業完了</a:t>
          </a:r>
          <a:r>
            <a:rPr kumimoji="1" lang="ja-JP" altLang="ja-JP" sz="1100">
              <a:solidFill>
                <a:sysClr val="windowText" lastClr="000000"/>
              </a:solidFill>
              <a:effectLst/>
              <a:latin typeface="+mn-lt"/>
              <a:ea typeface="+mn-ea"/>
              <a:cs typeface="+mn-cs"/>
            </a:rPr>
            <a:t>により、令和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し住民一人当たり</a:t>
          </a:r>
          <a:r>
            <a:rPr kumimoji="1" lang="en-US" altLang="ja-JP" sz="1100">
              <a:solidFill>
                <a:sysClr val="windowText" lastClr="000000"/>
              </a:solidFill>
              <a:effectLst/>
              <a:latin typeface="+mn-lt"/>
              <a:ea typeface="+mn-ea"/>
              <a:cs typeface="+mn-cs"/>
            </a:rPr>
            <a:t>55,535</a:t>
          </a:r>
          <a:r>
            <a:rPr kumimoji="1" lang="ja-JP" altLang="ja-JP" sz="1100">
              <a:solidFill>
                <a:sysClr val="windowText" lastClr="000000"/>
              </a:solidFill>
              <a:effectLst/>
              <a:latin typeface="+mn-lt"/>
              <a:ea typeface="+mn-ea"/>
              <a:cs typeface="+mn-cs"/>
            </a:rPr>
            <a:t>円となった。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災害復旧費は、</a:t>
          </a:r>
          <a:r>
            <a:rPr kumimoji="1" lang="zh-TW" altLang="ja-JP" sz="1100">
              <a:solidFill>
                <a:sysClr val="windowText" lastClr="000000"/>
              </a:solidFill>
              <a:effectLst/>
              <a:latin typeface="+mn-lt"/>
              <a:ea typeface="+mn-ea"/>
              <a:cs typeface="+mn-cs"/>
            </a:rPr>
            <a:t>過年発生公共災害復旧事業（農地農業用施設）</a:t>
          </a:r>
          <a:r>
            <a:rPr kumimoji="1" lang="ja-JP" altLang="en-US" sz="1100">
              <a:solidFill>
                <a:sysClr val="windowText" lastClr="000000"/>
              </a:solidFill>
              <a:effectLst/>
              <a:latin typeface="+mn-lt"/>
              <a:ea typeface="+mn-ea"/>
              <a:cs typeface="+mn-cs"/>
            </a:rPr>
            <a:t>の事業完了により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し住民一人当たり</a:t>
          </a:r>
          <a:r>
            <a:rPr kumimoji="1" lang="en-US" altLang="ja-JP" sz="1100">
              <a:solidFill>
                <a:sysClr val="windowText" lastClr="000000"/>
              </a:solidFill>
              <a:effectLst/>
              <a:latin typeface="+mn-lt"/>
              <a:ea typeface="+mn-ea"/>
              <a:cs typeface="+mn-cs"/>
            </a:rPr>
            <a:t>11,717</a:t>
          </a:r>
          <a:r>
            <a:rPr kumimoji="1" lang="ja-JP" altLang="ja-JP" sz="1100">
              <a:solidFill>
                <a:sysClr val="windowText" lastClr="000000"/>
              </a:solidFill>
              <a:effectLst/>
              <a:latin typeface="+mn-lt"/>
              <a:ea typeface="+mn-ea"/>
              <a:cs typeface="+mn-cs"/>
            </a:rPr>
            <a:t>円となった。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公債費は、任意の繰上償還</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年度よりも</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し住民一人当たり</a:t>
          </a:r>
          <a:r>
            <a:rPr kumimoji="1" lang="en-US" altLang="ja-JP" sz="1100">
              <a:solidFill>
                <a:sysClr val="windowText" lastClr="000000"/>
              </a:solidFill>
              <a:effectLst/>
              <a:latin typeface="+mn-lt"/>
              <a:ea typeface="+mn-ea"/>
              <a:cs typeface="+mn-cs"/>
            </a:rPr>
            <a:t>59,680</a:t>
          </a:r>
          <a:r>
            <a:rPr kumimoji="1" lang="ja-JP" altLang="ja-JP" sz="1100">
              <a:solidFill>
                <a:sysClr val="windowText" lastClr="000000"/>
              </a:solidFill>
              <a:effectLst/>
              <a:latin typeface="+mn-lt"/>
              <a:ea typeface="+mn-ea"/>
              <a:cs typeface="+mn-cs"/>
            </a:rPr>
            <a:t>円となった。</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原油価格・物価高騰等の影響により、その対策事業での活用を行った</a:t>
          </a:r>
          <a:r>
            <a:rPr kumimoji="1" lang="ja-JP" altLang="ja-JP" sz="1100">
              <a:solidFill>
                <a:sysClr val="windowText" lastClr="000000"/>
              </a:solidFill>
              <a:effectLst/>
              <a:latin typeface="+mn-lt"/>
              <a:ea typeface="+mn-ea"/>
              <a:cs typeface="+mn-cs"/>
            </a:rPr>
            <a:t>ことから、前年度比</a:t>
          </a:r>
          <a:r>
            <a:rPr kumimoji="1" lang="en-US" altLang="ja-JP" sz="1100">
              <a:solidFill>
                <a:sysClr val="windowText" lastClr="000000"/>
              </a:solidFill>
              <a:effectLst/>
              <a:latin typeface="+mn-lt"/>
              <a:ea typeface="+mn-ea"/>
              <a:cs typeface="+mn-cs"/>
            </a:rPr>
            <a:t>4.86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22.71</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実質収支額については、予算執行見込額を正確に捕捉することに努めた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原油価格・物価高騰等の影響により、</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2.07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13.07</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実質単年度収支は、前年度比</a:t>
          </a:r>
          <a:r>
            <a:rPr kumimoji="1" lang="en-US" altLang="ja-JP" sz="1100">
              <a:solidFill>
                <a:sysClr val="windowText" lastClr="000000"/>
              </a:solidFill>
              <a:effectLst/>
              <a:latin typeface="+mn-lt"/>
              <a:ea typeface="+mn-ea"/>
              <a:cs typeface="+mn-cs"/>
            </a:rPr>
            <a:t>3.86</a:t>
          </a:r>
          <a:r>
            <a:rPr kumimoji="1" lang="ja-JP" altLang="ja-JP" sz="1100">
              <a:solidFill>
                <a:sysClr val="windowText" lastClr="000000"/>
              </a:solidFill>
              <a:effectLst/>
              <a:latin typeface="+mn-lt"/>
              <a:ea typeface="+mn-ea"/>
              <a:cs typeface="+mn-cs"/>
            </a:rPr>
            <a:t>ポイント減の</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0.57</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一般会計及び連結するすべての他の会計を合算した実質収支額、資金不足額、剰余額が黒字であり、連結実質赤字比率は生じなかった。</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5" zoomScaleNormal="9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60180034</v>
      </c>
      <c r="BO4" s="449"/>
      <c r="BP4" s="449"/>
      <c r="BQ4" s="449"/>
      <c r="BR4" s="449"/>
      <c r="BS4" s="449"/>
      <c r="BT4" s="449"/>
      <c r="BU4" s="450"/>
      <c r="BV4" s="448">
        <v>56476128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13.1</v>
      </c>
      <c r="CU4" s="589"/>
      <c r="CV4" s="589"/>
      <c r="CW4" s="589"/>
      <c r="CX4" s="589"/>
      <c r="CY4" s="589"/>
      <c r="CZ4" s="589"/>
      <c r="DA4" s="590"/>
      <c r="DB4" s="588">
        <v>11</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54080687</v>
      </c>
      <c r="BO5" s="420"/>
      <c r="BP5" s="420"/>
      <c r="BQ5" s="420"/>
      <c r="BR5" s="420"/>
      <c r="BS5" s="420"/>
      <c r="BT5" s="420"/>
      <c r="BU5" s="421"/>
      <c r="BV5" s="419">
        <v>50109049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94.8</v>
      </c>
      <c r="CU5" s="417"/>
      <c r="CV5" s="417"/>
      <c r="CW5" s="417"/>
      <c r="CX5" s="417"/>
      <c r="CY5" s="417"/>
      <c r="CZ5" s="417"/>
      <c r="DA5" s="418"/>
      <c r="DB5" s="416">
        <v>95.1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6099347</v>
      </c>
      <c r="BO6" s="420"/>
      <c r="BP6" s="420"/>
      <c r="BQ6" s="420"/>
      <c r="BR6" s="420"/>
      <c r="BS6" s="420"/>
      <c r="BT6" s="420"/>
      <c r="BU6" s="421"/>
      <c r="BV6" s="419">
        <v>6367079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95.7</v>
      </c>
      <c r="CU6" s="563"/>
      <c r="CV6" s="563"/>
      <c r="CW6" s="563"/>
      <c r="CX6" s="563"/>
      <c r="CY6" s="563"/>
      <c r="CZ6" s="563"/>
      <c r="DA6" s="564"/>
      <c r="DB6" s="562">
        <v>97.2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3675677</v>
      </c>
      <c r="BO7" s="420"/>
      <c r="BP7" s="420"/>
      <c r="BQ7" s="420"/>
      <c r="BR7" s="420"/>
      <c r="BS7" s="420"/>
      <c r="BT7" s="420"/>
      <c r="BU7" s="421"/>
      <c r="BV7" s="419">
        <v>4327080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18549110</v>
      </c>
      <c r="CU7" s="420"/>
      <c r="CV7" s="420"/>
      <c r="CW7" s="420"/>
      <c r="CX7" s="420"/>
      <c r="CY7" s="420"/>
      <c r="CZ7" s="420"/>
      <c r="DA7" s="421"/>
      <c r="DB7" s="419">
        <v>18553716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2423670</v>
      </c>
      <c r="BO8" s="420"/>
      <c r="BP8" s="420"/>
      <c r="BQ8" s="420"/>
      <c r="BR8" s="420"/>
      <c r="BS8" s="420"/>
      <c r="BT8" s="420"/>
      <c r="BU8" s="421"/>
      <c r="BV8" s="419">
        <v>2039999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0.65</v>
      </c>
      <c r="CU8" s="523"/>
      <c r="CV8" s="523"/>
      <c r="CW8" s="523"/>
      <c r="CX8" s="523"/>
      <c r="CY8" s="523"/>
      <c r="CZ8" s="523"/>
      <c r="DA8" s="524"/>
      <c r="DB8" s="522">
        <v>0.66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59005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384471</v>
      </c>
      <c r="BO9" s="420"/>
      <c r="BP9" s="420"/>
      <c r="BQ9" s="420"/>
      <c r="BR9" s="420"/>
      <c r="BS9" s="420"/>
      <c r="BT9" s="420"/>
      <c r="BU9" s="421"/>
      <c r="BV9" s="419">
        <v>-480631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9.5</v>
      </c>
      <c r="CU9" s="417"/>
      <c r="CV9" s="417"/>
      <c r="CW9" s="417"/>
      <c r="CX9" s="417"/>
      <c r="CY9" s="417"/>
      <c r="CZ9" s="417"/>
      <c r="DA9" s="418"/>
      <c r="DB9" s="416">
        <v>8.4</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57797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1644854</v>
      </c>
      <c r="BO10" s="420"/>
      <c r="BP10" s="420"/>
      <c r="BQ10" s="420"/>
      <c r="BR10" s="420"/>
      <c r="BS10" s="420"/>
      <c r="BT10" s="420"/>
      <c r="BU10" s="421"/>
      <c r="BV10" s="419">
        <v>2416552</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411455</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56618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2546413</v>
      </c>
      <c r="BO12" s="420"/>
      <c r="BP12" s="420"/>
      <c r="BQ12" s="420"/>
      <c r="BR12" s="420"/>
      <c r="BS12" s="420"/>
      <c r="BT12" s="420"/>
      <c r="BU12" s="421"/>
      <c r="BV12" s="419">
        <v>1324832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56100</v>
      </c>
      <c r="S13" s="507"/>
      <c r="T13" s="507"/>
      <c r="U13" s="507"/>
      <c r="V13" s="508"/>
      <c r="W13" s="509" t="s">
        <v>131</v>
      </c>
      <c r="X13" s="405"/>
      <c r="Y13" s="405"/>
      <c r="Z13" s="405"/>
      <c r="AA13" s="405"/>
      <c r="AB13" s="406"/>
      <c r="AC13" s="372">
        <v>1461</v>
      </c>
      <c r="AD13" s="373"/>
      <c r="AE13" s="373"/>
      <c r="AF13" s="373"/>
      <c r="AG13" s="374"/>
      <c r="AH13" s="372">
        <v>1232</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-105633</v>
      </c>
      <c r="BO13" s="420"/>
      <c r="BP13" s="420"/>
      <c r="BQ13" s="420"/>
      <c r="BR13" s="420"/>
      <c r="BS13" s="420"/>
      <c r="BT13" s="420"/>
      <c r="BU13" s="421"/>
      <c r="BV13" s="419">
        <v>611089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8.4</v>
      </c>
      <c r="CU13" s="417"/>
      <c r="CV13" s="417"/>
      <c r="CW13" s="417"/>
      <c r="CX13" s="417"/>
      <c r="CY13" s="417"/>
      <c r="CZ13" s="417"/>
      <c r="DA13" s="418"/>
      <c r="DB13" s="416">
        <v>8.6999999999999993</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57527</v>
      </c>
      <c r="S14" s="507"/>
      <c r="T14" s="507"/>
      <c r="U14" s="507"/>
      <c r="V14" s="508"/>
      <c r="W14" s="510"/>
      <c r="X14" s="408"/>
      <c r="Y14" s="408"/>
      <c r="Z14" s="408"/>
      <c r="AA14" s="408"/>
      <c r="AB14" s="409"/>
      <c r="AC14" s="499">
        <v>5.6</v>
      </c>
      <c r="AD14" s="500"/>
      <c r="AE14" s="500"/>
      <c r="AF14" s="500"/>
      <c r="AG14" s="501"/>
      <c r="AH14" s="499">
        <v>4.3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57044</v>
      </c>
      <c r="S15" s="507"/>
      <c r="T15" s="507"/>
      <c r="U15" s="507"/>
      <c r="V15" s="508"/>
      <c r="W15" s="509" t="s">
        <v>137</v>
      </c>
      <c r="X15" s="405"/>
      <c r="Y15" s="405"/>
      <c r="Z15" s="405"/>
      <c r="AA15" s="405"/>
      <c r="AB15" s="406"/>
      <c r="AC15" s="372">
        <v>8544</v>
      </c>
      <c r="AD15" s="373"/>
      <c r="AE15" s="373"/>
      <c r="AF15" s="373"/>
      <c r="AG15" s="374"/>
      <c r="AH15" s="372">
        <v>11976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9984046</v>
      </c>
      <c r="BO15" s="449"/>
      <c r="BP15" s="449"/>
      <c r="BQ15" s="449"/>
      <c r="BR15" s="449"/>
      <c r="BS15" s="449"/>
      <c r="BT15" s="449"/>
      <c r="BU15" s="450"/>
      <c r="BV15" s="448">
        <v>10150677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32.700000000000003</v>
      </c>
      <c r="AD16" s="500"/>
      <c r="AE16" s="500"/>
      <c r="AF16" s="500"/>
      <c r="AG16" s="501"/>
      <c r="AH16" s="499">
        <v>42.1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15641538</v>
      </c>
      <c r="BO16" s="420"/>
      <c r="BP16" s="420"/>
      <c r="BQ16" s="420"/>
      <c r="BR16" s="420"/>
      <c r="BS16" s="420"/>
      <c r="BT16" s="420"/>
      <c r="BU16" s="421"/>
      <c r="BV16" s="419">
        <v>15397987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16098</v>
      </c>
      <c r="AD17" s="373"/>
      <c r="AE17" s="373"/>
      <c r="AF17" s="373"/>
      <c r="AG17" s="374"/>
      <c r="AH17" s="372">
        <v>15264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12719559</v>
      </c>
      <c r="BO17" s="420"/>
      <c r="BP17" s="420"/>
      <c r="BQ17" s="420"/>
      <c r="BR17" s="420"/>
      <c r="BS17" s="420"/>
      <c r="BT17" s="420"/>
      <c r="BU17" s="421"/>
      <c r="BV17" s="419">
        <v>12960185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398.58</v>
      </c>
      <c r="M18" s="472"/>
      <c r="N18" s="472"/>
      <c r="O18" s="472"/>
      <c r="P18" s="472"/>
      <c r="Q18" s="472"/>
      <c r="R18" s="473"/>
      <c r="S18" s="473"/>
      <c r="T18" s="473"/>
      <c r="U18" s="473"/>
      <c r="V18" s="474"/>
      <c r="W18" s="490"/>
      <c r="X18" s="491"/>
      <c r="Y18" s="491"/>
      <c r="Z18" s="491"/>
      <c r="AA18" s="491"/>
      <c r="AB18" s="515"/>
      <c r="AC18" s="389">
        <v>61.7</v>
      </c>
      <c r="AD18" s="390"/>
      <c r="AE18" s="390"/>
      <c r="AF18" s="390"/>
      <c r="AG18" s="475"/>
      <c r="AH18" s="389">
        <v>53.6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17063211</v>
      </c>
      <c r="BO18" s="420"/>
      <c r="BP18" s="420"/>
      <c r="BQ18" s="420"/>
      <c r="BR18" s="420"/>
      <c r="BS18" s="420"/>
      <c r="BT18" s="420"/>
      <c r="BU18" s="421"/>
      <c r="BV18" s="419">
        <v>16732905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34700776</v>
      </c>
      <c r="BO19" s="420"/>
      <c r="BP19" s="420"/>
      <c r="BQ19" s="420"/>
      <c r="BR19" s="420"/>
      <c r="BS19" s="420"/>
      <c r="BT19" s="420"/>
      <c r="BU19" s="421"/>
      <c r="BV19" s="419">
        <v>35400824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26349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25749513</v>
      </c>
      <c r="BO22" s="449"/>
      <c r="BP22" s="449"/>
      <c r="BQ22" s="449"/>
      <c r="BR22" s="449"/>
      <c r="BS22" s="449"/>
      <c r="BT22" s="449"/>
      <c r="BU22" s="450"/>
      <c r="BV22" s="448">
        <v>26288633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21171639</v>
      </c>
      <c r="BO23" s="420"/>
      <c r="BP23" s="420"/>
      <c r="BQ23" s="420"/>
      <c r="BR23" s="420"/>
      <c r="BS23" s="420"/>
      <c r="BT23" s="420"/>
      <c r="BU23" s="421"/>
      <c r="BV23" s="419">
        <v>21930004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589</v>
      </c>
      <c r="AI24" s="373"/>
      <c r="AJ24" s="373"/>
      <c r="AK24" s="373"/>
      <c r="AL24" s="374"/>
      <c r="AM24" s="372">
        <v>1809997</v>
      </c>
      <c r="AN24" s="373"/>
      <c r="AO24" s="373"/>
      <c r="AP24" s="373"/>
      <c r="AQ24" s="373"/>
      <c r="AR24" s="374"/>
      <c r="AS24" s="372">
        <v>3073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15154062</v>
      </c>
      <c r="BO24" s="420"/>
      <c r="BP24" s="420"/>
      <c r="BQ24" s="420"/>
      <c r="BR24" s="420"/>
      <c r="BS24" s="420"/>
      <c r="BT24" s="420"/>
      <c r="BU24" s="421"/>
      <c r="BV24" s="419">
        <v>14628267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7900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3228358</v>
      </c>
      <c r="BO25" s="449"/>
      <c r="BP25" s="449"/>
      <c r="BQ25" s="449"/>
      <c r="BR25" s="449"/>
      <c r="BS25" s="449"/>
      <c r="BT25" s="449"/>
      <c r="BU25" s="450"/>
      <c r="BV25" s="448">
        <v>2712539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7200</v>
      </c>
      <c r="R26" s="373"/>
      <c r="S26" s="373"/>
      <c r="T26" s="373"/>
      <c r="U26" s="373"/>
      <c r="V26" s="374"/>
      <c r="W26" s="462"/>
      <c r="X26" s="399"/>
      <c r="Y26" s="400"/>
      <c r="Z26" s="375" t="s">
        <v>168</v>
      </c>
      <c r="AA26" s="430"/>
      <c r="AB26" s="430"/>
      <c r="AC26" s="430"/>
      <c r="AD26" s="430"/>
      <c r="AE26" s="430"/>
      <c r="AF26" s="430"/>
      <c r="AG26" s="431"/>
      <c r="AH26" s="372">
        <v>27</v>
      </c>
      <c r="AI26" s="373"/>
      <c r="AJ26" s="373"/>
      <c r="AK26" s="373"/>
      <c r="AL26" s="374"/>
      <c r="AM26" s="372">
        <v>80973</v>
      </c>
      <c r="AN26" s="373"/>
      <c r="AO26" s="373"/>
      <c r="AP26" s="373"/>
      <c r="AQ26" s="373"/>
      <c r="AR26" s="374"/>
      <c r="AS26" s="372">
        <v>2999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4630</v>
      </c>
      <c r="R27" s="373"/>
      <c r="S27" s="373"/>
      <c r="T27" s="373"/>
      <c r="U27" s="373"/>
      <c r="V27" s="374"/>
      <c r="W27" s="462"/>
      <c r="X27" s="399"/>
      <c r="Y27" s="400"/>
      <c r="Z27" s="375" t="s">
        <v>171</v>
      </c>
      <c r="AA27" s="376"/>
      <c r="AB27" s="376"/>
      <c r="AC27" s="376"/>
      <c r="AD27" s="376"/>
      <c r="AE27" s="376"/>
      <c r="AF27" s="376"/>
      <c r="AG27" s="377"/>
      <c r="AH27" s="372">
        <v>22</v>
      </c>
      <c r="AI27" s="373"/>
      <c r="AJ27" s="373"/>
      <c r="AK27" s="373"/>
      <c r="AL27" s="374"/>
      <c r="AM27" s="372">
        <v>75766</v>
      </c>
      <c r="AN27" s="373"/>
      <c r="AO27" s="373"/>
      <c r="AP27" s="373"/>
      <c r="AQ27" s="373"/>
      <c r="AR27" s="374"/>
      <c r="AS27" s="372">
        <v>3444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400000</v>
      </c>
      <c r="BO27" s="454"/>
      <c r="BP27" s="454"/>
      <c r="BQ27" s="454"/>
      <c r="BR27" s="454"/>
      <c r="BS27" s="454"/>
      <c r="BT27" s="454"/>
      <c r="BU27" s="455"/>
      <c r="BV27" s="453">
        <v>400000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4060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4212916</v>
      </c>
      <c r="BO28" s="449"/>
      <c r="BP28" s="449"/>
      <c r="BQ28" s="449"/>
      <c r="BR28" s="449"/>
      <c r="BS28" s="449"/>
      <c r="BT28" s="449"/>
      <c r="BU28" s="450"/>
      <c r="BV28" s="448">
        <v>5114475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20</v>
      </c>
      <c r="M29" s="373"/>
      <c r="N29" s="373"/>
      <c r="O29" s="373"/>
      <c r="P29" s="374"/>
      <c r="Q29" s="372">
        <v>3850</v>
      </c>
      <c r="R29" s="373"/>
      <c r="S29" s="373"/>
      <c r="T29" s="373"/>
      <c r="U29" s="373"/>
      <c r="V29" s="374"/>
      <c r="W29" s="463"/>
      <c r="X29" s="464"/>
      <c r="Y29" s="465"/>
      <c r="Z29" s="375" t="s">
        <v>177</v>
      </c>
      <c r="AA29" s="376"/>
      <c r="AB29" s="376"/>
      <c r="AC29" s="376"/>
      <c r="AD29" s="376"/>
      <c r="AE29" s="376"/>
      <c r="AF29" s="376"/>
      <c r="AG29" s="377"/>
      <c r="AH29" s="372">
        <v>611</v>
      </c>
      <c r="AI29" s="373"/>
      <c r="AJ29" s="373"/>
      <c r="AK29" s="373"/>
      <c r="AL29" s="374"/>
      <c r="AM29" s="372">
        <v>1885763</v>
      </c>
      <c r="AN29" s="373"/>
      <c r="AO29" s="373"/>
      <c r="AP29" s="373"/>
      <c r="AQ29" s="373"/>
      <c r="AR29" s="374"/>
      <c r="AS29" s="372">
        <v>3086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1309680</v>
      </c>
      <c r="BO29" s="420"/>
      <c r="BP29" s="420"/>
      <c r="BQ29" s="420"/>
      <c r="BR29" s="420"/>
      <c r="BS29" s="420"/>
      <c r="BT29" s="420"/>
      <c r="BU29" s="421"/>
      <c r="BV29" s="419">
        <v>2372624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18847425</v>
      </c>
      <c r="BO30" s="454"/>
      <c r="BP30" s="454"/>
      <c r="BQ30" s="454"/>
      <c r="BR30" s="454"/>
      <c r="BS30" s="454"/>
      <c r="BT30" s="454"/>
      <c r="BU30" s="455"/>
      <c r="BV30" s="453">
        <v>16001863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IF('各会計、関係団体の財政状況及び健全化判断比率'!B35="","",'各会計、関係団体の財政状況及び健全化判断比率'!B35)</f>
        <v>工場用地等整備事業特別会計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相馬地方広域市町村圏組合（一般会計）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相馬地方土地開発公社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育英資金貸付特別会計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相馬地方広域市町村圏組合（看護専門学校特別会計）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南相馬市文化振興事業団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亜炭鉱害復旧施設維持管理事業特別会計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相馬地方広域水道企業団（水道事業会計）</v>
      </c>
      <c r="BZ36" s="368"/>
      <c r="CA36" s="368"/>
      <c r="CB36" s="368"/>
      <c r="CC36" s="368"/>
      <c r="CD36" s="368"/>
      <c r="CE36" s="368"/>
      <c r="CF36" s="368"/>
      <c r="CG36" s="368"/>
      <c r="CH36" s="368"/>
      <c r="CI36" s="368"/>
      <c r="CJ36" s="368"/>
      <c r="CK36" s="368"/>
      <c r="CL36" s="368"/>
      <c r="CM36" s="368"/>
      <c r="CN36" s="181"/>
      <c r="CO36" s="367">
        <f t="shared" si="3"/>
        <v>24</v>
      </c>
      <c r="CP36" s="367"/>
      <c r="CQ36" s="368" t="str">
        <f>IF('各会計、関係団体の財政状況及び健全化判断比率'!BS9="","",'各会計、関係団体の財政状況及び健全化判断比率'!BS9)</f>
        <v>ゆめサポート南相馬</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IF('各会計、関係団体の財政状況及び健全化判断比率'!B34="","",'各会計、関係団体の財政状況及び健全化判断比率'!B34)</f>
        <v>下水道事業会計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福島県広域高齢者医療広域連合（一般会計）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福島県広域高齢者医療広域連合（後期高齢者医療特別会計）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福島県市民交通災害共済組合（一般会計）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福島県市町村総合事務組合（一般会計）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福島県市町村総合事務組合（消防補償等特別会計）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20</v>
      </c>
      <c r="BX42" s="367"/>
      <c r="BY42" s="368" t="str">
        <f>IF('各会計、関係団体の財政状況及び健全化判断比率'!B76="","",'各会計、関係団体の財政状況及び健全化判断比率'!B76)</f>
        <v>福島県市町村総合事務組合（消防賞じゅつ金特別会計）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21</v>
      </c>
      <c r="BX43" s="367"/>
      <c r="BY43" s="368" t="str">
        <f>IF('各会計、関係団体の財政状況及び健全化判断比率'!B77="","",'各会計、関係団体の財政状況及び健全化判断比率'!B77)</f>
        <v>福島県市町村装具事務組合（常勤職員公務災害補償特別会計）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9OpRD2Ayj5eRM4IMq9z7qiXZBdRZThQhrKyKnB6GVpvmVYJskIRQtCUPAaJ6tEpfdwNjj9rqHcy5vV/jDVMuw==" saltValue="tWUzpQugr6Agm5KwaTB8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537</v>
      </c>
      <c r="D34" s="1151"/>
      <c r="E34" s="1152"/>
      <c r="F34" s="32">
        <v>11.38</v>
      </c>
      <c r="G34" s="33">
        <v>11.18</v>
      </c>
      <c r="H34" s="33">
        <v>15.78</v>
      </c>
      <c r="I34" s="33">
        <v>20.399999999999999</v>
      </c>
      <c r="J34" s="34">
        <v>20.5</v>
      </c>
      <c r="K34" s="22"/>
      <c r="L34" s="22"/>
      <c r="M34" s="22"/>
      <c r="N34" s="22"/>
      <c r="O34" s="22"/>
      <c r="P34" s="22"/>
    </row>
    <row r="35" spans="1:16" ht="39" customHeight="1" x14ac:dyDescent="0.2">
      <c r="A35" s="22"/>
      <c r="B35" s="35"/>
      <c r="C35" s="1145" t="s">
        <v>538</v>
      </c>
      <c r="D35" s="1146"/>
      <c r="E35" s="1147"/>
      <c r="F35" s="36">
        <v>26.87</v>
      </c>
      <c r="G35" s="37">
        <v>24.89</v>
      </c>
      <c r="H35" s="37">
        <v>21.6</v>
      </c>
      <c r="I35" s="37">
        <v>22.74</v>
      </c>
      <c r="J35" s="38">
        <v>20.28</v>
      </c>
      <c r="K35" s="22"/>
      <c r="L35" s="22"/>
      <c r="M35" s="22"/>
      <c r="N35" s="22"/>
      <c r="O35" s="22"/>
      <c r="P35" s="22"/>
    </row>
    <row r="36" spans="1:16" ht="39" customHeight="1" x14ac:dyDescent="0.2">
      <c r="A36" s="22"/>
      <c r="B36" s="35"/>
      <c r="C36" s="1145" t="s">
        <v>539</v>
      </c>
      <c r="D36" s="1146"/>
      <c r="E36" s="1147"/>
      <c r="F36" s="36">
        <v>14.73</v>
      </c>
      <c r="G36" s="37">
        <v>15.41</v>
      </c>
      <c r="H36" s="37">
        <v>16.03</v>
      </c>
      <c r="I36" s="37">
        <v>18.25</v>
      </c>
      <c r="J36" s="38">
        <v>17.420000000000002</v>
      </c>
      <c r="K36" s="22"/>
      <c r="L36" s="22"/>
      <c r="M36" s="22"/>
      <c r="N36" s="22"/>
      <c r="O36" s="22"/>
      <c r="P36" s="22"/>
    </row>
    <row r="37" spans="1:16" ht="39" customHeight="1" x14ac:dyDescent="0.2">
      <c r="A37" s="22"/>
      <c r="B37" s="35"/>
      <c r="C37" s="1145" t="s">
        <v>540</v>
      </c>
      <c r="D37" s="1146"/>
      <c r="E37" s="1147"/>
      <c r="F37" s="36">
        <v>7.21</v>
      </c>
      <c r="G37" s="37">
        <v>9.76</v>
      </c>
      <c r="H37" s="37">
        <v>13</v>
      </c>
      <c r="I37" s="37">
        <v>10.94</v>
      </c>
      <c r="J37" s="38">
        <v>13.01</v>
      </c>
      <c r="K37" s="22"/>
      <c r="L37" s="22"/>
      <c r="M37" s="22"/>
      <c r="N37" s="22"/>
      <c r="O37" s="22"/>
      <c r="P37" s="22"/>
    </row>
    <row r="38" spans="1:16" ht="39" customHeight="1" x14ac:dyDescent="0.2">
      <c r="A38" s="22"/>
      <c r="B38" s="35"/>
      <c r="C38" s="1145" t="s">
        <v>541</v>
      </c>
      <c r="D38" s="1146"/>
      <c r="E38" s="1147"/>
      <c r="F38" s="36">
        <v>6.04</v>
      </c>
      <c r="G38" s="37">
        <v>6.36</v>
      </c>
      <c r="H38" s="37">
        <v>6.64</v>
      </c>
      <c r="I38" s="37">
        <v>6.78</v>
      </c>
      <c r="J38" s="38">
        <v>6.37</v>
      </c>
      <c r="K38" s="22"/>
      <c r="L38" s="22"/>
      <c r="M38" s="22"/>
      <c r="N38" s="22"/>
      <c r="O38" s="22"/>
      <c r="P38" s="22"/>
    </row>
    <row r="39" spans="1:16" ht="39" customHeight="1" x14ac:dyDescent="0.2">
      <c r="A39" s="22"/>
      <c r="B39" s="35"/>
      <c r="C39" s="1145" t="s">
        <v>542</v>
      </c>
      <c r="D39" s="1146"/>
      <c r="E39" s="1147"/>
      <c r="F39" s="36">
        <v>1.39</v>
      </c>
      <c r="G39" s="37">
        <v>1.75</v>
      </c>
      <c r="H39" s="37">
        <v>0.3</v>
      </c>
      <c r="I39" s="37">
        <v>1.2</v>
      </c>
      <c r="J39" s="38">
        <v>2.4</v>
      </c>
      <c r="K39" s="22"/>
      <c r="L39" s="22"/>
      <c r="M39" s="22"/>
      <c r="N39" s="22"/>
      <c r="O39" s="22"/>
      <c r="P39" s="22"/>
    </row>
    <row r="40" spans="1:16" ht="39" customHeight="1" x14ac:dyDescent="0.2">
      <c r="A40" s="22"/>
      <c r="B40" s="35"/>
      <c r="C40" s="1145" t="s">
        <v>543</v>
      </c>
      <c r="D40" s="1146"/>
      <c r="E40" s="1147"/>
      <c r="F40" s="36">
        <v>2.36</v>
      </c>
      <c r="G40" s="37">
        <v>7.0000000000000007E-2</v>
      </c>
      <c r="H40" s="37">
        <v>0.47</v>
      </c>
      <c r="I40" s="37">
        <v>0.86</v>
      </c>
      <c r="J40" s="38">
        <v>0.34</v>
      </c>
      <c r="K40" s="22"/>
      <c r="L40" s="22"/>
      <c r="M40" s="22"/>
      <c r="N40" s="22"/>
      <c r="O40" s="22"/>
      <c r="P40" s="22"/>
    </row>
    <row r="41" spans="1:16" ht="39" customHeight="1" x14ac:dyDescent="0.2">
      <c r="A41" s="22"/>
      <c r="B41" s="35"/>
      <c r="C41" s="1145" t="s">
        <v>544</v>
      </c>
      <c r="D41" s="1146"/>
      <c r="E41" s="1147"/>
      <c r="F41" s="36">
        <v>0</v>
      </c>
      <c r="G41" s="37">
        <v>0</v>
      </c>
      <c r="H41" s="37">
        <v>0</v>
      </c>
      <c r="I41" s="37">
        <v>0.06</v>
      </c>
      <c r="J41" s="38">
        <v>0.06</v>
      </c>
      <c r="K41" s="22"/>
      <c r="L41" s="22"/>
      <c r="M41" s="22"/>
      <c r="N41" s="22"/>
      <c r="O41" s="22"/>
      <c r="P41" s="22"/>
    </row>
    <row r="42" spans="1:16" ht="39" customHeight="1" x14ac:dyDescent="0.2">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546</v>
      </c>
      <c r="D43" s="1149"/>
      <c r="E43" s="1150"/>
      <c r="F43" s="41">
        <v>0.23</v>
      </c>
      <c r="G43" s="42">
        <v>0.03</v>
      </c>
      <c r="H43" s="42">
        <v>0.03</v>
      </c>
      <c r="I43" s="42">
        <v>0.05</v>
      </c>
      <c r="J43" s="43">
        <v>7.0000000000000007E-2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UdkhemlRHQDdbs+VdSNZASplpIPhJ5iiaQXe7wcESCCJDrN3di/KjmgLMAhBpgCmRIy0cTdcgvpIT4uTJaFIw==" saltValue="AFLUIY3HllSURMt3Z1wm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3" zoomScale="55" zoomScaleNormal="55" zoomScaleSheetLayoutView="55" workbookViewId="0">
      <selection activeCell="P61" sqref="P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3161</v>
      </c>
      <c r="L45" s="60">
        <v>3072</v>
      </c>
      <c r="M45" s="60">
        <v>3153</v>
      </c>
      <c r="N45" s="60">
        <v>3035</v>
      </c>
      <c r="O45" s="61">
        <v>2968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2">
      <c r="A48" s="48"/>
      <c r="B48" s="1178"/>
      <c r="C48" s="1179"/>
      <c r="D48" s="62"/>
      <c r="E48" s="1155" t="s">
        <v>13</v>
      </c>
      <c r="F48" s="1155"/>
      <c r="G48" s="1155"/>
      <c r="H48" s="1155"/>
      <c r="I48" s="1155"/>
      <c r="J48" s="1156"/>
      <c r="K48" s="63">
        <v>1156</v>
      </c>
      <c r="L48" s="64">
        <v>1034</v>
      </c>
      <c r="M48" s="64">
        <v>930</v>
      </c>
      <c r="N48" s="64">
        <v>1050</v>
      </c>
      <c r="O48" s="65">
        <v>797</v>
      </c>
      <c r="P48" s="48"/>
      <c r="Q48" s="48"/>
      <c r="R48" s="48"/>
      <c r="S48" s="48"/>
      <c r="T48" s="48"/>
      <c r="U48" s="48"/>
    </row>
    <row r="49" spans="1:21" ht="30.75" customHeight="1" x14ac:dyDescent="0.2">
      <c r="A49" s="48"/>
      <c r="B49" s="1178"/>
      <c r="C49" s="1179"/>
      <c r="D49" s="62"/>
      <c r="E49" s="1155" t="s">
        <v>14</v>
      </c>
      <c r="F49" s="1155"/>
      <c r="G49" s="1155"/>
      <c r="H49" s="1155"/>
      <c r="I49" s="1155"/>
      <c r="J49" s="1156"/>
      <c r="K49" s="63">
        <v>47</v>
      </c>
      <c r="L49" s="64">
        <v>44</v>
      </c>
      <c r="M49" s="64">
        <v>10</v>
      </c>
      <c r="N49" s="64">
        <v>5</v>
      </c>
      <c r="O49" s="65">
        <v>10</v>
      </c>
      <c r="P49" s="48"/>
      <c r="Q49" s="48"/>
      <c r="R49" s="48"/>
      <c r="S49" s="48"/>
      <c r="T49" s="48"/>
      <c r="U49" s="48"/>
    </row>
    <row r="50" spans="1:21" ht="30.75" customHeight="1" x14ac:dyDescent="0.2">
      <c r="A50" s="48"/>
      <c r="B50" s="1178"/>
      <c r="C50" s="1179"/>
      <c r="D50" s="62"/>
      <c r="E50" s="1155" t="s">
        <v>15</v>
      </c>
      <c r="F50" s="1155"/>
      <c r="G50" s="1155"/>
      <c r="H50" s="1155"/>
      <c r="I50" s="1155"/>
      <c r="J50" s="1156"/>
      <c r="K50" s="63">
        <v>85</v>
      </c>
      <c r="L50" s="64">
        <v>82</v>
      </c>
      <c r="M50" s="64">
        <v>81</v>
      </c>
      <c r="N50" s="64">
        <v>69</v>
      </c>
      <c r="O50" s="65">
        <v>24</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2896</v>
      </c>
      <c r="L52" s="64">
        <v>2830</v>
      </c>
      <c r="M52" s="64">
        <v>2816</v>
      </c>
      <c r="N52" s="64">
        <v>2684</v>
      </c>
      <c r="O52" s="65">
        <v>2538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1553</v>
      </c>
      <c r="L53" s="69">
        <v>1402</v>
      </c>
      <c r="M53" s="69">
        <v>1358</v>
      </c>
      <c r="N53" s="69">
        <v>1475</v>
      </c>
      <c r="O53" s="70">
        <v>1261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r5zTn+RAKLqmxwhXXL/Tekae+0lbZiyb8L/k4y/J9P+XJo4Ol44TUHOSNGYAiVZmMOpvNqMK6n2I/xRh1gFFA==" saltValue="79yiaOBrQgxoP+1iMoB1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6" t="s">
        <v>30</v>
      </c>
      <c r="C41" s="1197"/>
      <c r="D41" s="105"/>
      <c r="E41" s="1198" t="s">
        <v>31</v>
      </c>
      <c r="F41" s="1198"/>
      <c r="G41" s="1198"/>
      <c r="H41" s="1199"/>
      <c r="I41" s="355">
        <v>28380</v>
      </c>
      <c r="J41" s="356">
        <v>27828</v>
      </c>
      <c r="K41" s="356">
        <v>26852</v>
      </c>
      <c r="L41" s="356">
        <v>26289</v>
      </c>
      <c r="M41" s="357">
        <v>25750</v>
      </c>
    </row>
    <row r="42" spans="2:13" ht="27.75" customHeight="1" x14ac:dyDescent="0.2">
      <c r="B42" s="1186"/>
      <c r="C42" s="1187"/>
      <c r="D42" s="106"/>
      <c r="E42" s="1190" t="s">
        <v>32</v>
      </c>
      <c r="F42" s="1190"/>
      <c r="G42" s="1190"/>
      <c r="H42" s="1191"/>
      <c r="I42" s="358">
        <v>261</v>
      </c>
      <c r="J42" s="359">
        <v>182</v>
      </c>
      <c r="K42" s="359">
        <v>103</v>
      </c>
      <c r="L42" s="359">
        <v>36</v>
      </c>
      <c r="M42" s="360">
        <v>12</v>
      </c>
    </row>
    <row r="43" spans="2:13" ht="27.75" customHeight="1" x14ac:dyDescent="0.2">
      <c r="B43" s="1186"/>
      <c r="C43" s="1187"/>
      <c r="D43" s="106"/>
      <c r="E43" s="1190" t="s">
        <v>33</v>
      </c>
      <c r="F43" s="1190"/>
      <c r="G43" s="1190"/>
      <c r="H43" s="1191"/>
      <c r="I43" s="358">
        <v>10084</v>
      </c>
      <c r="J43" s="359">
        <v>9716</v>
      </c>
      <c r="K43" s="359">
        <v>8923</v>
      </c>
      <c r="L43" s="359">
        <v>8619</v>
      </c>
      <c r="M43" s="360">
        <v>8797</v>
      </c>
    </row>
    <row r="44" spans="2:13" ht="27.75" customHeight="1" x14ac:dyDescent="0.2">
      <c r="B44" s="1186"/>
      <c r="C44" s="1187"/>
      <c r="D44" s="106"/>
      <c r="E44" s="1190" t="s">
        <v>34</v>
      </c>
      <c r="F44" s="1190"/>
      <c r="G44" s="1190"/>
      <c r="H44" s="1191"/>
      <c r="I44" s="358">
        <v>59</v>
      </c>
      <c r="J44" s="359">
        <v>25</v>
      </c>
      <c r="K44" s="359">
        <v>47</v>
      </c>
      <c r="L44" s="359">
        <v>62</v>
      </c>
      <c r="M44" s="360">
        <v>74</v>
      </c>
    </row>
    <row r="45" spans="2:13" ht="27.75" customHeight="1" x14ac:dyDescent="0.2">
      <c r="B45" s="1186"/>
      <c r="C45" s="1187"/>
      <c r="D45" s="106"/>
      <c r="E45" s="1190" t="s">
        <v>35</v>
      </c>
      <c r="F45" s="1190"/>
      <c r="G45" s="1190"/>
      <c r="H45" s="1191"/>
      <c r="I45" s="358">
        <v>3858</v>
      </c>
      <c r="J45" s="359">
        <v>4007</v>
      </c>
      <c r="K45" s="359">
        <v>3746</v>
      </c>
      <c r="L45" s="359">
        <v>3692</v>
      </c>
      <c r="M45" s="360">
        <v>3729</v>
      </c>
    </row>
    <row r="46" spans="2:13" ht="27.75" customHeight="1" x14ac:dyDescent="0.2">
      <c r="B46" s="1186"/>
      <c r="C46" s="1187"/>
      <c r="D46" s="107"/>
      <c r="E46" s="1190" t="s">
        <v>36</v>
      </c>
      <c r="F46" s="1190"/>
      <c r="G46" s="1190"/>
      <c r="H46" s="1191"/>
      <c r="I46" s="358" t="s">
        <v>491</v>
      </c>
      <c r="J46" s="359" t="s">
        <v>491</v>
      </c>
      <c r="K46" s="359" t="s">
        <v>491</v>
      </c>
      <c r="L46" s="359" t="s">
        <v>491</v>
      </c>
      <c r="M46" s="360" t="s">
        <v>491</v>
      </c>
    </row>
    <row r="47" spans="2:13" ht="27.75" customHeight="1" x14ac:dyDescent="0.2">
      <c r="B47" s="1186"/>
      <c r="C47" s="1187"/>
      <c r="D47" s="108"/>
      <c r="E47" s="1200" t="s">
        <v>37</v>
      </c>
      <c r="F47" s="1201"/>
      <c r="G47" s="1201"/>
      <c r="H47" s="1202"/>
      <c r="I47" s="358" t="s">
        <v>491</v>
      </c>
      <c r="J47" s="359" t="s">
        <v>491</v>
      </c>
      <c r="K47" s="359" t="s">
        <v>491</v>
      </c>
      <c r="L47" s="359" t="s">
        <v>491</v>
      </c>
      <c r="M47" s="360" t="s">
        <v>491</v>
      </c>
    </row>
    <row r="48" spans="2:13" ht="27.75" customHeight="1" x14ac:dyDescent="0.2">
      <c r="B48" s="1186"/>
      <c r="C48" s="1187"/>
      <c r="D48" s="106"/>
      <c r="E48" s="1190" t="s">
        <v>38</v>
      </c>
      <c r="F48" s="1190"/>
      <c r="G48" s="1190"/>
      <c r="H48" s="1191"/>
      <c r="I48" s="358" t="s">
        <v>491</v>
      </c>
      <c r="J48" s="359" t="s">
        <v>491</v>
      </c>
      <c r="K48" s="359" t="s">
        <v>491</v>
      </c>
      <c r="L48" s="359" t="s">
        <v>491</v>
      </c>
      <c r="M48" s="360" t="s">
        <v>491</v>
      </c>
    </row>
    <row r="49" spans="2:13" ht="27.75" customHeight="1" x14ac:dyDescent="0.2">
      <c r="B49" s="1188"/>
      <c r="C49" s="1189"/>
      <c r="D49" s="106"/>
      <c r="E49" s="1190" t="s">
        <v>39</v>
      </c>
      <c r="F49" s="1190"/>
      <c r="G49" s="1190"/>
      <c r="H49" s="1191"/>
      <c r="I49" s="358" t="s">
        <v>491</v>
      </c>
      <c r="J49" s="359" t="s">
        <v>491</v>
      </c>
      <c r="K49" s="359" t="s">
        <v>491</v>
      </c>
      <c r="L49" s="359" t="s">
        <v>491</v>
      </c>
      <c r="M49" s="360" t="s">
        <v>491</v>
      </c>
    </row>
    <row r="50" spans="2:13" ht="27.75" customHeight="1" x14ac:dyDescent="0.2">
      <c r="B50" s="1184" t="s">
        <v>40</v>
      </c>
      <c r="C50" s="1185"/>
      <c r="D50" s="109"/>
      <c r="E50" s="1190" t="s">
        <v>41</v>
      </c>
      <c r="F50" s="1190"/>
      <c r="G50" s="1190"/>
      <c r="H50" s="1191"/>
      <c r="I50" s="358">
        <v>24830</v>
      </c>
      <c r="J50" s="359">
        <v>23632</v>
      </c>
      <c r="K50" s="359">
        <v>24817</v>
      </c>
      <c r="L50" s="359">
        <v>23893</v>
      </c>
      <c r="M50" s="360">
        <v>21017</v>
      </c>
    </row>
    <row r="51" spans="2:13" ht="27.75" customHeight="1" x14ac:dyDescent="0.2">
      <c r="B51" s="1186"/>
      <c r="C51" s="1187"/>
      <c r="D51" s="106"/>
      <c r="E51" s="1190" t="s">
        <v>42</v>
      </c>
      <c r="F51" s="1190"/>
      <c r="G51" s="1190"/>
      <c r="H51" s="1191"/>
      <c r="I51" s="358">
        <v>1456</v>
      </c>
      <c r="J51" s="359">
        <v>1463</v>
      </c>
      <c r="K51" s="359">
        <v>1357</v>
      </c>
      <c r="L51" s="359">
        <v>1298</v>
      </c>
      <c r="M51" s="360">
        <v>1229</v>
      </c>
    </row>
    <row r="52" spans="2:13" ht="27.75" customHeight="1" x14ac:dyDescent="0.2">
      <c r="B52" s="1188"/>
      <c r="C52" s="1189"/>
      <c r="D52" s="106"/>
      <c r="E52" s="1190" t="s">
        <v>43</v>
      </c>
      <c r="F52" s="1190"/>
      <c r="G52" s="1190"/>
      <c r="H52" s="1191"/>
      <c r="I52" s="358">
        <v>28722</v>
      </c>
      <c r="J52" s="359">
        <v>27712</v>
      </c>
      <c r="K52" s="359">
        <v>26902</v>
      </c>
      <c r="L52" s="359">
        <v>26180</v>
      </c>
      <c r="M52" s="360">
        <v>25786</v>
      </c>
    </row>
    <row r="53" spans="2:13" ht="27.75" customHeight="1" thickBot="1" x14ac:dyDescent="0.25">
      <c r="B53" s="1192" t="s">
        <v>19</v>
      </c>
      <c r="C53" s="1193"/>
      <c r="D53" s="110"/>
      <c r="E53" s="1194" t="s">
        <v>44</v>
      </c>
      <c r="F53" s="1194"/>
      <c r="G53" s="1194"/>
      <c r="H53" s="1195"/>
      <c r="I53" s="361">
        <v>-12365</v>
      </c>
      <c r="J53" s="362">
        <v>-11049</v>
      </c>
      <c r="K53" s="362">
        <v>-13405</v>
      </c>
      <c r="L53" s="362">
        <v>-12674</v>
      </c>
      <c r="M53" s="363">
        <v>-9670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eOH4XKuPly8ZXTohJAY+KUCufTw398261qdKL7IpXPWde3AyafggjTTCnFuxtaD3U+m1isLYhlHh7e/nUsxcQ==" saltValue="iaJbHE6oGp7TZzociQBq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G60" sqref="G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122">
        <v>4023</v>
      </c>
      <c r="G55" s="122">
        <v>5114</v>
      </c>
      <c r="H55" s="123">
        <v>4213</v>
      </c>
    </row>
    <row r="56" spans="2:8" ht="52.5" customHeight="1" x14ac:dyDescent="0.2">
      <c r="B56" s="124"/>
      <c r="C56" s="1213" t="s">
        <v>47</v>
      </c>
      <c r="D56" s="1213"/>
      <c r="E56" s="1214"/>
      <c r="F56" s="125">
        <v>2554</v>
      </c>
      <c r="G56" s="125">
        <v>2373</v>
      </c>
      <c r="H56" s="126">
        <v>1310</v>
      </c>
    </row>
    <row r="57" spans="2:8" ht="53.25" customHeight="1" x14ac:dyDescent="0.2">
      <c r="B57" s="124"/>
      <c r="C57" s="1215" t="s">
        <v>48</v>
      </c>
      <c r="D57" s="1215"/>
      <c r="E57" s="1216"/>
      <c r="F57" s="127">
        <v>17237</v>
      </c>
      <c r="G57" s="127">
        <v>16002</v>
      </c>
      <c r="H57" s="128">
        <v>18847</v>
      </c>
    </row>
    <row r="58" spans="2:8" ht="45.75" customHeight="1" x14ac:dyDescent="0.2">
      <c r="B58" s="129"/>
      <c r="C58" s="1203" t="s">
        <v>567</v>
      </c>
      <c r="D58" s="1204"/>
      <c r="E58" s="1205"/>
      <c r="F58" s="130">
        <v>2194</v>
      </c>
      <c r="G58" s="130">
        <v>1464</v>
      </c>
      <c r="H58" s="131">
        <v>5208</v>
      </c>
    </row>
    <row r="59" spans="2:8" ht="45.75" customHeight="1" x14ac:dyDescent="0.2">
      <c r="B59" s="129"/>
      <c r="C59" s="1203" t="s">
        <v>568</v>
      </c>
      <c r="D59" s="1204"/>
      <c r="E59" s="1205"/>
      <c r="F59" s="130">
        <v>2905</v>
      </c>
      <c r="G59" s="130">
        <v>3623</v>
      </c>
      <c r="H59" s="131">
        <v>3418</v>
      </c>
    </row>
    <row r="60" spans="2:8" ht="45.75" customHeight="1" x14ac:dyDescent="0.2">
      <c r="B60" s="129"/>
      <c r="C60" s="1203" t="s">
        <v>569</v>
      </c>
      <c r="D60" s="1204"/>
      <c r="E60" s="1205"/>
      <c r="F60" s="130">
        <v>3848</v>
      </c>
      <c r="G60" s="130">
        <v>3460</v>
      </c>
      <c r="H60" s="131">
        <v>3214</v>
      </c>
    </row>
    <row r="61" spans="2:8" ht="45.75" customHeight="1" x14ac:dyDescent="0.2">
      <c r="B61" s="129"/>
      <c r="C61" s="1203" t="s">
        <v>570</v>
      </c>
      <c r="D61" s="1204"/>
      <c r="E61" s="1205"/>
      <c r="F61" s="130">
        <v>1990</v>
      </c>
      <c r="G61" s="130">
        <v>2178</v>
      </c>
      <c r="H61" s="131">
        <v>2343</v>
      </c>
    </row>
    <row r="62" spans="2:8" ht="45.75" customHeight="1" thickBot="1" x14ac:dyDescent="0.25">
      <c r="B62" s="132"/>
      <c r="C62" s="1206" t="s">
        <v>571</v>
      </c>
      <c r="D62" s="1207"/>
      <c r="E62" s="1208"/>
      <c r="F62" s="133">
        <v>2613</v>
      </c>
      <c r="G62" s="133">
        <v>1751</v>
      </c>
      <c r="H62" s="134">
        <v>1242</v>
      </c>
    </row>
    <row r="63" spans="2:8" ht="52.5" customHeight="1" thickBot="1" x14ac:dyDescent="0.25">
      <c r="B63" s="135"/>
      <c r="C63" s="1209" t="s">
        <v>49</v>
      </c>
      <c r="D63" s="1209"/>
      <c r="E63" s="1210"/>
      <c r="F63" s="136">
        <v>23813</v>
      </c>
      <c r="G63" s="136">
        <v>23489</v>
      </c>
      <c r="H63" s="137">
        <v>24370</v>
      </c>
    </row>
    <row r="64" spans="2:8" ht="13.2" x14ac:dyDescent="0.2"/>
  </sheetData>
  <sheetProtection algorithmName="SHA-512" hashValue="uC3zd6gVUmvejTO0gPLWloXDpP+HXCXHNzrTlW8qdHw7m3KI2HlOOafqaMqnnpApTZU/ZWKdTx5YI+SDWD7fag==" saltValue="6cj4tnbZbkOU6lqKyb5B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119148</v>
      </c>
      <c r="E3" s="156"/>
      <c r="F3" s="157">
        <v>62383</v>
      </c>
      <c r="G3" s="158"/>
      <c r="H3" s="159"/>
    </row>
    <row r="4" spans="1:8" x14ac:dyDescent="0.2">
      <c r="A4" s="160"/>
      <c r="B4" s="161"/>
      <c r="C4" s="162"/>
      <c r="D4" s="163">
        <v>37594</v>
      </c>
      <c r="E4" s="164"/>
      <c r="F4" s="165">
        <v>35325</v>
      </c>
      <c r="G4" s="166"/>
      <c r="H4" s="167"/>
    </row>
    <row r="5" spans="1:8" x14ac:dyDescent="0.2">
      <c r="A5" s="148" t="s">
        <v>524</v>
      </c>
      <c r="B5" s="153"/>
      <c r="C5" s="154"/>
      <c r="D5" s="155">
        <v>219296</v>
      </c>
      <c r="E5" s="156"/>
      <c r="F5" s="157">
        <v>63812</v>
      </c>
      <c r="G5" s="158"/>
      <c r="H5" s="159"/>
    </row>
    <row r="6" spans="1:8" x14ac:dyDescent="0.2">
      <c r="A6" s="160"/>
      <c r="B6" s="161"/>
      <c r="C6" s="162"/>
      <c r="D6" s="163">
        <v>33434</v>
      </c>
      <c r="E6" s="164"/>
      <c r="F6" s="165">
        <v>33848</v>
      </c>
      <c r="G6" s="166"/>
      <c r="H6" s="167"/>
    </row>
    <row r="7" spans="1:8" x14ac:dyDescent="0.2">
      <c r="A7" s="148" t="s">
        <v>525</v>
      </c>
      <c r="B7" s="153"/>
      <c r="C7" s="154"/>
      <c r="D7" s="155">
        <v>217920</v>
      </c>
      <c r="E7" s="156"/>
      <c r="F7" s="157">
        <v>54225</v>
      </c>
      <c r="G7" s="158"/>
      <c r="H7" s="159"/>
    </row>
    <row r="8" spans="1:8" x14ac:dyDescent="0.2">
      <c r="A8" s="160"/>
      <c r="B8" s="161"/>
      <c r="C8" s="162"/>
      <c r="D8" s="163">
        <v>37774</v>
      </c>
      <c r="E8" s="164"/>
      <c r="F8" s="165">
        <v>27337</v>
      </c>
      <c r="G8" s="166"/>
      <c r="H8" s="167"/>
    </row>
    <row r="9" spans="1:8" x14ac:dyDescent="0.2">
      <c r="A9" s="148" t="s">
        <v>526</v>
      </c>
      <c r="B9" s="153"/>
      <c r="C9" s="154"/>
      <c r="D9" s="155">
        <v>137876</v>
      </c>
      <c r="E9" s="156"/>
      <c r="F9" s="157">
        <v>54016</v>
      </c>
      <c r="G9" s="158"/>
      <c r="H9" s="159"/>
    </row>
    <row r="10" spans="1:8" x14ac:dyDescent="0.2">
      <c r="A10" s="160"/>
      <c r="B10" s="161"/>
      <c r="C10" s="162"/>
      <c r="D10" s="163">
        <v>33120</v>
      </c>
      <c r="E10" s="164"/>
      <c r="F10" s="165">
        <v>28078</v>
      </c>
      <c r="G10" s="166"/>
      <c r="H10" s="167"/>
    </row>
    <row r="11" spans="1:8" x14ac:dyDescent="0.2">
      <c r="A11" s="148" t="s">
        <v>527</v>
      </c>
      <c r="B11" s="153"/>
      <c r="C11" s="154"/>
      <c r="D11" s="155">
        <v>127784</v>
      </c>
      <c r="E11" s="156"/>
      <c r="F11" s="157">
        <v>52786</v>
      </c>
      <c r="G11" s="158"/>
      <c r="H11" s="159"/>
    </row>
    <row r="12" spans="1:8" x14ac:dyDescent="0.2">
      <c r="A12" s="160"/>
      <c r="B12" s="161"/>
      <c r="C12" s="168"/>
      <c r="D12" s="163">
        <v>54421</v>
      </c>
      <c r="E12" s="164"/>
      <c r="F12" s="165">
        <v>28742</v>
      </c>
      <c r="G12" s="166"/>
      <c r="H12" s="167"/>
    </row>
    <row r="13" spans="1:8" x14ac:dyDescent="0.2">
      <c r="A13" s="148"/>
      <c r="B13" s="153"/>
      <c r="C13" s="169"/>
      <c r="D13" s="170">
        <v>164405</v>
      </c>
      <c r="E13" s="171"/>
      <c r="F13" s="172">
        <v>57444</v>
      </c>
      <c r="G13" s="173"/>
      <c r="H13" s="159"/>
    </row>
    <row r="14" spans="1:8" x14ac:dyDescent="0.2">
      <c r="A14" s="160"/>
      <c r="B14" s="161"/>
      <c r="C14" s="162"/>
      <c r="D14" s="163">
        <v>39269</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7.26</v>
      </c>
      <c r="C19" s="174">
        <f>ROUND(VALUE(SUBSTITUTE(実質収支比率等に係る経年分析!G$48,"▲","-")),2)</f>
        <v>9.7899999999999991</v>
      </c>
      <c r="D19" s="174">
        <f>ROUND(VALUE(SUBSTITUTE(実質収支比率等に係る経年分析!H$48,"▲","-")),2)</f>
        <v>13.04</v>
      </c>
      <c r="E19" s="174">
        <f>ROUND(VALUE(SUBSTITUTE(実質収支比率等に係る経年分析!I$48,"▲","-")),2)</f>
        <v>11</v>
      </c>
      <c r="F19" s="174">
        <f>ROUND(VALUE(SUBSTITUTE(実質収支比率等に係る経年分析!J$48,"▲","-")),2)</f>
        <v>13.07</v>
      </c>
    </row>
    <row r="20" spans="1:11" x14ac:dyDescent="0.2">
      <c r="A20" s="174" t="s">
        <v>53</v>
      </c>
      <c r="B20" s="174">
        <f>ROUND(VALUE(SUBSTITUTE(実質収支比率等に係る経年分析!F$47,"▲","-")),2)</f>
        <v>21.07</v>
      </c>
      <c r="C20" s="174">
        <f>ROUND(VALUE(SUBSTITUTE(実質収支比率等に係る経年分析!G$47,"▲","-")),2)</f>
        <v>18.39</v>
      </c>
      <c r="D20" s="174">
        <f>ROUND(VALUE(SUBSTITUTE(実質収支比率等に係る経年分析!H$47,"▲","-")),2)</f>
        <v>20.81</v>
      </c>
      <c r="E20" s="174">
        <f>ROUND(VALUE(SUBSTITUTE(実質収支比率等に係る経年分析!I$47,"▲","-")),2)</f>
        <v>27.57</v>
      </c>
      <c r="F20" s="174">
        <f>ROUND(VALUE(SUBSTITUTE(実質収支比率等に係る経年分析!J$47,"▲","-")),2)</f>
        <v>22.71</v>
      </c>
    </row>
    <row r="21" spans="1:11" x14ac:dyDescent="0.2">
      <c r="A21" s="174" t="s">
        <v>54</v>
      </c>
      <c r="B21" s="174">
        <f>IF(ISNUMBER(VALUE(SUBSTITUTE(実質収支比率等に係る経年分析!F$49,"▲","-"))),ROUND(VALUE(SUBSTITUTE(実質収支比率等に係る経年分析!F$49,"▲","-")),2),NA())</f>
        <v>-3.37</v>
      </c>
      <c r="C21" s="174">
        <f>IF(ISNUMBER(VALUE(SUBSTITUTE(実質収支比率等に係る経年分析!G$49,"▲","-"))),ROUND(VALUE(SUBSTITUTE(実質収支比率等に係る経年分析!G$49,"▲","-")),2),NA())</f>
        <v>0.52</v>
      </c>
      <c r="D21" s="174">
        <f>IF(ISNUMBER(VALUE(SUBSTITUTE(実質収支比率等に係る経年分析!H$49,"▲","-"))),ROUND(VALUE(SUBSTITUTE(実質収支比率等に係る経年分析!H$49,"▲","-")),2),NA())</f>
        <v>9.7799999999999994</v>
      </c>
      <c r="E21" s="174">
        <f>IF(ISNUMBER(VALUE(SUBSTITUTE(実質収支比率等に係る経年分析!I$49,"▲","-"))),ROUND(VALUE(SUBSTITUTE(実質収支比率等に係る経年分析!I$49,"▲","-")),2),NA())</f>
        <v>3.29</v>
      </c>
      <c r="F21" s="174">
        <f>IF(ISNUMBER(VALUE(SUBSTITUTE(実質収支比率等に係る経年分析!J$49,"▲","-"))),ROUND(VALUE(SUBSTITUTE(実質収支比率等に係る経年分析!J$49,"▲","-")),2),NA())</f>
        <v>-0.56999999999999995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工場用地等整備事業特別会計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2.36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0.86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0.34</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1.75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2.4</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6.04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6.36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6.64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6.78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6.37</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9.76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13.01</v>
      </c>
    </row>
    <row r="34" spans="1:16" x14ac:dyDescent="0.2">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17.420000000000002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20.28</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20.399999999999999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2896</v>
      </c>
      <c r="E42" s="176"/>
      <c r="F42" s="176"/>
      <c r="G42" s="176">
        <f>'実質公債費比率（分子）の構造'!L$52</f>
        <v>2830</v>
      </c>
      <c r="H42" s="176"/>
      <c r="I42" s="176"/>
      <c r="J42" s="176">
        <f>'実質公債費比率（分子）の構造'!M$52</f>
        <v>2816</v>
      </c>
      <c r="K42" s="176"/>
      <c r="L42" s="176"/>
      <c r="M42" s="176">
        <f>'実質公債費比率（分子）の構造'!N$52</f>
        <v>2684</v>
      </c>
      <c r="N42" s="176"/>
      <c r="O42" s="176"/>
      <c r="P42" s="176">
        <f>'実質公債費比率（分子）の構造'!O$52</f>
        <v>2538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85</v>
      </c>
      <c r="C44" s="176"/>
      <c r="D44" s="176"/>
      <c r="E44" s="176">
        <f>'実質公債費比率（分子）の構造'!L$50</f>
        <v>82</v>
      </c>
      <c r="F44" s="176"/>
      <c r="G44" s="176"/>
      <c r="H44" s="176">
        <f>'実質公債費比率（分子）の構造'!M$50</f>
        <v>81</v>
      </c>
      <c r="I44" s="176"/>
      <c r="J44" s="176"/>
      <c r="K44" s="176">
        <f>'実質公債費比率（分子）の構造'!N$50</f>
        <v>69</v>
      </c>
      <c r="L44" s="176"/>
      <c r="M44" s="176"/>
      <c r="N44" s="176">
        <f>'実質公債費比率（分子）の構造'!O$50</f>
        <v>24</v>
      </c>
      <c r="O44" s="176"/>
      <c r="P44" s="176"/>
    </row>
    <row r="45" spans="1:16" x14ac:dyDescent="0.2">
      <c r="A45" s="176" t="s">
        <v>63</v>
      </c>
      <c r="B45" s="176">
        <f>'実質公債費比率（分子）の構造'!K$49</f>
        <v>47</v>
      </c>
      <c r="C45" s="176"/>
      <c r="D45" s="176"/>
      <c r="E45" s="176">
        <f>'実質公債費比率（分子）の構造'!L$49</f>
        <v>44</v>
      </c>
      <c r="F45" s="176"/>
      <c r="G45" s="176"/>
      <c r="H45" s="176">
        <f>'実質公債費比率（分子）の構造'!M$49</f>
        <v>10</v>
      </c>
      <c r="I45" s="176"/>
      <c r="J45" s="176"/>
      <c r="K45" s="176">
        <f>'実質公債費比率（分子）の構造'!N$49</f>
        <v>5</v>
      </c>
      <c r="L45" s="176"/>
      <c r="M45" s="176"/>
      <c r="N45" s="176">
        <f>'実質公債費比率（分子）の構造'!O$49</f>
        <v>10</v>
      </c>
      <c r="O45" s="176"/>
      <c r="P45" s="176"/>
    </row>
    <row r="46" spans="1:16" x14ac:dyDescent="0.2">
      <c r="A46" s="176" t="s">
        <v>64</v>
      </c>
      <c r="B46" s="176">
        <f>'実質公債費比率（分子）の構造'!K$48</f>
        <v>1156</v>
      </c>
      <c r="C46" s="176"/>
      <c r="D46" s="176"/>
      <c r="E46" s="176">
        <f>'実質公債費比率（分子）の構造'!L$48</f>
        <v>1034</v>
      </c>
      <c r="F46" s="176"/>
      <c r="G46" s="176"/>
      <c r="H46" s="176">
        <f>'実質公債費比率（分子）の構造'!M$48</f>
        <v>930</v>
      </c>
      <c r="I46" s="176"/>
      <c r="J46" s="176"/>
      <c r="K46" s="176">
        <f>'実質公債費比率（分子）の構造'!N$48</f>
        <v>1050</v>
      </c>
      <c r="L46" s="176"/>
      <c r="M46" s="176"/>
      <c r="N46" s="176">
        <f>'実質公債費比率（分子）の構造'!O$48</f>
        <v>797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3161</v>
      </c>
      <c r="C49" s="176"/>
      <c r="D49" s="176"/>
      <c r="E49" s="176">
        <f>'実質公債費比率（分子）の構造'!L$45</f>
        <v>3072</v>
      </c>
      <c r="F49" s="176"/>
      <c r="G49" s="176"/>
      <c r="H49" s="176">
        <f>'実質公債費比率（分子）の構造'!M$45</f>
        <v>3153</v>
      </c>
      <c r="I49" s="176"/>
      <c r="J49" s="176"/>
      <c r="K49" s="176">
        <f>'実質公債費比率（分子）の構造'!N$45</f>
        <v>3035</v>
      </c>
      <c r="L49" s="176"/>
      <c r="M49" s="176"/>
      <c r="N49" s="176">
        <f>'実質公債費比率（分子）の構造'!O$45</f>
        <v>2968</v>
      </c>
      <c r="O49" s="176"/>
      <c r="P49" s="176"/>
    </row>
    <row r="50" spans="1:16" x14ac:dyDescent="0.2">
      <c r="A50" s="176" t="s">
        <v>67</v>
      </c>
      <c r="B50" s="176" t="e">
        <f>NA()</f>
        <v>#N/A</v>
      </c>
      <c r="C50" s="176">
        <f>IF(ISNUMBER('実質公債費比率（分子）の構造'!K$53),'実質公債費比率（分子）の構造'!K$53,NA())</f>
        <v>1553</v>
      </c>
      <c r="D50" s="176" t="e">
        <f>NA()</f>
        <v>#N/A</v>
      </c>
      <c r="E50" s="176" t="e">
        <f>NA()</f>
        <v>#N/A</v>
      </c>
      <c r="F50" s="176">
        <f>IF(ISNUMBER('実質公債費比率（分子）の構造'!L$53),'実質公債費比率（分子）の構造'!L$53,NA())</f>
        <v>1402</v>
      </c>
      <c r="G50" s="176" t="e">
        <f>NA()</f>
        <v>#N/A</v>
      </c>
      <c r="H50" s="176" t="e">
        <f>NA()</f>
        <v>#N/A</v>
      </c>
      <c r="I50" s="176">
        <f>IF(ISNUMBER('実質公債費比率（分子）の構造'!M$53),'実質公債費比率（分子）の構造'!M$53,NA())</f>
        <v>1358</v>
      </c>
      <c r="J50" s="176" t="e">
        <f>NA()</f>
        <v>#N/A</v>
      </c>
      <c r="K50" s="176" t="e">
        <f>NA()</f>
        <v>#N/A</v>
      </c>
      <c r="L50" s="176">
        <f>IF(ISNUMBER('実質公債費比率（分子）の構造'!N$53),'実質公債費比率（分子）の構造'!N$53,NA())</f>
        <v>1475</v>
      </c>
      <c r="M50" s="176" t="e">
        <f>NA()</f>
        <v>#N/A</v>
      </c>
      <c r="N50" s="176" t="e">
        <f>NA()</f>
        <v>#N/A</v>
      </c>
      <c r="O50" s="176">
        <f>IF(ISNUMBER('実質公債費比率（分子）の構造'!O$53),'実質公債費比率（分子）の構造'!O$53,NA())</f>
        <v>1261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28722</v>
      </c>
      <c r="E56" s="175"/>
      <c r="F56" s="175"/>
      <c r="G56" s="175">
        <f>'将来負担比率（分子）の構造'!J$52</f>
        <v>27712</v>
      </c>
      <c r="H56" s="175"/>
      <c r="I56" s="175"/>
      <c r="J56" s="175">
        <f>'将来負担比率（分子）の構造'!K$52</f>
        <v>26902</v>
      </c>
      <c r="K56" s="175"/>
      <c r="L56" s="175"/>
      <c r="M56" s="175">
        <f>'将来負担比率（分子）の構造'!L$52</f>
        <v>26180</v>
      </c>
      <c r="N56" s="175"/>
      <c r="O56" s="175"/>
      <c r="P56" s="175">
        <f>'将来負担比率（分子）の構造'!M$52</f>
        <v>25786</v>
      </c>
    </row>
    <row r="57" spans="1:16" x14ac:dyDescent="0.2">
      <c r="A57" s="175" t="s">
        <v>42</v>
      </c>
      <c r="B57" s="175"/>
      <c r="C57" s="175"/>
      <c r="D57" s="175">
        <f>'将来負担比率（分子）の構造'!I$51</f>
        <v>1456</v>
      </c>
      <c r="E57" s="175"/>
      <c r="F57" s="175"/>
      <c r="G57" s="175">
        <f>'将来負担比率（分子）の構造'!J$51</f>
        <v>1463</v>
      </c>
      <c r="H57" s="175"/>
      <c r="I57" s="175"/>
      <c r="J57" s="175">
        <f>'将来負担比率（分子）の構造'!K$51</f>
        <v>1357</v>
      </c>
      <c r="K57" s="175"/>
      <c r="L57" s="175"/>
      <c r="M57" s="175">
        <f>'将来負担比率（分子）の構造'!L$51</f>
        <v>1298</v>
      </c>
      <c r="N57" s="175"/>
      <c r="O57" s="175"/>
      <c r="P57" s="175">
        <f>'将来負担比率（分子）の構造'!M$51</f>
        <v>1229</v>
      </c>
    </row>
    <row r="58" spans="1:16" x14ac:dyDescent="0.2">
      <c r="A58" s="175" t="s">
        <v>41</v>
      </c>
      <c r="B58" s="175"/>
      <c r="C58" s="175"/>
      <c r="D58" s="175">
        <f>'将来負担比率（分子）の構造'!I$50</f>
        <v>24830</v>
      </c>
      <c r="E58" s="175"/>
      <c r="F58" s="175"/>
      <c r="G58" s="175">
        <f>'将来負担比率（分子）の構造'!J$50</f>
        <v>23632</v>
      </c>
      <c r="H58" s="175"/>
      <c r="I58" s="175"/>
      <c r="J58" s="175">
        <f>'将来負担比率（分子）の構造'!K$50</f>
        <v>24817</v>
      </c>
      <c r="K58" s="175"/>
      <c r="L58" s="175"/>
      <c r="M58" s="175">
        <f>'将来負担比率（分子）の構造'!L$50</f>
        <v>23893</v>
      </c>
      <c r="N58" s="175"/>
      <c r="O58" s="175"/>
      <c r="P58" s="175">
        <f>'将来負担比率（分子）の構造'!M$50</f>
        <v>21017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3858</v>
      </c>
      <c r="C62" s="175"/>
      <c r="D62" s="175"/>
      <c r="E62" s="175">
        <f>'将来負担比率（分子）の構造'!J$45</f>
        <v>4007</v>
      </c>
      <c r="F62" s="175"/>
      <c r="G62" s="175"/>
      <c r="H62" s="175">
        <f>'将来負担比率（分子）の構造'!K$45</f>
        <v>3746</v>
      </c>
      <c r="I62" s="175"/>
      <c r="J62" s="175"/>
      <c r="K62" s="175">
        <f>'将来負担比率（分子）の構造'!L$45</f>
        <v>3692</v>
      </c>
      <c r="L62" s="175"/>
      <c r="M62" s="175"/>
      <c r="N62" s="175">
        <f>'将来負担比率（分子）の構造'!M$45</f>
        <v>3729</v>
      </c>
      <c r="O62" s="175"/>
      <c r="P62" s="175"/>
    </row>
    <row r="63" spans="1:16" x14ac:dyDescent="0.2">
      <c r="A63" s="175" t="s">
        <v>34</v>
      </c>
      <c r="B63" s="175">
        <f>'将来負担比率（分子）の構造'!I$44</f>
        <v>59</v>
      </c>
      <c r="C63" s="175"/>
      <c r="D63" s="175"/>
      <c r="E63" s="175">
        <f>'将来負担比率（分子）の構造'!J$44</f>
        <v>25</v>
      </c>
      <c r="F63" s="175"/>
      <c r="G63" s="175"/>
      <c r="H63" s="175">
        <f>'将来負担比率（分子）の構造'!K$44</f>
        <v>47</v>
      </c>
      <c r="I63" s="175"/>
      <c r="J63" s="175"/>
      <c r="K63" s="175">
        <f>'将来負担比率（分子）の構造'!L$44</f>
        <v>62</v>
      </c>
      <c r="L63" s="175"/>
      <c r="M63" s="175"/>
      <c r="N63" s="175">
        <f>'将来負担比率（分子）の構造'!M$44</f>
        <v>74</v>
      </c>
      <c r="O63" s="175"/>
      <c r="P63" s="175"/>
    </row>
    <row r="64" spans="1:16" x14ac:dyDescent="0.2">
      <c r="A64" s="175" t="s">
        <v>33</v>
      </c>
      <c r="B64" s="175">
        <f>'将来負担比率（分子）の構造'!I$43</f>
        <v>10084</v>
      </c>
      <c r="C64" s="175"/>
      <c r="D64" s="175"/>
      <c r="E64" s="175">
        <f>'将来負担比率（分子）の構造'!J$43</f>
        <v>9716</v>
      </c>
      <c r="F64" s="175"/>
      <c r="G64" s="175"/>
      <c r="H64" s="175">
        <f>'将来負担比率（分子）の構造'!K$43</f>
        <v>8923</v>
      </c>
      <c r="I64" s="175"/>
      <c r="J64" s="175"/>
      <c r="K64" s="175">
        <f>'将来負担比率（分子）の構造'!L$43</f>
        <v>8619</v>
      </c>
      <c r="L64" s="175"/>
      <c r="M64" s="175"/>
      <c r="N64" s="175">
        <f>'将来負担比率（分子）の構造'!M$43</f>
        <v>8797</v>
      </c>
      <c r="O64" s="175"/>
      <c r="P64" s="175"/>
    </row>
    <row r="65" spans="1:16" x14ac:dyDescent="0.2">
      <c r="A65" s="175" t="s">
        <v>32</v>
      </c>
      <c r="B65" s="175">
        <f>'将来負担比率（分子）の構造'!I$42</f>
        <v>261</v>
      </c>
      <c r="C65" s="175"/>
      <c r="D65" s="175"/>
      <c r="E65" s="175">
        <f>'将来負担比率（分子）の構造'!J$42</f>
        <v>182</v>
      </c>
      <c r="F65" s="175"/>
      <c r="G65" s="175"/>
      <c r="H65" s="175">
        <f>'将来負担比率（分子）の構造'!K$42</f>
        <v>103</v>
      </c>
      <c r="I65" s="175"/>
      <c r="J65" s="175"/>
      <c r="K65" s="175">
        <f>'将来負担比率（分子）の構造'!L$42</f>
        <v>36</v>
      </c>
      <c r="L65" s="175"/>
      <c r="M65" s="175"/>
      <c r="N65" s="175">
        <f>'将来負担比率（分子）の構造'!M$42</f>
        <v>12</v>
      </c>
      <c r="O65" s="175"/>
      <c r="P65" s="175"/>
    </row>
    <row r="66" spans="1:16" x14ac:dyDescent="0.2">
      <c r="A66" s="175" t="s">
        <v>31</v>
      </c>
      <c r="B66" s="175">
        <f>'将来負担比率（分子）の構造'!I$41</f>
        <v>28380</v>
      </c>
      <c r="C66" s="175"/>
      <c r="D66" s="175"/>
      <c r="E66" s="175">
        <f>'将来負担比率（分子）の構造'!J$41</f>
        <v>27828</v>
      </c>
      <c r="F66" s="175"/>
      <c r="G66" s="175"/>
      <c r="H66" s="175">
        <f>'将来負担比率（分子）の構造'!K$41</f>
        <v>26852</v>
      </c>
      <c r="I66" s="175"/>
      <c r="J66" s="175"/>
      <c r="K66" s="175">
        <f>'将来負担比率（分子）の構造'!L$41</f>
        <v>26289</v>
      </c>
      <c r="L66" s="175"/>
      <c r="M66" s="175"/>
      <c r="N66" s="175">
        <f>'将来負担比率（分子）の構造'!M$41</f>
        <v>25750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4023</v>
      </c>
      <c r="C72" s="179">
        <f>基金残高に係る経年分析!G55</f>
        <v>5114</v>
      </c>
      <c r="D72" s="179">
        <f>基金残高に係る経年分析!H55</f>
        <v>4213</v>
      </c>
    </row>
    <row r="73" spans="1:16" x14ac:dyDescent="0.2">
      <c r="A73" s="178" t="s">
        <v>74</v>
      </c>
      <c r="B73" s="179">
        <f>基金残高に係る経年分析!F56</f>
        <v>2554</v>
      </c>
      <c r="C73" s="179">
        <f>基金残高に係る経年分析!G56</f>
        <v>2373</v>
      </c>
      <c r="D73" s="179">
        <f>基金残高に係る経年分析!H56</f>
        <v>1310</v>
      </c>
    </row>
    <row r="74" spans="1:16" x14ac:dyDescent="0.2">
      <c r="A74" s="178" t="s">
        <v>75</v>
      </c>
      <c r="B74" s="179">
        <f>基金残高に係る経年分析!F57</f>
        <v>17237</v>
      </c>
      <c r="C74" s="179">
        <f>基金残高に係る経年分析!G57</f>
        <v>16002</v>
      </c>
      <c r="D74" s="179">
        <f>基金残高に係る経年分析!H57</f>
        <v>18847</v>
      </c>
    </row>
  </sheetData>
  <sheetProtection algorithmName="SHA-512" hashValue="LHv9XEPsmFeXI8rR4shOfqgq7X43FWdDKAdtVsn033NB9+Y3bJ/WAcLXKFHvzv3FWxxeJVIrjV4tFkS6ifIQzg==" saltValue="EER3j5vzmiZZobwKOYZV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9921321</v>
      </c>
      <c r="S5" s="677"/>
      <c r="T5" s="677"/>
      <c r="U5" s="677"/>
      <c r="V5" s="677"/>
      <c r="W5" s="677"/>
      <c r="X5" s="677"/>
      <c r="Y5" s="702"/>
      <c r="Z5" s="715">
        <v>16.5</v>
      </c>
      <c r="AA5" s="715"/>
      <c r="AB5" s="715"/>
      <c r="AC5" s="715"/>
      <c r="AD5" s="716">
        <v>9921288</v>
      </c>
      <c r="AE5" s="716"/>
      <c r="AF5" s="716"/>
      <c r="AG5" s="716"/>
      <c r="AH5" s="716"/>
      <c r="AI5" s="716"/>
      <c r="AJ5" s="716"/>
      <c r="AK5" s="716"/>
      <c r="AL5" s="703">
        <v>55.7</v>
      </c>
      <c r="AM5" s="685"/>
      <c r="AN5" s="685"/>
      <c r="AO5" s="704"/>
      <c r="AP5" s="679" t="s">
        <v>216</v>
      </c>
      <c r="AQ5" s="680"/>
      <c r="AR5" s="680"/>
      <c r="AS5" s="680"/>
      <c r="AT5" s="680"/>
      <c r="AU5" s="680"/>
      <c r="AV5" s="680"/>
      <c r="AW5" s="680"/>
      <c r="AX5" s="680"/>
      <c r="AY5" s="680"/>
      <c r="AZ5" s="680"/>
      <c r="BA5" s="680"/>
      <c r="BB5" s="680"/>
      <c r="BC5" s="680"/>
      <c r="BD5" s="680"/>
      <c r="BE5" s="680"/>
      <c r="BF5" s="681"/>
      <c r="BG5" s="621">
        <v>9921288</v>
      </c>
      <c r="BH5" s="622"/>
      <c r="BI5" s="622"/>
      <c r="BJ5" s="622"/>
      <c r="BK5" s="622"/>
      <c r="BL5" s="622"/>
      <c r="BM5" s="622"/>
      <c r="BN5" s="623"/>
      <c r="BO5" s="659">
        <v>100</v>
      </c>
      <c r="BP5" s="659"/>
      <c r="BQ5" s="659"/>
      <c r="BR5" s="659"/>
      <c r="BS5" s="660">
        <v>19563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366778</v>
      </c>
      <c r="S6" s="622"/>
      <c r="T6" s="622"/>
      <c r="U6" s="622"/>
      <c r="V6" s="622"/>
      <c r="W6" s="622"/>
      <c r="X6" s="622"/>
      <c r="Y6" s="623"/>
      <c r="Z6" s="659">
        <v>0.6</v>
      </c>
      <c r="AA6" s="659"/>
      <c r="AB6" s="659"/>
      <c r="AC6" s="659"/>
      <c r="AD6" s="660">
        <v>366778</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9921288</v>
      </c>
      <c r="BH6" s="622"/>
      <c r="BI6" s="622"/>
      <c r="BJ6" s="622"/>
      <c r="BK6" s="622"/>
      <c r="BL6" s="622"/>
      <c r="BM6" s="622"/>
      <c r="BN6" s="623"/>
      <c r="BO6" s="659">
        <v>100</v>
      </c>
      <c r="BP6" s="659"/>
      <c r="BQ6" s="659"/>
      <c r="BR6" s="659"/>
      <c r="BS6" s="660">
        <v>19563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241423</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241137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2459</v>
      </c>
      <c r="S7" s="622"/>
      <c r="T7" s="622"/>
      <c r="U7" s="622"/>
      <c r="V7" s="622"/>
      <c r="W7" s="622"/>
      <c r="X7" s="622"/>
      <c r="Y7" s="623"/>
      <c r="Z7" s="659">
        <v>0</v>
      </c>
      <c r="AA7" s="659"/>
      <c r="AB7" s="659"/>
      <c r="AC7" s="659"/>
      <c r="AD7" s="660">
        <v>2459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3608316</v>
      </c>
      <c r="BH7" s="622"/>
      <c r="BI7" s="622"/>
      <c r="BJ7" s="622"/>
      <c r="BK7" s="622"/>
      <c r="BL7" s="622"/>
      <c r="BM7" s="622"/>
      <c r="BN7" s="623"/>
      <c r="BO7" s="659">
        <v>36.4</v>
      </c>
      <c r="BP7" s="659"/>
      <c r="BQ7" s="659"/>
      <c r="BR7" s="659"/>
      <c r="BS7" s="660">
        <v>19563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13817170</v>
      </c>
      <c r="CS7" s="622"/>
      <c r="CT7" s="622"/>
      <c r="CU7" s="622"/>
      <c r="CV7" s="622"/>
      <c r="CW7" s="622"/>
      <c r="CX7" s="622"/>
      <c r="CY7" s="623"/>
      <c r="CZ7" s="659">
        <v>25.5</v>
      </c>
      <c r="DA7" s="659"/>
      <c r="DB7" s="659"/>
      <c r="DC7" s="659"/>
      <c r="DD7" s="627">
        <v>414758</v>
      </c>
      <c r="DE7" s="622"/>
      <c r="DF7" s="622"/>
      <c r="DG7" s="622"/>
      <c r="DH7" s="622"/>
      <c r="DI7" s="622"/>
      <c r="DJ7" s="622"/>
      <c r="DK7" s="622"/>
      <c r="DL7" s="622"/>
      <c r="DM7" s="622"/>
      <c r="DN7" s="622"/>
      <c r="DO7" s="622"/>
      <c r="DP7" s="623"/>
      <c r="DQ7" s="627">
        <v>6584205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32462</v>
      </c>
      <c r="S8" s="622"/>
      <c r="T8" s="622"/>
      <c r="U8" s="622"/>
      <c r="V8" s="622"/>
      <c r="W8" s="622"/>
      <c r="X8" s="622"/>
      <c r="Y8" s="623"/>
      <c r="Z8" s="659">
        <v>0.1</v>
      </c>
      <c r="AA8" s="659"/>
      <c r="AB8" s="659"/>
      <c r="AC8" s="659"/>
      <c r="AD8" s="660">
        <v>32462</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102892</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11370867</v>
      </c>
      <c r="CS8" s="622"/>
      <c r="CT8" s="622"/>
      <c r="CU8" s="622"/>
      <c r="CV8" s="622"/>
      <c r="CW8" s="622"/>
      <c r="CX8" s="622"/>
      <c r="CY8" s="623"/>
      <c r="CZ8" s="659">
        <v>21</v>
      </c>
      <c r="DA8" s="659"/>
      <c r="DB8" s="659"/>
      <c r="DC8" s="659"/>
      <c r="DD8" s="627">
        <v>123944</v>
      </c>
      <c r="DE8" s="622"/>
      <c r="DF8" s="622"/>
      <c r="DG8" s="622"/>
      <c r="DH8" s="622"/>
      <c r="DI8" s="622"/>
      <c r="DJ8" s="622"/>
      <c r="DK8" s="622"/>
      <c r="DL8" s="622"/>
      <c r="DM8" s="622"/>
      <c r="DN8" s="622"/>
      <c r="DO8" s="622"/>
      <c r="DP8" s="623"/>
      <c r="DQ8" s="627">
        <v>6322839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35012</v>
      </c>
      <c r="S9" s="622"/>
      <c r="T9" s="622"/>
      <c r="U9" s="622"/>
      <c r="V9" s="622"/>
      <c r="W9" s="622"/>
      <c r="X9" s="622"/>
      <c r="Y9" s="623"/>
      <c r="Z9" s="659">
        <v>0.1</v>
      </c>
      <c r="AA9" s="659"/>
      <c r="AB9" s="659"/>
      <c r="AC9" s="659"/>
      <c r="AD9" s="660">
        <v>35012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2930338</v>
      </c>
      <c r="BH9" s="622"/>
      <c r="BI9" s="622"/>
      <c r="BJ9" s="622"/>
      <c r="BK9" s="622"/>
      <c r="BL9" s="622"/>
      <c r="BM9" s="622"/>
      <c r="BN9" s="623"/>
      <c r="BO9" s="659">
        <v>29.5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3911331</v>
      </c>
      <c r="CS9" s="622"/>
      <c r="CT9" s="622"/>
      <c r="CU9" s="622"/>
      <c r="CV9" s="622"/>
      <c r="CW9" s="622"/>
      <c r="CX9" s="622"/>
      <c r="CY9" s="623"/>
      <c r="CZ9" s="659">
        <v>7.2</v>
      </c>
      <c r="DA9" s="659"/>
      <c r="DB9" s="659"/>
      <c r="DC9" s="659"/>
      <c r="DD9" s="627">
        <v>431975</v>
      </c>
      <c r="DE9" s="622"/>
      <c r="DF9" s="622"/>
      <c r="DG9" s="622"/>
      <c r="DH9" s="622"/>
      <c r="DI9" s="622"/>
      <c r="DJ9" s="622"/>
      <c r="DK9" s="622"/>
      <c r="DL9" s="622"/>
      <c r="DM9" s="622"/>
      <c r="DN9" s="622"/>
      <c r="DO9" s="622"/>
      <c r="DP9" s="623"/>
      <c r="DQ9" s="627">
        <v>2552348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208630</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87319</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36548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1524137</v>
      </c>
      <c r="S11" s="622"/>
      <c r="T11" s="622"/>
      <c r="U11" s="622"/>
      <c r="V11" s="622"/>
      <c r="W11" s="622"/>
      <c r="X11" s="622"/>
      <c r="Y11" s="623"/>
      <c r="Z11" s="624">
        <v>2.5</v>
      </c>
      <c r="AA11" s="625"/>
      <c r="AB11" s="625"/>
      <c r="AC11" s="626"/>
      <c r="AD11" s="627">
        <v>1524137</v>
      </c>
      <c r="AE11" s="622"/>
      <c r="AF11" s="622"/>
      <c r="AG11" s="622"/>
      <c r="AH11" s="622"/>
      <c r="AI11" s="622"/>
      <c r="AJ11" s="622"/>
      <c r="AK11" s="623"/>
      <c r="AL11" s="624">
        <v>8.6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366456</v>
      </c>
      <c r="BH11" s="622"/>
      <c r="BI11" s="622"/>
      <c r="BJ11" s="622"/>
      <c r="BK11" s="622"/>
      <c r="BL11" s="622"/>
      <c r="BM11" s="622"/>
      <c r="BN11" s="623"/>
      <c r="BO11" s="659">
        <v>3.7</v>
      </c>
      <c r="BP11" s="659"/>
      <c r="BQ11" s="659"/>
      <c r="BR11" s="659"/>
      <c r="BS11" s="660">
        <v>19563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5761054</v>
      </c>
      <c r="CS11" s="622"/>
      <c r="CT11" s="622"/>
      <c r="CU11" s="622"/>
      <c r="CV11" s="622"/>
      <c r="CW11" s="622"/>
      <c r="CX11" s="622"/>
      <c r="CY11" s="623"/>
      <c r="CZ11" s="659">
        <v>10.7</v>
      </c>
      <c r="DA11" s="659"/>
      <c r="DB11" s="659"/>
      <c r="DC11" s="659"/>
      <c r="DD11" s="627">
        <v>3178150</v>
      </c>
      <c r="DE11" s="622"/>
      <c r="DF11" s="622"/>
      <c r="DG11" s="622"/>
      <c r="DH11" s="622"/>
      <c r="DI11" s="622"/>
      <c r="DJ11" s="622"/>
      <c r="DK11" s="622"/>
      <c r="DL11" s="622"/>
      <c r="DM11" s="622"/>
      <c r="DN11" s="622"/>
      <c r="DO11" s="622"/>
      <c r="DP11" s="623"/>
      <c r="DQ11" s="627">
        <v>1868063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7108</v>
      </c>
      <c r="S12" s="622"/>
      <c r="T12" s="622"/>
      <c r="U12" s="622"/>
      <c r="V12" s="622"/>
      <c r="W12" s="622"/>
      <c r="X12" s="622"/>
      <c r="Y12" s="623"/>
      <c r="Z12" s="659">
        <v>0</v>
      </c>
      <c r="AA12" s="659"/>
      <c r="AB12" s="659"/>
      <c r="AC12" s="659"/>
      <c r="AD12" s="660">
        <v>7108</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5466549</v>
      </c>
      <c r="BH12" s="622"/>
      <c r="BI12" s="622"/>
      <c r="BJ12" s="622"/>
      <c r="BK12" s="622"/>
      <c r="BL12" s="622"/>
      <c r="BM12" s="622"/>
      <c r="BN12" s="623"/>
      <c r="BO12" s="659">
        <v>55.1</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4128965</v>
      </c>
      <c r="CS12" s="622"/>
      <c r="CT12" s="622"/>
      <c r="CU12" s="622"/>
      <c r="CV12" s="622"/>
      <c r="CW12" s="622"/>
      <c r="CX12" s="622"/>
      <c r="CY12" s="623"/>
      <c r="CZ12" s="659">
        <v>7.6</v>
      </c>
      <c r="DA12" s="659"/>
      <c r="DB12" s="659"/>
      <c r="DC12" s="659"/>
      <c r="DD12" s="627">
        <v>13291</v>
      </c>
      <c r="DE12" s="622"/>
      <c r="DF12" s="622"/>
      <c r="DG12" s="622"/>
      <c r="DH12" s="622"/>
      <c r="DI12" s="622"/>
      <c r="DJ12" s="622"/>
      <c r="DK12" s="622"/>
      <c r="DL12" s="622"/>
      <c r="DM12" s="622"/>
      <c r="DN12" s="622"/>
      <c r="DO12" s="622"/>
      <c r="DP12" s="623"/>
      <c r="DQ12" s="627">
        <v>1521438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5384422</v>
      </c>
      <c r="BH13" s="622"/>
      <c r="BI13" s="622"/>
      <c r="BJ13" s="622"/>
      <c r="BK13" s="622"/>
      <c r="BL13" s="622"/>
      <c r="BM13" s="622"/>
      <c r="BN13" s="623"/>
      <c r="BO13" s="659">
        <v>54.3</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3144263</v>
      </c>
      <c r="CS13" s="622"/>
      <c r="CT13" s="622"/>
      <c r="CU13" s="622"/>
      <c r="CV13" s="622"/>
      <c r="CW13" s="622"/>
      <c r="CX13" s="622"/>
      <c r="CY13" s="623"/>
      <c r="CZ13" s="659">
        <v>5.8</v>
      </c>
      <c r="DA13" s="659"/>
      <c r="DB13" s="659"/>
      <c r="DC13" s="659"/>
      <c r="DD13" s="627">
        <v>1149434</v>
      </c>
      <c r="DE13" s="622"/>
      <c r="DF13" s="622"/>
      <c r="DG13" s="622"/>
      <c r="DH13" s="622"/>
      <c r="DI13" s="622"/>
      <c r="DJ13" s="622"/>
      <c r="DK13" s="622"/>
      <c r="DL13" s="622"/>
      <c r="DM13" s="622"/>
      <c r="DN13" s="622"/>
      <c r="DO13" s="622"/>
      <c r="DP13" s="623"/>
      <c r="DQ13" s="627">
        <v>1695816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3993</v>
      </c>
      <c r="S14" s="622"/>
      <c r="T14" s="622"/>
      <c r="U14" s="622"/>
      <c r="V14" s="622"/>
      <c r="W14" s="622"/>
      <c r="X14" s="622"/>
      <c r="Y14" s="623"/>
      <c r="Z14" s="659">
        <v>0</v>
      </c>
      <c r="AA14" s="659"/>
      <c r="AB14" s="659"/>
      <c r="AC14" s="659"/>
      <c r="AD14" s="660">
        <v>3993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232103</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1681937</v>
      </c>
      <c r="CS14" s="622"/>
      <c r="CT14" s="622"/>
      <c r="CU14" s="622"/>
      <c r="CV14" s="622"/>
      <c r="CW14" s="622"/>
      <c r="CX14" s="622"/>
      <c r="CY14" s="623"/>
      <c r="CZ14" s="659">
        <v>3.1</v>
      </c>
      <c r="DA14" s="659"/>
      <c r="DB14" s="659"/>
      <c r="DC14" s="659"/>
      <c r="DD14" s="627">
        <v>211232</v>
      </c>
      <c r="DE14" s="622"/>
      <c r="DF14" s="622"/>
      <c r="DG14" s="622"/>
      <c r="DH14" s="622"/>
      <c r="DI14" s="622"/>
      <c r="DJ14" s="622"/>
      <c r="DK14" s="622"/>
      <c r="DL14" s="622"/>
      <c r="DM14" s="622"/>
      <c r="DN14" s="622"/>
      <c r="DO14" s="622"/>
      <c r="DP14" s="623"/>
      <c r="DQ14" s="627">
        <v>1030989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614320</v>
      </c>
      <c r="BH15" s="622"/>
      <c r="BI15" s="622"/>
      <c r="BJ15" s="622"/>
      <c r="BK15" s="622"/>
      <c r="BL15" s="622"/>
      <c r="BM15" s="622"/>
      <c r="BN15" s="623"/>
      <c r="BO15" s="659">
        <v>6.2</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5894002</v>
      </c>
      <c r="CS15" s="622"/>
      <c r="CT15" s="622"/>
      <c r="CU15" s="622"/>
      <c r="CV15" s="622"/>
      <c r="CW15" s="622"/>
      <c r="CX15" s="622"/>
      <c r="CY15" s="623"/>
      <c r="CZ15" s="659">
        <v>10.9</v>
      </c>
      <c r="DA15" s="659"/>
      <c r="DB15" s="659"/>
      <c r="DC15" s="659"/>
      <c r="DD15" s="627">
        <v>1712095</v>
      </c>
      <c r="DE15" s="622"/>
      <c r="DF15" s="622"/>
      <c r="DG15" s="622"/>
      <c r="DH15" s="622"/>
      <c r="DI15" s="622"/>
      <c r="DJ15" s="622"/>
      <c r="DK15" s="622"/>
      <c r="DL15" s="622"/>
      <c r="DM15" s="622"/>
      <c r="DN15" s="622"/>
      <c r="DO15" s="622"/>
      <c r="DP15" s="623"/>
      <c r="DQ15" s="627">
        <v>3340976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29369</v>
      </c>
      <c r="S16" s="622"/>
      <c r="T16" s="622"/>
      <c r="U16" s="622"/>
      <c r="V16" s="622"/>
      <c r="W16" s="622"/>
      <c r="X16" s="622"/>
      <c r="Y16" s="623"/>
      <c r="Z16" s="659">
        <v>0</v>
      </c>
      <c r="AA16" s="659"/>
      <c r="AB16" s="659"/>
      <c r="AC16" s="659"/>
      <c r="AD16" s="660">
        <v>29369</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663377</v>
      </c>
      <c r="CS16" s="622"/>
      <c r="CT16" s="622"/>
      <c r="CU16" s="622"/>
      <c r="CV16" s="622"/>
      <c r="CW16" s="622"/>
      <c r="CX16" s="622"/>
      <c r="CY16" s="623"/>
      <c r="CZ16" s="659">
        <v>1.2</v>
      </c>
      <c r="DA16" s="659"/>
      <c r="DB16" s="659"/>
      <c r="DC16" s="659"/>
      <c r="DD16" s="627" t="s">
        <v>122</v>
      </c>
      <c r="DE16" s="622"/>
      <c r="DF16" s="622"/>
      <c r="DG16" s="622"/>
      <c r="DH16" s="622"/>
      <c r="DI16" s="622"/>
      <c r="DJ16" s="622"/>
      <c r="DK16" s="622"/>
      <c r="DL16" s="622"/>
      <c r="DM16" s="622"/>
      <c r="DN16" s="622"/>
      <c r="DO16" s="622"/>
      <c r="DP16" s="623"/>
      <c r="DQ16" s="627">
        <v>104429</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147120</v>
      </c>
      <c r="S17" s="622"/>
      <c r="T17" s="622"/>
      <c r="U17" s="622"/>
      <c r="V17" s="622"/>
      <c r="W17" s="622"/>
      <c r="X17" s="622"/>
      <c r="Y17" s="623"/>
      <c r="Z17" s="659">
        <v>0.2</v>
      </c>
      <c r="AA17" s="659"/>
      <c r="AB17" s="659"/>
      <c r="AC17" s="659"/>
      <c r="AD17" s="660">
        <v>147120</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3378979</v>
      </c>
      <c r="CS17" s="622"/>
      <c r="CT17" s="622"/>
      <c r="CU17" s="622"/>
      <c r="CV17" s="622"/>
      <c r="CW17" s="622"/>
      <c r="CX17" s="622"/>
      <c r="CY17" s="623"/>
      <c r="CZ17" s="659">
        <v>6.2</v>
      </c>
      <c r="DA17" s="659"/>
      <c r="DB17" s="659"/>
      <c r="DC17" s="659"/>
      <c r="DD17" s="627" t="s">
        <v>122</v>
      </c>
      <c r="DE17" s="622"/>
      <c r="DF17" s="622"/>
      <c r="DG17" s="622"/>
      <c r="DH17" s="622"/>
      <c r="DI17" s="622"/>
      <c r="DJ17" s="622"/>
      <c r="DK17" s="622"/>
      <c r="DL17" s="622"/>
      <c r="DM17" s="622"/>
      <c r="DN17" s="622"/>
      <c r="DO17" s="622"/>
      <c r="DP17" s="623"/>
      <c r="DQ17" s="627">
        <v>3302641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36635</v>
      </c>
      <c r="S18" s="622"/>
      <c r="T18" s="622"/>
      <c r="U18" s="622"/>
      <c r="V18" s="622"/>
      <c r="W18" s="622"/>
      <c r="X18" s="622"/>
      <c r="Y18" s="623"/>
      <c r="Z18" s="659">
        <v>0.1</v>
      </c>
      <c r="AA18" s="659"/>
      <c r="AB18" s="659"/>
      <c r="AC18" s="659"/>
      <c r="AD18" s="660">
        <v>36635</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35157</v>
      </c>
      <c r="S19" s="622"/>
      <c r="T19" s="622"/>
      <c r="U19" s="622"/>
      <c r="V19" s="622"/>
      <c r="W19" s="622"/>
      <c r="X19" s="622"/>
      <c r="Y19" s="623"/>
      <c r="Z19" s="659">
        <v>0.1</v>
      </c>
      <c r="AA19" s="659"/>
      <c r="AB19" s="659"/>
      <c r="AC19" s="659"/>
      <c r="AD19" s="660">
        <v>35157</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33</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1478</v>
      </c>
      <c r="S20" s="622"/>
      <c r="T20" s="622"/>
      <c r="U20" s="622"/>
      <c r="V20" s="622"/>
      <c r="W20" s="622"/>
      <c r="X20" s="622"/>
      <c r="Y20" s="623"/>
      <c r="Z20" s="659">
        <v>0</v>
      </c>
      <c r="AA20" s="659"/>
      <c r="AB20" s="659"/>
      <c r="AC20" s="659"/>
      <c r="AD20" s="660">
        <v>1478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33</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54080687</v>
      </c>
      <c r="CS20" s="622"/>
      <c r="CT20" s="622"/>
      <c r="CU20" s="622"/>
      <c r="CV20" s="622"/>
      <c r="CW20" s="622"/>
      <c r="CX20" s="622"/>
      <c r="CY20" s="623"/>
      <c r="CZ20" s="659">
        <v>100</v>
      </c>
      <c r="DA20" s="659"/>
      <c r="DB20" s="659"/>
      <c r="DC20" s="659"/>
      <c r="DD20" s="627">
        <v>7234879</v>
      </c>
      <c r="DE20" s="622"/>
      <c r="DF20" s="622"/>
      <c r="DG20" s="622"/>
      <c r="DH20" s="622"/>
      <c r="DI20" s="622"/>
      <c r="DJ20" s="622"/>
      <c r="DK20" s="622"/>
      <c r="DL20" s="622"/>
      <c r="DM20" s="622"/>
      <c r="DN20" s="622"/>
      <c r="DO20" s="622"/>
      <c r="DP20" s="623"/>
      <c r="DQ20" s="627">
        <v>28601429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10905290</v>
      </c>
      <c r="S21" s="622"/>
      <c r="T21" s="622"/>
      <c r="U21" s="622"/>
      <c r="V21" s="622"/>
      <c r="W21" s="622"/>
      <c r="X21" s="622"/>
      <c r="Y21" s="623"/>
      <c r="Z21" s="659">
        <v>18.100000000000001</v>
      </c>
      <c r="AA21" s="659"/>
      <c r="AB21" s="659"/>
      <c r="AC21" s="659"/>
      <c r="AD21" s="660">
        <v>5657492</v>
      </c>
      <c r="AE21" s="660"/>
      <c r="AF21" s="660"/>
      <c r="AG21" s="660"/>
      <c r="AH21" s="660"/>
      <c r="AI21" s="660"/>
      <c r="AJ21" s="660"/>
      <c r="AK21" s="660"/>
      <c r="AL21" s="624">
        <v>31.7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5657492</v>
      </c>
      <c r="S22" s="622"/>
      <c r="T22" s="622"/>
      <c r="U22" s="622"/>
      <c r="V22" s="622"/>
      <c r="W22" s="622"/>
      <c r="X22" s="622"/>
      <c r="Y22" s="623"/>
      <c r="Z22" s="659">
        <v>9.4</v>
      </c>
      <c r="AA22" s="659"/>
      <c r="AB22" s="659"/>
      <c r="AC22" s="659"/>
      <c r="AD22" s="660">
        <v>5657492</v>
      </c>
      <c r="AE22" s="660"/>
      <c r="AF22" s="660"/>
      <c r="AG22" s="660"/>
      <c r="AH22" s="660"/>
      <c r="AI22" s="660"/>
      <c r="AJ22" s="660"/>
      <c r="AK22" s="660"/>
      <c r="AL22" s="624">
        <v>31.7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1288119</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33</v>
      </c>
      <c r="BH23" s="622"/>
      <c r="BI23" s="622"/>
      <c r="BJ23" s="622"/>
      <c r="BK23" s="622"/>
      <c r="BL23" s="622"/>
      <c r="BM23" s="622"/>
      <c r="BN23" s="623"/>
      <c r="BO23" s="659">
        <v>0</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3959679</v>
      </c>
      <c r="S24" s="622"/>
      <c r="T24" s="622"/>
      <c r="U24" s="622"/>
      <c r="V24" s="622"/>
      <c r="W24" s="622"/>
      <c r="X24" s="622"/>
      <c r="Y24" s="623"/>
      <c r="Z24" s="659">
        <v>6.6</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14408560</v>
      </c>
      <c r="CS24" s="677"/>
      <c r="CT24" s="677"/>
      <c r="CU24" s="677"/>
      <c r="CV24" s="677"/>
      <c r="CW24" s="677"/>
      <c r="CX24" s="677"/>
      <c r="CY24" s="702"/>
      <c r="CZ24" s="703">
        <v>26.6</v>
      </c>
      <c r="DA24" s="685"/>
      <c r="DB24" s="685"/>
      <c r="DC24" s="705"/>
      <c r="DD24" s="701">
        <v>10951809</v>
      </c>
      <c r="DE24" s="677"/>
      <c r="DF24" s="677"/>
      <c r="DG24" s="677"/>
      <c r="DH24" s="677"/>
      <c r="DI24" s="677"/>
      <c r="DJ24" s="677"/>
      <c r="DK24" s="702"/>
      <c r="DL24" s="701">
        <v>9027864</v>
      </c>
      <c r="DM24" s="677"/>
      <c r="DN24" s="677"/>
      <c r="DO24" s="677"/>
      <c r="DP24" s="677"/>
      <c r="DQ24" s="677"/>
      <c r="DR24" s="677"/>
      <c r="DS24" s="677"/>
      <c r="DT24" s="677"/>
      <c r="DU24" s="677"/>
      <c r="DV24" s="702"/>
      <c r="DW24" s="703">
        <v>50.2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23011684</v>
      </c>
      <c r="S25" s="622"/>
      <c r="T25" s="622"/>
      <c r="U25" s="622"/>
      <c r="V25" s="622"/>
      <c r="W25" s="622"/>
      <c r="X25" s="622"/>
      <c r="Y25" s="623"/>
      <c r="Z25" s="659">
        <v>38.200000000000003</v>
      </c>
      <c r="AA25" s="659"/>
      <c r="AB25" s="659"/>
      <c r="AC25" s="659"/>
      <c r="AD25" s="660">
        <v>17763853</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6033182</v>
      </c>
      <c r="CS25" s="634"/>
      <c r="CT25" s="634"/>
      <c r="CU25" s="634"/>
      <c r="CV25" s="634"/>
      <c r="CW25" s="634"/>
      <c r="CX25" s="634"/>
      <c r="CY25" s="635"/>
      <c r="CZ25" s="624">
        <v>11.2</v>
      </c>
      <c r="DA25" s="636"/>
      <c r="DB25" s="636"/>
      <c r="DC25" s="637"/>
      <c r="DD25" s="627">
        <v>5607570</v>
      </c>
      <c r="DE25" s="634"/>
      <c r="DF25" s="634"/>
      <c r="DG25" s="634"/>
      <c r="DH25" s="634"/>
      <c r="DI25" s="634"/>
      <c r="DJ25" s="634"/>
      <c r="DK25" s="635"/>
      <c r="DL25" s="627">
        <v>4730382</v>
      </c>
      <c r="DM25" s="634"/>
      <c r="DN25" s="634"/>
      <c r="DO25" s="634"/>
      <c r="DP25" s="634"/>
      <c r="DQ25" s="634"/>
      <c r="DR25" s="634"/>
      <c r="DS25" s="634"/>
      <c r="DT25" s="634"/>
      <c r="DU25" s="634"/>
      <c r="DV25" s="635"/>
      <c r="DW25" s="624">
        <v>26.3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6394</v>
      </c>
      <c r="S26" s="622"/>
      <c r="T26" s="622"/>
      <c r="U26" s="622"/>
      <c r="V26" s="622"/>
      <c r="W26" s="622"/>
      <c r="X26" s="622"/>
      <c r="Y26" s="623"/>
      <c r="Z26" s="659">
        <v>0</v>
      </c>
      <c r="AA26" s="659"/>
      <c r="AB26" s="659"/>
      <c r="AC26" s="659"/>
      <c r="AD26" s="660">
        <v>6394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4160892</v>
      </c>
      <c r="CS26" s="622"/>
      <c r="CT26" s="622"/>
      <c r="CU26" s="622"/>
      <c r="CV26" s="622"/>
      <c r="CW26" s="622"/>
      <c r="CX26" s="622"/>
      <c r="CY26" s="623"/>
      <c r="CZ26" s="624">
        <v>7.7</v>
      </c>
      <c r="DA26" s="636"/>
      <c r="DB26" s="636"/>
      <c r="DC26" s="637"/>
      <c r="DD26" s="627">
        <v>3932649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101203</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9921321</v>
      </c>
      <c r="BH27" s="622"/>
      <c r="BI27" s="622"/>
      <c r="BJ27" s="622"/>
      <c r="BK27" s="622"/>
      <c r="BL27" s="622"/>
      <c r="BM27" s="622"/>
      <c r="BN27" s="623"/>
      <c r="BO27" s="659">
        <v>100</v>
      </c>
      <c r="BP27" s="659"/>
      <c r="BQ27" s="659"/>
      <c r="BR27" s="659"/>
      <c r="BS27" s="660">
        <v>19563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4996399</v>
      </c>
      <c r="CS27" s="634"/>
      <c r="CT27" s="634"/>
      <c r="CU27" s="634"/>
      <c r="CV27" s="634"/>
      <c r="CW27" s="634"/>
      <c r="CX27" s="634"/>
      <c r="CY27" s="635"/>
      <c r="CZ27" s="624">
        <v>9.1999999999999993</v>
      </c>
      <c r="DA27" s="636"/>
      <c r="DB27" s="636"/>
      <c r="DC27" s="637"/>
      <c r="DD27" s="627">
        <v>2041598</v>
      </c>
      <c r="DE27" s="634"/>
      <c r="DF27" s="634"/>
      <c r="DG27" s="634"/>
      <c r="DH27" s="634"/>
      <c r="DI27" s="634"/>
      <c r="DJ27" s="634"/>
      <c r="DK27" s="635"/>
      <c r="DL27" s="627">
        <v>1407683</v>
      </c>
      <c r="DM27" s="634"/>
      <c r="DN27" s="634"/>
      <c r="DO27" s="634"/>
      <c r="DP27" s="634"/>
      <c r="DQ27" s="634"/>
      <c r="DR27" s="634"/>
      <c r="DS27" s="634"/>
      <c r="DT27" s="634"/>
      <c r="DU27" s="634"/>
      <c r="DV27" s="635"/>
      <c r="DW27" s="624">
        <v>7.8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290434</v>
      </c>
      <c r="S28" s="622"/>
      <c r="T28" s="622"/>
      <c r="U28" s="622"/>
      <c r="V28" s="622"/>
      <c r="W28" s="622"/>
      <c r="X28" s="622"/>
      <c r="Y28" s="623"/>
      <c r="Z28" s="659">
        <v>0.5</v>
      </c>
      <c r="AA28" s="659"/>
      <c r="AB28" s="659"/>
      <c r="AC28" s="659"/>
      <c r="AD28" s="660">
        <v>29989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3378979</v>
      </c>
      <c r="CS28" s="622"/>
      <c r="CT28" s="622"/>
      <c r="CU28" s="622"/>
      <c r="CV28" s="622"/>
      <c r="CW28" s="622"/>
      <c r="CX28" s="622"/>
      <c r="CY28" s="623"/>
      <c r="CZ28" s="624">
        <v>6.2</v>
      </c>
      <c r="DA28" s="636"/>
      <c r="DB28" s="636"/>
      <c r="DC28" s="637"/>
      <c r="DD28" s="627">
        <v>3302641</v>
      </c>
      <c r="DE28" s="622"/>
      <c r="DF28" s="622"/>
      <c r="DG28" s="622"/>
      <c r="DH28" s="622"/>
      <c r="DI28" s="622"/>
      <c r="DJ28" s="622"/>
      <c r="DK28" s="623"/>
      <c r="DL28" s="627">
        <v>2889799</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114029</v>
      </c>
      <c r="S29" s="622"/>
      <c r="T29" s="622"/>
      <c r="U29" s="622"/>
      <c r="V29" s="622"/>
      <c r="W29" s="622"/>
      <c r="X29" s="622"/>
      <c r="Y29" s="623"/>
      <c r="Z29" s="659">
        <v>0.2</v>
      </c>
      <c r="AA29" s="659"/>
      <c r="AB29" s="659"/>
      <c r="AC29" s="659"/>
      <c r="AD29" s="660">
        <v>587</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3378979</v>
      </c>
      <c r="CS29" s="634"/>
      <c r="CT29" s="634"/>
      <c r="CU29" s="634"/>
      <c r="CV29" s="634"/>
      <c r="CW29" s="634"/>
      <c r="CX29" s="634"/>
      <c r="CY29" s="635"/>
      <c r="CZ29" s="624">
        <v>6.2</v>
      </c>
      <c r="DA29" s="636"/>
      <c r="DB29" s="636"/>
      <c r="DC29" s="637"/>
      <c r="DD29" s="627">
        <v>3302641</v>
      </c>
      <c r="DE29" s="634"/>
      <c r="DF29" s="634"/>
      <c r="DG29" s="634"/>
      <c r="DH29" s="634"/>
      <c r="DI29" s="634"/>
      <c r="DJ29" s="634"/>
      <c r="DK29" s="635"/>
      <c r="DL29" s="627">
        <v>2889799</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13165208</v>
      </c>
      <c r="S30" s="622"/>
      <c r="T30" s="622"/>
      <c r="U30" s="622"/>
      <c r="V30" s="622"/>
      <c r="W30" s="622"/>
      <c r="X30" s="622"/>
      <c r="Y30" s="623"/>
      <c r="Z30" s="659">
        <v>21.9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3271579</v>
      </c>
      <c r="CS30" s="622"/>
      <c r="CT30" s="622"/>
      <c r="CU30" s="622"/>
      <c r="CV30" s="622"/>
      <c r="CW30" s="622"/>
      <c r="CX30" s="622"/>
      <c r="CY30" s="623"/>
      <c r="CZ30" s="624">
        <v>6</v>
      </c>
      <c r="DA30" s="636"/>
      <c r="DB30" s="636"/>
      <c r="DC30" s="637"/>
      <c r="DD30" s="627">
        <v>3201830</v>
      </c>
      <c r="DE30" s="622"/>
      <c r="DF30" s="622"/>
      <c r="DG30" s="622"/>
      <c r="DH30" s="622"/>
      <c r="DI30" s="622"/>
      <c r="DJ30" s="622"/>
      <c r="DK30" s="623"/>
      <c r="DL30" s="627">
        <v>2789576</v>
      </c>
      <c r="DM30" s="622"/>
      <c r="DN30" s="622"/>
      <c r="DO30" s="622"/>
      <c r="DP30" s="622"/>
      <c r="DQ30" s="622"/>
      <c r="DR30" s="622"/>
      <c r="DS30" s="622"/>
      <c r="DT30" s="622"/>
      <c r="DU30" s="622"/>
      <c r="DV30" s="623"/>
      <c r="DW30" s="624">
        <v>15.5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95.1</v>
      </c>
      <c r="BN31" s="684"/>
      <c r="BO31" s="684"/>
      <c r="BP31" s="684"/>
      <c r="BQ31" s="686"/>
      <c r="BR31" s="683">
        <v>99</v>
      </c>
      <c r="BS31" s="684"/>
      <c r="BT31" s="684"/>
      <c r="BU31" s="684"/>
      <c r="BV31" s="684"/>
      <c r="BW31" s="684"/>
      <c r="BX31" s="685">
        <v>94.9</v>
      </c>
      <c r="BY31" s="684"/>
      <c r="BZ31" s="684"/>
      <c r="CA31" s="684"/>
      <c r="CB31" s="686"/>
      <c r="CD31" s="642"/>
      <c r="CE31" s="643"/>
      <c r="CF31" s="618" t="s">
        <v>300</v>
      </c>
      <c r="CG31" s="619"/>
      <c r="CH31" s="619"/>
      <c r="CI31" s="619"/>
      <c r="CJ31" s="619"/>
      <c r="CK31" s="619"/>
      <c r="CL31" s="619"/>
      <c r="CM31" s="619"/>
      <c r="CN31" s="619"/>
      <c r="CO31" s="619"/>
      <c r="CP31" s="619"/>
      <c r="CQ31" s="620"/>
      <c r="CR31" s="621">
        <v>107400</v>
      </c>
      <c r="CS31" s="634"/>
      <c r="CT31" s="634"/>
      <c r="CU31" s="634"/>
      <c r="CV31" s="634"/>
      <c r="CW31" s="634"/>
      <c r="CX31" s="634"/>
      <c r="CY31" s="635"/>
      <c r="CZ31" s="624">
        <v>0.2</v>
      </c>
      <c r="DA31" s="636"/>
      <c r="DB31" s="636"/>
      <c r="DC31" s="637"/>
      <c r="DD31" s="627">
        <v>100811</v>
      </c>
      <c r="DE31" s="634"/>
      <c r="DF31" s="634"/>
      <c r="DG31" s="634"/>
      <c r="DH31" s="634"/>
      <c r="DI31" s="634"/>
      <c r="DJ31" s="634"/>
      <c r="DK31" s="635"/>
      <c r="DL31" s="627">
        <v>100223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4709940</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98.8</v>
      </c>
      <c r="BH32" s="634"/>
      <c r="BI32" s="634"/>
      <c r="BJ32" s="634"/>
      <c r="BK32" s="634"/>
      <c r="BL32" s="634"/>
      <c r="BM32" s="625">
        <v>93.1</v>
      </c>
      <c r="BN32" s="634"/>
      <c r="BO32" s="634"/>
      <c r="BP32" s="634"/>
      <c r="BQ32" s="657"/>
      <c r="BR32" s="687">
        <v>98.4</v>
      </c>
      <c r="BS32" s="634"/>
      <c r="BT32" s="634"/>
      <c r="BU32" s="634"/>
      <c r="BV32" s="634"/>
      <c r="BW32" s="634"/>
      <c r="BX32" s="625">
        <v>92.3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186221</v>
      </c>
      <c r="S33" s="622"/>
      <c r="T33" s="622"/>
      <c r="U33" s="622"/>
      <c r="V33" s="622"/>
      <c r="W33" s="622"/>
      <c r="X33" s="622"/>
      <c r="Y33" s="623"/>
      <c r="Z33" s="659">
        <v>0.3</v>
      </c>
      <c r="AA33" s="659"/>
      <c r="AB33" s="659"/>
      <c r="AC33" s="659"/>
      <c r="AD33" s="660">
        <v>862</v>
      </c>
      <c r="AE33" s="660"/>
      <c r="AF33" s="660"/>
      <c r="AG33" s="660"/>
      <c r="AH33" s="660"/>
      <c r="AI33" s="660"/>
      <c r="AJ33" s="660"/>
      <c r="AK33" s="660"/>
      <c r="AL33" s="624">
        <v>0</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99.3</v>
      </c>
      <c r="BH33" s="606"/>
      <c r="BI33" s="606"/>
      <c r="BJ33" s="606"/>
      <c r="BK33" s="606"/>
      <c r="BL33" s="606"/>
      <c r="BM33" s="652">
        <v>96.3</v>
      </c>
      <c r="BN33" s="606"/>
      <c r="BO33" s="606"/>
      <c r="BP33" s="606"/>
      <c r="BQ33" s="669"/>
      <c r="BR33" s="682">
        <v>99.3</v>
      </c>
      <c r="BS33" s="606"/>
      <c r="BT33" s="606"/>
      <c r="BU33" s="606"/>
      <c r="BV33" s="606"/>
      <c r="BW33" s="606"/>
      <c r="BX33" s="652">
        <v>96.5</v>
      </c>
      <c r="BY33" s="606"/>
      <c r="BZ33" s="606"/>
      <c r="CA33" s="606"/>
      <c r="CB33" s="669"/>
      <c r="CD33" s="618" t="s">
        <v>307</v>
      </c>
      <c r="CE33" s="619"/>
      <c r="CF33" s="619"/>
      <c r="CG33" s="619"/>
      <c r="CH33" s="619"/>
      <c r="CI33" s="619"/>
      <c r="CJ33" s="619"/>
      <c r="CK33" s="619"/>
      <c r="CL33" s="619"/>
      <c r="CM33" s="619"/>
      <c r="CN33" s="619"/>
      <c r="CO33" s="619"/>
      <c r="CP33" s="619"/>
      <c r="CQ33" s="620"/>
      <c r="CR33" s="621">
        <v>31773871</v>
      </c>
      <c r="CS33" s="634"/>
      <c r="CT33" s="634"/>
      <c r="CU33" s="634"/>
      <c r="CV33" s="634"/>
      <c r="CW33" s="634"/>
      <c r="CX33" s="634"/>
      <c r="CY33" s="635"/>
      <c r="CZ33" s="624">
        <v>58.8</v>
      </c>
      <c r="DA33" s="636"/>
      <c r="DB33" s="636"/>
      <c r="DC33" s="637"/>
      <c r="DD33" s="627">
        <v>15931689</v>
      </c>
      <c r="DE33" s="634"/>
      <c r="DF33" s="634"/>
      <c r="DG33" s="634"/>
      <c r="DH33" s="634"/>
      <c r="DI33" s="634"/>
      <c r="DJ33" s="634"/>
      <c r="DK33" s="635"/>
      <c r="DL33" s="627">
        <v>8035347</v>
      </c>
      <c r="DM33" s="634"/>
      <c r="DN33" s="634"/>
      <c r="DO33" s="634"/>
      <c r="DP33" s="634"/>
      <c r="DQ33" s="634"/>
      <c r="DR33" s="634"/>
      <c r="DS33" s="634"/>
      <c r="DT33" s="634"/>
      <c r="DU33" s="634"/>
      <c r="DV33" s="635"/>
      <c r="DW33" s="624">
        <v>44.7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211457</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10129530</v>
      </c>
      <c r="CS34" s="622"/>
      <c r="CT34" s="622"/>
      <c r="CU34" s="622"/>
      <c r="CV34" s="622"/>
      <c r="CW34" s="622"/>
      <c r="CX34" s="622"/>
      <c r="CY34" s="623"/>
      <c r="CZ34" s="624">
        <v>18.7</v>
      </c>
      <c r="DA34" s="636"/>
      <c r="DB34" s="636"/>
      <c r="DC34" s="637"/>
      <c r="DD34" s="627">
        <v>5562890</v>
      </c>
      <c r="DE34" s="622"/>
      <c r="DF34" s="622"/>
      <c r="DG34" s="622"/>
      <c r="DH34" s="622"/>
      <c r="DI34" s="622"/>
      <c r="DJ34" s="622"/>
      <c r="DK34" s="623"/>
      <c r="DL34" s="627">
        <v>3385716</v>
      </c>
      <c r="DM34" s="622"/>
      <c r="DN34" s="622"/>
      <c r="DO34" s="622"/>
      <c r="DP34" s="622"/>
      <c r="DQ34" s="622"/>
      <c r="DR34" s="622"/>
      <c r="DS34" s="622"/>
      <c r="DT34" s="622"/>
      <c r="DU34" s="622"/>
      <c r="DV34" s="623"/>
      <c r="DW34" s="624">
        <v>18.8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8053407</v>
      </c>
      <c r="S35" s="622"/>
      <c r="T35" s="622"/>
      <c r="U35" s="622"/>
      <c r="V35" s="622"/>
      <c r="W35" s="622"/>
      <c r="X35" s="622"/>
      <c r="Y35" s="623"/>
      <c r="Z35" s="659">
        <v>13.4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589139</v>
      </c>
      <c r="CS35" s="634"/>
      <c r="CT35" s="634"/>
      <c r="CU35" s="634"/>
      <c r="CV35" s="634"/>
      <c r="CW35" s="634"/>
      <c r="CX35" s="634"/>
      <c r="CY35" s="635"/>
      <c r="CZ35" s="624">
        <v>1.1000000000000001</v>
      </c>
      <c r="DA35" s="636"/>
      <c r="DB35" s="636"/>
      <c r="DC35" s="637"/>
      <c r="DD35" s="627">
        <v>355123</v>
      </c>
      <c r="DE35" s="634"/>
      <c r="DF35" s="634"/>
      <c r="DG35" s="634"/>
      <c r="DH35" s="634"/>
      <c r="DI35" s="634"/>
      <c r="DJ35" s="634"/>
      <c r="DK35" s="635"/>
      <c r="DL35" s="627">
        <v>284494</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6367079</v>
      </c>
      <c r="S36" s="622"/>
      <c r="T36" s="622"/>
      <c r="U36" s="622"/>
      <c r="V36" s="622"/>
      <c r="W36" s="622"/>
      <c r="X36" s="622"/>
      <c r="Y36" s="623"/>
      <c r="Z36" s="659">
        <v>10.6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6518347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63708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6635934</v>
      </c>
      <c r="CS36" s="622"/>
      <c r="CT36" s="622"/>
      <c r="CU36" s="622"/>
      <c r="CV36" s="622"/>
      <c r="CW36" s="622"/>
      <c r="CX36" s="622"/>
      <c r="CY36" s="623"/>
      <c r="CZ36" s="624">
        <v>12.3</v>
      </c>
      <c r="DA36" s="636"/>
      <c r="DB36" s="636"/>
      <c r="DC36" s="637"/>
      <c r="DD36" s="627">
        <v>4139641</v>
      </c>
      <c r="DE36" s="622"/>
      <c r="DF36" s="622"/>
      <c r="DG36" s="622"/>
      <c r="DH36" s="622"/>
      <c r="DI36" s="622"/>
      <c r="DJ36" s="622"/>
      <c r="DK36" s="623"/>
      <c r="DL36" s="627">
        <v>2388035</v>
      </c>
      <c r="DM36" s="622"/>
      <c r="DN36" s="622"/>
      <c r="DO36" s="622"/>
      <c r="DP36" s="622"/>
      <c r="DQ36" s="622"/>
      <c r="DR36" s="622"/>
      <c r="DS36" s="622"/>
      <c r="DT36" s="622"/>
      <c r="DU36" s="622"/>
      <c r="DV36" s="623"/>
      <c r="DW36" s="624">
        <v>13.3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1228819</v>
      </c>
      <c r="S37" s="622"/>
      <c r="T37" s="622"/>
      <c r="U37" s="622"/>
      <c r="V37" s="622"/>
      <c r="W37" s="622"/>
      <c r="X37" s="622"/>
      <c r="Y37" s="623"/>
      <c r="Z37" s="659">
        <v>2</v>
      </c>
      <c r="AA37" s="659"/>
      <c r="AB37" s="659"/>
      <c r="AC37" s="659"/>
      <c r="AD37" s="660">
        <v>19472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2225576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56639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848236</v>
      </c>
      <c r="CS37" s="634"/>
      <c r="CT37" s="634"/>
      <c r="CU37" s="634"/>
      <c r="CV37" s="634"/>
      <c r="CW37" s="634"/>
      <c r="CX37" s="634"/>
      <c r="CY37" s="635"/>
      <c r="CZ37" s="624">
        <v>1.6</v>
      </c>
      <c r="DA37" s="636"/>
      <c r="DB37" s="636"/>
      <c r="DC37" s="637"/>
      <c r="DD37" s="627">
        <v>848236</v>
      </c>
      <c r="DE37" s="634"/>
      <c r="DF37" s="634"/>
      <c r="DG37" s="634"/>
      <c r="DH37" s="634"/>
      <c r="DI37" s="634"/>
      <c r="DJ37" s="634"/>
      <c r="DK37" s="635"/>
      <c r="DL37" s="627">
        <v>812636</v>
      </c>
      <c r="DM37" s="634"/>
      <c r="DN37" s="634"/>
      <c r="DO37" s="634"/>
      <c r="DP37" s="634"/>
      <c r="DQ37" s="634"/>
      <c r="DR37" s="634"/>
      <c r="DS37" s="634"/>
      <c r="DT37" s="634"/>
      <c r="DU37" s="634"/>
      <c r="DV37" s="635"/>
      <c r="DW37" s="624">
        <v>4.5</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2734159</v>
      </c>
      <c r="S38" s="622"/>
      <c r="T38" s="622"/>
      <c r="U38" s="622"/>
      <c r="V38" s="622"/>
      <c r="W38" s="622"/>
      <c r="X38" s="622"/>
      <c r="Y38" s="623"/>
      <c r="Z38" s="659">
        <v>4.5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782219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9008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4792394</v>
      </c>
      <c r="CS38" s="622"/>
      <c r="CT38" s="622"/>
      <c r="CU38" s="622"/>
      <c r="CV38" s="622"/>
      <c r="CW38" s="622"/>
      <c r="CX38" s="622"/>
      <c r="CY38" s="623"/>
      <c r="CZ38" s="624">
        <v>8.9</v>
      </c>
      <c r="DA38" s="636"/>
      <c r="DB38" s="636"/>
      <c r="DC38" s="637"/>
      <c r="DD38" s="627">
        <v>2566657</v>
      </c>
      <c r="DE38" s="622"/>
      <c r="DF38" s="622"/>
      <c r="DG38" s="622"/>
      <c r="DH38" s="622"/>
      <c r="DI38" s="622"/>
      <c r="DJ38" s="622"/>
      <c r="DK38" s="623"/>
      <c r="DL38" s="627">
        <v>1977102</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684038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14005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8864233</v>
      </c>
      <c r="CS39" s="634"/>
      <c r="CT39" s="634"/>
      <c r="CU39" s="634"/>
      <c r="CV39" s="634"/>
      <c r="CW39" s="634"/>
      <c r="CX39" s="634"/>
      <c r="CY39" s="635"/>
      <c r="CZ39" s="624">
        <v>16.399999999999999</v>
      </c>
      <c r="DA39" s="636"/>
      <c r="DB39" s="636"/>
      <c r="DC39" s="637"/>
      <c r="DD39" s="627">
        <v>2933341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172059</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259696</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40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762641</v>
      </c>
      <c r="CS40" s="622"/>
      <c r="CT40" s="622"/>
      <c r="CU40" s="622"/>
      <c r="CV40" s="622"/>
      <c r="CW40" s="622"/>
      <c r="CX40" s="622"/>
      <c r="CY40" s="623"/>
      <c r="CZ40" s="624">
        <v>1.4</v>
      </c>
      <c r="DA40" s="636"/>
      <c r="DB40" s="636"/>
      <c r="DC40" s="637"/>
      <c r="DD40" s="627">
        <v>374037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60180034</v>
      </c>
      <c r="S41" s="646"/>
      <c r="T41" s="646"/>
      <c r="U41" s="646"/>
      <c r="V41" s="646"/>
      <c r="W41" s="646"/>
      <c r="X41" s="646"/>
      <c r="Y41" s="649"/>
      <c r="Z41" s="650">
        <v>100</v>
      </c>
      <c r="AA41" s="650"/>
      <c r="AB41" s="650"/>
      <c r="AC41" s="650"/>
      <c r="AD41" s="651">
        <v>17821157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640756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v>27</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1926062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470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7898256</v>
      </c>
      <c r="CS42" s="634"/>
      <c r="CT42" s="634"/>
      <c r="CU42" s="634"/>
      <c r="CV42" s="634"/>
      <c r="CW42" s="634"/>
      <c r="CX42" s="634"/>
      <c r="CY42" s="635"/>
      <c r="CZ42" s="624">
        <v>14.6</v>
      </c>
      <c r="DA42" s="636"/>
      <c r="DB42" s="636"/>
      <c r="DC42" s="637"/>
      <c r="DD42" s="627">
        <v>1717931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214378</v>
      </c>
      <c r="CS43" s="634"/>
      <c r="CT43" s="634"/>
      <c r="CU43" s="634"/>
      <c r="CV43" s="634"/>
      <c r="CW43" s="634"/>
      <c r="CX43" s="634"/>
      <c r="CY43" s="635"/>
      <c r="CZ43" s="624">
        <v>0.4</v>
      </c>
      <c r="DA43" s="636"/>
      <c r="DB43" s="636"/>
      <c r="DC43" s="637"/>
      <c r="DD43" s="627">
        <v>211128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7234879</v>
      </c>
      <c r="CS44" s="622"/>
      <c r="CT44" s="622"/>
      <c r="CU44" s="622"/>
      <c r="CV44" s="622"/>
      <c r="CW44" s="622"/>
      <c r="CX44" s="622"/>
      <c r="CY44" s="623"/>
      <c r="CZ44" s="624">
        <v>13.4</v>
      </c>
      <c r="DA44" s="625"/>
      <c r="DB44" s="625"/>
      <c r="DC44" s="626"/>
      <c r="DD44" s="627">
        <v>1613502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3312708</v>
      </c>
      <c r="CS45" s="634"/>
      <c r="CT45" s="634"/>
      <c r="CU45" s="634"/>
      <c r="CV45" s="634"/>
      <c r="CW45" s="634"/>
      <c r="CX45" s="634"/>
      <c r="CY45" s="635"/>
      <c r="CZ45" s="624">
        <v>6.1</v>
      </c>
      <c r="DA45" s="636"/>
      <c r="DB45" s="636"/>
      <c r="DC45" s="637"/>
      <c r="DD45" s="627">
        <v>386063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3081188</v>
      </c>
      <c r="CS46" s="622"/>
      <c r="CT46" s="622"/>
      <c r="CU46" s="622"/>
      <c r="CV46" s="622"/>
      <c r="CW46" s="622"/>
      <c r="CX46" s="622"/>
      <c r="CY46" s="623"/>
      <c r="CZ46" s="624">
        <v>5.7</v>
      </c>
      <c r="DA46" s="625"/>
      <c r="DB46" s="625"/>
      <c r="DC46" s="626"/>
      <c r="DD46" s="627">
        <v>386456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663377</v>
      </c>
      <c r="CS47" s="634"/>
      <c r="CT47" s="634"/>
      <c r="CU47" s="634"/>
      <c r="CV47" s="634"/>
      <c r="CW47" s="634"/>
      <c r="CX47" s="634"/>
      <c r="CY47" s="635"/>
      <c r="CZ47" s="624">
        <v>1.2</v>
      </c>
      <c r="DA47" s="636"/>
      <c r="DB47" s="636"/>
      <c r="DC47" s="637"/>
      <c r="DD47" s="627">
        <v>104429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54080687</v>
      </c>
      <c r="CS49" s="606"/>
      <c r="CT49" s="606"/>
      <c r="CU49" s="606"/>
      <c r="CV49" s="606"/>
      <c r="CW49" s="606"/>
      <c r="CX49" s="606"/>
      <c r="CY49" s="607"/>
      <c r="CZ49" s="608">
        <v>100</v>
      </c>
      <c r="DA49" s="609"/>
      <c r="DB49" s="609"/>
      <c r="DC49" s="610"/>
      <c r="DD49" s="611">
        <v>28601429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fRiBAq8O4jmH04TsWScSalTVOeFyEOv0rsA8ghQscPU3Sfubn1pjrfgwrbzMaa4+UMf7prAy2xY+qkpMMLjkA==" saltValue="8bjgANaBtCJXmw6CPAXa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E18" sqref="BE1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60188</v>
      </c>
      <c r="R7" s="1103"/>
      <c r="S7" s="1103"/>
      <c r="T7" s="1103"/>
      <c r="U7" s="1103"/>
      <c r="V7" s="1103">
        <v>54099</v>
      </c>
      <c r="W7" s="1103"/>
      <c r="X7" s="1103"/>
      <c r="Y7" s="1103"/>
      <c r="Z7" s="1103"/>
      <c r="AA7" s="1103">
        <v>6090</v>
      </c>
      <c r="AB7" s="1103"/>
      <c r="AC7" s="1103"/>
      <c r="AD7" s="1103"/>
      <c r="AE7" s="1104"/>
      <c r="AF7" s="1105">
        <v>2414</v>
      </c>
      <c r="AG7" s="1106"/>
      <c r="AH7" s="1106"/>
      <c r="AI7" s="1106"/>
      <c r="AJ7" s="1107"/>
      <c r="AK7" s="1108">
        <v>8032</v>
      </c>
      <c r="AL7" s="1109"/>
      <c r="AM7" s="1109"/>
      <c r="AN7" s="1109"/>
      <c r="AO7" s="1109"/>
      <c r="AP7" s="1109">
        <v>25750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564</v>
      </c>
      <c r="BT7" s="1100"/>
      <c r="BU7" s="1100"/>
      <c r="BV7" s="1100"/>
      <c r="BW7" s="1100"/>
      <c r="BX7" s="1100"/>
      <c r="BY7" s="1100"/>
      <c r="BZ7" s="1100"/>
      <c r="CA7" s="1100"/>
      <c r="CB7" s="1100"/>
      <c r="CC7" s="1100"/>
      <c r="CD7" s="1100"/>
      <c r="CE7" s="1100"/>
      <c r="CF7" s="1100"/>
      <c r="CG7" s="1112"/>
      <c r="CH7" s="1096">
        <v>0</v>
      </c>
      <c r="CI7" s="1097"/>
      <c r="CJ7" s="1097"/>
      <c r="CK7" s="1097"/>
      <c r="CL7" s="1098"/>
      <c r="CM7" s="1096">
        <v>13</v>
      </c>
      <c r="CN7" s="1097"/>
      <c r="CO7" s="1097"/>
      <c r="CP7" s="1097"/>
      <c r="CQ7" s="1098"/>
      <c r="CR7" s="1096">
        <v>5</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46</v>
      </c>
      <c r="R8" s="1039"/>
      <c r="S8" s="1039"/>
      <c r="T8" s="1039"/>
      <c r="U8" s="1039"/>
      <c r="V8" s="1039">
        <v>42</v>
      </c>
      <c r="W8" s="1039"/>
      <c r="X8" s="1039"/>
      <c r="Y8" s="1039"/>
      <c r="Z8" s="1039"/>
      <c r="AA8" s="1039">
        <v>4</v>
      </c>
      <c r="AB8" s="1039"/>
      <c r="AC8" s="1039"/>
      <c r="AD8" s="1039"/>
      <c r="AE8" s="1040"/>
      <c r="AF8" s="1035">
        <v>4</v>
      </c>
      <c r="AG8" s="1036"/>
      <c r="AH8" s="1036"/>
      <c r="AI8" s="1036"/>
      <c r="AJ8" s="1037"/>
      <c r="AK8" s="1080">
        <v>0</v>
      </c>
      <c r="AL8" s="1081"/>
      <c r="AM8" s="1081"/>
      <c r="AN8" s="1081"/>
      <c r="AO8" s="1081"/>
      <c r="AP8" s="1081" t="s">
        <v>552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565</v>
      </c>
      <c r="BT8" s="993"/>
      <c r="BU8" s="993"/>
      <c r="BV8" s="993"/>
      <c r="BW8" s="993"/>
      <c r="BX8" s="993"/>
      <c r="BY8" s="993"/>
      <c r="BZ8" s="993"/>
      <c r="CA8" s="993"/>
      <c r="CB8" s="993"/>
      <c r="CC8" s="993"/>
      <c r="CD8" s="993"/>
      <c r="CE8" s="993"/>
      <c r="CF8" s="993"/>
      <c r="CG8" s="1014"/>
      <c r="CH8" s="989">
        <v>9</v>
      </c>
      <c r="CI8" s="990"/>
      <c r="CJ8" s="990"/>
      <c r="CK8" s="990"/>
      <c r="CL8" s="991"/>
      <c r="CM8" s="989">
        <v>286</v>
      </c>
      <c r="CN8" s="990"/>
      <c r="CO8" s="990"/>
      <c r="CP8" s="990"/>
      <c r="CQ8" s="991"/>
      <c r="CR8" s="989">
        <v>30</v>
      </c>
      <c r="CS8" s="990"/>
      <c r="CT8" s="990"/>
      <c r="CU8" s="990"/>
      <c r="CV8" s="991"/>
      <c r="CW8" s="989" t="s">
        <v>491</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34"/>
    </row>
    <row r="9" spans="1:131" s="235" customFormat="1" ht="26.25" customHeight="1" x14ac:dyDescent="0.2">
      <c r="A9" s="238">
        <v>3</v>
      </c>
      <c r="B9" s="1030" t="s">
        <v>376</v>
      </c>
      <c r="C9" s="1031"/>
      <c r="D9" s="1031"/>
      <c r="E9" s="1031"/>
      <c r="F9" s="1031"/>
      <c r="G9" s="1031"/>
      <c r="H9" s="1031"/>
      <c r="I9" s="1031"/>
      <c r="J9" s="1031"/>
      <c r="K9" s="1031"/>
      <c r="L9" s="1031"/>
      <c r="M9" s="1031"/>
      <c r="N9" s="1031"/>
      <c r="O9" s="1031"/>
      <c r="P9" s="1032"/>
      <c r="Q9" s="1038">
        <v>23</v>
      </c>
      <c r="R9" s="1039"/>
      <c r="S9" s="1039"/>
      <c r="T9" s="1039"/>
      <c r="U9" s="1039"/>
      <c r="V9" s="1039">
        <v>17</v>
      </c>
      <c r="W9" s="1039"/>
      <c r="X9" s="1039"/>
      <c r="Y9" s="1039"/>
      <c r="Z9" s="1039"/>
      <c r="AA9" s="1039">
        <v>6</v>
      </c>
      <c r="AB9" s="1039"/>
      <c r="AC9" s="1039"/>
      <c r="AD9" s="1039"/>
      <c r="AE9" s="1040"/>
      <c r="AF9" s="1035">
        <v>6</v>
      </c>
      <c r="AG9" s="1036"/>
      <c r="AH9" s="1036"/>
      <c r="AI9" s="1036"/>
      <c r="AJ9" s="1037"/>
      <c r="AK9" s="1080">
        <v>19</v>
      </c>
      <c r="AL9" s="1081"/>
      <c r="AM9" s="1081"/>
      <c r="AN9" s="1081"/>
      <c r="AO9" s="1081"/>
      <c r="AP9" s="1081" t="s">
        <v>552</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566</v>
      </c>
      <c r="BT9" s="993"/>
      <c r="BU9" s="993"/>
      <c r="BV9" s="993"/>
      <c r="BW9" s="993"/>
      <c r="BX9" s="993"/>
      <c r="BY9" s="993"/>
      <c r="BZ9" s="993"/>
      <c r="CA9" s="993"/>
      <c r="CB9" s="993"/>
      <c r="CC9" s="993"/>
      <c r="CD9" s="993"/>
      <c r="CE9" s="993"/>
      <c r="CF9" s="993"/>
      <c r="CG9" s="1014"/>
      <c r="CH9" s="989">
        <v>4</v>
      </c>
      <c r="CI9" s="990"/>
      <c r="CJ9" s="990"/>
      <c r="CK9" s="990"/>
      <c r="CL9" s="991"/>
      <c r="CM9" s="989">
        <v>18</v>
      </c>
      <c r="CN9" s="990"/>
      <c r="CO9" s="990"/>
      <c r="CP9" s="990"/>
      <c r="CQ9" s="991"/>
      <c r="CR9" s="989">
        <v>5</v>
      </c>
      <c r="CS9" s="990"/>
      <c r="CT9" s="990"/>
      <c r="CU9" s="990"/>
      <c r="CV9" s="991"/>
      <c r="CW9" s="989">
        <v>34</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60257</v>
      </c>
      <c r="R23" s="1061"/>
      <c r="S23" s="1061"/>
      <c r="T23" s="1061"/>
      <c r="U23" s="1061"/>
      <c r="V23" s="1061">
        <v>54158</v>
      </c>
      <c r="W23" s="1061"/>
      <c r="X23" s="1061"/>
      <c r="Y23" s="1061"/>
      <c r="Z23" s="1061"/>
      <c r="AA23" s="1061">
        <v>6100</v>
      </c>
      <c r="AB23" s="1061"/>
      <c r="AC23" s="1061"/>
      <c r="AD23" s="1061"/>
      <c r="AE23" s="1068"/>
      <c r="AF23" s="1069">
        <v>2424</v>
      </c>
      <c r="AG23" s="1061"/>
      <c r="AH23" s="1061"/>
      <c r="AI23" s="1061"/>
      <c r="AJ23" s="1070"/>
      <c r="AK23" s="1071"/>
      <c r="AL23" s="1072"/>
      <c r="AM23" s="1072"/>
      <c r="AN23" s="1072"/>
      <c r="AO23" s="1072"/>
      <c r="AP23" s="1061">
        <v>25750</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8913</v>
      </c>
      <c r="R28" s="1051"/>
      <c r="S28" s="1051"/>
      <c r="T28" s="1051"/>
      <c r="U28" s="1051"/>
      <c r="V28" s="1051">
        <v>8849</v>
      </c>
      <c r="W28" s="1051"/>
      <c r="X28" s="1051"/>
      <c r="Y28" s="1051"/>
      <c r="Z28" s="1051"/>
      <c r="AA28" s="1051">
        <v>64</v>
      </c>
      <c r="AB28" s="1051"/>
      <c r="AC28" s="1051"/>
      <c r="AD28" s="1051"/>
      <c r="AE28" s="1052"/>
      <c r="AF28" s="1053">
        <v>64</v>
      </c>
      <c r="AG28" s="1051"/>
      <c r="AH28" s="1051"/>
      <c r="AI28" s="1051"/>
      <c r="AJ28" s="1054"/>
      <c r="AK28" s="1042">
        <v>809</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7500</v>
      </c>
      <c r="R29" s="1039"/>
      <c r="S29" s="1039"/>
      <c r="T29" s="1039"/>
      <c r="U29" s="1039"/>
      <c r="V29" s="1039">
        <v>7053</v>
      </c>
      <c r="W29" s="1039"/>
      <c r="X29" s="1039"/>
      <c r="Y29" s="1039"/>
      <c r="Z29" s="1039"/>
      <c r="AA29" s="1039">
        <v>447</v>
      </c>
      <c r="AB29" s="1039"/>
      <c r="AC29" s="1039"/>
      <c r="AD29" s="1039"/>
      <c r="AE29" s="1040"/>
      <c r="AF29" s="1035">
        <v>447</v>
      </c>
      <c r="AG29" s="1036"/>
      <c r="AH29" s="1036"/>
      <c r="AI29" s="1036"/>
      <c r="AJ29" s="1037"/>
      <c r="AK29" s="980">
        <v>1161</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648</v>
      </c>
      <c r="R30" s="1039"/>
      <c r="S30" s="1039"/>
      <c r="T30" s="1039"/>
      <c r="U30" s="1039"/>
      <c r="V30" s="1039">
        <v>643</v>
      </c>
      <c r="W30" s="1039"/>
      <c r="X30" s="1039"/>
      <c r="Y30" s="1039"/>
      <c r="Z30" s="1039"/>
      <c r="AA30" s="1039">
        <v>5</v>
      </c>
      <c r="AB30" s="1039"/>
      <c r="AC30" s="1039"/>
      <c r="AD30" s="1039"/>
      <c r="AE30" s="1040"/>
      <c r="AF30" s="1035">
        <v>5</v>
      </c>
      <c r="AG30" s="1036"/>
      <c r="AH30" s="1036"/>
      <c r="AI30" s="1036"/>
      <c r="AJ30" s="1037"/>
      <c r="AK30" s="980">
        <v>209</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1173</v>
      </c>
      <c r="R31" s="1039"/>
      <c r="S31" s="1039"/>
      <c r="T31" s="1039"/>
      <c r="U31" s="1039"/>
      <c r="V31" s="1039">
        <v>1052</v>
      </c>
      <c r="W31" s="1039"/>
      <c r="X31" s="1039"/>
      <c r="Y31" s="1039"/>
      <c r="Z31" s="1039"/>
      <c r="AA31" s="1039">
        <v>121</v>
      </c>
      <c r="AB31" s="1039"/>
      <c r="AC31" s="1039"/>
      <c r="AD31" s="1039"/>
      <c r="AE31" s="1040"/>
      <c r="AF31" s="1035">
        <v>3762</v>
      </c>
      <c r="AG31" s="1036"/>
      <c r="AH31" s="1036"/>
      <c r="AI31" s="1036"/>
      <c r="AJ31" s="1037"/>
      <c r="AK31" s="980">
        <v>251</v>
      </c>
      <c r="AL31" s="971"/>
      <c r="AM31" s="971"/>
      <c r="AN31" s="971"/>
      <c r="AO31" s="971"/>
      <c r="AP31" s="971">
        <v>1440</v>
      </c>
      <c r="AQ31" s="971"/>
      <c r="AR31" s="971"/>
      <c r="AS31" s="971"/>
      <c r="AT31" s="971"/>
      <c r="AU31" s="971">
        <v>161</v>
      </c>
      <c r="AV31" s="971"/>
      <c r="AW31" s="971"/>
      <c r="AX31" s="971"/>
      <c r="AY31" s="971"/>
      <c r="AZ31" s="1041" t="s">
        <v>491</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395</v>
      </c>
      <c r="C32" s="1031"/>
      <c r="D32" s="1031"/>
      <c r="E32" s="1031"/>
      <c r="F32" s="1031"/>
      <c r="G32" s="1031"/>
      <c r="H32" s="1031"/>
      <c r="I32" s="1031"/>
      <c r="J32" s="1031"/>
      <c r="K32" s="1031"/>
      <c r="L32" s="1031"/>
      <c r="M32" s="1031"/>
      <c r="N32" s="1031"/>
      <c r="O32" s="1031"/>
      <c r="P32" s="1032"/>
      <c r="Q32" s="1038">
        <v>359</v>
      </c>
      <c r="R32" s="1039"/>
      <c r="S32" s="1039"/>
      <c r="T32" s="1039"/>
      <c r="U32" s="1039"/>
      <c r="V32" s="1039">
        <v>360</v>
      </c>
      <c r="W32" s="1039"/>
      <c r="X32" s="1039"/>
      <c r="Y32" s="1039"/>
      <c r="Z32" s="1039"/>
      <c r="AA32" s="1039">
        <v>1</v>
      </c>
      <c r="AB32" s="1039"/>
      <c r="AC32" s="1039"/>
      <c r="AD32" s="1039"/>
      <c r="AE32" s="1040"/>
      <c r="AF32" s="1035">
        <v>3233</v>
      </c>
      <c r="AG32" s="1036"/>
      <c r="AH32" s="1036"/>
      <c r="AI32" s="1036"/>
      <c r="AJ32" s="1037"/>
      <c r="AK32" s="980" t="s">
        <v>491</v>
      </c>
      <c r="AL32" s="971"/>
      <c r="AM32" s="971"/>
      <c r="AN32" s="971"/>
      <c r="AO32" s="971"/>
      <c r="AP32" s="971" t="s">
        <v>491</v>
      </c>
      <c r="AQ32" s="971"/>
      <c r="AR32" s="971"/>
      <c r="AS32" s="971"/>
      <c r="AT32" s="971"/>
      <c r="AU32" s="971" t="s">
        <v>491</v>
      </c>
      <c r="AV32" s="971"/>
      <c r="AW32" s="971"/>
      <c r="AX32" s="971"/>
      <c r="AY32" s="971"/>
      <c r="AZ32" s="1041" t="s">
        <v>491</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396</v>
      </c>
      <c r="C33" s="1031"/>
      <c r="D33" s="1031"/>
      <c r="E33" s="1031"/>
      <c r="F33" s="1031"/>
      <c r="G33" s="1031"/>
      <c r="H33" s="1031"/>
      <c r="I33" s="1031"/>
      <c r="J33" s="1031"/>
      <c r="K33" s="1031"/>
      <c r="L33" s="1031"/>
      <c r="M33" s="1031"/>
      <c r="N33" s="1031"/>
      <c r="O33" s="1031"/>
      <c r="P33" s="1032"/>
      <c r="Q33" s="1038">
        <v>5624</v>
      </c>
      <c r="R33" s="1039"/>
      <c r="S33" s="1039"/>
      <c r="T33" s="1039"/>
      <c r="U33" s="1039"/>
      <c r="V33" s="1039">
        <v>5812</v>
      </c>
      <c r="W33" s="1039"/>
      <c r="X33" s="1039"/>
      <c r="Y33" s="1039"/>
      <c r="Z33" s="1039"/>
      <c r="AA33" s="1039">
        <v>-188</v>
      </c>
      <c r="AB33" s="1039"/>
      <c r="AC33" s="1039"/>
      <c r="AD33" s="1039"/>
      <c r="AE33" s="1040"/>
      <c r="AF33" s="1035">
        <v>3804</v>
      </c>
      <c r="AG33" s="1036"/>
      <c r="AH33" s="1036"/>
      <c r="AI33" s="1036"/>
      <c r="AJ33" s="1037"/>
      <c r="AK33" s="980">
        <v>684</v>
      </c>
      <c r="AL33" s="971"/>
      <c r="AM33" s="971"/>
      <c r="AN33" s="971"/>
      <c r="AO33" s="971"/>
      <c r="AP33" s="971">
        <v>3341</v>
      </c>
      <c r="AQ33" s="971"/>
      <c r="AR33" s="971"/>
      <c r="AS33" s="971"/>
      <c r="AT33" s="971"/>
      <c r="AU33" s="971">
        <v>1638</v>
      </c>
      <c r="AV33" s="971"/>
      <c r="AW33" s="971"/>
      <c r="AX33" s="971"/>
      <c r="AY33" s="971"/>
      <c r="AZ33" s="1041" t="s">
        <v>491</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397</v>
      </c>
      <c r="C34" s="1031"/>
      <c r="D34" s="1031"/>
      <c r="E34" s="1031"/>
      <c r="F34" s="1031"/>
      <c r="G34" s="1031"/>
      <c r="H34" s="1031"/>
      <c r="I34" s="1031"/>
      <c r="J34" s="1031"/>
      <c r="K34" s="1031"/>
      <c r="L34" s="1031"/>
      <c r="M34" s="1031"/>
      <c r="N34" s="1031"/>
      <c r="O34" s="1031"/>
      <c r="P34" s="1032"/>
      <c r="Q34" s="1038">
        <v>1756</v>
      </c>
      <c r="R34" s="1039"/>
      <c r="S34" s="1039"/>
      <c r="T34" s="1039"/>
      <c r="U34" s="1039"/>
      <c r="V34" s="1039">
        <v>1646</v>
      </c>
      <c r="W34" s="1039"/>
      <c r="X34" s="1039"/>
      <c r="Y34" s="1039"/>
      <c r="Z34" s="1039"/>
      <c r="AA34" s="1039">
        <v>110</v>
      </c>
      <c r="AB34" s="1039"/>
      <c r="AC34" s="1039"/>
      <c r="AD34" s="1039"/>
      <c r="AE34" s="1040"/>
      <c r="AF34" s="1035">
        <v>1182</v>
      </c>
      <c r="AG34" s="1036"/>
      <c r="AH34" s="1036"/>
      <c r="AI34" s="1036"/>
      <c r="AJ34" s="1037"/>
      <c r="AK34" s="980">
        <v>782</v>
      </c>
      <c r="AL34" s="971"/>
      <c r="AM34" s="971"/>
      <c r="AN34" s="971"/>
      <c r="AO34" s="971"/>
      <c r="AP34" s="971">
        <v>9734</v>
      </c>
      <c r="AQ34" s="971"/>
      <c r="AR34" s="971"/>
      <c r="AS34" s="971"/>
      <c r="AT34" s="971"/>
      <c r="AU34" s="971">
        <v>7375</v>
      </c>
      <c r="AV34" s="971"/>
      <c r="AW34" s="971"/>
      <c r="AX34" s="971"/>
      <c r="AY34" s="971"/>
      <c r="AZ34" s="1041" t="s">
        <v>491</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398</v>
      </c>
      <c r="C35" s="1031"/>
      <c r="D35" s="1031"/>
      <c r="E35" s="1031"/>
      <c r="F35" s="1031"/>
      <c r="G35" s="1031"/>
      <c r="H35" s="1031"/>
      <c r="I35" s="1031"/>
      <c r="J35" s="1031"/>
      <c r="K35" s="1031"/>
      <c r="L35" s="1031"/>
      <c r="M35" s="1031"/>
      <c r="N35" s="1031"/>
      <c r="O35" s="1031"/>
      <c r="P35" s="1032"/>
      <c r="Q35" s="1038">
        <v>1638</v>
      </c>
      <c r="R35" s="1039"/>
      <c r="S35" s="1039"/>
      <c r="T35" s="1039"/>
      <c r="U35" s="1039"/>
      <c r="V35" s="1039">
        <v>1480</v>
      </c>
      <c r="W35" s="1039"/>
      <c r="X35" s="1039"/>
      <c r="Y35" s="1039"/>
      <c r="Z35" s="1039"/>
      <c r="AA35" s="1039">
        <v>152</v>
      </c>
      <c r="AB35" s="1039"/>
      <c r="AC35" s="1039"/>
      <c r="AD35" s="1039"/>
      <c r="AE35" s="1040"/>
      <c r="AF35" s="1035">
        <v>12</v>
      </c>
      <c r="AG35" s="1036"/>
      <c r="AH35" s="1036"/>
      <c r="AI35" s="1036"/>
      <c r="AJ35" s="1037"/>
      <c r="AK35" s="980">
        <v>838</v>
      </c>
      <c r="AL35" s="971"/>
      <c r="AM35" s="971"/>
      <c r="AN35" s="971"/>
      <c r="AO35" s="971"/>
      <c r="AP35" s="971" t="s">
        <v>552</v>
      </c>
      <c r="AQ35" s="971"/>
      <c r="AR35" s="971"/>
      <c r="AS35" s="971"/>
      <c r="AT35" s="971"/>
      <c r="AU35" s="971" t="s">
        <v>491</v>
      </c>
      <c r="AV35" s="971"/>
      <c r="AW35" s="971"/>
      <c r="AX35" s="971"/>
      <c r="AY35" s="971"/>
      <c r="AZ35" s="1041" t="s">
        <v>491</v>
      </c>
      <c r="BA35" s="1041"/>
      <c r="BB35" s="1041"/>
      <c r="BC35" s="1041"/>
      <c r="BD35" s="1041"/>
      <c r="BE35" s="972" t="s">
        <v>399</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12509</v>
      </c>
      <c r="AG63" s="959"/>
      <c r="AH63" s="959"/>
      <c r="AI63" s="959"/>
      <c r="AJ63" s="1022"/>
      <c r="AK63" s="1023"/>
      <c r="AL63" s="963"/>
      <c r="AM63" s="963"/>
      <c r="AN63" s="963"/>
      <c r="AO63" s="963"/>
      <c r="AP63" s="959">
        <v>14515</v>
      </c>
      <c r="AQ63" s="959"/>
      <c r="AR63" s="959"/>
      <c r="AS63" s="959"/>
      <c r="AT63" s="959"/>
      <c r="AU63" s="959">
        <v>9174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403</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404</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553</v>
      </c>
      <c r="C68" s="986"/>
      <c r="D68" s="986"/>
      <c r="E68" s="986"/>
      <c r="F68" s="986"/>
      <c r="G68" s="986"/>
      <c r="H68" s="986"/>
      <c r="I68" s="986"/>
      <c r="J68" s="986"/>
      <c r="K68" s="986"/>
      <c r="L68" s="986"/>
      <c r="M68" s="986"/>
      <c r="N68" s="986"/>
      <c r="O68" s="986"/>
      <c r="P68" s="987"/>
      <c r="Q68" s="988">
        <v>1622</v>
      </c>
      <c r="R68" s="982"/>
      <c r="S68" s="982"/>
      <c r="T68" s="982"/>
      <c r="U68" s="982"/>
      <c r="V68" s="982">
        <v>1541</v>
      </c>
      <c r="W68" s="982"/>
      <c r="X68" s="982"/>
      <c r="Y68" s="982"/>
      <c r="Z68" s="982"/>
      <c r="AA68" s="982">
        <v>81</v>
      </c>
      <c r="AB68" s="982"/>
      <c r="AC68" s="982"/>
      <c r="AD68" s="982"/>
      <c r="AE68" s="982"/>
      <c r="AF68" s="982">
        <v>81</v>
      </c>
      <c r="AG68" s="982"/>
      <c r="AH68" s="982"/>
      <c r="AI68" s="982"/>
      <c r="AJ68" s="982"/>
      <c r="AK68" s="982" t="s">
        <v>552</v>
      </c>
      <c r="AL68" s="982"/>
      <c r="AM68" s="982"/>
      <c r="AN68" s="982"/>
      <c r="AO68" s="982"/>
      <c r="AP68" s="982">
        <v>116</v>
      </c>
      <c r="AQ68" s="982"/>
      <c r="AR68" s="982"/>
      <c r="AS68" s="982"/>
      <c r="AT68" s="982"/>
      <c r="AU68" s="982">
        <v>61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554</v>
      </c>
      <c r="C69" s="975"/>
      <c r="D69" s="975"/>
      <c r="E69" s="975"/>
      <c r="F69" s="975"/>
      <c r="G69" s="975"/>
      <c r="H69" s="975"/>
      <c r="I69" s="975"/>
      <c r="J69" s="975"/>
      <c r="K69" s="975"/>
      <c r="L69" s="975"/>
      <c r="M69" s="975"/>
      <c r="N69" s="975"/>
      <c r="O69" s="975"/>
      <c r="P69" s="976"/>
      <c r="Q69" s="977">
        <v>284</v>
      </c>
      <c r="R69" s="971"/>
      <c r="S69" s="971"/>
      <c r="T69" s="971"/>
      <c r="U69" s="971"/>
      <c r="V69" s="971">
        <v>215</v>
      </c>
      <c r="W69" s="971"/>
      <c r="X69" s="971"/>
      <c r="Y69" s="971"/>
      <c r="Z69" s="971"/>
      <c r="AA69" s="971">
        <v>69</v>
      </c>
      <c r="AB69" s="971"/>
      <c r="AC69" s="971"/>
      <c r="AD69" s="971"/>
      <c r="AE69" s="971"/>
      <c r="AF69" s="971">
        <v>69</v>
      </c>
      <c r="AG69" s="971"/>
      <c r="AH69" s="971"/>
      <c r="AI69" s="971"/>
      <c r="AJ69" s="971"/>
      <c r="AK69" s="971" t="s">
        <v>552</v>
      </c>
      <c r="AL69" s="971"/>
      <c r="AM69" s="971"/>
      <c r="AN69" s="971"/>
      <c r="AO69" s="971"/>
      <c r="AP69" s="971">
        <v>30</v>
      </c>
      <c r="AQ69" s="971"/>
      <c r="AR69" s="971"/>
      <c r="AS69" s="971"/>
      <c r="AT69" s="971"/>
      <c r="AU69" s="971">
        <v>14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555</v>
      </c>
      <c r="C70" s="975"/>
      <c r="D70" s="975"/>
      <c r="E70" s="975"/>
      <c r="F70" s="975"/>
      <c r="G70" s="975"/>
      <c r="H70" s="975"/>
      <c r="I70" s="975"/>
      <c r="J70" s="975"/>
      <c r="K70" s="975"/>
      <c r="L70" s="975"/>
      <c r="M70" s="975"/>
      <c r="N70" s="975"/>
      <c r="O70" s="975"/>
      <c r="P70" s="976"/>
      <c r="Q70" s="977">
        <v>1374</v>
      </c>
      <c r="R70" s="971"/>
      <c r="S70" s="971"/>
      <c r="T70" s="971"/>
      <c r="U70" s="971"/>
      <c r="V70" s="971">
        <v>1244</v>
      </c>
      <c r="W70" s="971"/>
      <c r="X70" s="971"/>
      <c r="Y70" s="971"/>
      <c r="Z70" s="971"/>
      <c r="AA70" s="971">
        <v>130</v>
      </c>
      <c r="AB70" s="971"/>
      <c r="AC70" s="971"/>
      <c r="AD70" s="971"/>
      <c r="AE70" s="971"/>
      <c r="AF70" s="971">
        <v>3661</v>
      </c>
      <c r="AG70" s="971"/>
      <c r="AH70" s="971"/>
      <c r="AI70" s="971"/>
      <c r="AJ70" s="971"/>
      <c r="AK70" s="971" t="s">
        <v>552</v>
      </c>
      <c r="AL70" s="971"/>
      <c r="AM70" s="971"/>
      <c r="AN70" s="971"/>
      <c r="AO70" s="971"/>
      <c r="AP70" s="971">
        <v>784</v>
      </c>
      <c r="AQ70" s="971"/>
      <c r="AR70" s="971"/>
      <c r="AS70" s="971"/>
      <c r="AT70" s="971"/>
      <c r="AU70" s="971" t="s">
        <v>552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556</v>
      </c>
      <c r="C71" s="975"/>
      <c r="D71" s="975"/>
      <c r="E71" s="975"/>
      <c r="F71" s="975"/>
      <c r="G71" s="975"/>
      <c r="H71" s="975"/>
      <c r="I71" s="975"/>
      <c r="J71" s="975"/>
      <c r="K71" s="975"/>
      <c r="L71" s="975"/>
      <c r="M71" s="975"/>
      <c r="N71" s="975"/>
      <c r="O71" s="975"/>
      <c r="P71" s="976"/>
      <c r="Q71" s="977">
        <v>1280</v>
      </c>
      <c r="R71" s="971"/>
      <c r="S71" s="971"/>
      <c r="T71" s="971"/>
      <c r="U71" s="971"/>
      <c r="V71" s="971">
        <v>1222</v>
      </c>
      <c r="W71" s="971"/>
      <c r="X71" s="971"/>
      <c r="Y71" s="971"/>
      <c r="Z71" s="971"/>
      <c r="AA71" s="971">
        <v>58</v>
      </c>
      <c r="AB71" s="971"/>
      <c r="AC71" s="971"/>
      <c r="AD71" s="971"/>
      <c r="AE71" s="971"/>
      <c r="AF71" s="971">
        <v>58</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557</v>
      </c>
      <c r="C72" s="975"/>
      <c r="D72" s="975"/>
      <c r="E72" s="975"/>
      <c r="F72" s="975"/>
      <c r="G72" s="975"/>
      <c r="H72" s="975"/>
      <c r="I72" s="975"/>
      <c r="J72" s="975"/>
      <c r="K72" s="975"/>
      <c r="L72" s="975"/>
      <c r="M72" s="975"/>
      <c r="N72" s="975"/>
      <c r="O72" s="975"/>
      <c r="P72" s="976"/>
      <c r="Q72" s="977">
        <v>261159</v>
      </c>
      <c r="R72" s="971"/>
      <c r="S72" s="971"/>
      <c r="T72" s="971"/>
      <c r="U72" s="971"/>
      <c r="V72" s="971">
        <v>254522</v>
      </c>
      <c r="W72" s="971"/>
      <c r="X72" s="971"/>
      <c r="Y72" s="971"/>
      <c r="Z72" s="971"/>
      <c r="AA72" s="971">
        <v>6637</v>
      </c>
      <c r="AB72" s="971"/>
      <c r="AC72" s="971"/>
      <c r="AD72" s="971"/>
      <c r="AE72" s="971"/>
      <c r="AF72" s="971">
        <v>6336</v>
      </c>
      <c r="AG72" s="971"/>
      <c r="AH72" s="971"/>
      <c r="AI72" s="971"/>
      <c r="AJ72" s="971"/>
      <c r="AK72" s="971">
        <v>983</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558</v>
      </c>
      <c r="C73" s="975"/>
      <c r="D73" s="975"/>
      <c r="E73" s="975"/>
      <c r="F73" s="975"/>
      <c r="G73" s="975"/>
      <c r="H73" s="975"/>
      <c r="I73" s="975"/>
      <c r="J73" s="975"/>
      <c r="K73" s="975"/>
      <c r="L73" s="975"/>
      <c r="M73" s="975"/>
      <c r="N73" s="975"/>
      <c r="O73" s="975"/>
      <c r="P73" s="976"/>
      <c r="Q73" s="977">
        <v>378</v>
      </c>
      <c r="R73" s="971"/>
      <c r="S73" s="971"/>
      <c r="T73" s="971"/>
      <c r="U73" s="971"/>
      <c r="V73" s="971">
        <v>183</v>
      </c>
      <c r="W73" s="971"/>
      <c r="X73" s="971"/>
      <c r="Y73" s="971"/>
      <c r="Z73" s="971"/>
      <c r="AA73" s="971">
        <v>195</v>
      </c>
      <c r="AB73" s="971"/>
      <c r="AC73" s="971"/>
      <c r="AD73" s="971"/>
      <c r="AE73" s="971"/>
      <c r="AF73" s="971">
        <v>195</v>
      </c>
      <c r="AG73" s="971"/>
      <c r="AH73" s="971"/>
      <c r="AI73" s="971"/>
      <c r="AJ73" s="971"/>
      <c r="AK73" s="971" t="s">
        <v>552</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559</v>
      </c>
      <c r="C74" s="975"/>
      <c r="D74" s="975"/>
      <c r="E74" s="975"/>
      <c r="F74" s="975"/>
      <c r="G74" s="975"/>
      <c r="H74" s="975"/>
      <c r="I74" s="975"/>
      <c r="J74" s="975"/>
      <c r="K74" s="975"/>
      <c r="L74" s="975"/>
      <c r="M74" s="975"/>
      <c r="N74" s="975"/>
      <c r="O74" s="975"/>
      <c r="P74" s="976"/>
      <c r="Q74" s="977">
        <v>7299</v>
      </c>
      <c r="R74" s="971"/>
      <c r="S74" s="971"/>
      <c r="T74" s="971"/>
      <c r="U74" s="971"/>
      <c r="V74" s="971">
        <v>4954</v>
      </c>
      <c r="W74" s="971"/>
      <c r="X74" s="971"/>
      <c r="Y74" s="971"/>
      <c r="Z74" s="971"/>
      <c r="AA74" s="971">
        <v>2345</v>
      </c>
      <c r="AB74" s="971"/>
      <c r="AC74" s="971"/>
      <c r="AD74" s="971"/>
      <c r="AE74" s="971"/>
      <c r="AF74" s="971" t="s">
        <v>552</v>
      </c>
      <c r="AG74" s="971"/>
      <c r="AH74" s="971"/>
      <c r="AI74" s="971"/>
      <c r="AJ74" s="971"/>
      <c r="AK74" s="971">
        <v>14</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560</v>
      </c>
      <c r="C75" s="975"/>
      <c r="D75" s="975"/>
      <c r="E75" s="975"/>
      <c r="F75" s="975"/>
      <c r="G75" s="975"/>
      <c r="H75" s="975"/>
      <c r="I75" s="975"/>
      <c r="J75" s="975"/>
      <c r="K75" s="975"/>
      <c r="L75" s="975"/>
      <c r="M75" s="975"/>
      <c r="N75" s="975"/>
      <c r="O75" s="975"/>
      <c r="P75" s="976"/>
      <c r="Q75" s="978">
        <v>1438</v>
      </c>
      <c r="R75" s="979"/>
      <c r="S75" s="979"/>
      <c r="T75" s="979"/>
      <c r="U75" s="980"/>
      <c r="V75" s="981">
        <v>1437</v>
      </c>
      <c r="W75" s="979"/>
      <c r="X75" s="979"/>
      <c r="Y75" s="979"/>
      <c r="Z75" s="980"/>
      <c r="AA75" s="981">
        <v>1</v>
      </c>
      <c r="AB75" s="979"/>
      <c r="AC75" s="979"/>
      <c r="AD75" s="979"/>
      <c r="AE75" s="980"/>
      <c r="AF75" s="971" t="s">
        <v>552</v>
      </c>
      <c r="AG75" s="971"/>
      <c r="AH75" s="971"/>
      <c r="AI75" s="971"/>
      <c r="AJ75" s="971"/>
      <c r="AK75" s="971" t="s">
        <v>552</v>
      </c>
      <c r="AL75" s="971"/>
      <c r="AM75" s="971"/>
      <c r="AN75" s="971"/>
      <c r="AO75" s="971"/>
      <c r="AP75" s="971" t="s">
        <v>552</v>
      </c>
      <c r="AQ75" s="971"/>
      <c r="AR75" s="971"/>
      <c r="AS75" s="971"/>
      <c r="AT75" s="971"/>
      <c r="AU75" s="971" t="s">
        <v>552</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561</v>
      </c>
      <c r="C76" s="975"/>
      <c r="D76" s="975"/>
      <c r="E76" s="975"/>
      <c r="F76" s="975"/>
      <c r="G76" s="975"/>
      <c r="H76" s="975"/>
      <c r="I76" s="975"/>
      <c r="J76" s="975"/>
      <c r="K76" s="975"/>
      <c r="L76" s="975"/>
      <c r="M76" s="975"/>
      <c r="N76" s="975"/>
      <c r="O76" s="975"/>
      <c r="P76" s="976"/>
      <c r="Q76" s="978">
        <v>1</v>
      </c>
      <c r="R76" s="979"/>
      <c r="S76" s="979"/>
      <c r="T76" s="979"/>
      <c r="U76" s="980"/>
      <c r="V76" s="981">
        <v>0</v>
      </c>
      <c r="W76" s="979"/>
      <c r="X76" s="979"/>
      <c r="Y76" s="979"/>
      <c r="Z76" s="980"/>
      <c r="AA76" s="981">
        <v>1</v>
      </c>
      <c r="AB76" s="979"/>
      <c r="AC76" s="979"/>
      <c r="AD76" s="979"/>
      <c r="AE76" s="980"/>
      <c r="AF76" s="971" t="s">
        <v>552</v>
      </c>
      <c r="AG76" s="971"/>
      <c r="AH76" s="971"/>
      <c r="AI76" s="971"/>
      <c r="AJ76" s="971"/>
      <c r="AK76" s="971" t="s">
        <v>552</v>
      </c>
      <c r="AL76" s="971"/>
      <c r="AM76" s="971"/>
      <c r="AN76" s="971"/>
      <c r="AO76" s="971"/>
      <c r="AP76" s="971" t="s">
        <v>552</v>
      </c>
      <c r="AQ76" s="971"/>
      <c r="AR76" s="971"/>
      <c r="AS76" s="971"/>
      <c r="AT76" s="971"/>
      <c r="AU76" s="971" t="s">
        <v>552</v>
      </c>
      <c r="AV76" s="971"/>
      <c r="AW76" s="971"/>
      <c r="AX76" s="971"/>
      <c r="AY76" s="97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562</v>
      </c>
      <c r="C77" s="975"/>
      <c r="D77" s="975"/>
      <c r="E77" s="975"/>
      <c r="F77" s="975"/>
      <c r="G77" s="975"/>
      <c r="H77" s="975"/>
      <c r="I77" s="975"/>
      <c r="J77" s="975"/>
      <c r="K77" s="975"/>
      <c r="L77" s="975"/>
      <c r="M77" s="975"/>
      <c r="N77" s="975"/>
      <c r="O77" s="975"/>
      <c r="P77" s="976"/>
      <c r="Q77" s="978">
        <v>49</v>
      </c>
      <c r="R77" s="979"/>
      <c r="S77" s="979"/>
      <c r="T77" s="979"/>
      <c r="U77" s="980"/>
      <c r="V77" s="981">
        <v>27</v>
      </c>
      <c r="W77" s="979"/>
      <c r="X77" s="979"/>
      <c r="Y77" s="979"/>
      <c r="Z77" s="980"/>
      <c r="AA77" s="981">
        <v>22</v>
      </c>
      <c r="AB77" s="979"/>
      <c r="AC77" s="979"/>
      <c r="AD77" s="979"/>
      <c r="AE77" s="980"/>
      <c r="AF77" s="971" t="s">
        <v>552</v>
      </c>
      <c r="AG77" s="971"/>
      <c r="AH77" s="971"/>
      <c r="AI77" s="971"/>
      <c r="AJ77" s="971"/>
      <c r="AK77" s="971" t="s">
        <v>552</v>
      </c>
      <c r="AL77" s="971"/>
      <c r="AM77" s="971"/>
      <c r="AN77" s="971"/>
      <c r="AO77" s="971"/>
      <c r="AP77" s="971" t="s">
        <v>552</v>
      </c>
      <c r="AQ77" s="971"/>
      <c r="AR77" s="971"/>
      <c r="AS77" s="971"/>
      <c r="AT77" s="971"/>
      <c r="AU77" s="971" t="s">
        <v>552</v>
      </c>
      <c r="AV77" s="971"/>
      <c r="AW77" s="971"/>
      <c r="AX77" s="971"/>
      <c r="AY77" s="971"/>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563</v>
      </c>
      <c r="C78" s="975"/>
      <c r="D78" s="975"/>
      <c r="E78" s="975"/>
      <c r="F78" s="975"/>
      <c r="G78" s="975"/>
      <c r="H78" s="975"/>
      <c r="I78" s="975"/>
      <c r="J78" s="975"/>
      <c r="K78" s="975"/>
      <c r="L78" s="975"/>
      <c r="M78" s="975"/>
      <c r="N78" s="975"/>
      <c r="O78" s="975"/>
      <c r="P78" s="976"/>
      <c r="Q78" s="977">
        <v>67</v>
      </c>
      <c r="R78" s="971"/>
      <c r="S78" s="971"/>
      <c r="T78" s="971"/>
      <c r="U78" s="971"/>
      <c r="V78" s="971">
        <v>66</v>
      </c>
      <c r="W78" s="971"/>
      <c r="X78" s="971"/>
      <c r="Y78" s="971"/>
      <c r="Z78" s="971"/>
      <c r="AA78" s="971">
        <v>1</v>
      </c>
      <c r="AB78" s="971"/>
      <c r="AC78" s="971"/>
      <c r="AD78" s="971"/>
      <c r="AE78" s="971"/>
      <c r="AF78" s="971" t="s">
        <v>552</v>
      </c>
      <c r="AG78" s="971"/>
      <c r="AH78" s="971"/>
      <c r="AI78" s="971"/>
      <c r="AJ78" s="971"/>
      <c r="AK78" s="971" t="s">
        <v>552</v>
      </c>
      <c r="AL78" s="971"/>
      <c r="AM78" s="971"/>
      <c r="AN78" s="971"/>
      <c r="AO78" s="971"/>
      <c r="AP78" s="971" t="s">
        <v>552</v>
      </c>
      <c r="AQ78" s="971"/>
      <c r="AR78" s="971"/>
      <c r="AS78" s="971"/>
      <c r="AT78" s="971"/>
      <c r="AU78" s="971" t="s">
        <v>552</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10400</v>
      </c>
      <c r="AG88" s="959"/>
      <c r="AH88" s="959"/>
      <c r="AI88" s="959"/>
      <c r="AJ88" s="959"/>
      <c r="AK88" s="963"/>
      <c r="AL88" s="963"/>
      <c r="AM88" s="963"/>
      <c r="AN88" s="963"/>
      <c r="AO88" s="963"/>
      <c r="AP88" s="959">
        <v>930</v>
      </c>
      <c r="AQ88" s="959"/>
      <c r="AR88" s="959"/>
      <c r="AS88" s="959"/>
      <c r="AT88" s="959"/>
      <c r="AU88" s="959">
        <v>75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v>
      </c>
      <c r="CS102" s="953"/>
      <c r="CT102" s="953"/>
      <c r="CU102" s="953"/>
      <c r="CV102" s="954"/>
      <c r="CW102" s="952">
        <v>34</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30" customFormat="1" ht="26.25" customHeight="1" x14ac:dyDescent="0.2">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3152768</v>
      </c>
      <c r="AB110" s="889"/>
      <c r="AC110" s="889"/>
      <c r="AD110" s="889"/>
      <c r="AE110" s="890"/>
      <c r="AF110" s="891">
        <v>3035219</v>
      </c>
      <c r="AG110" s="889"/>
      <c r="AH110" s="889"/>
      <c r="AI110" s="889"/>
      <c r="AJ110" s="890"/>
      <c r="AK110" s="891">
        <v>2967524</v>
      </c>
      <c r="AL110" s="889"/>
      <c r="AM110" s="889"/>
      <c r="AN110" s="889"/>
      <c r="AO110" s="890"/>
      <c r="AP110" s="892">
        <v>18.399999999999999</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26851627</v>
      </c>
      <c r="BR110" s="842"/>
      <c r="BS110" s="842"/>
      <c r="BT110" s="842"/>
      <c r="BU110" s="842"/>
      <c r="BV110" s="842">
        <v>26288633</v>
      </c>
      <c r="BW110" s="842"/>
      <c r="BX110" s="842"/>
      <c r="BY110" s="842"/>
      <c r="BZ110" s="842"/>
      <c r="CA110" s="842">
        <v>25749513</v>
      </c>
      <c r="CB110" s="842"/>
      <c r="CC110" s="842"/>
      <c r="CD110" s="842"/>
      <c r="CE110" s="842"/>
      <c r="CF110" s="866">
        <v>160.1</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103290</v>
      </c>
      <c r="BR111" s="817"/>
      <c r="BS111" s="817"/>
      <c r="BT111" s="817"/>
      <c r="BU111" s="817"/>
      <c r="BV111" s="817">
        <v>35572</v>
      </c>
      <c r="BW111" s="817"/>
      <c r="BX111" s="817"/>
      <c r="BY111" s="817"/>
      <c r="BZ111" s="817"/>
      <c r="CA111" s="817">
        <v>11781</v>
      </c>
      <c r="CB111" s="817"/>
      <c r="CC111" s="817"/>
      <c r="CD111" s="817"/>
      <c r="CE111" s="817"/>
      <c r="CF111" s="875">
        <v>0.1</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8922711</v>
      </c>
      <c r="BR112" s="817"/>
      <c r="BS112" s="817"/>
      <c r="BT112" s="817"/>
      <c r="BU112" s="817"/>
      <c r="BV112" s="817">
        <v>8619084</v>
      </c>
      <c r="BW112" s="817"/>
      <c r="BX112" s="817"/>
      <c r="BY112" s="817"/>
      <c r="BZ112" s="817"/>
      <c r="CA112" s="817">
        <v>8797212</v>
      </c>
      <c r="CB112" s="817"/>
      <c r="CC112" s="817"/>
      <c r="CD112" s="817"/>
      <c r="CE112" s="817"/>
      <c r="CF112" s="875">
        <v>54.7</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930381</v>
      </c>
      <c r="AB113" s="919"/>
      <c r="AC113" s="919"/>
      <c r="AD113" s="919"/>
      <c r="AE113" s="920"/>
      <c r="AF113" s="921">
        <v>1050251</v>
      </c>
      <c r="AG113" s="919"/>
      <c r="AH113" s="919"/>
      <c r="AI113" s="919"/>
      <c r="AJ113" s="920"/>
      <c r="AK113" s="921">
        <v>796705</v>
      </c>
      <c r="AL113" s="919"/>
      <c r="AM113" s="919"/>
      <c r="AN113" s="919"/>
      <c r="AO113" s="920"/>
      <c r="AP113" s="922">
        <v>5</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47025</v>
      </c>
      <c r="BR113" s="817"/>
      <c r="BS113" s="817"/>
      <c r="BT113" s="817"/>
      <c r="BU113" s="817"/>
      <c r="BV113" s="817">
        <v>62055</v>
      </c>
      <c r="BW113" s="817"/>
      <c r="BX113" s="817"/>
      <c r="BY113" s="817"/>
      <c r="BZ113" s="817"/>
      <c r="CA113" s="817">
        <v>74370</v>
      </c>
      <c r="CB113" s="817"/>
      <c r="CC113" s="817"/>
      <c r="CD113" s="817"/>
      <c r="CE113" s="817"/>
      <c r="CF113" s="875">
        <v>0.5</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9531</v>
      </c>
      <c r="AB114" s="780"/>
      <c r="AC114" s="780"/>
      <c r="AD114" s="780"/>
      <c r="AE114" s="781"/>
      <c r="AF114" s="782">
        <v>4939</v>
      </c>
      <c r="AG114" s="780"/>
      <c r="AH114" s="780"/>
      <c r="AI114" s="780"/>
      <c r="AJ114" s="781"/>
      <c r="AK114" s="782">
        <v>10333</v>
      </c>
      <c r="AL114" s="780"/>
      <c r="AM114" s="780"/>
      <c r="AN114" s="780"/>
      <c r="AO114" s="781"/>
      <c r="AP114" s="824">
        <v>0.1</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3746058</v>
      </c>
      <c r="BR114" s="817"/>
      <c r="BS114" s="817"/>
      <c r="BT114" s="817"/>
      <c r="BU114" s="817"/>
      <c r="BV114" s="817">
        <v>3691799</v>
      </c>
      <c r="BW114" s="817"/>
      <c r="BX114" s="817"/>
      <c r="BY114" s="817"/>
      <c r="BZ114" s="817"/>
      <c r="CA114" s="817">
        <v>3728608</v>
      </c>
      <c r="CB114" s="817"/>
      <c r="CC114" s="817"/>
      <c r="CD114" s="817"/>
      <c r="CE114" s="817"/>
      <c r="CF114" s="875">
        <v>23.2</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80970</v>
      </c>
      <c r="AB115" s="919"/>
      <c r="AC115" s="919"/>
      <c r="AD115" s="919"/>
      <c r="AE115" s="920"/>
      <c r="AF115" s="921">
        <v>68879</v>
      </c>
      <c r="AG115" s="919"/>
      <c r="AH115" s="919"/>
      <c r="AI115" s="919"/>
      <c r="AJ115" s="920"/>
      <c r="AK115" s="921">
        <v>24174</v>
      </c>
      <c r="AL115" s="919"/>
      <c r="AM115" s="919"/>
      <c r="AN115" s="919"/>
      <c r="AO115" s="920"/>
      <c r="AP115" s="922">
        <v>0.2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70800</v>
      </c>
      <c r="DH116" s="780"/>
      <c r="DI116" s="780"/>
      <c r="DJ116" s="780"/>
      <c r="DK116" s="781"/>
      <c r="DL116" s="782">
        <v>34400</v>
      </c>
      <c r="DM116" s="780"/>
      <c r="DN116" s="780"/>
      <c r="DO116" s="780"/>
      <c r="DP116" s="781"/>
      <c r="DQ116" s="782">
        <v>11000</v>
      </c>
      <c r="DR116" s="780"/>
      <c r="DS116" s="780"/>
      <c r="DT116" s="780"/>
      <c r="DU116" s="781"/>
      <c r="DV116" s="824">
        <v>0.1</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4173650</v>
      </c>
      <c r="AB117" s="903"/>
      <c r="AC117" s="903"/>
      <c r="AD117" s="903"/>
      <c r="AE117" s="904"/>
      <c r="AF117" s="905">
        <v>4159288</v>
      </c>
      <c r="AG117" s="903"/>
      <c r="AH117" s="903"/>
      <c r="AI117" s="903"/>
      <c r="AJ117" s="904"/>
      <c r="AK117" s="905">
        <v>3798736</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446</v>
      </c>
      <c r="BP119" s="878"/>
      <c r="BQ119" s="879">
        <v>39670711</v>
      </c>
      <c r="BR119" s="845"/>
      <c r="BS119" s="845"/>
      <c r="BT119" s="845"/>
      <c r="BU119" s="845"/>
      <c r="BV119" s="845">
        <v>38697143</v>
      </c>
      <c r="BW119" s="845"/>
      <c r="BX119" s="845"/>
      <c r="BY119" s="845"/>
      <c r="BZ119" s="845"/>
      <c r="CA119" s="845">
        <v>38361484</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32490</v>
      </c>
      <c r="DH119" s="764"/>
      <c r="DI119" s="764"/>
      <c r="DJ119" s="764"/>
      <c r="DK119" s="765"/>
      <c r="DL119" s="766">
        <v>1172</v>
      </c>
      <c r="DM119" s="764"/>
      <c r="DN119" s="764"/>
      <c r="DO119" s="764"/>
      <c r="DP119" s="765"/>
      <c r="DQ119" s="766">
        <v>781</v>
      </c>
      <c r="DR119" s="764"/>
      <c r="DS119" s="764"/>
      <c r="DT119" s="764"/>
      <c r="DU119" s="765"/>
      <c r="DV119" s="848">
        <v>0</v>
      </c>
      <c r="DW119" s="849"/>
      <c r="DX119" s="849"/>
      <c r="DY119" s="849"/>
      <c r="DZ119" s="850"/>
    </row>
    <row r="120" spans="1:130" s="230" customFormat="1" ht="26.25" customHeight="1" x14ac:dyDescent="0.2">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24816699</v>
      </c>
      <c r="BR120" s="842"/>
      <c r="BS120" s="842"/>
      <c r="BT120" s="842"/>
      <c r="BU120" s="842"/>
      <c r="BV120" s="842">
        <v>23893082</v>
      </c>
      <c r="BW120" s="842"/>
      <c r="BX120" s="842"/>
      <c r="BY120" s="842"/>
      <c r="BZ120" s="842"/>
      <c r="CA120" s="842">
        <v>21017356</v>
      </c>
      <c r="CB120" s="842"/>
      <c r="CC120" s="842"/>
      <c r="CD120" s="842"/>
      <c r="CE120" s="842"/>
      <c r="CF120" s="866">
        <v>130.6</v>
      </c>
      <c r="CG120" s="867"/>
      <c r="CH120" s="867"/>
      <c r="CI120" s="867"/>
      <c r="CJ120" s="867"/>
      <c r="CK120" s="868" t="s">
        <v>450</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6874284</v>
      </c>
      <c r="DH120" s="842"/>
      <c r="DI120" s="842"/>
      <c r="DJ120" s="842"/>
      <c r="DK120" s="842"/>
      <c r="DL120" s="842">
        <v>6638335</v>
      </c>
      <c r="DM120" s="842"/>
      <c r="DN120" s="842"/>
      <c r="DO120" s="842"/>
      <c r="DP120" s="842"/>
      <c r="DQ120" s="842">
        <v>6550992</v>
      </c>
      <c r="DR120" s="842"/>
      <c r="DS120" s="842"/>
      <c r="DT120" s="842"/>
      <c r="DU120" s="842"/>
      <c r="DV120" s="843">
        <v>40.700000000000003</v>
      </c>
      <c r="DW120" s="843"/>
      <c r="DX120" s="843"/>
      <c r="DY120" s="843"/>
      <c r="DZ120" s="844"/>
    </row>
    <row r="121" spans="1:130" s="230" customFormat="1" ht="26.25"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1357278</v>
      </c>
      <c r="BR121" s="817"/>
      <c r="BS121" s="817"/>
      <c r="BT121" s="817"/>
      <c r="BU121" s="817"/>
      <c r="BV121" s="817">
        <v>1297673</v>
      </c>
      <c r="BW121" s="817"/>
      <c r="BX121" s="817"/>
      <c r="BY121" s="817"/>
      <c r="BZ121" s="817"/>
      <c r="CA121" s="817">
        <v>1228512</v>
      </c>
      <c r="CB121" s="817"/>
      <c r="CC121" s="817"/>
      <c r="CD121" s="817"/>
      <c r="CE121" s="817"/>
      <c r="CF121" s="875">
        <v>7.6</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1668083</v>
      </c>
      <c r="DH121" s="817"/>
      <c r="DI121" s="817"/>
      <c r="DJ121" s="817"/>
      <c r="DK121" s="817"/>
      <c r="DL121" s="817">
        <v>1621203</v>
      </c>
      <c r="DM121" s="817"/>
      <c r="DN121" s="817"/>
      <c r="DO121" s="817"/>
      <c r="DP121" s="817"/>
      <c r="DQ121" s="817">
        <v>1857438</v>
      </c>
      <c r="DR121" s="817"/>
      <c r="DS121" s="817"/>
      <c r="DT121" s="817"/>
      <c r="DU121" s="817"/>
      <c r="DV121" s="794">
        <v>11.5</v>
      </c>
      <c r="DW121" s="794"/>
      <c r="DX121" s="794"/>
      <c r="DY121" s="794"/>
      <c r="DZ121" s="795"/>
    </row>
    <row r="122" spans="1:130" s="230" customFormat="1" ht="26.25" customHeight="1" x14ac:dyDescent="0.2">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26901810</v>
      </c>
      <c r="BR122" s="845"/>
      <c r="BS122" s="845"/>
      <c r="BT122" s="845"/>
      <c r="BU122" s="845"/>
      <c r="BV122" s="845">
        <v>26179921</v>
      </c>
      <c r="BW122" s="845"/>
      <c r="BX122" s="845"/>
      <c r="BY122" s="845"/>
      <c r="BZ122" s="845"/>
      <c r="CA122" s="845">
        <v>25786115</v>
      </c>
      <c r="CB122" s="845"/>
      <c r="CC122" s="845"/>
      <c r="CD122" s="845"/>
      <c r="CE122" s="845"/>
      <c r="CF122" s="846">
        <v>160.30000000000001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370055</v>
      </c>
      <c r="DH122" s="817"/>
      <c r="DI122" s="817"/>
      <c r="DJ122" s="817"/>
      <c r="DK122" s="817"/>
      <c r="DL122" s="817">
        <v>355577</v>
      </c>
      <c r="DM122" s="817"/>
      <c r="DN122" s="817"/>
      <c r="DO122" s="817"/>
      <c r="DP122" s="817"/>
      <c r="DQ122" s="817">
        <v>388782</v>
      </c>
      <c r="DR122" s="817"/>
      <c r="DS122" s="817"/>
      <c r="DT122" s="817"/>
      <c r="DU122" s="817"/>
      <c r="DV122" s="794">
        <v>2.4</v>
      </c>
      <c r="DW122" s="794"/>
      <c r="DX122" s="794"/>
      <c r="DY122" s="794"/>
      <c r="DZ122" s="795"/>
    </row>
    <row r="123" spans="1:130" s="230" customFormat="1" ht="26.25" customHeight="1" x14ac:dyDescent="0.2">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49406</v>
      </c>
      <c r="AB123" s="780"/>
      <c r="AC123" s="780"/>
      <c r="AD123" s="780"/>
      <c r="AE123" s="781"/>
      <c r="AF123" s="782">
        <v>37191</v>
      </c>
      <c r="AG123" s="780"/>
      <c r="AH123" s="780"/>
      <c r="AI123" s="780"/>
      <c r="AJ123" s="781"/>
      <c r="AK123" s="782">
        <v>23783</v>
      </c>
      <c r="AL123" s="780"/>
      <c r="AM123" s="780"/>
      <c r="AN123" s="780"/>
      <c r="AO123" s="781"/>
      <c r="AP123" s="824">
        <v>0.1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53075787</v>
      </c>
      <c r="BR123" s="833"/>
      <c r="BS123" s="833"/>
      <c r="BT123" s="833"/>
      <c r="BU123" s="833"/>
      <c r="BV123" s="833">
        <v>51370676</v>
      </c>
      <c r="BW123" s="833"/>
      <c r="BX123" s="833"/>
      <c r="BY123" s="833"/>
      <c r="BZ123" s="833"/>
      <c r="CA123" s="833">
        <v>48031983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10349</v>
      </c>
      <c r="DH124" s="764"/>
      <c r="DI124" s="764"/>
      <c r="DJ124" s="764"/>
      <c r="DK124" s="765"/>
      <c r="DL124" s="766">
        <v>3969</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31564</v>
      </c>
      <c r="AB126" s="780"/>
      <c r="AC126" s="780"/>
      <c r="AD126" s="780"/>
      <c r="AE126" s="781"/>
      <c r="AF126" s="782">
        <v>31688</v>
      </c>
      <c r="AG126" s="780"/>
      <c r="AH126" s="780"/>
      <c r="AI126" s="780"/>
      <c r="AJ126" s="781"/>
      <c r="AK126" s="782">
        <v>391</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72737</v>
      </c>
      <c r="AB128" s="801"/>
      <c r="AC128" s="801"/>
      <c r="AD128" s="801"/>
      <c r="AE128" s="802"/>
      <c r="AF128" s="803">
        <v>78749</v>
      </c>
      <c r="AG128" s="801"/>
      <c r="AH128" s="801"/>
      <c r="AI128" s="801"/>
      <c r="AJ128" s="802"/>
      <c r="AK128" s="803">
        <v>77164</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12.57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19335455</v>
      </c>
      <c r="AB129" s="780"/>
      <c r="AC129" s="780"/>
      <c r="AD129" s="780"/>
      <c r="AE129" s="781"/>
      <c r="AF129" s="782">
        <v>18553716</v>
      </c>
      <c r="AG129" s="780"/>
      <c r="AH129" s="780"/>
      <c r="AI129" s="780"/>
      <c r="AJ129" s="781"/>
      <c r="AK129" s="782">
        <v>18549110</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17.57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2742794</v>
      </c>
      <c r="AB130" s="780"/>
      <c r="AC130" s="780"/>
      <c r="AD130" s="780"/>
      <c r="AE130" s="781"/>
      <c r="AF130" s="782">
        <v>2604953</v>
      </c>
      <c r="AG130" s="780"/>
      <c r="AH130" s="780"/>
      <c r="AI130" s="780"/>
      <c r="AJ130" s="781"/>
      <c r="AK130" s="782">
        <v>2460927</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8.4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16592661</v>
      </c>
      <c r="AB131" s="764"/>
      <c r="AC131" s="764"/>
      <c r="AD131" s="764"/>
      <c r="AE131" s="765"/>
      <c r="AF131" s="766">
        <v>15948763</v>
      </c>
      <c r="AG131" s="764"/>
      <c r="AH131" s="764"/>
      <c r="AI131" s="764"/>
      <c r="AJ131" s="765"/>
      <c r="AK131" s="766">
        <v>16088183</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8.1850584420000008</v>
      </c>
      <c r="AB132" s="745"/>
      <c r="AC132" s="745"/>
      <c r="AD132" s="745"/>
      <c r="AE132" s="746"/>
      <c r="AF132" s="747">
        <v>9.2520404250000006</v>
      </c>
      <c r="AG132" s="745"/>
      <c r="AH132" s="745"/>
      <c r="AI132" s="745"/>
      <c r="AJ132" s="746"/>
      <c r="AK132" s="747">
        <v>7.8358444829999998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9.1</v>
      </c>
      <c r="AB133" s="724"/>
      <c r="AC133" s="724"/>
      <c r="AD133" s="724"/>
      <c r="AE133" s="725"/>
      <c r="AF133" s="723">
        <v>8.6999999999999993</v>
      </c>
      <c r="AG133" s="724"/>
      <c r="AH133" s="724"/>
      <c r="AI133" s="724"/>
      <c r="AJ133" s="725"/>
      <c r="AK133" s="723">
        <v>8.4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0KBsgNyC3T+CHGVo2emVnwTf1JNB46iDTcB/1T7L/jPOR8cEsyGGmJioHqANnHC507tpT48OfywLhcnzKvrOw==" saltValue="hYIep+rTF2MItqu2kJA3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70" zoomScaleNormal="85" zoomScaleSheetLayoutView="70" workbookViewId="0">
      <selection activeCell="DN74" sqref="DN74"/>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dJx+OHMMUgXuAB394/6Kj86HDghC2sBRtptuxDnm0ugJ3JLU13YVT2Fs0PMbevg67x536meugXZQFWUPw39WQ==" saltValue="68tM6W9d6cPWJtHOxW3a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46"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ki+au+R6119GOo+TMMacUFnPgLtwWJv1x/ckE14p5CQhGStcaECmd4MFBTEvoOMdKsfgNrjEAOzTTVKm0dtgQ==" saltValue="mFzDQua+bYfD/FafeZAq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zoomScale="85" zoomScaleSheetLayoutView="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6033182</v>
      </c>
      <c r="AP9" s="281">
        <v>106559</v>
      </c>
      <c r="AQ9" s="282">
        <v>73824</v>
      </c>
      <c r="AR9" s="283">
        <v>44.3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680730</v>
      </c>
      <c r="AP10" s="284">
        <v>12023</v>
      </c>
      <c r="AQ10" s="285">
        <v>6244</v>
      </c>
      <c r="AR10" s="286">
        <v>92.6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t="s">
        <v>491</v>
      </c>
      <c r="AP11" s="284" t="s">
        <v>491</v>
      </c>
      <c r="AQ11" s="285">
        <v>1048</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492</v>
      </c>
      <c r="AL12" s="1131"/>
      <c r="AM12" s="1131"/>
      <c r="AN12" s="1132"/>
      <c r="AO12" s="284" t="s">
        <v>491</v>
      </c>
      <c r="AP12" s="284" t="s">
        <v>491</v>
      </c>
      <c r="AQ12" s="285">
        <v>8</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v>179834</v>
      </c>
      <c r="AP13" s="284">
        <v>3176</v>
      </c>
      <c r="AQ13" s="285">
        <v>2350</v>
      </c>
      <c r="AR13" s="286">
        <v>35.1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214378</v>
      </c>
      <c r="AP14" s="284">
        <v>3786</v>
      </c>
      <c r="AQ14" s="285">
        <v>1698</v>
      </c>
      <c r="AR14" s="286">
        <v>123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-178098</v>
      </c>
      <c r="AP15" s="284">
        <v>-3146</v>
      </c>
      <c r="AQ15" s="285">
        <v>-3564</v>
      </c>
      <c r="AR15" s="286">
        <v>-11.7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6930026</v>
      </c>
      <c r="AP16" s="284">
        <v>122400</v>
      </c>
      <c r="AQ16" s="285">
        <v>81608</v>
      </c>
      <c r="AR16" s="286">
        <v>50</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10.79</v>
      </c>
      <c r="AP21" s="298">
        <v>7.59</v>
      </c>
      <c r="AQ21" s="299">
        <v>3.2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94.9</v>
      </c>
      <c r="AP22" s="303">
        <v>98.2</v>
      </c>
      <c r="AQ22" s="304">
        <v>-3.3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2967524</v>
      </c>
      <c r="AP32" s="312">
        <v>52413</v>
      </c>
      <c r="AQ32" s="313">
        <v>42992</v>
      </c>
      <c r="AR32" s="314">
        <v>21.9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491</v>
      </c>
      <c r="AP34" s="312" t="s">
        <v>491</v>
      </c>
      <c r="AQ34" s="313">
        <v>43</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796705</v>
      </c>
      <c r="AP35" s="312">
        <v>14072</v>
      </c>
      <c r="AQ35" s="313">
        <v>11969</v>
      </c>
      <c r="AR35" s="314">
        <v>17.600000000000001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v>10333</v>
      </c>
      <c r="AP36" s="312">
        <v>183</v>
      </c>
      <c r="AQ36" s="313">
        <v>2138</v>
      </c>
      <c r="AR36" s="314">
        <v>-91.4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v>24174</v>
      </c>
      <c r="AP37" s="312">
        <v>427</v>
      </c>
      <c r="AQ37" s="313">
        <v>592</v>
      </c>
      <c r="AR37" s="314">
        <v>-27.9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t="s">
        <v>491</v>
      </c>
      <c r="AP38" s="315" t="s">
        <v>491</v>
      </c>
      <c r="AQ38" s="316">
        <v>2</v>
      </c>
      <c r="AR38" s="304" t="s">
        <v>491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-77164</v>
      </c>
      <c r="AP39" s="312">
        <v>-1363</v>
      </c>
      <c r="AQ39" s="313">
        <v>-5777</v>
      </c>
      <c r="AR39" s="314">
        <v>-76.400000000000006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-2460927</v>
      </c>
      <c r="AP40" s="312">
        <v>-43465</v>
      </c>
      <c r="AQ40" s="313">
        <v>-36457</v>
      </c>
      <c r="AR40" s="314">
        <v>19.2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1260645</v>
      </c>
      <c r="AP41" s="312">
        <v>22266</v>
      </c>
      <c r="AQ41" s="313">
        <v>15502</v>
      </c>
      <c r="AR41" s="314">
        <v>43.6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7128650</v>
      </c>
      <c r="AN51" s="334">
        <v>119148</v>
      </c>
      <c r="AO51" s="335">
        <v>-41.7</v>
      </c>
      <c r="AP51" s="336">
        <v>62383</v>
      </c>
      <c r="AQ51" s="337">
        <v>14.1</v>
      </c>
      <c r="AR51" s="338">
        <v>-55.8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2249263</v>
      </c>
      <c r="AN52" s="342">
        <v>37594</v>
      </c>
      <c r="AO52" s="343">
        <v>-20.100000000000001</v>
      </c>
      <c r="AP52" s="344">
        <v>35325</v>
      </c>
      <c r="AQ52" s="345">
        <v>7.6</v>
      </c>
      <c r="AR52" s="346">
        <v>-27.7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12942439</v>
      </c>
      <c r="AN53" s="334">
        <v>219296</v>
      </c>
      <c r="AO53" s="335">
        <v>84.1</v>
      </c>
      <c r="AP53" s="336">
        <v>63812</v>
      </c>
      <c r="AQ53" s="337">
        <v>2.2999999999999998</v>
      </c>
      <c r="AR53" s="338">
        <v>81.8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1973228</v>
      </c>
      <c r="AN54" s="342">
        <v>33434</v>
      </c>
      <c r="AO54" s="343">
        <v>-11.1</v>
      </c>
      <c r="AP54" s="344">
        <v>33848</v>
      </c>
      <c r="AQ54" s="345">
        <v>-4.2</v>
      </c>
      <c r="AR54" s="346">
        <v>-6.9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12741139</v>
      </c>
      <c r="AN55" s="334">
        <v>217920</v>
      </c>
      <c r="AO55" s="335">
        <v>-0.6</v>
      </c>
      <c r="AP55" s="336">
        <v>54225</v>
      </c>
      <c r="AQ55" s="337">
        <v>-15</v>
      </c>
      <c r="AR55" s="338">
        <v>14.4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2208547</v>
      </c>
      <c r="AN56" s="342">
        <v>37774</v>
      </c>
      <c r="AO56" s="343">
        <v>13</v>
      </c>
      <c r="AP56" s="344">
        <v>27337</v>
      </c>
      <c r="AQ56" s="345">
        <v>-19.2</v>
      </c>
      <c r="AR56" s="346">
        <v>32.200000000000003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7931596</v>
      </c>
      <c r="AN57" s="334">
        <v>137876</v>
      </c>
      <c r="AO57" s="335">
        <v>-36.700000000000003</v>
      </c>
      <c r="AP57" s="336">
        <v>54016</v>
      </c>
      <c r="AQ57" s="337">
        <v>-0.4</v>
      </c>
      <c r="AR57" s="338">
        <v>-36.299999999999997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1905289</v>
      </c>
      <c r="AN58" s="342">
        <v>33120</v>
      </c>
      <c r="AO58" s="343">
        <v>-12.3</v>
      </c>
      <c r="AP58" s="344">
        <v>28078</v>
      </c>
      <c r="AQ58" s="345">
        <v>2.7</v>
      </c>
      <c r="AR58" s="346">
        <v>-15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7234879</v>
      </c>
      <c r="AN59" s="334">
        <v>127784</v>
      </c>
      <c r="AO59" s="335">
        <v>-7.3</v>
      </c>
      <c r="AP59" s="336">
        <v>52786</v>
      </c>
      <c r="AQ59" s="337">
        <v>-2.2999999999999998</v>
      </c>
      <c r="AR59" s="338">
        <v>-5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3081188</v>
      </c>
      <c r="AN60" s="342">
        <v>54421</v>
      </c>
      <c r="AO60" s="343">
        <v>64.3</v>
      </c>
      <c r="AP60" s="344">
        <v>28742</v>
      </c>
      <c r="AQ60" s="345">
        <v>2.4</v>
      </c>
      <c r="AR60" s="346">
        <v>61.9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9595741</v>
      </c>
      <c r="AN61" s="349">
        <v>164405</v>
      </c>
      <c r="AO61" s="350">
        <v>-0.4</v>
      </c>
      <c r="AP61" s="351">
        <v>57444</v>
      </c>
      <c r="AQ61" s="352">
        <v>-0.3</v>
      </c>
      <c r="AR61" s="338">
        <v>-0.1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2283503</v>
      </c>
      <c r="AN62" s="342">
        <v>39269</v>
      </c>
      <c r="AO62" s="343">
        <v>6.8</v>
      </c>
      <c r="AP62" s="344">
        <v>30666</v>
      </c>
      <c r="AQ62" s="345">
        <v>-2.1</v>
      </c>
      <c r="AR62" s="346">
        <v>8.9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mG3Jv1p+VFHV7//onFy4R1BiGONauKtxH8TWEzvm0YL6aOAaiIHzZK0tK+4mQgrxF43LU3TpLORlXxTBUuqxg==" saltValue="n49b30ORoB2oc4EA9kd4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P64" zoomScale="85" zoomScaleNormal="85" zoomScaleSheetLayoutView="55" workbookViewId="0">
      <selection activeCell="AG83" sqref="AG8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0" spans="125:125" ht="13.5" hidden="1" customHeight="1" x14ac:dyDescent="0.2"/>
    <row r="121" spans="125:125" ht="13.5" hidden="1" customHeight="1" x14ac:dyDescent="0.2">
      <c r="DU121" s="259"/>
    </row>
  </sheetData>
  <sheetProtection algorithmName="SHA-512" hashValue="SB64MuUoT4kXlZSh8VARSV8W2YAw/d1Wwg2HLUzbnSCrwIErDuSRfTHqt1KqWeinFDcTEYVvUt7X+oPm2qWq4Q==" saltValue="SEMjqkCMZ7yjtq50hY5t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nke4oLyJuZvdpbztu5GRSwS1GjhKNx7r04/RrQh5bGnXXP2FFHSUomBE1zIvgtIh5wZsuBsqUmaxCydGjltK9Q==" saltValue="MaPRwp6TJjCoVwdMosNVG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21.07</v>
      </c>
      <c r="G47" s="12">
        <v>18.39</v>
      </c>
      <c r="H47" s="12">
        <v>20.81</v>
      </c>
      <c r="I47" s="12">
        <v>27.57</v>
      </c>
      <c r="J47" s="13">
        <v>22.71</v>
      </c>
    </row>
    <row r="48" spans="2:10" ht="57.75" customHeight="1" x14ac:dyDescent="0.2">
      <c r="B48" s="14"/>
      <c r="C48" s="1141" t="s">
        <v>4</v>
      </c>
      <c r="D48" s="1141"/>
      <c r="E48" s="1142"/>
      <c r="F48" s="15">
        <v>7.26</v>
      </c>
      <c r="G48" s="16">
        <v>9.7899999999999991</v>
      </c>
      <c r="H48" s="16">
        <v>13.04</v>
      </c>
      <c r="I48" s="16">
        <v>11</v>
      </c>
      <c r="J48" s="17">
        <v>13.07</v>
      </c>
    </row>
    <row r="49" spans="2:10" ht="57.75" customHeight="1" thickBot="1" x14ac:dyDescent="0.25">
      <c r="B49" s="18"/>
      <c r="C49" s="1143" t="s">
        <v>5</v>
      </c>
      <c r="D49" s="1143"/>
      <c r="E49" s="1144"/>
      <c r="F49" s="19" t="s">
        <v>535</v>
      </c>
      <c r="G49" s="20">
        <v>0.52</v>
      </c>
      <c r="H49" s="20">
        <v>9.7799999999999994</v>
      </c>
      <c r="I49" s="20">
        <v>3.29</v>
      </c>
      <c r="J49" s="21" t="s">
        <v>536</v>
      </c>
    </row>
    <row r="50" spans="2:10" ht="13.2" x14ac:dyDescent="0.2"/>
  </sheetData>
  <sheetProtection algorithmName="SHA-512" hashValue="lOpryIC3xN5pkKA660p3JKIe2YXiUsfINXo3MSooxu9vqEuyB/uuwtz8lYwjHYJEMmqCiapxYslXyH76m/5y/Q==" saltValue="vH0TKzcKyOW93Iuw6zCx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小針 陽平</cp:lastModifiedBy>
  <cp:lastPrinted>2025-03-21T02:04:13Z</cp:lastPrinted>
  <dcterms:created xsi:type="dcterms:W3CDTF">2025-02-19T00:56:55Z</dcterms:created>
  <dcterms:modified xsi:type="dcterms:W3CDTF">2025-03-21T04:54:52Z</dcterms:modified>
  <cp:category/>
</cp:coreProperties>
</file>