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8矢吹町_0906\"/>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P88" i="12"/>
  <c r="AF88" i="12"/>
  <c r="AU63" i="12"/>
  <c r="AP63" i="12"/>
  <c r="AU23" i="12"/>
  <c r="AP23" i="12"/>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s="1"/>
</calcChain>
</file>

<file path=xl/sharedStrings.xml><?xml version="1.0" encoding="utf-8"?>
<sst xmlns="http://schemas.openxmlformats.org/spreadsheetml/2006/main" count="1068" uniqueCount="612">
  <si>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</si>
  <si>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</si>
  <si>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</si>
  <si>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</si>
  <si>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</si>
  <si>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</si>
  <si>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</si>
  <si>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</si>
  <si>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</si>
  <si>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</si>
  <si>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</si>
  <si>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</si>
  <si>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</si>
  <si>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</si>
  <si>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</si>
  <si>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</si>
  <si>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</si>
  <si>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</si>
  <si>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</si>
  <si>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</si>
  <si>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</si>
  <si>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</si>
  <si>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</si>
  <si>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</si>
  <si>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</si>
  <si>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</si>
  <si>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</si>
  <si>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</si>
  <si>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</si>
  <si>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</si>
  <si>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</si>
  <si>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</si>
  <si>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</si>
  <si>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</si>
  <si>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</si>
  <si>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</si>
  <si>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</si>
  <si>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</si>
  <si>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</si>
  <si>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</si>
  <si>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</si>
  <si>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</si>
  <si>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</si>
  <si>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</si>
  <si>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</si>
  <si>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</si>
  <si>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</si>
  <si>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</si>
  <si>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</si>
  <si>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</si>
  <si>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</si>
  <si>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</si>
  <si>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</si>
  <si>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</si>
  <si>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</si>
  <si>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</si>
  <si>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</si>
  <si>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</si>
  <si>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</si>
  <si>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</si>
  <si>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</si>
  <si>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</si>
  <si>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</si>
  <si>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</si>
  <si>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</si>
  <si>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</si>
  <si>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</si>
  <si>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</si>
  <si>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</si>
  <si>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</si>
  <si>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</si>
  <si>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</si>
  <si>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</si>
  <si>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</si>
  <si>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</si>
  <si>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</si>
  <si>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</si>
  <si>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</si>
  <si>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</si>
  <si>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</si>
  <si>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</si>
  <si>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</si>
  <si>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</si>
  <si>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</si>
  <si>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</si>
  <si>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</si>
  <si>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</si>
  <si>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</si>
  <si>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</si>
  <si>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</si>
  <si>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</si>
  <si>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</si>
  <si>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</si>
  <si>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</si>
  <si>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</si>
  <si>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</si>
  <si>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</si>
  <si>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</si>
  <si>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</si>
  <si>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</si>
  <si>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</si>
  <si>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</si>
  <si>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</si>
  <si>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</si>
  <si>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</si>
  <si>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</si>
  <si>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</si>
  <si>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</si>
  <si>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</si>
  <si>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</si>
  <si>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</si>
  <si>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</si>
  <si>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</si>
  <si>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</si>
  <si>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</si>
  <si>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</si>
  <si>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</si>
  <si>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</si>
  <si>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</si>
  <si>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</si>
  <si>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</si>
  <si>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</si>
  <si>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</si>
  <si>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</si>
  <si>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</si>
  <si>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</si>
  <si>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</si>
  <si>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</si>
  <si>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</si>
  <si>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</si>
  <si>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</si>
  <si>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</si>
  <si>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</si>
  <si>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</si>
  <si>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</si>
  <si>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</si>
  <si>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</si>
  <si>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</si>
  <si>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</si>
  <si>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</si>
  <si>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</si>
  <si>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</si>
  <si>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</si>
  <si>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</si>
  <si>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</si>
  <si>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</si>
  <si>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</si>
  <si>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</si>
  <si>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</si>
  <si>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</si>
  <si>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</si>
  <si>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</si>
  <si>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</si>
  <si>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</si>
  <si>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</si>
  <si>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</si>
  <si>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</si>
  <si>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</si>
  <si>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</si>
  <si>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</si>
  <si>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</si>
  <si>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</si>
  <si>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</si>
  <si>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</si>
  <si>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</si>
  <si>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</si>
  <si>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</si>
  <si>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</si>
  <si>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</si>
  <si>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</si>
  <si>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</si>
  <si>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</si>
  <si>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</si>
  <si>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</si>
  <si>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</si>
  <si>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</si>
  <si>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</si>
  <si>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</si>
  <si>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</si>
  <si>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</si>
  <si>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</si>
  <si>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</si>
  <si>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</si>
  <si>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</si>
  <si>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</si>
  <si>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</si>
  <si>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</si>
  <si>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</si>
  <si>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</si>
  <si>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</si>
  <si>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</si>
  <si>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</si>
  <si>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</si>
  <si>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</si>
  <si>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</si>
  <si>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</si>
  <si>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</si>
  <si>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</si>
  <si>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</si>
  <si>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</si>
  <si>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</si>
  <si>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</si>
  <si>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</si>
  <si>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</si>
  <si>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</si>
  <si>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</si>
  <si>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</si>
  <si>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</si>
  <si>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</si>
  <si>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</si>
  <si>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</si>
  <si>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</si>
  <si>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</si>
  <si>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</si>
  <si>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</si>
  <si>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</si>
  <si>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福島県矢吹町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</si>
  <si>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</si>
  <si>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</si>
  <si>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</si>
  <si>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</si>
  <si>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</si>
  <si>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</si>
  <si>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</si>
  <si>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</si>
  <si>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</si>
  <si>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</si>
  <si>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</si>
  <si>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</si>
  <si>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</si>
  <si>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</si>
  <si>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</si>
  <si>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</si>
  <si>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</si>
  <si>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</si>
  <si>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</si>
  <si>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</si>
  <si>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</si>
  <si>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</si>
  <si>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</si>
  <si>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</si>
  <si>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</si>
  <si>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</si>
  <si>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</si>
  <si>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</si>
  <si>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</si>
  <si>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</si>
  <si>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</si>
  <si>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</si>
  <si>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</si>
  <si>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</si>
  <si>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</si>
  <si>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</si>
  <si>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</si>
  <si>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</si>
  <si>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</si>
  <si>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</si>
  <si>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</si>
  <si>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</si>
  <si>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</si>
  <si>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</si>
  <si>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</si>
  <si>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</si>
  <si>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</si>
  <si>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</si>
  <si>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</si>
  <si>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</si>
  <si>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</si>
  <si>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</si>
  <si>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</si>
  <si>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</si>
  <si>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</si>
  <si>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</si>
  <si>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</si>
  <si>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</si>
  <si>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</si>
  <si>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</si>
  <si>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</si>
  <si>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</si>
  <si>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</si>
  <si>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</si>
  <si>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</si>
  <si>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</si>
  <si>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</si>
  <si>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</si>
  <si>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</si>
  <si>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</si>
  <si>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</si>
  <si>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</si>
  <si>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</si>
  <si>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</si>
  <si>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</si>
  <si>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</si>
  <si>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</si>
  <si>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</si>
  <si>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</si>
  <si>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</si>
  <si>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</si>
  <si>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</si>
  <si>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</si>
  <si>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</si>
  <si>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</si>
  <si>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</si>
  <si>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</si>
  <si>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</si>
  <si>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</si>
  <si>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</si>
  <si>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</si>
  <si>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</si>
  <si>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</si>
  <si>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</si>
  <si>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</si>
  <si>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</si>
  <si>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</si>
  <si>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</si>
  <si>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</si>
  <si>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</si>
  <si>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</si>
  <si>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</si>
  <si>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</si>
  <si>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</si>
  <si>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</si>
  <si>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</si>
  <si>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</si>
  <si>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</si>
  <si>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</si>
  <si>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</si>
  <si>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</si>
  <si>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</si>
  <si>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</si>
  <si>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</si>
  <si>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</si>
  <si>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</si>
  <si>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</si>
  <si>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</si>
  <si>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</si>
  <si>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</si>
  <si>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</si>
  <si>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</si>
  <si>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</si>
  <si>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</si>
  <si>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</si>
  <si>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</si>
  <si>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</si>
  <si>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</si>
  <si>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</si>
  <si>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</si>
  <si>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</si>
  <si>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</si>
  <si>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</si>
  <si>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</si>
  <si>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</si>
  <si>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</si>
  <si>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</si>
  <si>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</si>
  <si>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</si>
  <si>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</si>
  <si>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</si>
  <si>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</si>
  <si>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</si>
  <si>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</si>
  <si>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</si>
  <si>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</si>
  <si>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</si>
  <si>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</si>
  <si>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</si>
  <si>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</si>
  <si>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</si>
  <si>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</si>
  <si>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</si>
  <si>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福島県矢吹町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</si>
  <si>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</si>
  <si>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</si>
  <si>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</si>
  <si>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</si>
  <si>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</si>
  <si>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</si>
  <si>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</si>
  <si>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</si>
  <si>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</si>
  <si>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</si>
  <si>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</si>
  <si>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</si>
  <si>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</si>
  <si>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</si>
  <si>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</si>
  <si>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</si>
  <si>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</si>
  <si>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</si>
  <si>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</si>
  <si>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</si>
  <si>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</si>
  <si>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</si>
  <si>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</si>
  <si>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</si>
  <si>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</si>
  <si>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</si>
  <si>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</si>
  <si>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</si>
  <si>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</si>
  <si>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</si>
  <si>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</si>
  <si>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</si>
  <si>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</si>
  <si>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</si>
  <si>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</si>
  <si>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</si>
  <si>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</si>
  <si>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</si>
  <si>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</si>
  <si>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</si>
  <si>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</si>
  <si>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</si>
  <si>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</si>
  <si>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</si>
  <si>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</si>
  <si>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</si>
  <si>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</si>
  <si>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</si>
  <si>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</si>
  <si>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</si>
  <si>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</si>
  <si>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</si>
  <si>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</si>
  <si>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</si>
  <si>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</si>
  <si>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</si>
  <si>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</si>
  <si>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</si>
  <si>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</si>
  <si>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</si>
  <si>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</si>
  <si>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</si>
  <si>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</si>
  <si>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</si>
  <si>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</si>
  <si>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</si>
  <si>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</si>
  <si>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</si>
  <si>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</si>
  <si>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</si>
  <si>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</si>
  <si>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</si>
  <si>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</si>
  <si>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</si>
  <si>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</si>
  <si>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</si>
  <si>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</si>
  <si>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</si>
  <si>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</si>
  <si>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</si>
  <si>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</si>
  <si>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</si>
  <si>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</si>
  <si>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</si>
  <si>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</si>
  <si>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</si>
  <si>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</si>
  <si>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</si>
  <si>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</si>
  <si>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</si>
  <si>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</si>
  <si>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</si>
  <si>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</si>
  <si>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</si>
  <si>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</si>
  <si>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</si>
  <si>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</si>
  <si>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</si>
  <si>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</si>
  <si>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</si>
  <si>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</si>
  <si>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</si>
  <si>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</si>
  <si>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</si>
  <si>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</si>
  <si>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</si>
  <si>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</si>
  <si>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</si>
  <si>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</si>
  <si>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</si>
  <si>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</si>
  <si>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</si>
  <si>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</si>
  <si>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</si>
  <si>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</si>
  <si>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</si>
  <si>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</si>
  <si>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</si>
  <si>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</si>
  <si>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</si>
  <si>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</si>
  <si>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</si>
  <si>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</si>
  <si>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</si>
  <si>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</si>
  <si>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</si>
  <si>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</si>
  <si>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</si>
  <si>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</si>
  <si>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</si>
  <si>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</si>
  <si>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</si>
  <si>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</si>
  <si>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</si>
  <si>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</si>
  <si>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</si>
  <si>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</si>
  <si>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</si>
  <si>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</si>
  <si>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</si>
  <si>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</si>
  <si>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</si>
  <si>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</si>
  <si>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</si>
  <si>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</si>
  <si>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</si>
  <si>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</si>
  <si>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</si>
  <si>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</si>
  <si>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</si>
  <si>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</si>
  <si>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</si>
  <si>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</si>
  <si>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</si>
  <si>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</si>
  <si>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</si>
  <si>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</si>
  <si>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</si>
  <si>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</si>
  <si>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</si>
  <si>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</si>
  <si>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</si>
  <si>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</si>
  <si>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</si>
  <si>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</si>
  <si>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</si>
  <si>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</si>
  <si>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</si>
  <si>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</si>
  <si>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</si>
  <si>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</si>
  <si>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</si>
  <si>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</si>
  <si>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</si>
  <si>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</si>
  <si>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</si>
  <si>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</si>
  <si>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</si>
  <si>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</si>
  <si>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</si>
  <si>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</si>
  <si>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</si>
  <si>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</si>
  <si>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</si>
  <si>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</si>
  <si>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</si>
  <si>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</si>
  <si>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</si>
  <si>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</si>
  <si>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</si>
  <si>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</si>
  <si>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</si>
  <si>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</si>
  <si>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</si>
  <si>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</si>
  <si>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</si>
  <si>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</si>
  <si>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0.60</t>
  </si>
  <si>
    <t>▲ 6.46</t>
  </si>
  <si>
    <t>▲ 9.83</t>
  </si>
  <si>
    <t>水道事業会計</t>
  </si>
  <si>
    <t>一般会計</t>
  </si>
  <si>
    <t>下水道事業会計</t>
  </si>
  <si>
    <t>介護保険特別会計</t>
  </si>
  <si>
    <t>国民健康保険特別会計</t>
  </si>
  <si>
    <t>後期高齢者医療特別会計</t>
  </si>
  <si>
    <t>土地造成事業特別会計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</si>
  <si>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</si>
  <si>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</si>
  <si>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</si>
  <si>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</si>
  <si>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</si>
  <si>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</si>
  <si>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</si>
  <si>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</si>
  <si>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白河地方広域市町村圏整備組合　一般会計</t>
    <rPh sb="0" eb="4">
      <t>シラカワ</t>
    </rPh>
    <rPh sb="4" eb="10">
      <t>コウイキシチョウソンケン</t>
    </rPh>
    <rPh sb="10" eb="14">
      <t>セイビクミアイ</t>
    </rPh>
    <rPh sb="15" eb="19">
      <t>イッパンカイケイ</t>
    </rPh>
    <phoneticPr fontId="2"/>
  </si>
  <si>
    <t>白河地方広域市町村圏整備組合　水道用水供給事業会計</t>
    <rPh sb="0" eb="4">
      <t>シラカワ</t>
    </rPh>
    <rPh sb="4" eb="10">
      <t>コウイキシチョウソンケン</t>
    </rPh>
    <rPh sb="10" eb="14">
      <t>セイビクミアイ</t>
    </rPh>
    <rPh sb="15" eb="19">
      <t>スイドウヨウスイ</t>
    </rPh>
    <rPh sb="19" eb="25">
      <t>キョウキュウジギョウカイケイ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</si>
  <si>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</si>
  <si>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</si>
  <si>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12">
      <t>シチョウソンソウゴウジムクミアイ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</si>
  <si>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16">
      <t>ヒジョウキン</t>
    </rPh>
    <rPh sb="16" eb="22">
      <t>ショクインコウムサイガイ</t>
    </rPh>
    <rPh sb="22" eb="24">
      <t>ホショウ</t>
    </rPh>
    <rPh sb="24" eb="28">
      <t>トクベツカイケイ</t>
    </rPh>
    <phoneticPr fontId="2"/>
  </si>
  <si>
    <t>福島県市町村総合事務組合　自治会館管理特別会計</t>
    <rPh sb="0" eb="3">
      <t>フクシマケン</t>
    </rPh>
    <rPh sb="3" eb="12">
      <t>シチョウソンソウゴウジムクミアイ</t>
    </rPh>
    <rPh sb="13" eb="17">
      <t>ジチカイカン</t>
    </rPh>
    <rPh sb="17" eb="19">
      <t>カンリ</t>
    </rPh>
    <rPh sb="19" eb="23">
      <t>トクベツカイケイ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</si>
  <si>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</si>
  <si>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</si>
  <si>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白河地方土地開発公社</t>
    <rPh sb="0" eb="4">
      <t>シラカワチホウ</t>
    </rPh>
    <rPh sb="4" eb="10">
      <t>トチカイハツコウシャ</t>
    </rPh>
    <phoneticPr fontId="2"/>
  </si>
  <si>
    <t>公共施設等整備基金</t>
    <rPh sb="0" eb="9">
      <t>コウキョウシセツトウセイビキキン</t>
    </rPh>
    <phoneticPr fontId="5"/>
  </si>
  <si>
    <t>地域福祉基金</t>
    <rPh sb="0" eb="6">
      <t>チイキフクシキキン</t>
    </rPh>
    <phoneticPr fontId="2"/>
  </si>
  <si>
    <t>ふるさと思いやり基金</t>
    <rPh sb="4" eb="5">
      <t>オモ</t>
    </rPh>
    <rPh sb="8" eb="10">
      <t>キキン</t>
    </rPh>
    <phoneticPr fontId="2"/>
  </si>
  <si>
    <t>子ども子育て支援基金</t>
    <rPh sb="0" eb="1">
      <t>コ</t>
    </rPh>
    <rPh sb="3" eb="5">
      <t>コソダ</t>
    </rPh>
    <rPh sb="6" eb="10">
      <t>シエンキキン</t>
    </rPh>
    <phoneticPr fontId="2"/>
  </si>
  <si>
    <t>森林環境譲与税基金</t>
    <rPh sb="0" eb="7">
      <t>シンリンカンキョウジョウヨゼイ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</si>
  <si>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</si>
  <si>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</si>
  <si>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将来負担比率は良くない状態であると捉えているが、一方で資産形成は行えていると捉えており、人口減少社会において今後も施設の大規模改修等を計画的に実施しながら、将来負担比率の予測を行い、資産の形成を実施していく必要があると考える。</t>
    <rPh sb="0" eb="4">
      <t>ルイジダンタイ</t>
    </rPh>
    <rPh sb="5" eb="7">
      <t>ヒカク</t>
    </rPh>
    <rPh sb="9" eb="15">
      <t>ショウライフタンヒリツ</t>
    </rPh>
    <rPh sb="16" eb="17">
      <t>ヨ</t>
    </rPh>
    <rPh sb="20" eb="22">
      <t>ジョウタイ</t>
    </rPh>
    <rPh sb="26" eb="27">
      <t>トラ</t>
    </rPh>
    <rPh sb="33" eb="35">
      <t>イッポウ</t>
    </rPh>
    <rPh sb="36" eb="40">
      <t>シサンケイセイ</t>
    </rPh>
    <rPh sb="41" eb="42">
      <t>オコナ</t>
    </rPh>
    <rPh sb="47" eb="48">
      <t>トラ</t>
    </rPh>
    <rPh sb="53" eb="59">
      <t>ジンコウゲンショウシャカイ</t>
    </rPh>
    <rPh sb="63" eb="65">
      <t>コンゴ</t>
    </rPh>
    <rPh sb="66" eb="68">
      <t>シセツ</t>
    </rPh>
    <rPh sb="69" eb="75">
      <t>ダイキボカイシュウトウ</t>
    </rPh>
    <rPh sb="76" eb="79">
      <t>ケイカクテキ</t>
    </rPh>
    <rPh sb="80" eb="82">
      <t>ジッシ</t>
    </rPh>
    <rPh sb="87" eb="93">
      <t>ショウライフタンヒリツ</t>
    </rPh>
    <rPh sb="94" eb="96">
      <t>ヨソク</t>
    </rPh>
    <rPh sb="97" eb="98">
      <t>オコナ</t>
    </rPh>
    <rPh sb="100" eb="102">
      <t>シサン</t>
    </rPh>
    <rPh sb="103" eb="105">
      <t>ケイセイ</t>
    </rPh>
    <rPh sb="106" eb="108">
      <t>ジッシ</t>
    </rPh>
    <rPh sb="112" eb="114">
      <t>ヒツヨウ</t>
    </rPh>
    <rPh sb="118" eb="119">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</si>
  <si>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</si>
  <si>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</si>
  <si>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</si>
  <si>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</si>
  <si>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</si>
  <si>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</si>
  <si>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経年比較では、将来負担比率、実質公債費比率共に改善傾向であり、今後２，３年は大規模な公共事業は計画していないため改善傾向が続くものと考えている。更なる、改善に向け地方債の一部の繰上償還及び国営かんがい排水事業の繰上償還を行うことで改善が見込める。</t>
    <rPh sb="0" eb="4">
      <t>ケイネンヒカク</t>
    </rPh>
    <rPh sb="7" eb="13">
      <t>ショウライフタンヒリツ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</si>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</sst>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74568</c:v>
                </c:pt>
                <c:pt idx="4">
                  <c:v>73693</c:v>
                </c:pt>
              </c:numCache>
            </c:numRef>
          </c:val>
          <c:smooth val="0"/>
          <c:extLst>
            <c:ext xmlns:c16="http://schemas.microsoft.com/office/drawing/2014/chart" uri="{C3380CC4-5D6E-409C-BE32-E72D297353CC}">
              <c16:uniqueId val="{00000000-48F3-4A44-8FD2-6551727288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82411</c:v>
                </c:pt>
                <c:pt idx="1">
                  <c:v>45450</c:v>
                </c:pt>
                <c:pt idx="2">
                  <c:v>111218</c:v>
                </c:pt>
                <c:pt idx="3">
                  <c:v>46483</c:v>
                </c:pt>
                <c:pt idx="4">
                  <c:v>58503</c:v>
                </c:pt>
              </c:numCache>
            </c:numRef>
          </c:val>
          <c:smooth val="0"/>
          <c:extLst>
            <c:ext xmlns:c16="http://schemas.microsoft.com/office/drawing/2014/chart" uri="{C3380CC4-5D6E-409C-BE32-E72D297353CC}">
              <c16:uniqueId val="{00000001-48F3-4A44-8FD2-6551727288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3.87</c:v>
                </c:pt>
                <c:pt idx="1">
                  <c:v>12.06</c:v>
                </c:pt>
                <c:pt idx="2">
                  <c:v>6.11</c:v>
                </c:pt>
                <c:pt idx="3">
                  <c:v>8.34</c:v>
                </c:pt>
                <c:pt idx="4">
                  <c:v>4.46</c:v>
                </c:pt>
              </c:numCache>
            </c:numRef>
          </c:val>
          <c:extLst>
            <c:ext xmlns:c16="http://schemas.microsoft.com/office/drawing/2014/chart" uri="{C3380CC4-5D6E-409C-BE32-E72D297353CC}">
              <c16:uniqueId val="{00000000-6A50-4142-ADCB-42DA4C3AA0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17.21</c:v>
                </c:pt>
                <c:pt idx="1">
                  <c:v>17.84</c:v>
                </c:pt>
                <c:pt idx="2">
                  <c:v>21.85</c:v>
                </c:pt>
                <c:pt idx="3">
                  <c:v>23.34</c:v>
                </c:pt>
                <c:pt idx="4">
                  <c:v>21.51</c:v>
                </c:pt>
              </c:numCache>
            </c:numRef>
          </c:val>
          <c:extLst>
            <c:ext xmlns:c16="http://schemas.microsoft.com/office/drawing/2014/chart" uri="{C3380CC4-5D6E-409C-BE32-E72D297353CC}">
              <c16:uniqueId val="{00000001-6A50-4142-ADCB-42DA4C3AA0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c:v>
                </c:pt>
                <c:pt idx="1">
                  <c:v>10.039999999999999</c:v>
                </c:pt>
                <c:pt idx="2">
                  <c:v>-6.46</c:v>
                </c:pt>
                <c:pt idx="3">
                  <c:v>3.88</c:v>
                </c:pt>
                <c:pt idx="4">
                  <c:v>-9.83</c:v>
                </c:pt>
              </c:numCache>
            </c:numRef>
          </c:val>
          <c:smooth val="0"/>
          <c:extLst>
            <c:ext xmlns:c16="http://schemas.microsoft.com/office/drawing/2014/chart" uri="{C3380CC4-5D6E-409C-BE32-E72D297353CC}">
              <c16:uniqueId val="{00000002-6A50-4142-ADCB-42DA4C3AA0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0.01</c:v>
                </c:pt>
                <c:pt idx="4">
                  <c:v>#N/A</c:v>
                </c:pt>
                <c:pt idx="5">
                  <c:v>0.36</c:v>
                </c:pt>
                <c:pt idx="6">
                  <c:v>#N/A</c:v>
                </c:pt>
                <c:pt idx="7">
                  <c:v>0.41</c:v>
                </c:pt>
                <c:pt idx="8">
                  <c:v>0</c:v>
                </c:pt>
                <c:pt idx="9">
                  <c:v>0</c:v>
                </c:pt>
              </c:numCache>
            </c:numRef>
          </c:val>
          <c:extLst>
            <c:ext xmlns:c16="http://schemas.microsoft.com/office/drawing/2014/chart" uri="{C3380CC4-5D6E-409C-BE32-E72D297353CC}">
              <c16:uniqueId val="{00000000-B18A-455D-98CE-D3D2F2D2F0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8A-455D-98CE-D3D2F2D2F0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18A-455D-98CE-D3D2F2D2F0B1}"/>
            </c:ext>
          </c:extLst>
        </c:ser>
        <c:ser>
          <c:idx val="3"/>
          <c:order val="3"/>
          <c:tx>
            <c:strRef>
              <c:f>データシート!$A$30</c:f>
              <c:strCache>
                <c:ptCount val="1"/>
                <c:pt idx="0">
                  <c:v>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18A-455D-98CE-D3D2F2D2F0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B18A-455D-98CE-D3D2F2D2F0B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2.09</c:v>
                </c:pt>
                <c:pt idx="2">
                  <c:v>#N/A</c:v>
                </c:pt>
                <c:pt idx="3">
                  <c:v>1.44</c:v>
                </c:pt>
                <c:pt idx="4">
                  <c:v>#N/A</c:v>
                </c:pt>
                <c:pt idx="5">
                  <c:v>0.73</c:v>
                </c:pt>
                <c:pt idx="6">
                  <c:v>#N/A</c:v>
                </c:pt>
                <c:pt idx="7">
                  <c:v>0.28000000000000003</c:v>
                </c:pt>
                <c:pt idx="8">
                  <c:v>#N/A</c:v>
                </c:pt>
                <c:pt idx="9">
                  <c:v>0.3</c:v>
                </c:pt>
              </c:numCache>
            </c:numRef>
          </c:val>
          <c:extLst>
            <c:ext xmlns:c16="http://schemas.microsoft.com/office/drawing/2014/chart" uri="{C3380CC4-5D6E-409C-BE32-E72D297353CC}">
              <c16:uniqueId val="{00000005-B18A-455D-98CE-D3D2F2D2F0B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1.06</c:v>
                </c:pt>
                <c:pt idx="2">
                  <c:v>#N/A</c:v>
                </c:pt>
                <c:pt idx="3">
                  <c:v>0.77</c:v>
                </c:pt>
                <c:pt idx="4">
                  <c:v>#N/A</c:v>
                </c:pt>
                <c:pt idx="5">
                  <c:v>1.1299999999999999</c:v>
                </c:pt>
                <c:pt idx="6">
                  <c:v>#N/A</c:v>
                </c:pt>
                <c:pt idx="7">
                  <c:v>1.37</c:v>
                </c:pt>
                <c:pt idx="8">
                  <c:v>#N/A</c:v>
                </c:pt>
                <c:pt idx="9">
                  <c:v>0.88</c:v>
                </c:pt>
              </c:numCache>
            </c:numRef>
          </c:val>
          <c:extLst>
            <c:ext xmlns:c16="http://schemas.microsoft.com/office/drawing/2014/chart" uri="{C3380CC4-5D6E-409C-BE32-E72D297353CC}">
              <c16:uniqueId val="{00000006-B18A-455D-98CE-D3D2F2D2F0B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7-B18A-455D-98CE-D3D2F2D2F0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12.06</c:v>
                </c:pt>
                <c:pt idx="4">
                  <c:v>#N/A</c:v>
                </c:pt>
                <c:pt idx="5">
                  <c:v>6.11</c:v>
                </c:pt>
                <c:pt idx="6">
                  <c:v>#N/A</c:v>
                </c:pt>
                <c:pt idx="7">
                  <c:v>8.34</c:v>
                </c:pt>
                <c:pt idx="8">
                  <c:v>#N/A</c:v>
                </c:pt>
                <c:pt idx="9">
                  <c:v>4.45</c:v>
                </c:pt>
              </c:numCache>
            </c:numRef>
          </c:val>
          <c:extLst>
            <c:ext xmlns:c16="http://schemas.microsoft.com/office/drawing/2014/chart" uri="{C3380CC4-5D6E-409C-BE32-E72D297353CC}">
              <c16:uniqueId val="{00000008-B18A-455D-98CE-D3D2F2D2F0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6.78</c:v>
                </c:pt>
                <c:pt idx="2">
                  <c:v>#N/A</c:v>
                </c:pt>
                <c:pt idx="3">
                  <c:v>7.95</c:v>
                </c:pt>
                <c:pt idx="4">
                  <c:v>#N/A</c:v>
                </c:pt>
                <c:pt idx="5">
                  <c:v>9.01</c:v>
                </c:pt>
                <c:pt idx="6">
                  <c:v>#N/A</c:v>
                </c:pt>
                <c:pt idx="7">
                  <c:v>9.48</c:v>
                </c:pt>
                <c:pt idx="8">
                  <c:v>#N/A</c:v>
                </c:pt>
                <c:pt idx="9">
                  <c:v>10.26</c:v>
                </c:pt>
              </c:numCache>
            </c:numRef>
          </c:val>
          <c:extLst>
            <c:ext xmlns:c16="http://schemas.microsoft.com/office/drawing/2014/chart" uri="{C3380CC4-5D6E-409C-BE32-E72D297353CC}">
              <c16:uniqueId val="{00000009-B18A-455D-98CE-D3D2F2D2F0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667</c:v>
                </c:pt>
                <c:pt idx="5">
                  <c:v>680</c:v>
                </c:pt>
                <c:pt idx="8">
                  <c:v>673</c:v>
                </c:pt>
                <c:pt idx="11">
                  <c:v>668</c:v>
                </c:pt>
                <c:pt idx="14">
                  <c:v>648</c:v>
                </c:pt>
              </c:numCache>
            </c:numRef>
          </c:val>
          <c:extLst>
            <c:ext xmlns:c16="http://schemas.microsoft.com/office/drawing/2014/chart" uri="{C3380CC4-5D6E-409C-BE32-E72D297353CC}">
              <c16:uniqueId val="{00000000-71C5-4F4A-962C-2CB1D2B61A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C5-4F4A-962C-2CB1D2B61A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76</c:v>
                </c:pt>
                <c:pt idx="3">
                  <c:v>75</c:v>
                </c:pt>
                <c:pt idx="6">
                  <c:v>78</c:v>
                </c:pt>
                <c:pt idx="9">
                  <c:v>71</c:v>
                </c:pt>
                <c:pt idx="12">
                  <c:v>82</c:v>
                </c:pt>
              </c:numCache>
            </c:numRef>
          </c:val>
          <c:extLst>
            <c:ext xmlns:c16="http://schemas.microsoft.com/office/drawing/2014/chart" uri="{C3380CC4-5D6E-409C-BE32-E72D297353CC}">
              <c16:uniqueId val="{00000002-71C5-4F4A-962C-2CB1D2B61A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c:v>
                </c:pt>
                <c:pt idx="3">
                  <c:v>11</c:v>
                </c:pt>
                <c:pt idx="6">
                  <c:v>10</c:v>
                </c:pt>
                <c:pt idx="9">
                  <c:v>14</c:v>
                </c:pt>
                <c:pt idx="12">
                  <c:v>15</c:v>
                </c:pt>
              </c:numCache>
            </c:numRef>
          </c:val>
          <c:extLst>
            <c:ext xmlns:c16="http://schemas.microsoft.com/office/drawing/2014/chart" uri="{C3380CC4-5D6E-409C-BE32-E72D297353CC}">
              <c16:uniqueId val="{00000003-71C5-4F4A-962C-2CB1D2B61A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292</c:v>
                </c:pt>
                <c:pt idx="3">
                  <c:v>313</c:v>
                </c:pt>
                <c:pt idx="6">
                  <c:v>315</c:v>
                </c:pt>
                <c:pt idx="9">
                  <c:v>339</c:v>
                </c:pt>
                <c:pt idx="12">
                  <c:v>357</c:v>
                </c:pt>
              </c:numCache>
            </c:numRef>
          </c:val>
          <c:extLst>
            <c:ext xmlns:c16="http://schemas.microsoft.com/office/drawing/2014/chart" uri="{C3380CC4-5D6E-409C-BE32-E72D297353CC}">
              <c16:uniqueId val="{00000004-71C5-4F4A-962C-2CB1D2B61A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C5-4F4A-962C-2CB1D2B61A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C5-4F4A-962C-2CB1D2B61A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727</c:v>
                </c:pt>
                <c:pt idx="3">
                  <c:v>725</c:v>
                </c:pt>
                <c:pt idx="6">
                  <c:v>728</c:v>
                </c:pt>
                <c:pt idx="9">
                  <c:v>720</c:v>
                </c:pt>
                <c:pt idx="12">
                  <c:v>727</c:v>
                </c:pt>
              </c:numCache>
            </c:numRef>
          </c:val>
          <c:extLst>
            <c:ext xmlns:c16="http://schemas.microsoft.com/office/drawing/2014/chart" uri="{C3380CC4-5D6E-409C-BE32-E72D297353CC}">
              <c16:uniqueId val="{00000007-71C5-4F4A-962C-2CB1D2B61A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453</c:v>
                </c:pt>
                <c:pt idx="2">
                  <c:v>#N/A</c:v>
                </c:pt>
                <c:pt idx="3">
                  <c:v>#N/A</c:v>
                </c:pt>
                <c:pt idx="4">
                  <c:v>444</c:v>
                </c:pt>
                <c:pt idx="5">
                  <c:v>#N/A</c:v>
                </c:pt>
                <c:pt idx="6">
                  <c:v>#N/A</c:v>
                </c:pt>
                <c:pt idx="7">
                  <c:v>458</c:v>
                </c:pt>
                <c:pt idx="8">
                  <c:v>#N/A</c:v>
                </c:pt>
                <c:pt idx="9">
                  <c:v>#N/A</c:v>
                </c:pt>
                <c:pt idx="10">
                  <c:v>476</c:v>
                </c:pt>
                <c:pt idx="11">
                  <c:v>#N/A</c:v>
                </c:pt>
                <c:pt idx="12">
                  <c:v>#N/A</c:v>
                </c:pt>
                <c:pt idx="13">
                  <c:v>533</c:v>
                </c:pt>
                <c:pt idx="14">
                  <c:v>#N/A</c:v>
                </c:pt>
              </c:numCache>
            </c:numRef>
          </c:val>
          <c:smooth val="0"/>
          <c:extLst>
            <c:ext xmlns:c16="http://schemas.microsoft.com/office/drawing/2014/chart" uri="{C3380CC4-5D6E-409C-BE32-E72D297353CC}">
              <c16:uniqueId val="{00000008-71C5-4F4A-962C-2CB1D2B61A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8028</c:v>
                </c:pt>
                <c:pt idx="5">
                  <c:v>7481</c:v>
                </c:pt>
                <c:pt idx="8">
                  <c:v>7406</c:v>
                </c:pt>
                <c:pt idx="11">
                  <c:v>6970</c:v>
                </c:pt>
                <c:pt idx="14">
                  <c:v>6697</c:v>
                </c:pt>
              </c:numCache>
            </c:numRef>
          </c:val>
          <c:extLst>
            <c:ext xmlns:c16="http://schemas.microsoft.com/office/drawing/2014/chart" uri="{C3380CC4-5D6E-409C-BE32-E72D297353CC}">
              <c16:uniqueId val="{00000000-38AA-432D-894B-14E98BF2D7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294</c:v>
                </c:pt>
                <c:pt idx="5">
                  <c:v>227</c:v>
                </c:pt>
                <c:pt idx="8">
                  <c:v>204</c:v>
                </c:pt>
                <c:pt idx="11">
                  <c:v>195</c:v>
                </c:pt>
                <c:pt idx="14">
                  <c:v>172</c:v>
                </c:pt>
              </c:numCache>
            </c:numRef>
          </c:val>
          <c:extLst>
            <c:ext xmlns:c16="http://schemas.microsoft.com/office/drawing/2014/chart" uri="{C3380CC4-5D6E-409C-BE32-E72D297353CC}">
              <c16:uniqueId val="{00000001-38AA-432D-894B-14E98BF2D7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1514</c:v>
                </c:pt>
                <c:pt idx="5">
                  <c:v>1734</c:v>
                </c:pt>
                <c:pt idx="8">
                  <c:v>2025</c:v>
                </c:pt>
                <c:pt idx="11">
                  <c:v>2248</c:v>
                </c:pt>
                <c:pt idx="14">
                  <c:v>2045</c:v>
                </c:pt>
              </c:numCache>
            </c:numRef>
          </c:val>
          <c:extLst>
            <c:ext xmlns:c16="http://schemas.microsoft.com/office/drawing/2014/chart" uri="{C3380CC4-5D6E-409C-BE32-E72D297353CC}">
              <c16:uniqueId val="{00000002-38AA-432D-894B-14E98BF2D7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AA-432D-894B-14E98BF2D7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AA-432D-894B-14E98BF2D7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AA-432D-894B-14E98BF2D7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871</c:v>
                </c:pt>
                <c:pt idx="3">
                  <c:v>797</c:v>
                </c:pt>
                <c:pt idx="6">
                  <c:v>795</c:v>
                </c:pt>
                <c:pt idx="9">
                  <c:v>751</c:v>
                </c:pt>
                <c:pt idx="12">
                  <c:v>716</c:v>
                </c:pt>
              </c:numCache>
            </c:numRef>
          </c:val>
          <c:extLst>
            <c:ext xmlns:c16="http://schemas.microsoft.com/office/drawing/2014/chart" uri="{C3380CC4-5D6E-409C-BE32-E72D297353CC}">
              <c16:uniqueId val="{00000006-38AA-432D-894B-14E98BF2D7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c:v>
                </c:pt>
                <c:pt idx="3">
                  <c:v>70</c:v>
                </c:pt>
                <c:pt idx="6">
                  <c:v>83</c:v>
                </c:pt>
                <c:pt idx="9">
                  <c:v>76</c:v>
                </c:pt>
                <c:pt idx="12">
                  <c:v>65</c:v>
                </c:pt>
              </c:numCache>
            </c:numRef>
          </c:val>
          <c:extLst>
            <c:ext xmlns:c16="http://schemas.microsoft.com/office/drawing/2014/chart" uri="{C3380CC4-5D6E-409C-BE32-E72D297353CC}">
              <c16:uniqueId val="{00000007-38AA-432D-894B-14E98BF2D7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3797</c:v>
                </c:pt>
                <c:pt idx="3">
                  <c:v>3709</c:v>
                </c:pt>
                <c:pt idx="6">
                  <c:v>3612</c:v>
                </c:pt>
                <c:pt idx="9">
                  <c:v>3145</c:v>
                </c:pt>
                <c:pt idx="12">
                  <c:v>2865</c:v>
                </c:pt>
              </c:numCache>
            </c:numRef>
          </c:val>
          <c:extLst>
            <c:ext xmlns:c16="http://schemas.microsoft.com/office/drawing/2014/chart" uri="{C3380CC4-5D6E-409C-BE32-E72D297353CC}">
              <c16:uniqueId val="{00000008-38AA-432D-894B-14E98BF2D7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1066</c:v>
                </c:pt>
                <c:pt idx="3">
                  <c:v>985</c:v>
                </c:pt>
                <c:pt idx="6">
                  <c:v>684</c:v>
                </c:pt>
                <c:pt idx="9">
                  <c:v>637</c:v>
                </c:pt>
                <c:pt idx="12">
                  <c:v>590</c:v>
                </c:pt>
              </c:numCache>
            </c:numRef>
          </c:val>
          <c:extLst>
            <c:ext xmlns:c16="http://schemas.microsoft.com/office/drawing/2014/chart" uri="{C3380CC4-5D6E-409C-BE32-E72D297353CC}">
              <c16:uniqueId val="{00000009-38AA-432D-894B-14E98BF2D7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8199</c:v>
                </c:pt>
                <c:pt idx="3">
                  <c:v>7870</c:v>
                </c:pt>
                <c:pt idx="6">
                  <c:v>8078</c:v>
                </c:pt>
                <c:pt idx="9">
                  <c:v>8007</c:v>
                </c:pt>
                <c:pt idx="12">
                  <c:v>7774</c:v>
                </c:pt>
              </c:numCache>
            </c:numRef>
          </c:val>
          <c:extLst>
            <c:ext xmlns:c16="http://schemas.microsoft.com/office/drawing/2014/chart" uri="{C3380CC4-5D6E-409C-BE32-E72D297353CC}">
              <c16:uniqueId val="{0000000A-38AA-432D-894B-14E98BF2D7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4149</c:v>
                </c:pt>
                <c:pt idx="2">
                  <c:v>#N/A</c:v>
                </c:pt>
                <c:pt idx="3">
                  <c:v>#N/A</c:v>
                </c:pt>
                <c:pt idx="4">
                  <c:v>3990</c:v>
                </c:pt>
                <c:pt idx="5">
                  <c:v>#N/A</c:v>
                </c:pt>
                <c:pt idx="6">
                  <c:v>#N/A</c:v>
                </c:pt>
                <c:pt idx="7">
                  <c:v>3618</c:v>
                </c:pt>
                <c:pt idx="8">
                  <c:v>#N/A</c:v>
                </c:pt>
                <c:pt idx="9">
                  <c:v>#N/A</c:v>
                </c:pt>
                <c:pt idx="10">
                  <c:v>3204</c:v>
                </c:pt>
                <c:pt idx="11">
                  <c:v>#N/A</c:v>
                </c:pt>
                <c:pt idx="12">
                  <c:v>#N/A</c:v>
                </c:pt>
                <c:pt idx="13">
                  <c:v>3096</c:v>
                </c:pt>
                <c:pt idx="14">
                  <c:v>#N/A</c:v>
                </c:pt>
              </c:numCache>
            </c:numRef>
          </c:val>
          <c:smooth val="0"/>
          <c:extLst>
            <c:ext xmlns:c16="http://schemas.microsoft.com/office/drawing/2014/chart" uri="{C3380CC4-5D6E-409C-BE32-E72D297353CC}">
              <c16:uniqueId val="{0000000B-38AA-432D-894B-14E98BF2D7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1025</c:v>
                </c:pt>
                <c:pt idx="1">
                  <c:v>1173</c:v>
                </c:pt>
                <c:pt idx="2">
                  <c:v>1054</c:v>
                </c:pt>
              </c:numCache>
            </c:numRef>
          </c:val>
          <c:extLst>
            <c:ext xmlns:c16="http://schemas.microsoft.com/office/drawing/2014/chart" uri="{C3380CC4-5D6E-409C-BE32-E72D297353CC}">
              <c16:uniqueId val="{00000000-DF8E-470F-9036-ACC4839945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95</c:v>
                </c:pt>
                <c:pt idx="1">
                  <c:v>95</c:v>
                </c:pt>
                <c:pt idx="2">
                  <c:v>61</c:v>
                </c:pt>
              </c:numCache>
            </c:numRef>
          </c:val>
          <c:extLst>
            <c:ext xmlns:c16="http://schemas.microsoft.com/office/drawing/2014/chart" uri="{C3380CC4-5D6E-409C-BE32-E72D297353CC}">
              <c16:uniqueId val="{00000001-DF8E-470F-9036-ACC4839945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449</c:v>
                </c:pt>
                <c:pt idx="1">
                  <c:v>533</c:v>
                </c:pt>
                <c:pt idx="2">
                  <c:v>478</c:v>
                </c:pt>
              </c:numCache>
            </c:numRef>
          </c:val>
          <c:extLst>
            <c:ext xmlns:c16="http://schemas.microsoft.com/office/drawing/2014/chart" uri="{C3380CC4-5D6E-409C-BE32-E72D297353CC}">
              <c16:uniqueId val="{00000002-DF8E-470F-9036-ACC4839945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{A390142B-35EF-40EB-966D-79BE9ABBB90E}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C9C-4CA4-8BD7-A85A51D08A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{89F81757-26E7-4678-8058-CDEC8DFBAEF3}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9C-4CA4-8BD7-A85A51D08A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{B8217925-713D-4B0C-BA0B-9A9D4EDB759D}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9C-4CA4-8BD7-A85A51D08A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{9F1704B6-45CB-4768-A688-E66DFB292A40}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9C-4CA4-8BD7-A85A51D08A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{14B99D3A-91AD-4C75-BC26-07474CC85BA1}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9C-4CA4-8BD7-A85A51D08A8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{B24DA582-A3EB-41B6-AD63-46D990FEF23F}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C9C-4CA4-8BD7-A85A51D08A8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{E581DE89-9386-487A-8522-18DB04309994}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C9C-4CA4-8BD7-A85A51D08A8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{C2E82A4F-8216-4B44-B68B-BDFAB0BD76B4}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C9C-4CA4-8BD7-A85A51D08A8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{0901595C-C5B7-4111-8E5E-1333691A21D5}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C9C-4CA4-8BD7-A85A51D08A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c:v>
                </c:pt>
                <c:pt idx="8">
                  <c:v>52.8</c:v>
                </c:pt>
                <c:pt idx="16">
                  <c:v>50</c:v>
                </c:pt>
                <c:pt idx="24">
                  <c:v>51.3</c:v>
                </c:pt>
                <c:pt idx="32">
                  <c:v>54.4</c:v>
                </c:pt>
              </c:numCache>
            </c:numRef>
          </c:xVal>
          <c:yVal>
            <c:numRef>
              <c:f>公会計指標分析・財政指標組合せ分析表!$BP$51:$DC$51</c:f>
              <c:numCache>
                <c:formatCode>#,##0.0;"▲ "#,##0.0</c:formatCode>
                <c:ptCount val="40"/>
                <c:pt idx="0">
                  <c:v>109.2</c:v>
                </c:pt>
                <c:pt idx="8">
                  <c:v>103.7</c:v>
                </c:pt>
                <c:pt idx="16">
                  <c:v>89.5</c:v>
                </c:pt>
                <c:pt idx="24">
                  <c:v>73.099999999999994</c:v>
                </c:pt>
                <c:pt idx="32">
                  <c:v>72.3</c:v>
                </c:pt>
              </c:numCache>
            </c:numRef>
          </c:yVal>
          <c:smooth val="0"/>
          <c:extLst>
            <c:ext xmlns:c16="http://schemas.microsoft.com/office/drawing/2014/chart" uri="{C3380CC4-5D6E-409C-BE32-E72D297353CC}">
              <c16:uniqueId val="{00000009-0C9C-4CA4-8BD7-A85A51D08A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2316208010384065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{1E29FE42-5D2E-44B5-B718-8E3CE7CF94C2}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C9C-4CA4-8BD7-A85A51D08A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{57208CD0-5C84-4410-9123-6F80FDA9E76A}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9C-4CA4-8BD7-A85A51D08A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{D988472A-44AC-4165-A759-5C381DA0A21F}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9C-4CA4-8BD7-A85A51D08A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{6A2DE380-412F-4D14-B923-9CDFAE629691}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9C-4CA4-8BD7-A85A51D08A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{0AAB8251-6237-41B5-B4A1-9308B7D7B40E}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9C-4CA4-8BD7-A85A51D08A87}"/>
                </c:ext>
              </c:extLst>
            </c:dLbl>
            <c:dLbl>
              <c:idx val="8"/>
              <c:layout>
                <c:manualLayout>
                  <c:x val="0"/>
                  <c:y val="-1.231620801038410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{10C8BDA1-B390-41ED-8B9D-88D023142C33}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C9C-4CA4-8BD7-A85A51D08A87}"/>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{2B69725D-6BD3-4444-A895-33FB90195642}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C9C-4CA4-8BD7-A85A51D08A87}"/>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{35176FE2-42B2-4FD4-959B-6B3252871C2D}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C9C-4CA4-8BD7-A85A51D08A87}"/>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{8ED3D733-B8C6-4E18-AC4B-A2698D5BE741}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C9C-4CA4-8BD7-A85A51D08A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65.099999999999994</c:v>
                </c:pt>
                <c:pt idx="24">
                  <c:v>64.3</c:v>
                </c:pt>
                <c:pt idx="32">
                  <c:v>65.7</c:v>
                </c:pt>
              </c:numCache>
            </c:numRef>
          </c:xVal>
          <c:yVal>
            <c:numRef>
              <c:f>公会計指標分析・財政指標組合せ分析表!$BP$55:$DC$55</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0C9C-4CA4-8BD7-A85A51D08A87}"/>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{5D830C34-B103-4F0D-8249-23E354BDCEDB}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C64-45B5-B6EB-9A5B55A0F8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{16EF6946-B532-488F-BE36-7C6086725555}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64-45B5-B6EB-9A5B55A0F8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{7820ADB8-B62B-4A08-90F8-44F88887D235}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64-45B5-B6EB-9A5B55A0F8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{D4BC18F8-E58E-4E24-9F16-893EDC9DC422}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64-45B5-B6EB-9A5B55A0F8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{CC19AE29-3D5B-4BD9-BFB4-5CD4D1BCC095}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64-45B5-B6EB-9A5B55A0F81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{CC52AAED-9DE3-4AAB-98A8-2BDD5AED0F2F}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C64-45B5-B6EB-9A5B55A0F81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{92188038-4CFE-42A4-8B42-C2CA27E0807C}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C64-45B5-B6EB-9A5B55A0F81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{B0A04D52-E2B9-4741-83AB-CB4A48986E48}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C64-45B5-B6EB-9A5B55A0F81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{B06F8239-ABDF-4D5E-9642-B7343F91A97E}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C64-45B5-B6EB-9A5B55A0F8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c:v>
                </c:pt>
                <c:pt idx="16">
                  <c:v>11.5</c:v>
                </c:pt>
                <c:pt idx="24">
                  <c:v>11.2</c:v>
                </c:pt>
                <c:pt idx="32">
                  <c:v>11.5</c:v>
                </c:pt>
              </c:numCache>
            </c:numRef>
          </c:xVal>
          <c:yVal>
            <c:numRef>
              <c:f>公会計指標分析・財政指標組合せ分析表!$BP$73:$DC$73</c:f>
              <c:numCache>
                <c:formatCode>#,##0.0;"▲ "#,##0.0</c:formatCode>
                <c:ptCount val="40"/>
                <c:pt idx="0">
                  <c:v>109.2</c:v>
                </c:pt>
                <c:pt idx="8">
                  <c:v>103.7</c:v>
                </c:pt>
                <c:pt idx="16">
                  <c:v>89.5</c:v>
                </c:pt>
                <c:pt idx="24">
                  <c:v>73.099999999999994</c:v>
                </c:pt>
                <c:pt idx="32">
                  <c:v>72.3</c:v>
                </c:pt>
              </c:numCache>
            </c:numRef>
          </c:yVal>
          <c:smooth val="0"/>
          <c:extLst>
            <c:ext xmlns:c16="http://schemas.microsoft.com/office/drawing/2014/chart" uri="{C3380CC4-5D6E-409C-BE32-E72D297353CC}">
              <c16:uniqueId val="{00000009-CC64-45B5-B6EB-9A5B55A0F8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33770527205725E-2"/>
                  <c:y val="-5.080032495220585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{5981440B-5B63-4044-B58C-FD5871287148}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C64-45B5-B6EB-9A5B55A0F8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{B09A327F-9A16-4F2A-94EA-4B7ED6B37087}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64-45B5-B6EB-9A5B55A0F8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{66302029-5AE4-4663-A210-61E3C9681D9D}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64-45B5-B6EB-9A5B55A0F8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{6D8B4C5F-3417-4D41-A318-A2B9250B3B1D}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64-45B5-B6EB-9A5B55A0F8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{1E3E07A1-5615-4B8F-9809-1DA4BF2A0818}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64-45B5-B6EB-9A5B55A0F814}"/>
                </c:ext>
              </c:extLst>
            </c:dLbl>
            <c:dLbl>
              <c:idx val="8"/>
              <c:layout>
                <c:manualLayout>
                  <c:x val="-2.5234563816980624E-2"/>
                  <c:y val="-7.403296922338208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{0F505B22-98AC-413D-9201-64F981972B95}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C64-45B5-B6EB-9A5B55A0F81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{87796E72-2233-4479-90BA-76C15387B05A}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C64-45B5-B6EB-9A5B55A0F814}"/>
                </c:ext>
              </c:extLst>
            </c:dLbl>
            <c:dLbl>
              <c:idx val="24"/>
              <c:layout>
                <c:manualLayout>
                  <c:x val="-2.5298460057526718E-2"/>
                  <c:y val="-4.34959213155358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{0E0C71EF-B302-47A3-B8D7-B0CFA64E5946}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C64-45B5-B6EB-9A5B55A0F814}"/>
                </c:ext>
              </c:extLst>
            </c:dLbl>
            <c:dLbl>
              <c:idx val="32"/>
              <c:layout>
                <c:manualLayout>
                  <c:x val="-3.784222539262444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{A33FF0E7-9495-471E-BDD0-784B7D5718BC}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C64-45B5-B6EB-9A5B55A0F8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8.3000000000000007</c:v>
                </c:pt>
                <c:pt idx="24">
                  <c:v>8</c:v>
                </c:pt>
                <c:pt idx="32">
                  <c:v>8.1</c:v>
                </c:pt>
              </c:numCache>
            </c:numRef>
          </c:xVal>
          <c:yVal>
            <c:numRef>
              <c:f>公会計指標分析・財政指標組合せ分析表!$BP$77:$DC$77</c:f>
              <c:numCache>
                <c:formatCode>#,##0.0;"▲ "#,##0.0</c:formatCode>
                <c:ptCount val="40"/>
                <c:pt idx="0">
                  <c:v>38.5</c:v>
                </c:pt>
                <c:pt idx="8">
                  <c:v>35.5</c:v>
                </c:pt>
                <c:pt idx="16">
                  <c:v>13.5</c:v>
                </c:pt>
                <c:pt idx="24">
                  <c:v>0</c:v>
                </c:pt>
                <c:pt idx="32">
                  <c:v>0</c:v>
                </c:pt>
              </c:numCache>
            </c:numRef>
          </c:yVal>
          <c:smooth val="0"/>
          <c:extLst>
            <c:ext xmlns:c16="http://schemas.microsoft.com/office/drawing/2014/chart" uri="{C3380CC4-5D6E-409C-BE32-E72D297353CC}">
              <c16:uniqueId val="{00000013-CC64-45B5-B6EB-9A5B55A0F81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実質公債費比率の分子構造について、元利償還金等および算入公債費等ともに概ね横ばいで推移している。今後も、地方債の借入抑制や繰上償還に取り組み、元利償還金等の抑制を図る。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は借入抑制及び繰上償還により減少傾向となっている。また、基金の取り崩しにより充当可能基金が減少している。充当可能財源の減少よりも将来負担額の抑制額が大きかったことにより、将来負担比率（分子）は減少傾向となっている。今後も地方債残高抑制による将来負担の削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億円積立した一方で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億円取り崩したこと及び地方債の繰上償還や公共施設の整備・維持管理等のためにその他の基金等を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億円取り崩したこと等により、基金全体として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億円の残高減少となった。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町の総合計画である「第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矢吹町まちづくり総合計画」に基づき、効果的な政策運営と効率的な財政運営に努めており、今後も基金の効果的かつ効率的な活用を図り、各種事業に取り組みながらも大幅な残高の減少とならないよう運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：公共施設等の整備および維持管理のため。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：高齢者等地域の福祉向上のため。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・ふるさと思いやり基金：ふるさと納税等により収受した寄附金を適正に管理・運用するため。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・子ども子育て支援基金：子どもや子育て世帯を支援するため。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　：森林環境譲与税を財源とし、木材利用の促進・森林環境整備を行うため。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　：公共施設等の整備および維持管理へ活用し、決算剰余金の積立を行ったが、取崩額の方が大きかったため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　　　　：健康センター改修事業等へ活用のため取崩しを行ったことにより残高が減少した。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・ふるさと思いやり基金：ふるさと納税による寄付金の積立と寄付者の意向に応じた各事業の財源（児童クラブの整備等）に活用するため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取崩し、残高は微増となった。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・子ども子育て支援基金：児童図書の購入に活用し、寄附金を積立したことにより増加した。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　：森林整備にかかる調査へ活用し、森林環境譲与税を積立したことにより増加した。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町の総合管理計画である「第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次矢吹町町づくり総合管理計画」に基づき、各種事業への効果的な活用を図るとともに、公共施設の長寿命化工事等の将来負担軽減に努めながら、残高の大幅な減少とならないよう計画的に活用していく。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年度は、決算剰余金を財政調整基金へ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億円積立した一方で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億円取り崩したことにより、基金残高が減少している。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町の総合計画である「第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矢吹町まちづくり総合計画」に基づき、各種事業への効果的な活用を図るとともに、引き続き地方債繰上償還の継続実施を検討するなど、残高の適正値を確保したうえで将来負担の軽減に努めながら、大幅な残高減少とならないよう計画的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年度は、地方債の繰上償還実施のために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万円取り崩したことにより基金残高が減少している。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各種事業に係る公債費の増加などを見据えながら、積立・取崩ともに効果的な活用を図る。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経年比較では増加傾向にありますが、全国的に見て老朽化比率は低いと捉えております。令和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年度に資産形成を行っていたことで、一時的に老朽化比率が減少しましたが、その後は減価償却費の方が大きくなっているため、老朽化へと繋がっています。現在は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年あたり約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ずつ増加しているため、大規模改修等が無い限りは、徐々に類似規模団体へ近づいていくことが想定されます。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206240" y="5319607"/>
          <a:ext cx="1270" cy="138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258945" y="671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119245" y="67068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258945" y="51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119245" y="53196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258945"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157345" y="606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537585" y="60164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2867025" y="604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196465" y="607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85937</xdr:rowOff>
    </xdr:from>
    <xdr:to>
      <xdr:col>7</xdr:col>
      <xdr:colOff>187325</xdr:colOff>
      <xdr:row>32</xdr:row>
      <xdr:rowOff>16087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525905" y="6052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36618</xdr:rowOff>
    </xdr:from>
    <xdr:to>
      <xdr:col>23</xdr:col>
      <xdr:colOff>136525</xdr:colOff>
      <xdr:row>29</xdr:row>
      <xdr:rowOff>138218</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157345" y="56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59495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258945"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537585" y="5560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147320</xdr:rowOff>
    </xdr:from>
    <xdr:to>
      <xdr:col>23</xdr:col>
      <xdr:colOff>85725</xdr:colOff>
      <xdr:row>29</xdr:row>
      <xdr:rowOff>87418</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588385" y="5610860"/>
          <a:ext cx="619760" cy="10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49742</xdr:rowOff>
    </xdr:from>
    <xdr:to>
      <xdr:col>15</xdr:col>
      <xdr:colOff>187325</xdr:colOff>
      <xdr:row>28</xdr:row>
      <xdr:rowOff>151342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867025" y="5513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100542</xdr:rowOff>
    </xdr:from>
    <xdr:to>
      <xdr:col>19</xdr:col>
      <xdr:colOff>136525</xdr:colOff>
      <xdr:row>28</xdr:row>
      <xdr:rowOff>147320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917825" y="5564082"/>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196465" y="5614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100542</xdr:rowOff>
    </xdr:from>
    <xdr:to>
      <xdr:col>15</xdr:col>
      <xdr:colOff>136525</xdr:colOff>
      <xdr:row>29</xdr:row>
      <xdr:rowOff>29845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247265" y="5564082"/>
          <a:ext cx="670560" cy="9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525905" y="6181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32</xdr:row>
      <xdr:rowOff>98425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576705" y="5661025"/>
          <a:ext cx="67056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39598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273812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067569" y="616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32614</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397009" y="5831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43197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395989" y="53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167869</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2738129" y="5296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06756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397009" y="627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年比較では、改善傾向にありますが、類似団体と比較し依然として高い傾向にあります。地方債の残高は減少傾向にありますが、基金の残高が類似団体と比較し少ない事が影響しているものと捉えており、今後については、地方債の残高を維持又は減少させながらも基金の積立てを行える財政運営が必要と考えており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3027660" y="5211868"/>
          <a:ext cx="1269" cy="131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3080365"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2963525" y="6527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3080365" y="5663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001625" y="58081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359005" y="5786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688445" y="601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017885" y="6133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0347325" y="61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134874</xdr:rowOff>
    </xdr:from>
    <xdr:to>
      <xdr:col>76</xdr:col>
      <xdr:colOff>73025</xdr:colOff>
      <xdr:row>32</xdr:row>
      <xdr:rowOff>65024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3001625" y="6101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113301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3080365"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135594</xdr:rowOff>
    </xdr:from>
    <xdr:to>
      <xdr:col>72</xdr:col>
      <xdr:colOff>123825</xdr:colOff>
      <xdr:row>32</xdr:row>
      <xdr:rowOff>65744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2359005" y="61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14224</xdr:rowOff>
    </xdr:from>
    <xdr:to>
      <xdr:col>76</xdr:col>
      <xdr:colOff>22225</xdr:colOff>
      <xdr:row>32</xdr:row>
      <xdr:rowOff>14944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2409805" y="6148324"/>
          <a:ext cx="61976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94763</xdr:rowOff>
    </xdr:from>
    <xdr:to>
      <xdr:col>68</xdr:col>
      <xdr:colOff>123825</xdr:colOff>
      <xdr:row>33</xdr:row>
      <xdr:rowOff>24913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1688445" y="6228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14944</xdr:rowOff>
    </xdr:from>
    <xdr:to>
      <xdr:col>72</xdr:col>
      <xdr:colOff>73025</xdr:colOff>
      <xdr:row>32</xdr:row>
      <xdr:rowOff>145563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1739245" y="6149044"/>
          <a:ext cx="670560" cy="1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51594</xdr:rowOff>
    </xdr:from>
    <xdr:to>
      <xdr:col>64</xdr:col>
      <xdr:colOff>123825</xdr:colOff>
      <xdr:row>33</xdr:row>
      <xdr:rowOff>153194</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017885" y="63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145563</xdr:rowOff>
    </xdr:from>
    <xdr:to>
      <xdr:col>68</xdr:col>
      <xdr:colOff>73025</xdr:colOff>
      <xdr:row>33</xdr:row>
      <xdr:rowOff>102394</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068685" y="6279663"/>
          <a:ext cx="670560" cy="1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99092</xdr:rowOff>
    </xdr:from>
    <xdr:to>
      <xdr:col>60</xdr:col>
      <xdr:colOff>123825</xdr:colOff>
      <xdr:row>34</xdr:row>
      <xdr:rowOff>29242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0347325" y="6400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102394</xdr:rowOff>
    </xdr:from>
    <xdr:to>
      <xdr:col>64</xdr:col>
      <xdr:colOff>73025</xdr:colOff>
      <xdr:row>33</xdr:row>
      <xdr:rowOff>149892</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0398125" y="6404134"/>
          <a:ext cx="67056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2185092" y="55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168980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1527232" y="580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113756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0856672" y="59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145781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0186112" y="594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56871</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2185092" y="61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16040</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1527232" y="631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144321</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0856672" y="644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20369</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0186112" y="648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70928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48277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70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42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35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40461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36841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34174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57785</xdr:rowOff>
    </xdr:from>
    <xdr:to>
      <xdr:col>6</xdr:col>
      <xdr:colOff>38100</xdr:colOff>
      <xdr:row>37</xdr:row>
      <xdr:rowOff>159385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260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108585</xdr:rowOff>
    </xdr:from>
    <xdr:to>
      <xdr:col>10</xdr:col>
      <xdr:colOff>114300</xdr:colOff>
      <xdr:row>37</xdr:row>
      <xdr:rowOff>139065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31126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144797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101617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726982"/>
          <a:ext cx="0" cy="124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69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6972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5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726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135297</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3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482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500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494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505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516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75578</xdr:rowOff>
    </xdr:from>
    <xdr:to>
      <xdr:col>55</xdr:col>
      <xdr:colOff>50800</xdr:colOff>
      <xdr:row>40</xdr:row>
      <xdr:rowOff>5728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613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54005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5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78873</xdr:rowOff>
    </xdr:from>
    <xdr:to>
      <xdr:col>50</xdr:col>
      <xdr:colOff>165100</xdr:colOff>
      <xdr:row>40</xdr:row>
      <xdr:rowOff>9023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616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126378</xdr:rowOff>
    </xdr:from>
    <xdr:to>
      <xdr:col>55</xdr:col>
      <xdr:colOff>0</xdr:colOff>
      <xdr:row>39</xdr:row>
      <xdr:rowOff>129673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6664338"/>
          <a:ext cx="7239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82397</xdr:rowOff>
    </xdr:from>
    <xdr:to>
      <xdr:col>46</xdr:col>
      <xdr:colOff>38100</xdr:colOff>
      <xdr:row>40</xdr:row>
      <xdr:rowOff>12547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620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129673</xdr:rowOff>
    </xdr:from>
    <xdr:to>
      <xdr:col>50</xdr:col>
      <xdr:colOff>114300</xdr:colOff>
      <xdr:row>39</xdr:row>
      <xdr:rowOff>133197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713980" y="6667633"/>
          <a:ext cx="78232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96418</xdr:rowOff>
    </xdr:from>
    <xdr:to>
      <xdr:col>41</xdr:col>
      <xdr:colOff>101600</xdr:colOff>
      <xdr:row>40</xdr:row>
      <xdr:rowOff>26568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63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133197</xdr:rowOff>
    </xdr:from>
    <xdr:to>
      <xdr:col>45</xdr:col>
      <xdr:colOff>177800</xdr:colOff>
      <xdr:row>39</xdr:row>
      <xdr:rowOff>147218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6671157"/>
          <a:ext cx="78994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114535</xdr:rowOff>
    </xdr:from>
    <xdr:to>
      <xdr:col>36</xdr:col>
      <xdr:colOff>165100</xdr:colOff>
      <xdr:row>40</xdr:row>
      <xdr:rowOff>44685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65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147218</xdr:rowOff>
    </xdr:from>
    <xdr:to>
      <xdr:col>41</xdr:col>
      <xdr:colOff>50800</xdr:colOff>
      <xdr:row>39</xdr:row>
      <xdr:rowOff>165335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6685178"/>
          <a:ext cx="7747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77271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39271" y="6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70813</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477271" y="62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81710</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02571" y="62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92549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05011" y="62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150</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39271" y="67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3674</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477271" y="67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17695</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02571" y="67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35812</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05011" y="67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086225" y="93181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124960" y="1077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1077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124960" y="9097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931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124960" y="10261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036060" y="1028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1216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146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399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65200" y="10174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036060" y="102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124960" y="1007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12160" y="10200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21227</xdr:rowOff>
    </xdr:from>
    <xdr:to>
      <xdr:col>24</xdr:col>
      <xdr:colOff>63500</xdr:colOff>
      <xdr:row>61</xdr:row>
      <xdr:rowOff>47353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355340" y="10247267"/>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114119</xdr:rowOff>
    </xdr:from>
    <xdr:to>
      <xdr:col>15</xdr:col>
      <xdr:colOff>101600</xdr:colOff>
      <xdr:row>61</xdr:row>
      <xdr:rowOff>44269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14600" y="10172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21227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565400" y="10223319"/>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3990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60</xdr:row>
      <xdr:rowOff>164919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790700" y="10208623"/>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6520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150223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08380" y="10182497"/>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17056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3857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110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363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88554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17056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3857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110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36304" y="99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550382"/>
          <a:ext cx="0" cy="1239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7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789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3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5503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57372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1157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260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28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2604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47938</xdr:rowOff>
    </xdr:from>
    <xdr:to>
      <xdr:col>41</xdr:col>
      <xdr:colOff>101600</xdr:colOff>
      <xdr:row>61</xdr:row>
      <xdr:rowOff>149538</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27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79146</xdr:rowOff>
    </xdr:from>
    <xdr:to>
      <xdr:col>36</xdr:col>
      <xdr:colOff>165100</xdr:colOff>
      <xdr:row>62</xdr:row>
      <xdr:rowOff>9296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3051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94414</xdr:rowOff>
    </xdr:from>
    <xdr:to>
      <xdr:col>55</xdr:col>
      <xdr:colOff>50800</xdr:colOff>
      <xdr:row>63</xdr:row>
      <xdr:rowOff>24564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488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72841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46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96529</xdr:rowOff>
    </xdr:from>
    <xdr:to>
      <xdr:col>50</xdr:col>
      <xdr:colOff>165100</xdr:colOff>
      <xdr:row>63</xdr:row>
      <xdr:rowOff>26679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490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145214</xdr:rowOff>
    </xdr:from>
    <xdr:to>
      <xdr:col>55</xdr:col>
      <xdr:colOff>0</xdr:colOff>
      <xdr:row>62</xdr:row>
      <xdr:rowOff>147329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538894"/>
          <a:ext cx="7239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98565</xdr:rowOff>
    </xdr:from>
    <xdr:to>
      <xdr:col>46</xdr:col>
      <xdr:colOff>38100</xdr:colOff>
      <xdr:row>63</xdr:row>
      <xdr:rowOff>28715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492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147329</xdr:rowOff>
    </xdr:from>
    <xdr:to>
      <xdr:col>50</xdr:col>
      <xdr:colOff>114300</xdr:colOff>
      <xdr:row>62</xdr:row>
      <xdr:rowOff>149365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541009"/>
          <a:ext cx="78232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104547</xdr:rowOff>
    </xdr:from>
    <xdr:to>
      <xdr:col>41</xdr:col>
      <xdr:colOff>101600</xdr:colOff>
      <xdr:row>63</xdr:row>
      <xdr:rowOff>34697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498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149365</xdr:rowOff>
    </xdr:from>
    <xdr:to>
      <xdr:col>45</xdr:col>
      <xdr:colOff>177800</xdr:colOff>
      <xdr:row>62</xdr:row>
      <xdr:rowOff>155347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543045"/>
          <a:ext cx="78994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105534</xdr:rowOff>
    </xdr:from>
    <xdr:to>
      <xdr:col>36</xdr:col>
      <xdr:colOff>165100</xdr:colOff>
      <xdr:row>63</xdr:row>
      <xdr:rowOff>35684</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499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155347</xdr:rowOff>
    </xdr:from>
    <xdr:to>
      <xdr:col>41</xdr:col>
      <xdr:colOff>50800</xdr:colOff>
      <xdr:row>62</xdr:row>
      <xdr:rowOff>156334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549027"/>
          <a:ext cx="7747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1960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0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152498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0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166065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0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25823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08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17806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14575" y="1057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19842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44955" y="1058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25824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0255" y="105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26811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872695" y="1058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3094970"/>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1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06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87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158132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904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907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69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88264</xdr:rowOff>
    </xdr:from>
    <xdr:to>
      <xdr:col>20</xdr:col>
      <xdr:colOff>38100</xdr:colOff>
      <xdr:row>81</xdr:row>
      <xdr:rowOff>18414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349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139064</xdr:rowOff>
    </xdr:from>
    <xdr:to>
      <xdr:col>24</xdr:col>
      <xdr:colOff>63500</xdr:colOff>
      <xdr:row>81</xdr:row>
      <xdr:rowOff>7620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355340" y="13550264"/>
          <a:ext cx="7315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48261</xdr:rowOff>
    </xdr:from>
    <xdr:to>
      <xdr:col>15</xdr:col>
      <xdr:colOff>101600</xdr:colOff>
      <xdr:row>80</xdr:row>
      <xdr:rowOff>149861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99061</xdr:rowOff>
    </xdr:from>
    <xdr:to>
      <xdr:col>19</xdr:col>
      <xdr:colOff>177800</xdr:colOff>
      <xdr:row>80</xdr:row>
      <xdr:rowOff>139064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565400" y="13510261"/>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xdr:rowOff>
    </xdr:from>
    <xdr:to>
      <xdr:col>10</xdr:col>
      <xdr:colOff>165100</xdr:colOff>
      <xdr:row>80</xdr:row>
      <xdr:rowOff>107950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57150</xdr:rowOff>
    </xdr:from>
    <xdr:to>
      <xdr:col>15</xdr:col>
      <xdr:colOff>50800</xdr:colOff>
      <xdr:row>80</xdr:row>
      <xdr:rowOff>99061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790700" y="13468350"/>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137795</xdr:rowOff>
    </xdr:from>
    <xdr:to>
      <xdr:col>6</xdr:col>
      <xdr:colOff>38100</xdr:colOff>
      <xdr:row>80</xdr:row>
      <xdr:rowOff>67945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3381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17145</xdr:rowOff>
    </xdr:from>
    <xdr:to>
      <xdr:col>10</xdr:col>
      <xdr:colOff>114300</xdr:colOff>
      <xdr:row>80</xdr:row>
      <xdr:rowOff>57150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08380" y="1342834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81932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36213</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34941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7056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166388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85704" y="132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124477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61100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84472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316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9219565" y="130721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158894</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9258300" y="13737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192260" y="13755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44550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670800" y="1383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98171</xdr:rowOff>
    </xdr:from>
    <xdr:to>
      <xdr:col>41</xdr:col>
      <xdr:colOff>101600</xdr:colOff>
      <xdr:row>83</xdr:row>
      <xdr:rowOff>28321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873240" y="13844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115888</xdr:rowOff>
    </xdr:from>
    <xdr:to>
      <xdr:col>36</xdr:col>
      <xdr:colOff>165100</xdr:colOff>
      <xdr:row>83</xdr:row>
      <xdr:rowOff>46038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098540" y="13862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91312</xdr:rowOff>
    </xdr:from>
    <xdr:to>
      <xdr:col>55</xdr:col>
      <xdr:colOff>50800</xdr:colOff>
      <xdr:row>82</xdr:row>
      <xdr:rowOff>21462</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9192260" y="136701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114189</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9258300" y="1352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96456</xdr:rowOff>
    </xdr:from>
    <xdr:to>
      <xdr:col>50</xdr:col>
      <xdr:colOff>165100</xdr:colOff>
      <xdr:row>82</xdr:row>
      <xdr:rowOff>26606</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8445500" y="13675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142112</xdr:rowOff>
    </xdr:from>
    <xdr:to>
      <xdr:col>55</xdr:col>
      <xdr:colOff>0</xdr:colOff>
      <xdr:row>81</xdr:row>
      <xdr:rowOff>147256</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8496300" y="13720952"/>
          <a:ext cx="7239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101028</xdr:rowOff>
    </xdr:from>
    <xdr:to>
      <xdr:col>46</xdr:col>
      <xdr:colOff>38100</xdr:colOff>
      <xdr:row>82</xdr:row>
      <xdr:rowOff>31178</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7670800" y="13679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147256</xdr:rowOff>
    </xdr:from>
    <xdr:to>
      <xdr:col>50</xdr:col>
      <xdr:colOff>114300</xdr:colOff>
      <xdr:row>81</xdr:row>
      <xdr:rowOff>151828</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7713980" y="1372609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106172</xdr:rowOff>
    </xdr:from>
    <xdr:to>
      <xdr:col>41</xdr:col>
      <xdr:colOff>101600</xdr:colOff>
      <xdr:row>82</xdr:row>
      <xdr:rowOff>36322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6873240" y="13685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151828</xdr:rowOff>
    </xdr:from>
    <xdr:to>
      <xdr:col>45</xdr:col>
      <xdr:colOff>177800</xdr:colOff>
      <xdr:row>81</xdr:row>
      <xdr:rowOff>156972</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6924040" y="13730668"/>
          <a:ext cx="78994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26163</xdr:rowOff>
    </xdr:from>
    <xdr:to>
      <xdr:col>36</xdr:col>
      <xdr:colOff>165100</xdr:colOff>
      <xdr:row>81</xdr:row>
      <xdr:rowOff>127763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098540" y="136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76963</xdr:rowOff>
    </xdr:from>
    <xdr:to>
      <xdr:col>41</xdr:col>
      <xdr:colOff>50800</xdr:colOff>
      <xdr:row>81</xdr:row>
      <xdr:rowOff>156972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6149340" y="13655803"/>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120032</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8271587" y="138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10304</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7509587" y="139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19448</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6712027" y="1393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37165</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5937327" y="1395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43133</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8271587" y="134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47705</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7509587" y="1345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52849</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6712027" y="134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144290</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5937327" y="133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100-00009C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flipV="1">
          <a:off x="14375764" y="556260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100-00009E010000}"/>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100-0000A0010000}"/>
            </a:ext>
          </a:extLst>
        </xdr:cNvPr>
        <xdr:cNvSpPr txBox="1"/>
      </xdr:nvSpPr>
      <xdr:spPr>
        <a:xfrm>
          <a:off x="1441450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428750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89425</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100-0000A2010000}"/>
            </a:ext>
          </a:extLst>
        </xdr:cNvPr>
        <xdr:cNvSpPr txBox="1"/>
      </xdr:nvSpPr>
      <xdr:spPr>
        <a:xfrm>
          <a:off x="14414500" y="5956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4325600" y="610158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35788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280414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xdr:rowOff>
    </xdr:from>
    <xdr:to>
      <xdr:col>72</xdr:col>
      <xdr:colOff>38100</xdr:colOff>
      <xdr:row>36</xdr:row>
      <xdr:rowOff>108712</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2029440" y="60421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80264</xdr:rowOff>
    </xdr:from>
    <xdr:to>
      <xdr:col>67</xdr:col>
      <xdr:colOff>101600</xdr:colOff>
      <xdr:row>36</xdr:row>
      <xdr:rowOff>10414</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1231880" y="5947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57404</xdr:rowOff>
    </xdr:from>
    <xdr:to>
      <xdr:col>85</xdr:col>
      <xdr:colOff>177800</xdr:colOff>
      <xdr:row>38</xdr:row>
      <xdr:rowOff>159004</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4325600" y="64277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35831</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100-0000AE010000}"/>
            </a:ext>
          </a:extLst>
        </xdr:cNvPr>
        <xdr:cNvSpPr txBox="1"/>
      </xdr:nvSpPr>
      <xdr:spPr>
        <a:xfrm>
          <a:off x="14414500" y="640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xdr:rowOff>
    </xdr:from>
    <xdr:to>
      <xdr:col>81</xdr:col>
      <xdr:colOff>101600</xdr:colOff>
      <xdr:row>38</xdr:row>
      <xdr:rowOff>113284</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3578840" y="63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62484</xdr:rowOff>
    </xdr:from>
    <xdr:to>
      <xdr:col>85</xdr:col>
      <xdr:colOff>127000</xdr:colOff>
      <xdr:row>38</xdr:row>
      <xdr:rowOff>108204</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3629640" y="6432804"/>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280414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62484</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854940" y="6389370"/>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96266</xdr:rowOff>
    </xdr:from>
    <xdr:to>
      <xdr:col>72</xdr:col>
      <xdr:colOff>38100</xdr:colOff>
      <xdr:row>38</xdr:row>
      <xdr:rowOff>26415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2029440" y="629894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147066</xdr:rowOff>
    </xdr:from>
    <xdr:to>
      <xdr:col>76</xdr:col>
      <xdr:colOff>114300</xdr:colOff>
      <xdr:row>38</xdr:row>
      <xdr:rowOff>19050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072620" y="6349746"/>
          <a:ext cx="7823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107696</xdr:rowOff>
    </xdr:from>
    <xdr:to>
      <xdr:col>67</xdr:col>
      <xdr:colOff>101600</xdr:colOff>
      <xdr:row>38</xdr:row>
      <xdr:rowOff>37846</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1231880" y="6310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147066</xdr:rowOff>
    </xdr:from>
    <xdr:to>
      <xdr:col>71</xdr:col>
      <xdr:colOff>177800</xdr:colOff>
      <xdr:row>37</xdr:row>
      <xdr:rowOff>158496</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1282680" y="634974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109237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3437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157243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2675244" y="585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125239</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19005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26941</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1102984" y="57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104411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43724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752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17543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1900544" y="638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28973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110298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9509104" y="5466806"/>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19547840" y="70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944370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19547840" y="524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9443700" y="546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66238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19547840" y="6101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589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73504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793748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69487</xdr:rowOff>
    </xdr:from>
    <xdr:to>
      <xdr:col>102</xdr:col>
      <xdr:colOff>165100</xdr:colOff>
      <xdr:row>37</xdr:row>
      <xdr:rowOff>171087</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7162780" y="62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115207</xdr:rowOff>
    </xdr:from>
    <xdr:to>
      <xdr:col>98</xdr:col>
      <xdr:colOff>38100</xdr:colOff>
      <xdr:row>38</xdr:row>
      <xdr:rowOff>45357</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638808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23767</xdr:rowOff>
    </xdr:from>
    <xdr:to>
      <xdr:col>116</xdr:col>
      <xdr:colOff>114300</xdr:colOff>
      <xdr:row>39</xdr:row>
      <xdr:rowOff>125367</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945894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2194</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19547840" y="654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27033</xdr:rowOff>
    </xdr:from>
    <xdr:to>
      <xdr:col>112</xdr:col>
      <xdr:colOff>38100</xdr:colOff>
      <xdr:row>39</xdr:row>
      <xdr:rowOff>128633</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8735040" y="65649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74567</xdr:rowOff>
    </xdr:from>
    <xdr:to>
      <xdr:col>116</xdr:col>
      <xdr:colOff>63500</xdr:colOff>
      <xdr:row>39</xdr:row>
      <xdr:rowOff>77833</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8778220" y="661252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30299</xdr:rowOff>
    </xdr:from>
    <xdr:to>
      <xdr:col>107</xdr:col>
      <xdr:colOff>101600</xdr:colOff>
      <xdr:row>39</xdr:row>
      <xdr:rowOff>131899</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1793748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77833</xdr:rowOff>
    </xdr:from>
    <xdr:to>
      <xdr:col>111</xdr:col>
      <xdr:colOff>177800</xdr:colOff>
      <xdr:row>39</xdr:row>
      <xdr:rowOff>81099</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17988280" y="6615793"/>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33565</xdr:rowOff>
    </xdr:from>
    <xdr:to>
      <xdr:col>102</xdr:col>
      <xdr:colOff>165100</xdr:colOff>
      <xdr:row>39</xdr:row>
      <xdr:rowOff>135165</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7162780" y="65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81099</xdr:rowOff>
    </xdr:from>
    <xdr:to>
      <xdr:col>107</xdr:col>
      <xdr:colOff>50800</xdr:colOff>
      <xdr:row>39</xdr:row>
      <xdr:rowOff>84365</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7213580" y="6619059"/>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6388080" y="65813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84365</xdr:rowOff>
    </xdr:from>
    <xdr:to>
      <xdr:col>102</xdr:col>
      <xdr:colOff>114300</xdr:colOff>
      <xdr:row>39</xdr:row>
      <xdr:rowOff>94162</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6431260" y="6622325"/>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145160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561127" y="601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777626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16164</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7001567" y="6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61884</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622686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119760</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561127" y="665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123026</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7776267" y="666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126292</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7001567" y="66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136089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6226867" y="667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62</xdr:row>
      <xdr:rowOff>91440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4375764" y="939927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95267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44145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91440</xdr:rowOff>
    </xdr:from>
    <xdr:to>
      <xdr:col>86</xdr:col>
      <xdr:colOff>25400</xdr:colOff>
      <xdr:row>62</xdr:row>
      <xdr:rowOff>91440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287500" y="1048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441450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25925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4414500" y="991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47498</xdr:rowOff>
    </xdr:from>
    <xdr:to>
      <xdr:col>85</xdr:col>
      <xdr:colOff>177800</xdr:colOff>
      <xdr:row>59</xdr:row>
      <xdr:rowOff>149098</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4325600" y="99382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118364</xdr:rowOff>
    </xdr:from>
    <xdr:to>
      <xdr:col>76</xdr:col>
      <xdr:colOff>165100</xdr:colOff>
      <xdr:row>59</xdr:row>
      <xdr:rowOff>48514</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280414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029440" y="981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104648</xdr:rowOff>
    </xdr:from>
    <xdr:to>
      <xdr:col>67</xdr:col>
      <xdr:colOff>101600</xdr:colOff>
      <xdr:row>59</xdr:row>
      <xdr:rowOff>34798</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1231880" y="9827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79502</xdr:rowOff>
    </xdr:from>
    <xdr:to>
      <xdr:col>85</xdr:col>
      <xdr:colOff>177800</xdr:colOff>
      <xdr:row>57</xdr:row>
      <xdr:rowOff>9652</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4325600" y="94673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165879</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4414500" y="938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31496</xdr:rowOff>
    </xdr:from>
    <xdr:to>
      <xdr:col>81</xdr:col>
      <xdr:colOff>101600</xdr:colOff>
      <xdr:row>56</xdr:row>
      <xdr:rowOff>133096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3578840" y="94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82296</xdr:rowOff>
    </xdr:from>
    <xdr:to>
      <xdr:col>85</xdr:col>
      <xdr:colOff>127000</xdr:colOff>
      <xdr:row>56</xdr:row>
      <xdr:rowOff>130302</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3629640" y="9470136"/>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157226</xdr:rowOff>
    </xdr:from>
    <xdr:to>
      <xdr:col>76</xdr:col>
      <xdr:colOff>165100</xdr:colOff>
      <xdr:row>56</xdr:row>
      <xdr:rowOff>87376</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2804140" y="9377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36576</xdr:rowOff>
    </xdr:from>
    <xdr:to>
      <xdr:col>81</xdr:col>
      <xdr:colOff>50800</xdr:colOff>
      <xdr:row>56</xdr:row>
      <xdr:rowOff>82296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854940" y="942441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113792</xdr:rowOff>
    </xdr:from>
    <xdr:to>
      <xdr:col>72</xdr:col>
      <xdr:colOff>38100</xdr:colOff>
      <xdr:row>56</xdr:row>
      <xdr:rowOff>43942</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2029440" y="9333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164592</xdr:rowOff>
    </xdr:from>
    <xdr:to>
      <xdr:col>76</xdr:col>
      <xdr:colOff>114300</xdr:colOff>
      <xdr:row>56</xdr:row>
      <xdr:rowOff>36576</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2072620" y="9384792"/>
          <a:ext cx="7823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63500</xdr:rowOff>
    </xdr:from>
    <xdr:to>
      <xdr:col>67</xdr:col>
      <xdr:colOff>101600</xdr:colOff>
      <xdr:row>55</xdr:row>
      <xdr:rowOff>165100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123188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114300</xdr:rowOff>
    </xdr:from>
    <xdr:to>
      <xdr:col>71</xdr:col>
      <xdr:colOff>177800</xdr:colOff>
      <xdr:row>55</xdr:row>
      <xdr:rowOff>164592</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1282680" y="9334500"/>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3437244" y="1000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39641</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26752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1900544" y="99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25925</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1102984" y="991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149623</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3437244" y="920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103903</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2675244" y="915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60469</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1900544" y="911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10177</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1102984"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19509104" y="9281008"/>
          <a:ext cx="0" cy="127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19547840" y="105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9443700" y="1055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19547840" y="90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443700" y="9281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19547840" y="10068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9458940" y="10216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18735040" y="10232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7937480" y="102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xdr:rowOff>
    </xdr:from>
    <xdr:to>
      <xdr:col>102</xdr:col>
      <xdr:colOff>165100</xdr:colOff>
      <xdr:row>61</xdr:row>
      <xdr:rowOff>115265</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7162780" y="1023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6388080" y="10253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163170</xdr:rowOff>
    </xdr:from>
    <xdr:to>
      <xdr:col>116</xdr:col>
      <xdr:colOff>114300</xdr:colOff>
      <xdr:row>61</xdr:row>
      <xdr:rowOff>93320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9458940" y="102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141597</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19547840" y="101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170485</xdr:rowOff>
    </xdr:from>
    <xdr:to>
      <xdr:col>112</xdr:col>
      <xdr:colOff>38100</xdr:colOff>
      <xdr:row>61</xdr:row>
      <xdr:rowOff>100635</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8735040" y="10228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42520</xdr:rowOff>
    </xdr:from>
    <xdr:to>
      <xdr:col>116</xdr:col>
      <xdr:colOff>63500</xdr:colOff>
      <xdr:row>61</xdr:row>
      <xdr:rowOff>49835</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8778220" y="10268560"/>
          <a:ext cx="7315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5893</xdr:rowOff>
    </xdr:from>
    <xdr:to>
      <xdr:col>107</xdr:col>
      <xdr:colOff>101600</xdr:colOff>
      <xdr:row>61</xdr:row>
      <xdr:rowOff>107493</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7937480" y="102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49835</xdr:rowOff>
    </xdr:from>
    <xdr:to>
      <xdr:col>111</xdr:col>
      <xdr:colOff>177800</xdr:colOff>
      <xdr:row>61</xdr:row>
      <xdr:rowOff>56693</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7988280" y="10275875"/>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7162780" y="102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56693</xdr:rowOff>
    </xdr:from>
    <xdr:to>
      <xdr:col>107</xdr:col>
      <xdr:colOff>50800</xdr:colOff>
      <xdr:row>61</xdr:row>
      <xdr:rowOff>64008</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7213580" y="10282733"/>
          <a:ext cx="7747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24181</xdr:rowOff>
    </xdr:from>
    <xdr:to>
      <xdr:col>98</xdr:col>
      <xdr:colOff>38100</xdr:colOff>
      <xdr:row>61</xdr:row>
      <xdr:rowOff>125781</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6388080" y="10250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64008</xdr:rowOff>
    </xdr:from>
    <xdr:to>
      <xdr:col>102</xdr:col>
      <xdr:colOff>114300</xdr:colOff>
      <xdr:row>61</xdr:row>
      <xdr:rowOff>74981</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6431260" y="10290048"/>
          <a:ext cx="7823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99534</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18561127" y="103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17776267" y="103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106392</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7001567" y="103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6226867" y="103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117162</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18561127" y="1000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124020</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17776267" y="1001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7001567" y="100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142308</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6226867" y="100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100-000092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63137</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flipV="1">
          <a:off x="14375764" y="16994777"/>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100-000094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9814</xdr:rowOff>
    </xdr:from>
    <xdr:ext cx="405111" cy="259045"/>
    <xdr:sp macro="" textlink="">
      <xdr:nvSpPr>
        <xdr:cNvPr id="662" name="【公民館】&#10;有形固定資産減価償却率最大値テキスト">
          <a:extLst>
            <a:ext uri="{FF2B5EF4-FFF2-40B4-BE49-F238E27FC236}">
              <a16:creationId xmlns:a16="http://schemas.microsoft.com/office/drawing/2014/main" id="{00000000-0008-0000-0100-000096020000}"/>
            </a:ext>
          </a:extLst>
        </xdr:cNvPr>
        <xdr:cNvSpPr txBox="1"/>
      </xdr:nvSpPr>
      <xdr:spPr>
        <a:xfrm>
          <a:off x="14414500" y="1677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63137</xdr:rowOff>
    </xdr:from>
    <xdr:to>
      <xdr:col>86</xdr:col>
      <xdr:colOff>25400</xdr:colOff>
      <xdr:row>101</xdr:row>
      <xdr:rowOff>63137</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4287500" y="16994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108329</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100-000098020000}"/>
            </a:ext>
          </a:extLst>
        </xdr:cNvPr>
        <xdr:cNvSpPr txBox="1"/>
      </xdr:nvSpPr>
      <xdr:spPr>
        <a:xfrm>
          <a:off x="144145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4325600" y="1773210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118473</xdr:rowOff>
    </xdr:from>
    <xdr:to>
      <xdr:col>81</xdr:col>
      <xdr:colOff>101600</xdr:colOff>
      <xdr:row>106</xdr:row>
      <xdr:rowOff>48623</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357884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2804140" y="177059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029440" y="17750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141332</xdr:rowOff>
    </xdr:from>
    <xdr:to>
      <xdr:col>67</xdr:col>
      <xdr:colOff>101600</xdr:colOff>
      <xdr:row>106</xdr:row>
      <xdr:rowOff>71482</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1231880" y="17743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12337</xdr:rowOff>
    </xdr:from>
    <xdr:to>
      <xdr:col>85</xdr:col>
      <xdr:colOff>177800</xdr:colOff>
      <xdr:row>101</xdr:row>
      <xdr:rowOff>113937</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4325600" y="169439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136814</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100-0000A4020000}"/>
            </a:ext>
          </a:extLst>
        </xdr:cNvPr>
        <xdr:cNvSpPr txBox="1"/>
      </xdr:nvSpPr>
      <xdr:spPr>
        <a:xfrm>
          <a:off x="14414500" y="1690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3578840" y="16906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22316</xdr:rowOff>
    </xdr:from>
    <xdr:to>
      <xdr:col>85</xdr:col>
      <xdr:colOff>127000</xdr:colOff>
      <xdr:row>101</xdr:row>
      <xdr:rowOff>63137</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3629640" y="16953956"/>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2804140" y="16864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151312</xdr:rowOff>
    </xdr:from>
    <xdr:to>
      <xdr:col>81</xdr:col>
      <xdr:colOff>50800</xdr:colOff>
      <xdr:row>101</xdr:row>
      <xdr:rowOff>22316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854940" y="16915312"/>
          <a:ext cx="7747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2029440" y="17705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151312</xdr:rowOff>
    </xdr:from>
    <xdr:to>
      <xdr:col>76</xdr:col>
      <xdr:colOff>114300</xdr:colOff>
      <xdr:row>105</xdr:row>
      <xdr:rowOff>154577</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2072620" y="16915312"/>
          <a:ext cx="782320" cy="8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xdr:rowOff>
    </xdr:from>
    <xdr:to>
      <xdr:col>67</xdr:col>
      <xdr:colOff>101600</xdr:colOff>
      <xdr:row>107</xdr:row>
      <xdr:rowOff>113937</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1231880" y="17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107</xdr:row>
      <xdr:rowOff>63137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11282680" y="17756777"/>
          <a:ext cx="78994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39750</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100-0000AD020000}"/>
            </a:ext>
          </a:extLst>
        </xdr:cNvPr>
        <xdr:cNvSpPr txBox="1"/>
      </xdr:nvSpPr>
      <xdr:spPr>
        <a:xfrm>
          <a:off x="1343724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100-0000AE020000}"/>
            </a:ext>
          </a:extLst>
        </xdr:cNvPr>
        <xdr:cNvSpPr txBox="1"/>
      </xdr:nvSpPr>
      <xdr:spPr>
        <a:xfrm>
          <a:off x="12675244" y="1779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100-0000AF020000}"/>
            </a:ext>
          </a:extLst>
        </xdr:cNvPr>
        <xdr:cNvSpPr txBox="1"/>
      </xdr:nvSpPr>
      <xdr:spPr>
        <a:xfrm>
          <a:off x="1190054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88009</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100-0000B0020000}"/>
            </a:ext>
          </a:extLst>
        </xdr:cNvPr>
        <xdr:cNvSpPr txBox="1"/>
      </xdr:nvSpPr>
      <xdr:spPr>
        <a:xfrm>
          <a:off x="11102984" y="1752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89643</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100-0000B1020000}"/>
            </a:ext>
          </a:extLst>
        </xdr:cNvPr>
        <xdr:cNvSpPr txBox="1"/>
      </xdr:nvSpPr>
      <xdr:spPr>
        <a:xfrm>
          <a:off x="13437244" y="1668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100-0000B2020000}"/>
            </a:ext>
          </a:extLst>
        </xdr:cNvPr>
        <xdr:cNvSpPr txBox="1"/>
      </xdr:nvSpPr>
      <xdr:spPr>
        <a:xfrm>
          <a:off x="12675244" y="166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50454</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100-0000B3020000}"/>
            </a:ext>
          </a:extLst>
        </xdr:cNvPr>
        <xdr:cNvSpPr txBox="1"/>
      </xdr:nvSpPr>
      <xdr:spPr>
        <a:xfrm>
          <a:off x="11900544" y="1748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105064</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100-0000B4020000}"/>
            </a:ext>
          </a:extLst>
        </xdr:cNvPr>
        <xdr:cNvSpPr txBox="1"/>
      </xdr:nvSpPr>
      <xdr:spPr>
        <a:xfrm>
          <a:off x="11102984" y="1804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00000000-0008-0000-0100-0000CD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19509104" y="16716647"/>
          <a:ext cx="0" cy="158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9" name="【公民館】&#10;一人当たり面積最小値テキスト">
          <a:extLst>
            <a:ext uri="{FF2B5EF4-FFF2-40B4-BE49-F238E27FC236}">
              <a16:creationId xmlns:a16="http://schemas.microsoft.com/office/drawing/2014/main" id="{00000000-0008-0000-0100-0000CF020000}"/>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1" name="【公民館】&#10;一人当たり面積最大値テキスト">
          <a:extLst>
            <a:ext uri="{FF2B5EF4-FFF2-40B4-BE49-F238E27FC236}">
              <a16:creationId xmlns:a16="http://schemas.microsoft.com/office/drawing/2014/main" id="{00000000-0008-0000-0100-0000D1020000}"/>
            </a:ext>
          </a:extLst>
        </xdr:cNvPr>
        <xdr:cNvSpPr txBox="1"/>
      </xdr:nvSpPr>
      <xdr:spPr>
        <a:xfrm>
          <a:off x="19547840" y="164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94437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723" name="【公民館】&#10;一人当たり面積平均値テキスト">
          <a:extLst>
            <a:ext uri="{FF2B5EF4-FFF2-40B4-BE49-F238E27FC236}">
              <a16:creationId xmlns:a16="http://schemas.microsoft.com/office/drawing/2014/main" id="{00000000-0008-0000-0100-0000D3020000}"/>
            </a:ext>
          </a:extLst>
        </xdr:cNvPr>
        <xdr:cNvSpPr txBox="1"/>
      </xdr:nvSpPr>
      <xdr:spPr>
        <a:xfrm>
          <a:off x="19547840" y="1772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94589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8735040" y="1777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7937480" y="17769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xdr:rowOff>
    </xdr:from>
    <xdr:to>
      <xdr:col>102</xdr:col>
      <xdr:colOff>165100</xdr:colOff>
      <xdr:row>106</xdr:row>
      <xdr:rowOff>102507</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716278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6388080" y="1777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9458940" y="17746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735" name="【公民館】&#10;一人当たり面積該当値テキスト">
          <a:extLst>
            <a:ext uri="{FF2B5EF4-FFF2-40B4-BE49-F238E27FC236}">
              <a16:creationId xmlns:a16="http://schemas.microsoft.com/office/drawing/2014/main" id="{00000000-0008-0000-0100-0000DF020000}"/>
            </a:ext>
          </a:extLst>
        </xdr:cNvPr>
        <xdr:cNvSpPr txBox="1"/>
      </xdr:nvSpPr>
      <xdr:spPr>
        <a:xfrm>
          <a:off x="19547840" y="176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149498</xdr:rowOff>
    </xdr:from>
    <xdr:to>
      <xdr:col>112</xdr:col>
      <xdr:colOff>38100</xdr:colOff>
      <xdr:row>106</xdr:row>
      <xdr:rowOff>79648</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8735040" y="17751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28848</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flipV="1">
          <a:off x="18778220" y="17793789"/>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152763</xdr:rowOff>
    </xdr:from>
    <xdr:to>
      <xdr:col>107</xdr:col>
      <xdr:colOff>101600</xdr:colOff>
      <xdr:row>106</xdr:row>
      <xdr:rowOff>82913</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7937480" y="1775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28848</xdr:rowOff>
    </xdr:from>
    <xdr:to>
      <xdr:col>111</xdr:col>
      <xdr:colOff>177800</xdr:colOff>
      <xdr:row>106</xdr:row>
      <xdr:rowOff>32113</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7988280" y="17798688"/>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97245</xdr:rowOff>
    </xdr:from>
    <xdr:to>
      <xdr:col>102</xdr:col>
      <xdr:colOff>165100</xdr:colOff>
      <xdr:row>108</xdr:row>
      <xdr:rowOff>27395</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7162780" y="18034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32113</xdr:rowOff>
    </xdr:from>
    <xdr:to>
      <xdr:col>107</xdr:col>
      <xdr:colOff>50800</xdr:colOff>
      <xdr:row>107</xdr:row>
      <xdr:rowOff>148045</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7213580" y="17801953"/>
          <a:ext cx="774700" cy="28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5806</xdr:rowOff>
    </xdr:from>
    <xdr:to>
      <xdr:col>98</xdr:col>
      <xdr:colOff>38100</xdr:colOff>
      <xdr:row>107</xdr:row>
      <xdr:rowOff>107406</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6388080" y="17943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56606</xdr:rowOff>
    </xdr:from>
    <xdr:to>
      <xdr:col>102</xdr:col>
      <xdr:colOff>114300</xdr:colOff>
      <xdr:row>107</xdr:row>
      <xdr:rowOff>148045</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431260" y="17994086"/>
          <a:ext cx="78232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744" name="n_1aveValue【公民館】&#10;一人当たり面積">
          <a:extLst>
            <a:ext uri="{FF2B5EF4-FFF2-40B4-BE49-F238E27FC236}">
              <a16:creationId xmlns:a16="http://schemas.microsoft.com/office/drawing/2014/main" id="{00000000-0008-0000-0100-0000E8020000}"/>
            </a:ext>
          </a:extLst>
        </xdr:cNvPr>
        <xdr:cNvSpPr txBox="1"/>
      </xdr:nvSpPr>
      <xdr:spPr>
        <a:xfrm>
          <a:off x="18561127" y="1786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745" name="n_2aveValue【公民館】&#10;一人当たり面積">
          <a:extLst>
            <a:ext uri="{FF2B5EF4-FFF2-40B4-BE49-F238E27FC236}">
              <a16:creationId xmlns:a16="http://schemas.microsoft.com/office/drawing/2014/main" id="{00000000-0008-0000-0100-0000E9020000}"/>
            </a:ext>
          </a:extLst>
        </xdr:cNvPr>
        <xdr:cNvSpPr txBox="1"/>
      </xdr:nvSpPr>
      <xdr:spPr>
        <a:xfrm>
          <a:off x="1777626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119034</xdr:rowOff>
    </xdr:from>
    <xdr:ext cx="469744" cy="259045"/>
    <xdr:sp macro="" textlink="">
      <xdr:nvSpPr>
        <xdr:cNvPr id="746" name="n_3aveValue【公民館】&#10;一人当たり面積">
          <a:extLst>
            <a:ext uri="{FF2B5EF4-FFF2-40B4-BE49-F238E27FC236}">
              <a16:creationId xmlns:a16="http://schemas.microsoft.com/office/drawing/2014/main" id="{00000000-0008-0000-0100-0000EA020000}"/>
            </a:ext>
          </a:extLst>
        </xdr:cNvPr>
        <xdr:cNvSpPr txBox="1"/>
      </xdr:nvSpPr>
      <xdr:spPr>
        <a:xfrm>
          <a:off x="17001567" y="1755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117401</xdr:rowOff>
    </xdr:from>
    <xdr:ext cx="469744" cy="259045"/>
    <xdr:sp macro="" textlink="">
      <xdr:nvSpPr>
        <xdr:cNvPr id="747" name="n_4aveValue【公民館】&#10;一人当たり面積">
          <a:extLst>
            <a:ext uri="{FF2B5EF4-FFF2-40B4-BE49-F238E27FC236}">
              <a16:creationId xmlns:a16="http://schemas.microsoft.com/office/drawing/2014/main" id="{00000000-0008-0000-0100-0000EB020000}"/>
            </a:ext>
          </a:extLst>
        </xdr:cNvPr>
        <xdr:cNvSpPr txBox="1"/>
      </xdr:nvSpPr>
      <xdr:spPr>
        <a:xfrm>
          <a:off x="16226867" y="17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96175</xdr:rowOff>
    </xdr:from>
    <xdr:ext cx="469744" cy="259045"/>
    <xdr:sp macro="" textlink="">
      <xdr:nvSpPr>
        <xdr:cNvPr id="748" name="n_1mainValue【公民館】&#10;一人当たり面積">
          <a:extLst>
            <a:ext uri="{FF2B5EF4-FFF2-40B4-BE49-F238E27FC236}">
              <a16:creationId xmlns:a16="http://schemas.microsoft.com/office/drawing/2014/main" id="{00000000-0008-0000-0100-0000EC020000}"/>
            </a:ext>
          </a:extLst>
        </xdr:cNvPr>
        <xdr:cNvSpPr txBox="1"/>
      </xdr:nvSpPr>
      <xdr:spPr>
        <a:xfrm>
          <a:off x="18561127" y="1753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99440</xdr:rowOff>
    </xdr:from>
    <xdr:ext cx="469744" cy="259045"/>
    <xdr:sp macro="" textlink="">
      <xdr:nvSpPr>
        <xdr:cNvPr id="749" name="n_2mainValue【公民館】&#10;一人当たり面積">
          <a:extLst>
            <a:ext uri="{FF2B5EF4-FFF2-40B4-BE49-F238E27FC236}">
              <a16:creationId xmlns:a16="http://schemas.microsoft.com/office/drawing/2014/main" id="{00000000-0008-0000-0100-0000ED020000}"/>
            </a:ext>
          </a:extLst>
        </xdr:cNvPr>
        <xdr:cNvSpPr txBox="1"/>
      </xdr:nvSpPr>
      <xdr:spPr>
        <a:xfrm>
          <a:off x="17776267" y="1753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18522</xdr:rowOff>
    </xdr:from>
    <xdr:ext cx="469744" cy="259045"/>
    <xdr:sp macro="" textlink="">
      <xdr:nvSpPr>
        <xdr:cNvPr id="750" name="n_3mainValue【公民館】&#10;一人当たり面積">
          <a:extLst>
            <a:ext uri="{FF2B5EF4-FFF2-40B4-BE49-F238E27FC236}">
              <a16:creationId xmlns:a16="http://schemas.microsoft.com/office/drawing/2014/main" id="{00000000-0008-0000-0100-0000EE020000}"/>
            </a:ext>
          </a:extLst>
        </xdr:cNvPr>
        <xdr:cNvSpPr txBox="1"/>
      </xdr:nvSpPr>
      <xdr:spPr>
        <a:xfrm>
          <a:off x="17001567" y="1812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98533</xdr:rowOff>
    </xdr:from>
    <xdr:ext cx="469744" cy="259045"/>
    <xdr:sp macro="" textlink="">
      <xdr:nvSpPr>
        <xdr:cNvPr id="751" name="n_4mainValue【公民館】&#10;一人当たり面積">
          <a:extLst>
            <a:ext uri="{FF2B5EF4-FFF2-40B4-BE49-F238E27FC236}">
              <a16:creationId xmlns:a16="http://schemas.microsoft.com/office/drawing/2014/main" id="{00000000-0008-0000-0100-0000EF020000}"/>
            </a:ext>
          </a:extLst>
        </xdr:cNvPr>
        <xdr:cNvSpPr txBox="1"/>
      </xdr:nvSpPr>
      <xdr:spPr>
        <a:xfrm>
          <a:off x="16226867" y="18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幼稚園施設、橋りょうについて、類似団体より老朽化率が高く、今後の更新費用の必要性が高くなると考える。一方、それ以外の施設においては、類似団体に比べ低いが、大規模改修等を計画的に実施しながら上昇を抑えていくことが必要と捉え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68580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086225" y="5600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15257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12496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68580</xdr:rowOff>
    </xdr:from>
    <xdr:to>
      <xdr:col>24</xdr:col>
      <xdr:colOff>152400</xdr:colOff>
      <xdr:row>33</xdr:row>
      <xdr:rowOff>68580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02082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31132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124960" y="6066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03606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312160" y="6142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5146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151130</xdr:rowOff>
    </xdr:from>
    <xdr:to>
      <xdr:col>10</xdr:col>
      <xdr:colOff>165100</xdr:colOff>
      <xdr:row>36</xdr:row>
      <xdr:rowOff>81280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73990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118745</xdr:rowOff>
    </xdr:from>
    <xdr:to>
      <xdr:col>6</xdr:col>
      <xdr:colOff>38100</xdr:colOff>
      <xdr:row>36</xdr:row>
      <xdr:rowOff>48895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965200" y="598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03606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19067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124960"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312160" y="621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355340" y="626173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147320</xdr:rowOff>
    </xdr:from>
    <xdr:to>
      <xdr:col>15</xdr:col>
      <xdr:colOff>101600</xdr:colOff>
      <xdr:row>37</xdr:row>
      <xdr:rowOff>77470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514600" y="618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59055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565400" y="622935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739900" y="614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26670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790700" y="620077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965200" y="6113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36</xdr:row>
      <xdr:rowOff>165735</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008380" y="616458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53992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17056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3857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6110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83630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100982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17056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68597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38570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36212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61100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83630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9219565" y="57378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92583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116857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9258300" y="631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19226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44550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8732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0985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19226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92583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445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83820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496300" y="678180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670800" y="673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83820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713980" y="67894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8732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24040" y="67894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0985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149340" y="6789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33037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827158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67120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170197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59373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827158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750958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67120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59373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26401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04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264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1019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10169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985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95885</xdr:rowOff>
    </xdr:from>
    <xdr:to>
      <xdr:col>20</xdr:col>
      <xdr:colOff>38100</xdr:colOff>
      <xdr:row>59</xdr:row>
      <xdr:rowOff>26035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9819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146685</xdr:rowOff>
    </xdr:from>
    <xdr:to>
      <xdr:col>24</xdr:col>
      <xdr:colOff>63500</xdr:colOff>
      <xdr:row>59</xdr:row>
      <xdr:rowOff>7620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986980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146685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983742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29210</xdr:rowOff>
    </xdr:from>
    <xdr:to>
      <xdr:col>10</xdr:col>
      <xdr:colOff>165100</xdr:colOff>
      <xdr:row>58</xdr:row>
      <xdr:rowOff>130810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58</xdr:row>
      <xdr:rowOff>114300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980313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99695</xdr:rowOff>
    </xdr:from>
    <xdr:to>
      <xdr:col>6</xdr:col>
      <xdr:colOff>38100</xdr:colOff>
      <xdr:row>58</xdr:row>
      <xdr:rowOff>29845</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9655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150495</xdr:rowOff>
    </xdr:from>
    <xdr:to>
      <xdr:col>10</xdr:col>
      <xdr:colOff>114300</xdr:colOff>
      <xdr:row>58</xdr:row>
      <xdr:rowOff>80010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008380" y="9705975"/>
          <a:ext cx="78232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133367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59072</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42562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147337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46372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9219565" y="94373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92583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915416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15416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144797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9258300" y="1003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19226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445500" y="1020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670800" y="1027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90170</xdr:rowOff>
    </xdr:from>
    <xdr:to>
      <xdr:col>41</xdr:col>
      <xdr:colOff>101600</xdr:colOff>
      <xdr:row>62</xdr:row>
      <xdr:rowOff>20320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87324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110490</xdr:rowOff>
    </xdr:from>
    <xdr:to>
      <xdr:col>36</xdr:col>
      <xdr:colOff>165100</xdr:colOff>
      <xdr:row>62</xdr:row>
      <xdr:rowOff>40640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098540" y="1033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919226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9258300"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844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114300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8496300" y="106756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64770</xdr:rowOff>
    </xdr:from>
    <xdr:to>
      <xdr:col>46</xdr:col>
      <xdr:colOff>38100</xdr:colOff>
      <xdr:row>63</xdr:row>
      <xdr:rowOff>166370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7670800" y="10626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115570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7713980" y="1067562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66040</xdr:rowOff>
    </xdr:from>
    <xdr:to>
      <xdr:col>41</xdr:col>
      <xdr:colOff>101600</xdr:colOff>
      <xdr:row>63</xdr:row>
      <xdr:rowOff>167640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687324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115570</xdr:rowOff>
    </xdr:from>
    <xdr:to>
      <xdr:col>45</xdr:col>
      <xdr:colOff>177800</xdr:colOff>
      <xdr:row>63</xdr:row>
      <xdr:rowOff>116840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6924040" y="1067689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132080</xdr:rowOff>
    </xdr:from>
    <xdr:to>
      <xdr:col>36</xdr:col>
      <xdr:colOff>165100</xdr:colOff>
      <xdr:row>64</xdr:row>
      <xdr:rowOff>62230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098540" y="10693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116840</xdr:rowOff>
    </xdr:from>
    <xdr:to>
      <xdr:col>41</xdr:col>
      <xdr:colOff>50800</xdr:colOff>
      <xdr:row>64</xdr:row>
      <xdr:rowOff>11430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149340" y="10678160"/>
          <a:ext cx="7747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96537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8271587" y="99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750958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36847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67120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57167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59373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827158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157497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7509587"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158767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6712027" y="107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53357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59373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0200-00001C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85</xdr:row>
      <xdr:rowOff>136398</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4086225" y="13024104"/>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0000000-0008-0000-0200-00001E010000}"/>
            </a:ext>
          </a:extLst>
        </xdr:cNvPr>
        <xdr:cNvSpPr txBox="1"/>
      </xdr:nvSpPr>
      <xdr:spPr>
        <a:xfrm>
          <a:off x="4124960" y="1438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02082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0000000-0008-0000-0200-000020010000}"/>
            </a:ext>
          </a:extLst>
        </xdr:cNvPr>
        <xdr:cNvSpPr txBox="1"/>
      </xdr:nvSpPr>
      <xdr:spPr>
        <a:xfrm>
          <a:off x="4124960" y="128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020820" y="13024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32021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0000000-0008-0000-0200-000022010000}"/>
            </a:ext>
          </a:extLst>
        </xdr:cNvPr>
        <xdr:cNvSpPr txBox="1"/>
      </xdr:nvSpPr>
      <xdr:spPr>
        <a:xfrm>
          <a:off x="4124960" y="13443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4036060" y="134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3312160" y="134350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25146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74168</xdr:rowOff>
    </xdr:from>
    <xdr:to>
      <xdr:col>10</xdr:col>
      <xdr:colOff>165100</xdr:colOff>
      <xdr:row>81</xdr:row>
      <xdr:rowOff>4318</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739900" y="13485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xdr:rowOff>
    </xdr:from>
    <xdr:to>
      <xdr:col>6</xdr:col>
      <xdr:colOff>38100</xdr:colOff>
      <xdr:row>80</xdr:row>
      <xdr:rowOff>114046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96520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60452</xdr:rowOff>
    </xdr:from>
    <xdr:to>
      <xdr:col>6</xdr:col>
      <xdr:colOff>38100</xdr:colOff>
      <xdr:row>83</xdr:row>
      <xdr:rowOff>162052</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965200" y="13974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142003</xdr:rowOff>
    </xdr:from>
    <xdr:ext cx="405111" cy="259045"/>
    <xdr:sp macro="" textlink="">
      <xdr:nvSpPr>
        <xdr:cNvPr id="302" name="n_1aveValue【福祉施設】&#10;有形固定資産減価償却率">
          <a:extLst>
            <a:ext uri="{FF2B5EF4-FFF2-40B4-BE49-F238E27FC236}">
              <a16:creationId xmlns:a16="http://schemas.microsoft.com/office/drawing/2014/main" id="{00000000-0008-0000-0200-00002E010000}"/>
            </a:ext>
          </a:extLst>
        </xdr:cNvPr>
        <xdr:cNvSpPr txBox="1"/>
      </xdr:nvSpPr>
      <xdr:spPr>
        <a:xfrm>
          <a:off x="317056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03" name="n_2aveValue【福祉施設】&#10;有形固定資産減価償却率">
          <a:extLst>
            <a:ext uri="{FF2B5EF4-FFF2-40B4-BE49-F238E27FC236}">
              <a16:creationId xmlns:a16="http://schemas.microsoft.com/office/drawing/2014/main" id="{00000000-0008-0000-0200-00002F010000}"/>
            </a:ext>
          </a:extLst>
        </xdr:cNvPr>
        <xdr:cNvSpPr txBox="1"/>
      </xdr:nvSpPr>
      <xdr:spPr>
        <a:xfrm>
          <a:off x="23857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20845</xdr:rowOff>
    </xdr:from>
    <xdr:ext cx="405111" cy="259045"/>
    <xdr:sp macro="" textlink="">
      <xdr:nvSpPr>
        <xdr:cNvPr id="304" name="n_3aveValue【福祉施設】&#10;有形固定資産減価償却率">
          <a:extLst>
            <a:ext uri="{FF2B5EF4-FFF2-40B4-BE49-F238E27FC236}">
              <a16:creationId xmlns:a16="http://schemas.microsoft.com/office/drawing/2014/main" id="{00000000-0008-0000-0200-000030010000}"/>
            </a:ext>
          </a:extLst>
        </xdr:cNvPr>
        <xdr:cNvSpPr txBox="1"/>
      </xdr:nvSpPr>
      <xdr:spPr>
        <a:xfrm>
          <a:off x="1611004" y="1326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130573</xdr:rowOff>
    </xdr:from>
    <xdr:ext cx="405111" cy="259045"/>
    <xdr:sp macro="" textlink="">
      <xdr:nvSpPr>
        <xdr:cNvPr id="305" name="n_4aveValue【福祉施設】&#10;有形固定資産減価償却率">
          <a:extLst>
            <a:ext uri="{FF2B5EF4-FFF2-40B4-BE49-F238E27FC236}">
              <a16:creationId xmlns:a16="http://schemas.microsoft.com/office/drawing/2014/main" id="{00000000-0008-0000-0200-000031010000}"/>
            </a:ext>
          </a:extLst>
        </xdr:cNvPr>
        <xdr:cNvSpPr txBox="1"/>
      </xdr:nvSpPr>
      <xdr:spPr>
        <a:xfrm>
          <a:off x="8363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153179</xdr:rowOff>
    </xdr:from>
    <xdr:ext cx="405111" cy="259045"/>
    <xdr:sp macro="" textlink="">
      <xdr:nvSpPr>
        <xdr:cNvPr id="306" name="n_4mainValue【福祉施設】&#10;有形固定資産減価償却率">
          <a:extLst>
            <a:ext uri="{FF2B5EF4-FFF2-40B4-BE49-F238E27FC236}">
              <a16:creationId xmlns:a16="http://schemas.microsoft.com/office/drawing/2014/main" id="{00000000-0008-0000-0200-000032010000}"/>
            </a:ext>
          </a:extLst>
        </xdr:cNvPr>
        <xdr:cNvSpPr txBox="1"/>
      </xdr:nvSpPr>
      <xdr:spPr>
        <a:xfrm>
          <a:off x="836304" y="14067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00000000-0008-0000-0200-00004B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flipV="1">
          <a:off x="9219565" y="13078642"/>
          <a:ext cx="0" cy="144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33" name="【福祉施設】&#10;一人当たり面積最小値テキスト">
          <a:extLst>
            <a:ext uri="{FF2B5EF4-FFF2-40B4-BE49-F238E27FC236}">
              <a16:creationId xmlns:a16="http://schemas.microsoft.com/office/drawing/2014/main" id="{00000000-0008-0000-0200-00004D010000}"/>
            </a:ext>
          </a:extLst>
        </xdr:cNvPr>
        <xdr:cNvSpPr txBox="1"/>
      </xdr:nvSpPr>
      <xdr:spPr>
        <a:xfrm>
          <a:off x="9258300" y="1453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9154160" y="14526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335" name="【福祉施設】&#10;一人当たり面積最大値テキスト">
          <a:extLst>
            <a:ext uri="{FF2B5EF4-FFF2-40B4-BE49-F238E27FC236}">
              <a16:creationId xmlns:a16="http://schemas.microsoft.com/office/drawing/2014/main" id="{00000000-0008-0000-0200-00004F010000}"/>
            </a:ext>
          </a:extLst>
        </xdr:cNvPr>
        <xdr:cNvSpPr txBox="1"/>
      </xdr:nvSpPr>
      <xdr:spPr>
        <a:xfrm>
          <a:off x="9258300" y="1285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9154160" y="13078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37" name="【福祉施設】&#10;一人当たり面積平均値テキスト">
          <a:extLst>
            <a:ext uri="{FF2B5EF4-FFF2-40B4-BE49-F238E27FC236}">
              <a16:creationId xmlns:a16="http://schemas.microsoft.com/office/drawing/2014/main" id="{00000000-0008-0000-0200-000051010000}"/>
            </a:ext>
          </a:extLst>
        </xdr:cNvPr>
        <xdr:cNvSpPr txBox="1"/>
      </xdr:nvSpPr>
      <xdr:spPr>
        <a:xfrm>
          <a:off x="9258300" y="1398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9192260" y="14010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144055</xdr:rowOff>
    </xdr:from>
    <xdr:to>
      <xdr:col>46</xdr:col>
      <xdr:colOff>38100</xdr:colOff>
      <xdr:row>83</xdr:row>
      <xdr:rowOff>74205</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767080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121194</xdr:rowOff>
    </xdr:from>
    <xdr:to>
      <xdr:col>41</xdr:col>
      <xdr:colOff>101600</xdr:colOff>
      <xdr:row>83</xdr:row>
      <xdr:rowOff>51344</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687324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6098540" y="139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19957</xdr:rowOff>
    </xdr:from>
    <xdr:to>
      <xdr:col>36</xdr:col>
      <xdr:colOff>165100</xdr:colOff>
      <xdr:row>86</xdr:row>
      <xdr:rowOff>121557</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60985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40113</xdr:rowOff>
    </xdr:from>
    <xdr:ext cx="469744" cy="259045"/>
    <xdr:sp macro="" textlink="">
      <xdr:nvSpPr>
        <xdr:cNvPr id="349" name="n_1aveValue【福祉施設】&#10;一人当たり面積">
          <a:extLst>
            <a:ext uri="{FF2B5EF4-FFF2-40B4-BE49-F238E27FC236}">
              <a16:creationId xmlns:a16="http://schemas.microsoft.com/office/drawing/2014/main" id="{00000000-0008-0000-0200-00005D010000}"/>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90732</xdr:rowOff>
    </xdr:from>
    <xdr:ext cx="469744" cy="259045"/>
    <xdr:sp macro="" textlink="">
      <xdr:nvSpPr>
        <xdr:cNvPr id="350" name="n_2aveValue【福祉施設】&#10;一人当たり面積">
          <a:extLst>
            <a:ext uri="{FF2B5EF4-FFF2-40B4-BE49-F238E27FC236}">
              <a16:creationId xmlns:a16="http://schemas.microsoft.com/office/drawing/2014/main" id="{00000000-0008-0000-0200-00005E010000}"/>
            </a:ext>
          </a:extLst>
        </xdr:cNvPr>
        <xdr:cNvSpPr txBox="1"/>
      </xdr:nvSpPr>
      <xdr:spPr>
        <a:xfrm>
          <a:off x="7509587" y="1366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67871</xdr:rowOff>
    </xdr:from>
    <xdr:ext cx="469744" cy="259045"/>
    <xdr:sp macro="" textlink="">
      <xdr:nvSpPr>
        <xdr:cNvPr id="351" name="n_3aveValue【福祉施設】&#10;一人当たり面積">
          <a:extLst>
            <a:ext uri="{FF2B5EF4-FFF2-40B4-BE49-F238E27FC236}">
              <a16:creationId xmlns:a16="http://schemas.microsoft.com/office/drawing/2014/main" id="{00000000-0008-0000-0200-00005F010000}"/>
            </a:ext>
          </a:extLst>
        </xdr:cNvPr>
        <xdr:cNvSpPr txBox="1"/>
      </xdr:nvSpPr>
      <xdr:spPr>
        <a:xfrm>
          <a:off x="6712027" y="1364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129920</xdr:rowOff>
    </xdr:from>
    <xdr:ext cx="469744" cy="259045"/>
    <xdr:sp macro="" textlink="">
      <xdr:nvSpPr>
        <xdr:cNvPr id="352" name="n_4aveValue【福祉施設】&#10;一人当たり面積">
          <a:extLst>
            <a:ext uri="{FF2B5EF4-FFF2-40B4-BE49-F238E27FC236}">
              <a16:creationId xmlns:a16="http://schemas.microsoft.com/office/drawing/2014/main" id="{00000000-0008-0000-0200-000060010000}"/>
            </a:ext>
          </a:extLst>
        </xdr:cNvPr>
        <xdr:cNvSpPr txBox="1"/>
      </xdr:nvSpPr>
      <xdr:spPr>
        <a:xfrm>
          <a:off x="5937327" y="1370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112684</xdr:rowOff>
    </xdr:from>
    <xdr:ext cx="469744" cy="259045"/>
    <xdr:sp macro="" textlink="">
      <xdr:nvSpPr>
        <xdr:cNvPr id="353" name="n_4mainValue【福祉施設】&#10;一人当たり面積">
          <a:extLst>
            <a:ext uri="{FF2B5EF4-FFF2-40B4-BE49-F238E27FC236}">
              <a16:creationId xmlns:a16="http://schemas.microsoft.com/office/drawing/2014/main" id="{00000000-0008-0000-0200-000061010000}"/>
            </a:ext>
          </a:extLst>
        </xdr:cNvPr>
        <xdr:cNvSpPr txBox="1"/>
      </xdr:nvSpPr>
      <xdr:spPr>
        <a:xfrm>
          <a:off x="59373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00000000-0008-0000-0200-000079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4086225" y="16946879"/>
          <a:ext cx="0" cy="1108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00000000-0008-0000-0200-00007B010000}"/>
            </a:ext>
          </a:extLst>
        </xdr:cNvPr>
        <xdr:cNvSpPr txBox="1"/>
      </xdr:nvSpPr>
      <xdr:spPr>
        <a:xfrm>
          <a:off x="4124960" y="1805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4020820" y="18055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81" name="【市民会館】&#10;有形固定資産減価償却率最大値テキスト">
          <a:extLst>
            <a:ext uri="{FF2B5EF4-FFF2-40B4-BE49-F238E27FC236}">
              <a16:creationId xmlns:a16="http://schemas.microsoft.com/office/drawing/2014/main" id="{00000000-0008-0000-0200-00007D010000}"/>
            </a:ext>
          </a:extLst>
        </xdr:cNvPr>
        <xdr:cNvSpPr txBox="1"/>
      </xdr:nvSpPr>
      <xdr:spPr>
        <a:xfrm>
          <a:off x="4124960" y="16729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4020820" y="16946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00000000-0008-0000-0200-00007F010000}"/>
            </a:ext>
          </a:extLst>
        </xdr:cNvPr>
        <xdr:cNvSpPr txBox="1"/>
      </xdr:nvSpPr>
      <xdr:spPr>
        <a:xfrm>
          <a:off x="4124960" y="1732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4036060" y="1734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25146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7399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36830</xdr:rowOff>
    </xdr:from>
    <xdr:to>
      <xdr:col>6</xdr:col>
      <xdr:colOff>38100</xdr:colOff>
      <xdr:row>103</xdr:row>
      <xdr:rowOff>138430</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965200" y="17303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403606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395" name="【市民会館】&#10;有形固定資産減価償却率該当値テキスト">
          <a:extLst>
            <a:ext uri="{FF2B5EF4-FFF2-40B4-BE49-F238E27FC236}">
              <a16:creationId xmlns:a16="http://schemas.microsoft.com/office/drawing/2014/main" id="{00000000-0008-0000-0200-00008B010000}"/>
            </a:ext>
          </a:extLst>
        </xdr:cNvPr>
        <xdr:cNvSpPr txBox="1"/>
      </xdr:nvSpPr>
      <xdr:spPr>
        <a:xfrm>
          <a:off x="4124960"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164464</xdr:rowOff>
    </xdr:from>
    <xdr:to>
      <xdr:col>20</xdr:col>
      <xdr:colOff>38100</xdr:colOff>
      <xdr:row>103</xdr:row>
      <xdr:rowOff>94614</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3312160" y="17263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43814</xdr:rowOff>
    </xdr:from>
    <xdr:to>
      <xdr:col>24</xdr:col>
      <xdr:colOff>63500</xdr:colOff>
      <xdr:row>103</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3355340" y="17310734"/>
          <a:ext cx="7315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132080</xdr:rowOff>
    </xdr:from>
    <xdr:to>
      <xdr:col>15</xdr:col>
      <xdr:colOff>101600</xdr:colOff>
      <xdr:row>103</xdr:row>
      <xdr:rowOff>62230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2514600" y="1723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xdr:rowOff>
    </xdr:from>
    <xdr:to>
      <xdr:col>19</xdr:col>
      <xdr:colOff>177800</xdr:colOff>
      <xdr:row>103</xdr:row>
      <xdr:rowOff>43814</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2565400" y="17278350"/>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99695</xdr:rowOff>
    </xdr:from>
    <xdr:to>
      <xdr:col>10</xdr:col>
      <xdr:colOff>165100</xdr:colOff>
      <xdr:row>103</xdr:row>
      <xdr:rowOff>29845</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739900" y="17198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150495</xdr:rowOff>
    </xdr:from>
    <xdr:to>
      <xdr:col>15</xdr:col>
      <xdr:colOff>50800</xdr:colOff>
      <xdr:row>103</xdr:row>
      <xdr:rowOff>11430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790700" y="1724977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67311</xdr:rowOff>
    </xdr:from>
    <xdr:to>
      <xdr:col>6</xdr:col>
      <xdr:colOff>38100</xdr:colOff>
      <xdr:row>102</xdr:row>
      <xdr:rowOff>168911</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965200" y="17166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118111</xdr:rowOff>
    </xdr:from>
    <xdr:to>
      <xdr:col>10</xdr:col>
      <xdr:colOff>114300</xdr:colOff>
      <xdr:row>102</xdr:row>
      <xdr:rowOff>150495</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008380" y="1721739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04" name="n_1aveValue【市民会館】&#10;有形固定資産減価償却率">
          <a:extLst>
            <a:ext uri="{FF2B5EF4-FFF2-40B4-BE49-F238E27FC236}">
              <a16:creationId xmlns:a16="http://schemas.microsoft.com/office/drawing/2014/main" id="{00000000-0008-0000-0200-000094010000}"/>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05" name="n_2aveValue【市民会館】&#10;有形固定資産減価償却率">
          <a:extLst>
            <a:ext uri="{FF2B5EF4-FFF2-40B4-BE49-F238E27FC236}">
              <a16:creationId xmlns:a16="http://schemas.microsoft.com/office/drawing/2014/main" id="{00000000-0008-0000-0200-000095010000}"/>
            </a:ext>
          </a:extLst>
        </xdr:cNvPr>
        <xdr:cNvSpPr txBox="1"/>
      </xdr:nvSpPr>
      <xdr:spPr>
        <a:xfrm>
          <a:off x="238570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148607</xdr:rowOff>
    </xdr:from>
    <xdr:ext cx="405111" cy="259045"/>
    <xdr:sp macro="" textlink="">
      <xdr:nvSpPr>
        <xdr:cNvPr id="406" name="n_3aveValue【市民会館】&#10;有形固定資産減価償却率">
          <a:extLst>
            <a:ext uri="{FF2B5EF4-FFF2-40B4-BE49-F238E27FC236}">
              <a16:creationId xmlns:a16="http://schemas.microsoft.com/office/drawing/2014/main" id="{00000000-0008-0000-0200-000096010000}"/>
            </a:ext>
          </a:extLst>
        </xdr:cNvPr>
        <xdr:cNvSpPr txBox="1"/>
      </xdr:nvSpPr>
      <xdr:spPr>
        <a:xfrm>
          <a:off x="161100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129557</xdr:rowOff>
    </xdr:from>
    <xdr:ext cx="405111" cy="259045"/>
    <xdr:sp macro="" textlink="">
      <xdr:nvSpPr>
        <xdr:cNvPr id="407" name="n_4aveValue【市民会館】&#10;有形固定資産減価償却率">
          <a:extLst>
            <a:ext uri="{FF2B5EF4-FFF2-40B4-BE49-F238E27FC236}">
              <a16:creationId xmlns:a16="http://schemas.microsoft.com/office/drawing/2014/main" id="{00000000-0008-0000-0200-000097010000}"/>
            </a:ext>
          </a:extLst>
        </xdr:cNvPr>
        <xdr:cNvSpPr txBox="1"/>
      </xdr:nvSpPr>
      <xdr:spPr>
        <a:xfrm>
          <a:off x="83630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111141</xdr:rowOff>
    </xdr:from>
    <xdr:ext cx="405111" cy="259045"/>
    <xdr:sp macro="" textlink="">
      <xdr:nvSpPr>
        <xdr:cNvPr id="408" name="n_1mainValue【市民会館】&#10;有形固定資産減価償却率">
          <a:extLst>
            <a:ext uri="{FF2B5EF4-FFF2-40B4-BE49-F238E27FC236}">
              <a16:creationId xmlns:a16="http://schemas.microsoft.com/office/drawing/2014/main" id="{00000000-0008-0000-0200-000098010000}"/>
            </a:ext>
          </a:extLst>
        </xdr:cNvPr>
        <xdr:cNvSpPr txBox="1"/>
      </xdr:nvSpPr>
      <xdr:spPr>
        <a:xfrm>
          <a:off x="3170564"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78757</xdr:rowOff>
    </xdr:from>
    <xdr:ext cx="405111" cy="259045"/>
    <xdr:sp macro="" textlink="">
      <xdr:nvSpPr>
        <xdr:cNvPr id="409" name="n_2mainValue【市民会館】&#10;有形固定資産減価償却率">
          <a:extLst>
            <a:ext uri="{FF2B5EF4-FFF2-40B4-BE49-F238E27FC236}">
              <a16:creationId xmlns:a16="http://schemas.microsoft.com/office/drawing/2014/main" id="{00000000-0008-0000-0200-000099010000}"/>
            </a:ext>
          </a:extLst>
        </xdr:cNvPr>
        <xdr:cNvSpPr txBox="1"/>
      </xdr:nvSpPr>
      <xdr:spPr>
        <a:xfrm>
          <a:off x="238570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46372</xdr:rowOff>
    </xdr:from>
    <xdr:ext cx="405111" cy="259045"/>
    <xdr:sp macro="" textlink="">
      <xdr:nvSpPr>
        <xdr:cNvPr id="410" name="n_3mainValue【市民会館】&#10;有形固定資産減価償却率">
          <a:extLst>
            <a:ext uri="{FF2B5EF4-FFF2-40B4-BE49-F238E27FC236}">
              <a16:creationId xmlns:a16="http://schemas.microsoft.com/office/drawing/2014/main" id="{00000000-0008-0000-0200-00009A010000}"/>
            </a:ext>
          </a:extLst>
        </xdr:cNvPr>
        <xdr:cNvSpPr txBox="1"/>
      </xdr:nvSpPr>
      <xdr:spPr>
        <a:xfrm>
          <a:off x="1611004" y="169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13988</xdr:rowOff>
    </xdr:from>
    <xdr:ext cx="405111" cy="259045"/>
    <xdr:sp macro="" textlink="">
      <xdr:nvSpPr>
        <xdr:cNvPr id="411" name="n_4mainValue【市民会館】&#10;有形固定資産減価償却率">
          <a:extLst>
            <a:ext uri="{FF2B5EF4-FFF2-40B4-BE49-F238E27FC236}">
              <a16:creationId xmlns:a16="http://schemas.microsoft.com/office/drawing/2014/main" id="{00000000-0008-0000-0200-00009B010000}"/>
            </a:ext>
          </a:extLst>
        </xdr:cNvPr>
        <xdr:cNvSpPr txBox="1"/>
      </xdr:nvSpPr>
      <xdr:spPr>
        <a:xfrm>
          <a:off x="836304" y="1694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00000000-0008-0000-0200-0000B4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9219565" y="16879388"/>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38" name="【市民会館】&#10;一人当たり面積最小値テキスト">
          <a:extLst>
            <a:ext uri="{FF2B5EF4-FFF2-40B4-BE49-F238E27FC236}">
              <a16:creationId xmlns:a16="http://schemas.microsoft.com/office/drawing/2014/main" id="{00000000-0008-0000-0200-0000B6010000}"/>
            </a:ext>
          </a:extLst>
        </xdr:cNvPr>
        <xdr:cNvSpPr txBox="1"/>
      </xdr:nvSpPr>
      <xdr:spPr>
        <a:xfrm>
          <a:off x="9258300" y="181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9154160" y="18174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440" name="【市民会館】&#10;一人当たり面積最大値テキスト">
          <a:extLst>
            <a:ext uri="{FF2B5EF4-FFF2-40B4-BE49-F238E27FC236}">
              <a16:creationId xmlns:a16="http://schemas.microsoft.com/office/drawing/2014/main" id="{00000000-0008-0000-0200-0000B8010000}"/>
            </a:ext>
          </a:extLst>
        </xdr:cNvPr>
        <xdr:cNvSpPr txBox="1"/>
      </xdr:nvSpPr>
      <xdr:spPr>
        <a:xfrm>
          <a:off x="9258300" y="166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915416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152779</xdr:rowOff>
    </xdr:from>
    <xdr:ext cx="469744" cy="259045"/>
    <xdr:sp macro="" textlink="">
      <xdr:nvSpPr>
        <xdr:cNvPr id="442" name="【市民会館】&#10;一人当たり面積平均値テキスト">
          <a:extLst>
            <a:ext uri="{FF2B5EF4-FFF2-40B4-BE49-F238E27FC236}">
              <a16:creationId xmlns:a16="http://schemas.microsoft.com/office/drawing/2014/main" id="{00000000-0008-0000-0200-0000BA010000}"/>
            </a:ext>
          </a:extLst>
        </xdr:cNvPr>
        <xdr:cNvSpPr txBox="1"/>
      </xdr:nvSpPr>
      <xdr:spPr>
        <a:xfrm>
          <a:off x="9258300" y="1741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919226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844550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7670800" y="17584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159294</xdr:rowOff>
    </xdr:from>
    <xdr:to>
      <xdr:col>41</xdr:col>
      <xdr:colOff>101600</xdr:colOff>
      <xdr:row>105</xdr:row>
      <xdr:rowOff>89444</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687324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10705</xdr:rowOff>
    </xdr:from>
    <xdr:to>
      <xdr:col>36</xdr:col>
      <xdr:colOff>165100</xdr:colOff>
      <xdr:row>105</xdr:row>
      <xdr:rowOff>112305</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60985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10705</xdr:rowOff>
    </xdr:from>
    <xdr:to>
      <xdr:col>55</xdr:col>
      <xdr:colOff>50800</xdr:colOff>
      <xdr:row>105</xdr:row>
      <xdr:rowOff>112305</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9192260" y="17612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160582</xdr:rowOff>
    </xdr:from>
    <xdr:ext cx="469744" cy="259045"/>
    <xdr:sp macro="" textlink="">
      <xdr:nvSpPr>
        <xdr:cNvPr id="454" name="【市民会館】&#10;一人当たり面積該当値テキスト">
          <a:extLst>
            <a:ext uri="{FF2B5EF4-FFF2-40B4-BE49-F238E27FC236}">
              <a16:creationId xmlns:a16="http://schemas.microsoft.com/office/drawing/2014/main" id="{00000000-0008-0000-0200-0000C6010000}"/>
            </a:ext>
          </a:extLst>
        </xdr:cNvPr>
        <xdr:cNvSpPr txBox="1"/>
      </xdr:nvSpPr>
      <xdr:spPr>
        <a:xfrm>
          <a:off x="9258300" y="1759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xdr:rowOff>
    </xdr:from>
    <xdr:to>
      <xdr:col>50</xdr:col>
      <xdr:colOff>165100</xdr:colOff>
      <xdr:row>105</xdr:row>
      <xdr:rowOff>115570</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8445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61505</xdr:rowOff>
    </xdr:from>
    <xdr:to>
      <xdr:col>55</xdr:col>
      <xdr:colOff>0</xdr:colOff>
      <xdr:row>105</xdr:row>
      <xdr:rowOff>64770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8496300" y="17663705"/>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20501</xdr:rowOff>
    </xdr:from>
    <xdr:to>
      <xdr:col>46</xdr:col>
      <xdr:colOff>38100</xdr:colOff>
      <xdr:row>105</xdr:row>
      <xdr:rowOff>122101</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7670800" y="17622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105</xdr:row>
      <xdr:rowOff>71301</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7713980" y="1766697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27032</xdr:rowOff>
    </xdr:from>
    <xdr:to>
      <xdr:col>41</xdr:col>
      <xdr:colOff>101600</xdr:colOff>
      <xdr:row>105</xdr:row>
      <xdr:rowOff>128632</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687324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71301</xdr:rowOff>
    </xdr:from>
    <xdr:to>
      <xdr:col>45</xdr:col>
      <xdr:colOff>177800</xdr:colOff>
      <xdr:row>105</xdr:row>
      <xdr:rowOff>77832</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6924040" y="17673501"/>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27032</xdr:rowOff>
    </xdr:from>
    <xdr:to>
      <xdr:col>36</xdr:col>
      <xdr:colOff>165100</xdr:colOff>
      <xdr:row>105</xdr:row>
      <xdr:rowOff>128632</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609854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77832</xdr:rowOff>
    </xdr:from>
    <xdr:to>
      <xdr:col>41</xdr:col>
      <xdr:colOff>50800</xdr:colOff>
      <xdr:row>105</xdr:row>
      <xdr:rowOff>77832</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6149340" y="1768003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92908</xdr:rowOff>
    </xdr:from>
    <xdr:ext cx="469744" cy="259045"/>
    <xdr:sp macro="" textlink="">
      <xdr:nvSpPr>
        <xdr:cNvPr id="463" name="n_1aveValue【市民会館】&#10;一人当たり面積">
          <a:extLst>
            <a:ext uri="{FF2B5EF4-FFF2-40B4-BE49-F238E27FC236}">
              <a16:creationId xmlns:a16="http://schemas.microsoft.com/office/drawing/2014/main" id="{00000000-0008-0000-0200-0000CF010000}"/>
            </a:ext>
          </a:extLst>
        </xdr:cNvPr>
        <xdr:cNvSpPr txBox="1"/>
      </xdr:nvSpPr>
      <xdr:spPr>
        <a:xfrm>
          <a:off x="827158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96175</xdr:rowOff>
    </xdr:from>
    <xdr:ext cx="469744" cy="259045"/>
    <xdr:sp macro="" textlink="">
      <xdr:nvSpPr>
        <xdr:cNvPr id="464" name="n_2aveValue【市民会館】&#10;一人当たり面積">
          <a:extLst>
            <a:ext uri="{FF2B5EF4-FFF2-40B4-BE49-F238E27FC236}">
              <a16:creationId xmlns:a16="http://schemas.microsoft.com/office/drawing/2014/main" id="{00000000-0008-0000-0200-0000D0010000}"/>
            </a:ext>
          </a:extLst>
        </xdr:cNvPr>
        <xdr:cNvSpPr txBox="1"/>
      </xdr:nvSpPr>
      <xdr:spPr>
        <a:xfrm>
          <a:off x="7509587" y="1736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105971</xdr:rowOff>
    </xdr:from>
    <xdr:ext cx="469744" cy="259045"/>
    <xdr:sp macro="" textlink="">
      <xdr:nvSpPr>
        <xdr:cNvPr id="465" name="n_3aveValue【市民会館】&#10;一人当たり面積">
          <a:extLst>
            <a:ext uri="{FF2B5EF4-FFF2-40B4-BE49-F238E27FC236}">
              <a16:creationId xmlns:a16="http://schemas.microsoft.com/office/drawing/2014/main" id="{00000000-0008-0000-0200-0000D1010000}"/>
            </a:ext>
          </a:extLst>
        </xdr:cNvPr>
        <xdr:cNvSpPr txBox="1"/>
      </xdr:nvSpPr>
      <xdr:spPr>
        <a:xfrm>
          <a:off x="6712027" y="1737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128832</xdr:rowOff>
    </xdr:from>
    <xdr:ext cx="469744" cy="259045"/>
    <xdr:sp macro="" textlink="">
      <xdr:nvSpPr>
        <xdr:cNvPr id="466" name="n_4aveValue【市民会館】&#10;一人当たり面積">
          <a:extLst>
            <a:ext uri="{FF2B5EF4-FFF2-40B4-BE49-F238E27FC236}">
              <a16:creationId xmlns:a16="http://schemas.microsoft.com/office/drawing/2014/main" id="{00000000-0008-0000-0200-0000D2010000}"/>
            </a:ext>
          </a:extLst>
        </xdr:cNvPr>
        <xdr:cNvSpPr txBox="1"/>
      </xdr:nvSpPr>
      <xdr:spPr>
        <a:xfrm>
          <a:off x="5937327" y="1739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106697</xdr:rowOff>
    </xdr:from>
    <xdr:ext cx="469744" cy="259045"/>
    <xdr:sp macro="" textlink="">
      <xdr:nvSpPr>
        <xdr:cNvPr id="467" name="n_1mainValue【市民会館】&#10;一人当たり面積">
          <a:extLst>
            <a:ext uri="{FF2B5EF4-FFF2-40B4-BE49-F238E27FC236}">
              <a16:creationId xmlns:a16="http://schemas.microsoft.com/office/drawing/2014/main" id="{00000000-0008-0000-0200-0000D3010000}"/>
            </a:ext>
          </a:extLst>
        </xdr:cNvPr>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113228</xdr:rowOff>
    </xdr:from>
    <xdr:ext cx="469744" cy="259045"/>
    <xdr:sp macro="" textlink="">
      <xdr:nvSpPr>
        <xdr:cNvPr id="468" name="n_2mainValue【市民会館】&#10;一人当たり面積">
          <a:extLst>
            <a:ext uri="{FF2B5EF4-FFF2-40B4-BE49-F238E27FC236}">
              <a16:creationId xmlns:a16="http://schemas.microsoft.com/office/drawing/2014/main" id="{00000000-0008-0000-0200-0000D4010000}"/>
            </a:ext>
          </a:extLst>
        </xdr:cNvPr>
        <xdr:cNvSpPr txBox="1"/>
      </xdr:nvSpPr>
      <xdr:spPr>
        <a:xfrm>
          <a:off x="7509587" y="1771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119759</xdr:rowOff>
    </xdr:from>
    <xdr:ext cx="469744" cy="259045"/>
    <xdr:sp macro="" textlink="">
      <xdr:nvSpPr>
        <xdr:cNvPr id="469" name="n_3mainValue【市民会館】&#10;一人当たり面積">
          <a:extLst>
            <a:ext uri="{FF2B5EF4-FFF2-40B4-BE49-F238E27FC236}">
              <a16:creationId xmlns:a16="http://schemas.microsoft.com/office/drawing/2014/main" id="{00000000-0008-0000-0200-0000D5010000}"/>
            </a:ext>
          </a:extLst>
        </xdr:cNvPr>
        <xdr:cNvSpPr txBox="1"/>
      </xdr:nvSpPr>
      <xdr:spPr>
        <a:xfrm>
          <a:off x="6712027" y="177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119759</xdr:rowOff>
    </xdr:from>
    <xdr:ext cx="469744" cy="259045"/>
    <xdr:sp macro="" textlink="">
      <xdr:nvSpPr>
        <xdr:cNvPr id="470" name="n_4mainValue【市民会館】&#10;一人当たり面積">
          <a:extLst>
            <a:ext uri="{FF2B5EF4-FFF2-40B4-BE49-F238E27FC236}">
              <a16:creationId xmlns:a16="http://schemas.microsoft.com/office/drawing/2014/main" id="{00000000-0008-0000-0200-0000D6010000}"/>
            </a:ext>
          </a:extLst>
        </xdr:cNvPr>
        <xdr:cNvSpPr txBox="1"/>
      </xdr:nvSpPr>
      <xdr:spPr>
        <a:xfrm>
          <a:off x="5937327" y="177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00000000-0008-0000-0200-0000E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4375764" y="5736771"/>
          <a:ext cx="0" cy="136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97" name="【一般廃棄物処理施設】&#10;有形固定資産減価償却率最小値テキスト">
          <a:extLst>
            <a:ext uri="{FF2B5EF4-FFF2-40B4-BE49-F238E27FC236}">
              <a16:creationId xmlns:a16="http://schemas.microsoft.com/office/drawing/2014/main" id="{00000000-0008-0000-0200-0000F1010000}"/>
            </a:ext>
          </a:extLst>
        </xdr:cNvPr>
        <xdr:cNvSpPr txBox="1"/>
      </xdr:nvSpPr>
      <xdr:spPr>
        <a:xfrm>
          <a:off x="144145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428750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00000000-0008-0000-0200-0000F3010000}"/>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154050</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00000000-0008-0000-0200-0000F5010000}"/>
            </a:ext>
          </a:extLst>
        </xdr:cNvPr>
        <xdr:cNvSpPr txBox="1"/>
      </xdr:nvSpPr>
      <xdr:spPr>
        <a:xfrm>
          <a:off x="14414500" y="6356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4325600" y="63744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357884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280414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123188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3578840" y="64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128041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164374</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flipV="1">
          <a:off x="12854940" y="649060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202944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164374</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072620" y="6446520"/>
          <a:ext cx="78232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1231880" y="635707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76200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1282680" y="6404066"/>
          <a:ext cx="78994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138628</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343724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26752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id="{00000000-0008-0000-0200-000009020000}"/>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110298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162214</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id="{00000000-0008-0000-0200-00000B020000}"/>
            </a:ext>
          </a:extLst>
        </xdr:cNvPr>
        <xdr:cNvSpPr txBox="1"/>
      </xdr:nvSpPr>
      <xdr:spPr>
        <a:xfrm>
          <a:off x="13437244"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id="{00000000-0008-0000-0200-00000C02000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id="{00000000-0008-0000-0200-00000D020000}"/>
            </a:ext>
          </a:extLst>
        </xdr:cNvPr>
        <xdr:cNvSpPr txBox="1"/>
      </xdr:nvSpPr>
      <xdr:spPr>
        <a:xfrm>
          <a:off x="119005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id="{00000000-0008-0000-0200-00000E020000}"/>
            </a:ext>
          </a:extLst>
        </xdr:cNvPr>
        <xdr:cNvSpPr txBox="1"/>
      </xdr:nvSpPr>
      <xdr:spPr>
        <a:xfrm>
          <a:off x="1110298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a:extLst>
            <a:ext uri="{FF2B5EF4-FFF2-40B4-BE49-F238E27FC236}">
              <a16:creationId xmlns:a16="http://schemas.microsoft.com/office/drawing/2014/main" id="{00000000-0008-0000-0200-000023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9509104" y="5891534"/>
          <a:ext cx="0" cy="1107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549" name="【一般廃棄物処理施設】&#10;一人当たり有形固定資産（償却資産）額最小値テキスト">
          <a:extLst>
            <a:ext uri="{FF2B5EF4-FFF2-40B4-BE49-F238E27FC236}">
              <a16:creationId xmlns:a16="http://schemas.microsoft.com/office/drawing/2014/main" id="{00000000-0008-0000-0200-000025020000}"/>
            </a:ext>
          </a:extLst>
        </xdr:cNvPr>
        <xdr:cNvSpPr txBox="1"/>
      </xdr:nvSpPr>
      <xdr:spPr>
        <a:xfrm>
          <a:off x="19547840" y="700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9443700" y="6999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551" name="【一般廃棄物処理施設】&#10;一人当たり有形固定資産（償却資産）額最大値テキスト">
          <a:extLst>
            <a:ext uri="{FF2B5EF4-FFF2-40B4-BE49-F238E27FC236}">
              <a16:creationId xmlns:a16="http://schemas.microsoft.com/office/drawing/2014/main" id="{00000000-0008-0000-0200-000027020000}"/>
            </a:ext>
          </a:extLst>
        </xdr:cNvPr>
        <xdr:cNvSpPr txBox="1"/>
      </xdr:nvSpPr>
      <xdr:spPr>
        <a:xfrm>
          <a:off x="19547840" y="567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9443700" y="5891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157908</xdr:rowOff>
    </xdr:from>
    <xdr:ext cx="534377" cy="259045"/>
    <xdr:sp macro="" textlink="">
      <xdr:nvSpPr>
        <xdr:cNvPr id="553" name="【一般廃棄物処理施設】&#10;一人当たり有形固定資産（償却資産）額平均値テキスト">
          <a:extLst>
            <a:ext uri="{FF2B5EF4-FFF2-40B4-BE49-F238E27FC236}">
              <a16:creationId xmlns:a16="http://schemas.microsoft.com/office/drawing/2014/main" id="{00000000-0008-0000-0200-000029020000}"/>
            </a:ext>
          </a:extLst>
        </xdr:cNvPr>
        <xdr:cNvSpPr txBox="1"/>
      </xdr:nvSpPr>
      <xdr:spPr>
        <a:xfrm>
          <a:off x="19547840" y="6528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9458940" y="654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8735040" y="65569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7937480" y="65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67421</xdr:rowOff>
    </xdr:from>
    <xdr:to>
      <xdr:col>102</xdr:col>
      <xdr:colOff>165100</xdr:colOff>
      <xdr:row>38</xdr:row>
      <xdr:rowOff>169021</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7162780" y="643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95525</xdr:rowOff>
    </xdr:from>
    <xdr:to>
      <xdr:col>98</xdr:col>
      <xdr:colOff>38100</xdr:colOff>
      <xdr:row>39</xdr:row>
      <xdr:rowOff>25675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6388080" y="6465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158706</xdr:rowOff>
    </xdr:from>
    <xdr:to>
      <xdr:col>112</xdr:col>
      <xdr:colOff>38100</xdr:colOff>
      <xdr:row>41</xdr:row>
      <xdr:rowOff>88856</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8735040" y="6864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159419</xdr:rowOff>
    </xdr:from>
    <xdr:to>
      <xdr:col>107</xdr:col>
      <xdr:colOff>101600</xdr:colOff>
      <xdr:row>41</xdr:row>
      <xdr:rowOff>89569</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7937480" y="6865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38056</xdr:rowOff>
    </xdr:from>
    <xdr:to>
      <xdr:col>111</xdr:col>
      <xdr:colOff>177800</xdr:colOff>
      <xdr:row>41</xdr:row>
      <xdr:rowOff>38769</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17988280" y="6911296"/>
          <a:ext cx="78994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145707</xdr:rowOff>
    </xdr:from>
    <xdr:to>
      <xdr:col>102</xdr:col>
      <xdr:colOff>165100</xdr:colOff>
      <xdr:row>41</xdr:row>
      <xdr:rowOff>75857</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7162780" y="6851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25057</xdr:rowOff>
    </xdr:from>
    <xdr:to>
      <xdr:col>107</xdr:col>
      <xdr:colOff>50800</xdr:colOff>
      <xdr:row>41</xdr:row>
      <xdr:rowOff>38769</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7213580" y="6898297"/>
          <a:ext cx="774700" cy="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155112</xdr:rowOff>
    </xdr:from>
    <xdr:to>
      <xdr:col>98</xdr:col>
      <xdr:colOff>38100</xdr:colOff>
      <xdr:row>41</xdr:row>
      <xdr:rowOff>85262</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6388080" y="6860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25057</xdr:rowOff>
    </xdr:from>
    <xdr:to>
      <xdr:col>102</xdr:col>
      <xdr:colOff>114300</xdr:colOff>
      <xdr:row>41</xdr:row>
      <xdr:rowOff>34462</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16431260" y="6898297"/>
          <a:ext cx="78232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137130</xdr:rowOff>
    </xdr:from>
    <xdr:ext cx="534377" cy="259045"/>
    <xdr:sp macro="" textlink="">
      <xdr:nvSpPr>
        <xdr:cNvPr id="571" name="n_1ave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18528811" y="63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154477</xdr:rowOff>
    </xdr:from>
    <xdr:ext cx="534377" cy="259045"/>
    <xdr:sp macro="" textlink="">
      <xdr:nvSpPr>
        <xdr:cNvPr id="572" name="n_2ave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7766811" y="63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14098</xdr:rowOff>
    </xdr:from>
    <xdr:ext cx="599010" cy="259045"/>
    <xdr:sp macro="" textlink="">
      <xdr:nvSpPr>
        <xdr:cNvPr id="573" name="n_3ave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16936935" y="62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42202</xdr:rowOff>
    </xdr:from>
    <xdr:ext cx="599010" cy="259045"/>
    <xdr:sp macro="" textlink="">
      <xdr:nvSpPr>
        <xdr:cNvPr id="574" name="n_4aveValue【一般廃棄物処理施設】&#10;一人当たり有形固定資産（償却資産）額">
          <a:extLst>
            <a:ext uri="{FF2B5EF4-FFF2-40B4-BE49-F238E27FC236}">
              <a16:creationId xmlns:a16="http://schemas.microsoft.com/office/drawing/2014/main" id="{00000000-0008-0000-0200-00003E020000}"/>
            </a:ext>
          </a:extLst>
        </xdr:cNvPr>
        <xdr:cNvSpPr txBox="1"/>
      </xdr:nvSpPr>
      <xdr:spPr>
        <a:xfrm>
          <a:off x="16162235" y="624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79983</xdr:rowOff>
    </xdr:from>
    <xdr:ext cx="534377" cy="259045"/>
    <xdr:sp macro="" textlink="">
      <xdr:nvSpPr>
        <xdr:cNvPr id="575" name="n_1mainValue【一般廃棄物処理施設】&#10;一人当たり有形固定資産（償却資産）額">
          <a:extLst>
            <a:ext uri="{FF2B5EF4-FFF2-40B4-BE49-F238E27FC236}">
              <a16:creationId xmlns:a16="http://schemas.microsoft.com/office/drawing/2014/main" id="{00000000-0008-0000-0200-00003F020000}"/>
            </a:ext>
          </a:extLst>
        </xdr:cNvPr>
        <xdr:cNvSpPr txBox="1"/>
      </xdr:nvSpPr>
      <xdr:spPr>
        <a:xfrm>
          <a:off x="18528811" y="69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80696</xdr:rowOff>
    </xdr:from>
    <xdr:ext cx="534377" cy="259045"/>
    <xdr:sp macro="" textlink="">
      <xdr:nvSpPr>
        <xdr:cNvPr id="576" name="n_2mainValue【一般廃棄物処理施設】&#10;一人当たり有形固定資産（償却資産）額">
          <a:extLst>
            <a:ext uri="{FF2B5EF4-FFF2-40B4-BE49-F238E27FC236}">
              <a16:creationId xmlns:a16="http://schemas.microsoft.com/office/drawing/2014/main" id="{00000000-0008-0000-0200-000040020000}"/>
            </a:ext>
          </a:extLst>
        </xdr:cNvPr>
        <xdr:cNvSpPr txBox="1"/>
      </xdr:nvSpPr>
      <xdr:spPr>
        <a:xfrm>
          <a:off x="17766811" y="69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66984</xdr:rowOff>
    </xdr:from>
    <xdr:ext cx="534377" cy="259045"/>
    <xdr:sp macro="" textlink="">
      <xdr:nvSpPr>
        <xdr:cNvPr id="577" name="n_3mainValue【一般廃棄物処理施設】&#10;一人当たり有形固定資産（償却資産）額">
          <a:extLst>
            <a:ext uri="{FF2B5EF4-FFF2-40B4-BE49-F238E27FC236}">
              <a16:creationId xmlns:a16="http://schemas.microsoft.com/office/drawing/2014/main" id="{00000000-0008-0000-0200-000041020000}"/>
            </a:ext>
          </a:extLst>
        </xdr:cNvPr>
        <xdr:cNvSpPr txBox="1"/>
      </xdr:nvSpPr>
      <xdr:spPr>
        <a:xfrm>
          <a:off x="16969251" y="69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76389</xdr:rowOff>
    </xdr:from>
    <xdr:ext cx="534377" cy="259045"/>
    <xdr:sp macro="" textlink="">
      <xdr:nvSpPr>
        <xdr:cNvPr id="578" name="n_4mainValue【一般廃棄物処理施設】&#10;一人当たり有形固定資産（償却資産）額">
          <a:extLst>
            <a:ext uri="{FF2B5EF4-FFF2-40B4-BE49-F238E27FC236}">
              <a16:creationId xmlns:a16="http://schemas.microsoft.com/office/drawing/2014/main" id="{00000000-0008-0000-0200-000042020000}"/>
            </a:ext>
          </a:extLst>
        </xdr:cNvPr>
        <xdr:cNvSpPr txBox="1"/>
      </xdr:nvSpPr>
      <xdr:spPr>
        <a:xfrm>
          <a:off x="16194551" y="69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a:extLst>
            <a:ext uri="{FF2B5EF4-FFF2-40B4-BE49-F238E27FC236}">
              <a16:creationId xmlns:a16="http://schemas.microsoft.com/office/drawing/2014/main" id="{00000000-0008-0000-0200-000058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63</xdr:row>
      <xdr:rowOff>18288</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4375764" y="9470136"/>
          <a:ext cx="0" cy="110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22115</xdr:rowOff>
    </xdr:from>
    <xdr:ext cx="405111" cy="259045"/>
    <xdr:sp macro="" textlink="">
      <xdr:nvSpPr>
        <xdr:cNvPr id="602" name="【保健センター・保健所】&#10;有形固定資産減価償却率最小値テキスト">
          <a:extLst>
            <a:ext uri="{FF2B5EF4-FFF2-40B4-BE49-F238E27FC236}">
              <a16:creationId xmlns:a16="http://schemas.microsoft.com/office/drawing/2014/main" id="{00000000-0008-0000-0200-00005A020000}"/>
            </a:ext>
          </a:extLst>
        </xdr:cNvPr>
        <xdr:cNvSpPr txBox="1"/>
      </xdr:nvSpPr>
      <xdr:spPr>
        <a:xfrm>
          <a:off x="14414500" y="1058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18288</xdr:rowOff>
    </xdr:from>
    <xdr:to>
      <xdr:col>86</xdr:col>
      <xdr:colOff>25400</xdr:colOff>
      <xdr:row>63</xdr:row>
      <xdr:rowOff>18288</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4287500" y="10579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604" name="【保健センター・保健所】&#10;有形固定資産減価償却率最大値テキスト">
          <a:extLst>
            <a:ext uri="{FF2B5EF4-FFF2-40B4-BE49-F238E27FC236}">
              <a16:creationId xmlns:a16="http://schemas.microsoft.com/office/drawing/2014/main" id="{00000000-0008-0000-0200-00005C020000}"/>
            </a:ext>
          </a:extLst>
        </xdr:cNvPr>
        <xdr:cNvSpPr txBox="1"/>
      </xdr:nvSpPr>
      <xdr:spPr>
        <a:xfrm>
          <a:off x="14414500" y="924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4287500" y="9470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163085</xdr:rowOff>
    </xdr:from>
    <xdr:ext cx="405111" cy="259045"/>
    <xdr:sp macro="" textlink="">
      <xdr:nvSpPr>
        <xdr:cNvPr id="606" name="【保健センター・保健所】&#10;有形固定資産減価償却率平均値テキスト">
          <a:extLst>
            <a:ext uri="{FF2B5EF4-FFF2-40B4-BE49-F238E27FC236}">
              <a16:creationId xmlns:a16="http://schemas.microsoft.com/office/drawing/2014/main" id="{00000000-0008-0000-0200-00005E020000}"/>
            </a:ext>
          </a:extLst>
        </xdr:cNvPr>
        <xdr:cNvSpPr txBox="1"/>
      </xdr:nvSpPr>
      <xdr:spPr>
        <a:xfrm>
          <a:off x="14414500" y="9718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xdr:rowOff>
    </xdr:from>
    <xdr:to>
      <xdr:col>85</xdr:col>
      <xdr:colOff>177800</xdr:colOff>
      <xdr:row>58</xdr:row>
      <xdr:rowOff>114808</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4325600" y="97363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148082</xdr:rowOff>
    </xdr:from>
    <xdr:to>
      <xdr:col>81</xdr:col>
      <xdr:colOff>101600</xdr:colOff>
      <xdr:row>58</xdr:row>
      <xdr:rowOff>78232</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3578840" y="9703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68072</xdr:rowOff>
    </xdr:from>
    <xdr:to>
      <xdr:col>76</xdr:col>
      <xdr:colOff>165100</xdr:colOff>
      <xdr:row>57</xdr:row>
      <xdr:rowOff>169672</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2804140" y="96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136652</xdr:rowOff>
    </xdr:from>
    <xdr:to>
      <xdr:col>72</xdr:col>
      <xdr:colOff>38100</xdr:colOff>
      <xdr:row>57</xdr:row>
      <xdr:rowOff>66802</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2029440" y="9524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104648</xdr:rowOff>
    </xdr:from>
    <xdr:to>
      <xdr:col>67</xdr:col>
      <xdr:colOff>101600</xdr:colOff>
      <xdr:row>57</xdr:row>
      <xdr:rowOff>34798</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1231880" y="9492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4325600" y="94284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155973</xdr:rowOff>
    </xdr:from>
    <xdr:ext cx="405111" cy="259045"/>
    <xdr:sp macro="" textlink="">
      <xdr:nvSpPr>
        <xdr:cNvPr id="618" name="【保健センター・保健所】&#10;有形固定資産減価償却率該当値テキスト">
          <a:extLst>
            <a:ext uri="{FF2B5EF4-FFF2-40B4-BE49-F238E27FC236}">
              <a16:creationId xmlns:a16="http://schemas.microsoft.com/office/drawing/2014/main" id="{00000000-0008-0000-0200-00006A020000}"/>
            </a:ext>
          </a:extLst>
        </xdr:cNvPr>
        <xdr:cNvSpPr txBox="1"/>
      </xdr:nvSpPr>
      <xdr:spPr>
        <a:xfrm>
          <a:off x="14414500" y="937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35788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91440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3629640" y="943356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128041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45720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854940" y="93878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74930</xdr:rowOff>
    </xdr:from>
    <xdr:to>
      <xdr:col>72</xdr:col>
      <xdr:colOff>38100</xdr:colOff>
      <xdr:row>56</xdr:row>
      <xdr:rowOff>5080</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2029440" y="9295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125730</xdr:rowOff>
    </xdr:from>
    <xdr:to>
      <xdr:col>76</xdr:col>
      <xdr:colOff>114300</xdr:colOff>
      <xdr:row>56</xdr:row>
      <xdr:rowOff>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072620" y="93459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29210</xdr:rowOff>
    </xdr:from>
    <xdr:to>
      <xdr:col>67</xdr:col>
      <xdr:colOff>101600</xdr:colOff>
      <xdr:row>55</xdr:row>
      <xdr:rowOff>130810</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123188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80010</xdr:rowOff>
    </xdr:from>
    <xdr:to>
      <xdr:col>71</xdr:col>
      <xdr:colOff>177800</xdr:colOff>
      <xdr:row>55</xdr:row>
      <xdr:rowOff>125730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1282680" y="93002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69359</xdr:rowOff>
    </xdr:from>
    <xdr:ext cx="405111" cy="259045"/>
    <xdr:sp macro="" textlink="">
      <xdr:nvSpPr>
        <xdr:cNvPr id="627" name="n_1aveValue【保健センター・保健所】&#10;有形固定資産減価償却率">
          <a:extLst>
            <a:ext uri="{FF2B5EF4-FFF2-40B4-BE49-F238E27FC236}">
              <a16:creationId xmlns:a16="http://schemas.microsoft.com/office/drawing/2014/main" id="{00000000-0008-0000-0200-000073020000}"/>
            </a:ext>
          </a:extLst>
        </xdr:cNvPr>
        <xdr:cNvSpPr txBox="1"/>
      </xdr:nvSpPr>
      <xdr:spPr>
        <a:xfrm>
          <a:off x="13437244" y="9792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160799</xdr:rowOff>
    </xdr:from>
    <xdr:ext cx="405111" cy="259045"/>
    <xdr:sp macro="" textlink="">
      <xdr:nvSpPr>
        <xdr:cNvPr id="628" name="n_2aveValue【保健センター・保健所】&#10;有形固定資産減価償却率">
          <a:extLst>
            <a:ext uri="{FF2B5EF4-FFF2-40B4-BE49-F238E27FC236}">
              <a16:creationId xmlns:a16="http://schemas.microsoft.com/office/drawing/2014/main" id="{00000000-0008-0000-0200-000074020000}"/>
            </a:ext>
          </a:extLst>
        </xdr:cNvPr>
        <xdr:cNvSpPr txBox="1"/>
      </xdr:nvSpPr>
      <xdr:spPr>
        <a:xfrm>
          <a:off x="12675244" y="971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57929</xdr:rowOff>
    </xdr:from>
    <xdr:ext cx="405111" cy="259045"/>
    <xdr:sp macro="" textlink="">
      <xdr:nvSpPr>
        <xdr:cNvPr id="629" name="n_3ave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1900544" y="961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25925</xdr:rowOff>
    </xdr:from>
    <xdr:ext cx="405111" cy="259045"/>
    <xdr:sp macro="" textlink="">
      <xdr:nvSpPr>
        <xdr:cNvPr id="630" name="n_4ave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1102984" y="958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631" name="n_1main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34372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632" name="n_2mainValue【保健センター・保健所】&#10;有形固定資産減価償却率">
          <a:extLst>
            <a:ext uri="{FF2B5EF4-FFF2-40B4-BE49-F238E27FC236}">
              <a16:creationId xmlns:a16="http://schemas.microsoft.com/office/drawing/2014/main" id="{00000000-0008-0000-0200-000078020000}"/>
            </a:ext>
          </a:extLst>
        </xdr:cNvPr>
        <xdr:cNvSpPr txBox="1"/>
      </xdr:nvSpPr>
      <xdr:spPr>
        <a:xfrm>
          <a:off x="1267524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21607</xdr:rowOff>
    </xdr:from>
    <xdr:ext cx="405111" cy="259045"/>
    <xdr:sp macro="" textlink="">
      <xdr:nvSpPr>
        <xdr:cNvPr id="633" name="n_3mainValue【保健センター・保健所】&#10;有形固定資産減価償却率">
          <a:extLst>
            <a:ext uri="{FF2B5EF4-FFF2-40B4-BE49-F238E27FC236}">
              <a16:creationId xmlns:a16="http://schemas.microsoft.com/office/drawing/2014/main" id="{00000000-0008-0000-0200-000079020000}"/>
            </a:ext>
          </a:extLst>
        </xdr:cNvPr>
        <xdr:cNvSpPr txBox="1"/>
      </xdr:nvSpPr>
      <xdr:spPr>
        <a:xfrm>
          <a:off x="11900544" y="907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147337</xdr:rowOff>
    </xdr:from>
    <xdr:ext cx="405111" cy="259045"/>
    <xdr:sp macro="" textlink="">
      <xdr:nvSpPr>
        <xdr:cNvPr id="634" name="n_4mainValue【保健センター・保健所】&#10;有形固定資産減価償却率">
          <a:extLst>
            <a:ext uri="{FF2B5EF4-FFF2-40B4-BE49-F238E27FC236}">
              <a16:creationId xmlns:a16="http://schemas.microsoft.com/office/drawing/2014/main" id="{00000000-0008-0000-0200-00007A020000}"/>
            </a:ext>
          </a:extLst>
        </xdr:cNvPr>
        <xdr:cNvSpPr txBox="1"/>
      </xdr:nvSpPr>
      <xdr:spPr>
        <a:xfrm>
          <a:off x="11102984" y="903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00000000-0008-0000-0200-00009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9509104" y="93192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00000000-0008-0000-0200-000093020000}"/>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00000000-0008-0000-0200-000095020000}"/>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00000000-0008-0000-0200-000097020000}"/>
            </a:ext>
          </a:extLst>
        </xdr:cNvPr>
        <xdr:cNvSpPr txBox="1"/>
      </xdr:nvSpPr>
      <xdr:spPr>
        <a:xfrm>
          <a:off x="1954784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873504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79374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71627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xdr:rowOff>
    </xdr:from>
    <xdr:to>
      <xdr:col>98</xdr:col>
      <xdr:colOff>38100</xdr:colOff>
      <xdr:row>62</xdr:row>
      <xdr:rowOff>107950</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6388080" y="10400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94589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137177</xdr:rowOff>
    </xdr:from>
    <xdr:ext cx="469744" cy="259045"/>
    <xdr:sp macro="" textlink="">
      <xdr:nvSpPr>
        <xdr:cNvPr id="675" name="【保健センター・保健所】&#10;一人当たり面積該当値テキスト">
          <a:extLst>
            <a:ext uri="{FF2B5EF4-FFF2-40B4-BE49-F238E27FC236}">
              <a16:creationId xmlns:a16="http://schemas.microsoft.com/office/drawing/2014/main" id="{00000000-0008-0000-0200-0000A3020000}"/>
            </a:ext>
          </a:extLst>
        </xdr:cNvPr>
        <xdr:cNvSpPr txBox="1"/>
      </xdr:nvSpPr>
      <xdr:spPr>
        <a:xfrm>
          <a:off x="19547840"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162560</xdr:rowOff>
    </xdr:from>
    <xdr:to>
      <xdr:col>112</xdr:col>
      <xdr:colOff>38100</xdr:colOff>
      <xdr:row>62</xdr:row>
      <xdr:rowOff>92710</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8735040" y="1038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41910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8778220" y="104317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793748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41910</xdr:rowOff>
    </xdr:from>
    <xdr:to>
      <xdr:col>111</xdr:col>
      <xdr:colOff>177800</xdr:colOff>
      <xdr:row>62</xdr:row>
      <xdr:rowOff>41910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7988280" y="10435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71627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45720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7213580" y="104355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638808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6431260" y="10439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84" name="n_1aveValue【保健センター・保健所】&#10;一人当たり面積">
          <a:extLst>
            <a:ext uri="{FF2B5EF4-FFF2-40B4-BE49-F238E27FC236}">
              <a16:creationId xmlns:a16="http://schemas.microsoft.com/office/drawing/2014/main" id="{00000000-0008-0000-0200-0000AC020000}"/>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685" name="n_2aveValue【保健センター・保健所】&#10;一人当たり面積">
          <a:extLst>
            <a:ext uri="{FF2B5EF4-FFF2-40B4-BE49-F238E27FC236}">
              <a16:creationId xmlns:a16="http://schemas.microsoft.com/office/drawing/2014/main" id="{00000000-0008-0000-0200-0000AD020000}"/>
            </a:ext>
          </a:extLst>
        </xdr:cNvPr>
        <xdr:cNvSpPr txBox="1"/>
      </xdr:nvSpPr>
      <xdr:spPr>
        <a:xfrm>
          <a:off x="177762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86" name="n_3aveValue【保健センター・保健所】&#10;一人当たり面積">
          <a:extLst>
            <a:ext uri="{FF2B5EF4-FFF2-40B4-BE49-F238E27FC236}">
              <a16:creationId xmlns:a16="http://schemas.microsoft.com/office/drawing/2014/main" id="{00000000-0008-0000-0200-0000AE020000}"/>
            </a:ext>
          </a:extLst>
        </xdr:cNvPr>
        <xdr:cNvSpPr txBox="1"/>
      </xdr:nvSpPr>
      <xdr:spPr>
        <a:xfrm>
          <a:off x="170015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99077</xdr:rowOff>
    </xdr:from>
    <xdr:ext cx="469744" cy="259045"/>
    <xdr:sp macro="" textlink="">
      <xdr:nvSpPr>
        <xdr:cNvPr id="687" name="n_4aveValue【保健センター・保健所】&#10;一人当たり面積">
          <a:extLst>
            <a:ext uri="{FF2B5EF4-FFF2-40B4-BE49-F238E27FC236}">
              <a16:creationId xmlns:a16="http://schemas.microsoft.com/office/drawing/2014/main" id="{00000000-0008-0000-0200-0000AF020000}"/>
            </a:ext>
          </a:extLst>
        </xdr:cNvPr>
        <xdr:cNvSpPr txBox="1"/>
      </xdr:nvSpPr>
      <xdr:spPr>
        <a:xfrm>
          <a:off x="1622686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83837</xdr:rowOff>
    </xdr:from>
    <xdr:ext cx="469744" cy="259045"/>
    <xdr:sp macro="" textlink="">
      <xdr:nvSpPr>
        <xdr:cNvPr id="688" name="n_1mainValue【保健センター・保健所】&#10;一人当たり面積">
          <a:extLst>
            <a:ext uri="{FF2B5EF4-FFF2-40B4-BE49-F238E27FC236}">
              <a16:creationId xmlns:a16="http://schemas.microsoft.com/office/drawing/2014/main" id="{00000000-0008-0000-0200-0000B0020000}"/>
            </a:ext>
          </a:extLst>
        </xdr:cNvPr>
        <xdr:cNvSpPr txBox="1"/>
      </xdr:nvSpPr>
      <xdr:spPr>
        <a:xfrm>
          <a:off x="185611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83837</xdr:rowOff>
    </xdr:from>
    <xdr:ext cx="469744" cy="259045"/>
    <xdr:sp macro="" textlink="">
      <xdr:nvSpPr>
        <xdr:cNvPr id="689" name="n_2mainValue【保健センター・保健所】&#10;一人当たり面積">
          <a:extLst>
            <a:ext uri="{FF2B5EF4-FFF2-40B4-BE49-F238E27FC236}">
              <a16:creationId xmlns:a16="http://schemas.microsoft.com/office/drawing/2014/main" id="{00000000-0008-0000-0200-0000B1020000}"/>
            </a:ext>
          </a:extLst>
        </xdr:cNvPr>
        <xdr:cNvSpPr txBox="1"/>
      </xdr:nvSpPr>
      <xdr:spPr>
        <a:xfrm>
          <a:off x="1777626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690" name="n_3mainValue【保健センター・保健所】&#10;一人当たり面積">
          <a:extLst>
            <a:ext uri="{FF2B5EF4-FFF2-40B4-BE49-F238E27FC236}">
              <a16:creationId xmlns:a16="http://schemas.microsoft.com/office/drawing/2014/main" id="{00000000-0008-0000-0200-0000B2020000}"/>
            </a:ext>
          </a:extLst>
        </xdr:cNvPr>
        <xdr:cNvSpPr txBox="1"/>
      </xdr:nvSpPr>
      <xdr:spPr>
        <a:xfrm>
          <a:off x="170015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691" name="n_4mainValue【保健センター・保健所】&#10;一人当たり面積">
          <a:extLst>
            <a:ext uri="{FF2B5EF4-FFF2-40B4-BE49-F238E27FC236}">
              <a16:creationId xmlns:a16="http://schemas.microsoft.com/office/drawing/2014/main" id="{00000000-0008-0000-0200-0000B3020000}"/>
            </a:ext>
          </a:extLst>
        </xdr:cNvPr>
        <xdr:cNvSpPr txBox="1"/>
      </xdr:nvSpPr>
      <xdr:spPr>
        <a:xfrm>
          <a:off x="162268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消防施設】&#10;有形固定資産減価償却率グラフ枠">
          <a:extLst>
            <a:ext uri="{FF2B5EF4-FFF2-40B4-BE49-F238E27FC236}">
              <a16:creationId xmlns:a16="http://schemas.microsoft.com/office/drawing/2014/main" id="{00000000-0008-0000-0200-0000C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4375764" y="13041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717" name="【消防施設】&#10;有形固定資産減価償却率最小値テキスト">
          <a:extLst>
            <a:ext uri="{FF2B5EF4-FFF2-40B4-BE49-F238E27FC236}">
              <a16:creationId xmlns:a16="http://schemas.microsoft.com/office/drawing/2014/main" id="{00000000-0008-0000-0200-0000CD020000}"/>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19" name="【消防施設】&#10;有形固定資産減価償却率最大値テキスト">
          <a:extLst>
            <a:ext uri="{FF2B5EF4-FFF2-40B4-BE49-F238E27FC236}">
              <a16:creationId xmlns:a16="http://schemas.microsoft.com/office/drawing/2014/main" id="{00000000-0008-0000-0200-0000CF020000}"/>
            </a:ext>
          </a:extLst>
        </xdr:cNvPr>
        <xdr:cNvSpPr txBox="1"/>
      </xdr:nvSpPr>
      <xdr:spPr>
        <a:xfrm>
          <a:off x="14414500" y="1282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721" name="【消防施設】&#10;有形固定資産減価償却率平均値テキスト">
          <a:extLst>
            <a:ext uri="{FF2B5EF4-FFF2-40B4-BE49-F238E27FC236}">
              <a16:creationId xmlns:a16="http://schemas.microsoft.com/office/drawing/2014/main" id="{00000000-0008-0000-0200-0000D1020000}"/>
            </a:ext>
          </a:extLst>
        </xdr:cNvPr>
        <xdr:cNvSpPr txBox="1"/>
      </xdr:nvSpPr>
      <xdr:spPr>
        <a:xfrm>
          <a:off x="1441450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4325600" y="138633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135788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1280414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137795</xdr:rowOff>
    </xdr:from>
    <xdr:to>
      <xdr:col>72</xdr:col>
      <xdr:colOff>38100</xdr:colOff>
      <xdr:row>83</xdr:row>
      <xdr:rowOff>67945</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12029440" y="1388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27305</xdr:rowOff>
    </xdr:from>
    <xdr:to>
      <xdr:col>67</xdr:col>
      <xdr:colOff>101600</xdr:colOff>
      <xdr:row>83</xdr:row>
      <xdr:rowOff>128905</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123188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4325600" y="137052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149241</xdr:rowOff>
    </xdr:from>
    <xdr:ext cx="405111" cy="259045"/>
    <xdr:sp macro="" textlink="">
      <xdr:nvSpPr>
        <xdr:cNvPr id="733" name="【消防施設】&#10;有形固定資産減価償却率該当値テキスト">
          <a:extLst>
            <a:ext uri="{FF2B5EF4-FFF2-40B4-BE49-F238E27FC236}">
              <a16:creationId xmlns:a16="http://schemas.microsoft.com/office/drawing/2014/main" id="{00000000-0008-0000-0200-0000DD020000}"/>
            </a:ext>
          </a:extLst>
        </xdr:cNvPr>
        <xdr:cNvSpPr txBox="1"/>
      </xdr:nvSpPr>
      <xdr:spPr>
        <a:xfrm>
          <a:off x="144145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164464</xdr:rowOff>
    </xdr:from>
    <xdr:to>
      <xdr:col>81</xdr:col>
      <xdr:colOff>101600</xdr:colOff>
      <xdr:row>80</xdr:row>
      <xdr:rowOff>94614</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3578840" y="1340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43814</xdr:rowOff>
    </xdr:from>
    <xdr:to>
      <xdr:col>85</xdr:col>
      <xdr:colOff>127000</xdr:colOff>
      <xdr:row>82</xdr:row>
      <xdr:rowOff>5714</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3629640" y="13455014"/>
          <a:ext cx="74676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145414</xdr:rowOff>
    </xdr:from>
    <xdr:to>
      <xdr:col>76</xdr:col>
      <xdr:colOff>165100</xdr:colOff>
      <xdr:row>80</xdr:row>
      <xdr:rowOff>75564</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280414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43814</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854940" y="13435964"/>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2539</xdr:rowOff>
    </xdr:from>
    <xdr:to>
      <xdr:col>72</xdr:col>
      <xdr:colOff>38100</xdr:colOff>
      <xdr:row>80</xdr:row>
      <xdr:rowOff>104139</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2029440" y="13413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24764</xdr:rowOff>
    </xdr:from>
    <xdr:to>
      <xdr:col>76</xdr:col>
      <xdr:colOff>114300</xdr:colOff>
      <xdr:row>80</xdr:row>
      <xdr:rowOff>53339</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12072620" y="13435964"/>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123188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53339</xdr:rowOff>
    </xdr:from>
    <xdr:to>
      <xdr:col>71</xdr:col>
      <xdr:colOff>177800</xdr:colOff>
      <xdr:row>83</xdr:row>
      <xdr:rowOff>30480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1282680" y="13464539"/>
          <a:ext cx="78994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13352</xdr:rowOff>
    </xdr:from>
    <xdr:ext cx="405111" cy="259045"/>
    <xdr:sp macro="" textlink="">
      <xdr:nvSpPr>
        <xdr:cNvPr id="742" name="n_1aveValue【消防施設】&#10;有形固定資産減価償却率">
          <a:extLst>
            <a:ext uri="{FF2B5EF4-FFF2-40B4-BE49-F238E27FC236}">
              <a16:creationId xmlns:a16="http://schemas.microsoft.com/office/drawing/2014/main" id="{00000000-0008-0000-0200-0000E6020000}"/>
            </a:ext>
          </a:extLst>
        </xdr:cNvPr>
        <xdr:cNvSpPr txBox="1"/>
      </xdr:nvSpPr>
      <xdr:spPr>
        <a:xfrm>
          <a:off x="13437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743" name="n_2aveValue【消防施設】&#10;有形固定資産減価償却率">
          <a:extLst>
            <a:ext uri="{FF2B5EF4-FFF2-40B4-BE49-F238E27FC236}">
              <a16:creationId xmlns:a16="http://schemas.microsoft.com/office/drawing/2014/main" id="{00000000-0008-0000-0200-0000E7020000}"/>
            </a:ext>
          </a:extLst>
        </xdr:cNvPr>
        <xdr:cNvSpPr txBox="1"/>
      </xdr:nvSpPr>
      <xdr:spPr>
        <a:xfrm>
          <a:off x="12675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59072</xdr:rowOff>
    </xdr:from>
    <xdr:ext cx="405111" cy="259045"/>
    <xdr:sp macro="" textlink="">
      <xdr:nvSpPr>
        <xdr:cNvPr id="744" name="n_3aveValue【消防施設】&#10;有形固定資産減価償却率">
          <a:extLst>
            <a:ext uri="{FF2B5EF4-FFF2-40B4-BE49-F238E27FC236}">
              <a16:creationId xmlns:a16="http://schemas.microsoft.com/office/drawing/2014/main" id="{00000000-0008-0000-0200-0000E8020000}"/>
            </a:ext>
          </a:extLst>
        </xdr:cNvPr>
        <xdr:cNvSpPr txBox="1"/>
      </xdr:nvSpPr>
      <xdr:spPr>
        <a:xfrm>
          <a:off x="1190054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745" name="n_4aveValue【消防施設】&#10;有形固定資産減価償却率">
          <a:extLst>
            <a:ext uri="{FF2B5EF4-FFF2-40B4-BE49-F238E27FC236}">
              <a16:creationId xmlns:a16="http://schemas.microsoft.com/office/drawing/2014/main" id="{00000000-0008-0000-0200-0000E9020000}"/>
            </a:ext>
          </a:extLst>
        </xdr:cNvPr>
        <xdr:cNvSpPr txBox="1"/>
      </xdr:nvSpPr>
      <xdr:spPr>
        <a:xfrm>
          <a:off x="1110298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111141</xdr:rowOff>
    </xdr:from>
    <xdr:ext cx="405111" cy="259045"/>
    <xdr:sp macro="" textlink="">
      <xdr:nvSpPr>
        <xdr:cNvPr id="746" name="n_1mainValue【消防施設】&#10;有形固定資産減価償却率">
          <a:extLst>
            <a:ext uri="{FF2B5EF4-FFF2-40B4-BE49-F238E27FC236}">
              <a16:creationId xmlns:a16="http://schemas.microsoft.com/office/drawing/2014/main" id="{00000000-0008-0000-0200-0000EA020000}"/>
            </a:ext>
          </a:extLst>
        </xdr:cNvPr>
        <xdr:cNvSpPr txBox="1"/>
      </xdr:nvSpPr>
      <xdr:spPr>
        <a:xfrm>
          <a:off x="13437244" y="131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92091</xdr:rowOff>
    </xdr:from>
    <xdr:ext cx="405111" cy="259045"/>
    <xdr:sp macro="" textlink="">
      <xdr:nvSpPr>
        <xdr:cNvPr id="747" name="n_2mainValue【消防施設】&#10;有形固定資産減価償却率">
          <a:extLst>
            <a:ext uri="{FF2B5EF4-FFF2-40B4-BE49-F238E27FC236}">
              <a16:creationId xmlns:a16="http://schemas.microsoft.com/office/drawing/2014/main" id="{00000000-0008-0000-0200-0000EB020000}"/>
            </a:ext>
          </a:extLst>
        </xdr:cNvPr>
        <xdr:cNvSpPr txBox="1"/>
      </xdr:nvSpPr>
      <xdr:spPr>
        <a:xfrm>
          <a:off x="1267524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120666</xdr:rowOff>
    </xdr:from>
    <xdr:ext cx="405111" cy="259045"/>
    <xdr:sp macro="" textlink="">
      <xdr:nvSpPr>
        <xdr:cNvPr id="748" name="n_3mainValue【消防施設】&#10;有形固定資産減価償却率">
          <a:extLst>
            <a:ext uri="{FF2B5EF4-FFF2-40B4-BE49-F238E27FC236}">
              <a16:creationId xmlns:a16="http://schemas.microsoft.com/office/drawing/2014/main" id="{00000000-0008-0000-0200-0000EC020000}"/>
            </a:ext>
          </a:extLst>
        </xdr:cNvPr>
        <xdr:cNvSpPr txBox="1"/>
      </xdr:nvSpPr>
      <xdr:spPr>
        <a:xfrm>
          <a:off x="11900544" y="1319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97807</xdr:rowOff>
    </xdr:from>
    <xdr:ext cx="405111" cy="259045"/>
    <xdr:sp macro="" textlink="">
      <xdr:nvSpPr>
        <xdr:cNvPr id="749" name="n_4mainValue【消防施設】&#10;有形固定資産減価償却率">
          <a:extLst>
            <a:ext uri="{FF2B5EF4-FFF2-40B4-BE49-F238E27FC236}">
              <a16:creationId xmlns:a16="http://schemas.microsoft.com/office/drawing/2014/main" id="{00000000-0008-0000-0200-0000ED020000}"/>
            </a:ext>
          </a:extLst>
        </xdr:cNvPr>
        <xdr:cNvSpPr txBox="1"/>
      </xdr:nvSpPr>
      <xdr:spPr>
        <a:xfrm>
          <a:off x="1110298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a:extLst>
            <a:ext uri="{FF2B5EF4-FFF2-40B4-BE49-F238E27FC236}">
              <a16:creationId xmlns:a16="http://schemas.microsoft.com/office/drawing/2014/main" id="{00000000-0008-0000-0200-000004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flipV="1">
          <a:off x="19509104" y="13130531"/>
          <a:ext cx="0" cy="1371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774" name="【消防施設】&#10;一人当たり面積最小値テキスト">
          <a:extLst>
            <a:ext uri="{FF2B5EF4-FFF2-40B4-BE49-F238E27FC236}">
              <a16:creationId xmlns:a16="http://schemas.microsoft.com/office/drawing/2014/main" id="{00000000-0008-0000-0200-000006030000}"/>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776" name="【消防施設】&#10;一人当たり面積最大値テキスト">
          <a:extLst>
            <a:ext uri="{FF2B5EF4-FFF2-40B4-BE49-F238E27FC236}">
              <a16:creationId xmlns:a16="http://schemas.microsoft.com/office/drawing/2014/main" id="{00000000-0008-0000-0200-000008030000}"/>
            </a:ext>
          </a:extLst>
        </xdr:cNvPr>
        <xdr:cNvSpPr txBox="1"/>
      </xdr:nvSpPr>
      <xdr:spPr>
        <a:xfrm>
          <a:off x="19547840" y="1290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9443700" y="13130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20338</xdr:rowOff>
    </xdr:from>
    <xdr:ext cx="469744" cy="259045"/>
    <xdr:sp macro="" textlink="">
      <xdr:nvSpPr>
        <xdr:cNvPr id="778" name="【消防施設】&#10;一人当たり面積平均値テキスト">
          <a:extLst>
            <a:ext uri="{FF2B5EF4-FFF2-40B4-BE49-F238E27FC236}">
              <a16:creationId xmlns:a16="http://schemas.microsoft.com/office/drawing/2014/main" id="{00000000-0008-0000-0200-00000A030000}"/>
            </a:ext>
          </a:extLst>
        </xdr:cNvPr>
        <xdr:cNvSpPr txBox="1"/>
      </xdr:nvSpPr>
      <xdr:spPr>
        <a:xfrm>
          <a:off x="19547840" y="1410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19458940" y="14250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1873504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781" name="フローチャート: 判断 780">
          <a:extLst>
            <a:ext uri="{FF2B5EF4-FFF2-40B4-BE49-F238E27FC236}">
              <a16:creationId xmlns:a16="http://schemas.microsoft.com/office/drawing/2014/main" id="{00000000-0008-0000-0200-00000D030000}"/>
            </a:ext>
          </a:extLst>
        </xdr:cNvPr>
        <xdr:cNvSpPr/>
      </xdr:nvSpPr>
      <xdr:spPr>
        <a:xfrm>
          <a:off x="179374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782" name="フローチャート: 判断 781">
          <a:extLst>
            <a:ext uri="{FF2B5EF4-FFF2-40B4-BE49-F238E27FC236}">
              <a16:creationId xmlns:a16="http://schemas.microsoft.com/office/drawing/2014/main" id="{00000000-0008-0000-0200-00000E030000}"/>
            </a:ext>
          </a:extLst>
        </xdr:cNvPr>
        <xdr:cNvSpPr/>
      </xdr:nvSpPr>
      <xdr:spPr>
        <a:xfrm>
          <a:off x="17162780" y="1425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783" name="フローチャート: 判断 782">
          <a:extLst>
            <a:ext uri="{FF2B5EF4-FFF2-40B4-BE49-F238E27FC236}">
              <a16:creationId xmlns:a16="http://schemas.microsoft.com/office/drawing/2014/main" id="{00000000-0008-0000-0200-00000F030000}"/>
            </a:ext>
          </a:extLst>
        </xdr:cNvPr>
        <xdr:cNvSpPr/>
      </xdr:nvSpPr>
      <xdr:spPr>
        <a:xfrm>
          <a:off x="16388080" y="14253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156211</xdr:rowOff>
    </xdr:from>
    <xdr:to>
      <xdr:col>116</xdr:col>
      <xdr:colOff>114300</xdr:colOff>
      <xdr:row>86</xdr:row>
      <xdr:rowOff>86361</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9458940" y="1440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71138</xdr:rowOff>
    </xdr:from>
    <xdr:ext cx="469744" cy="259045"/>
    <xdr:sp macro="" textlink="">
      <xdr:nvSpPr>
        <xdr:cNvPr id="790" name="【消防施設】&#10;一人当たり面積該当値テキスト">
          <a:extLst>
            <a:ext uri="{FF2B5EF4-FFF2-40B4-BE49-F238E27FC236}">
              <a16:creationId xmlns:a16="http://schemas.microsoft.com/office/drawing/2014/main" id="{00000000-0008-0000-0200-000016030000}"/>
            </a:ext>
          </a:extLst>
        </xdr:cNvPr>
        <xdr:cNvSpPr txBox="1"/>
      </xdr:nvSpPr>
      <xdr:spPr>
        <a:xfrm>
          <a:off x="19547840"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35561</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778220" y="14401800"/>
          <a:ext cx="731520" cy="5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157480</xdr:rowOff>
    </xdr:from>
    <xdr:to>
      <xdr:col>107</xdr:col>
      <xdr:colOff>101600</xdr:colOff>
      <xdr:row>86</xdr:row>
      <xdr:rowOff>87630</xdr:rowOff>
    </xdr:to>
    <xdr:sp macro="" textlink="">
      <xdr:nvSpPr>
        <xdr:cNvPr id="793" name="楕円 792">
          <a:extLst>
            <a:ext uri="{FF2B5EF4-FFF2-40B4-BE49-F238E27FC236}">
              <a16:creationId xmlns:a16="http://schemas.microsoft.com/office/drawing/2014/main" id="{00000000-0008-0000-0200-000019030000}"/>
            </a:ext>
          </a:extLst>
        </xdr:cNvPr>
        <xdr:cNvSpPr/>
      </xdr:nvSpPr>
      <xdr:spPr>
        <a:xfrm>
          <a:off x="17937480" y="1440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36830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flipV="1">
          <a:off x="17988280" y="14401800"/>
          <a:ext cx="78994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92711</xdr:rowOff>
    </xdr:from>
    <xdr:to>
      <xdr:col>102</xdr:col>
      <xdr:colOff>165100</xdr:colOff>
      <xdr:row>86</xdr:row>
      <xdr:rowOff>22861</xdr:rowOff>
    </xdr:to>
    <xdr:sp macro="" textlink="">
      <xdr:nvSpPr>
        <xdr:cNvPr id="795" name="楕円 794">
          <a:extLst>
            <a:ext uri="{FF2B5EF4-FFF2-40B4-BE49-F238E27FC236}">
              <a16:creationId xmlns:a16="http://schemas.microsoft.com/office/drawing/2014/main" id="{00000000-0008-0000-0200-00001B030000}"/>
            </a:ext>
          </a:extLst>
        </xdr:cNvPr>
        <xdr:cNvSpPr/>
      </xdr:nvSpPr>
      <xdr:spPr>
        <a:xfrm>
          <a:off x="17162780" y="14342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143511</xdr:rowOff>
    </xdr:from>
    <xdr:to>
      <xdr:col>107</xdr:col>
      <xdr:colOff>50800</xdr:colOff>
      <xdr:row>86</xdr:row>
      <xdr:rowOff>36830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7213580" y="14392911"/>
          <a:ext cx="7747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12700</xdr:rowOff>
    </xdr:from>
    <xdr:to>
      <xdr:col>98</xdr:col>
      <xdr:colOff>38100</xdr:colOff>
      <xdr:row>86</xdr:row>
      <xdr:rowOff>114300</xdr:rowOff>
    </xdr:to>
    <xdr:sp macro="" textlink="">
      <xdr:nvSpPr>
        <xdr:cNvPr id="797" name="楕円 796">
          <a:extLst>
            <a:ext uri="{FF2B5EF4-FFF2-40B4-BE49-F238E27FC236}">
              <a16:creationId xmlns:a16="http://schemas.microsoft.com/office/drawing/2014/main" id="{00000000-0008-0000-0200-00001D030000}"/>
            </a:ext>
          </a:extLst>
        </xdr:cNvPr>
        <xdr:cNvSpPr/>
      </xdr:nvSpPr>
      <xdr:spPr>
        <a:xfrm>
          <a:off x="1638808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143511</xdr:rowOff>
    </xdr:from>
    <xdr:to>
      <xdr:col>102</xdr:col>
      <xdr:colOff>114300</xdr:colOff>
      <xdr:row>86</xdr:row>
      <xdr:rowOff>63500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flipV="1">
          <a:off x="16431260" y="14392911"/>
          <a:ext cx="78232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120666</xdr:rowOff>
    </xdr:from>
    <xdr:ext cx="469744" cy="259045"/>
    <xdr:sp macro="" textlink="">
      <xdr:nvSpPr>
        <xdr:cNvPr id="799" name="n_1aveValue【消防施設】&#10;一人当たり面積">
          <a:extLst>
            <a:ext uri="{FF2B5EF4-FFF2-40B4-BE49-F238E27FC236}">
              <a16:creationId xmlns:a16="http://schemas.microsoft.com/office/drawing/2014/main" id="{00000000-0008-0000-0200-00001F030000}"/>
            </a:ext>
          </a:extLst>
        </xdr:cNvPr>
        <xdr:cNvSpPr txBox="1"/>
      </xdr:nvSpPr>
      <xdr:spPr>
        <a:xfrm>
          <a:off x="1856112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00" name="n_2aveValue【消防施設】&#10;一人当たり面積">
          <a:extLst>
            <a:ext uri="{FF2B5EF4-FFF2-40B4-BE49-F238E27FC236}">
              <a16:creationId xmlns:a16="http://schemas.microsoft.com/office/drawing/2014/main" id="{00000000-0008-0000-0200-000020030000}"/>
            </a:ext>
          </a:extLst>
        </xdr:cNvPr>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801" name="n_3aveValue【消防施設】&#10;一人当たり面積">
          <a:extLst>
            <a:ext uri="{FF2B5EF4-FFF2-40B4-BE49-F238E27FC236}">
              <a16:creationId xmlns:a16="http://schemas.microsoft.com/office/drawing/2014/main" id="{00000000-0008-0000-0200-000021030000}"/>
            </a:ext>
          </a:extLst>
        </xdr:cNvPr>
        <xdr:cNvSpPr txBox="1"/>
      </xdr:nvSpPr>
      <xdr:spPr>
        <a:xfrm>
          <a:off x="170015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802" name="n_4aveValue【消防施設】&#10;一人当たり面積">
          <a:extLst>
            <a:ext uri="{FF2B5EF4-FFF2-40B4-BE49-F238E27FC236}">
              <a16:creationId xmlns:a16="http://schemas.microsoft.com/office/drawing/2014/main" id="{00000000-0008-0000-0200-000022030000}"/>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03" name="n_1mainValue【消防施設】&#10;一人当たり面積">
          <a:extLst>
            <a:ext uri="{FF2B5EF4-FFF2-40B4-BE49-F238E27FC236}">
              <a16:creationId xmlns:a16="http://schemas.microsoft.com/office/drawing/2014/main" id="{00000000-0008-0000-0200-000023030000}"/>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78757</xdr:rowOff>
    </xdr:from>
    <xdr:ext cx="469744" cy="259045"/>
    <xdr:sp macro="" textlink="">
      <xdr:nvSpPr>
        <xdr:cNvPr id="804" name="n_2mainValue【消防施設】&#10;一人当たり面積">
          <a:extLst>
            <a:ext uri="{FF2B5EF4-FFF2-40B4-BE49-F238E27FC236}">
              <a16:creationId xmlns:a16="http://schemas.microsoft.com/office/drawing/2014/main" id="{00000000-0008-0000-0200-000024030000}"/>
            </a:ext>
          </a:extLst>
        </xdr:cNvPr>
        <xdr:cNvSpPr txBox="1"/>
      </xdr:nvSpPr>
      <xdr:spPr>
        <a:xfrm>
          <a:off x="17776267"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13988</xdr:rowOff>
    </xdr:from>
    <xdr:ext cx="469744" cy="259045"/>
    <xdr:sp macro="" textlink="">
      <xdr:nvSpPr>
        <xdr:cNvPr id="805" name="n_3mainValue【消防施設】&#10;一人当たり面積">
          <a:extLst>
            <a:ext uri="{FF2B5EF4-FFF2-40B4-BE49-F238E27FC236}">
              <a16:creationId xmlns:a16="http://schemas.microsoft.com/office/drawing/2014/main" id="{00000000-0008-0000-0200-000025030000}"/>
            </a:ext>
          </a:extLst>
        </xdr:cNvPr>
        <xdr:cNvSpPr txBox="1"/>
      </xdr:nvSpPr>
      <xdr:spPr>
        <a:xfrm>
          <a:off x="17001567" y="1443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105427</xdr:rowOff>
    </xdr:from>
    <xdr:ext cx="469744" cy="259045"/>
    <xdr:sp macro="" textlink="">
      <xdr:nvSpPr>
        <xdr:cNvPr id="806" name="n_4mainValue【消防施設】&#10;一人当たり面積">
          <a:extLst>
            <a:ext uri="{FF2B5EF4-FFF2-40B4-BE49-F238E27FC236}">
              <a16:creationId xmlns:a16="http://schemas.microsoft.com/office/drawing/2014/main" id="{00000000-0008-0000-0200-000026030000}"/>
            </a:ext>
          </a:extLst>
        </xdr:cNvPr>
        <xdr:cNvSpPr txBox="1"/>
      </xdr:nvSpPr>
      <xdr:spPr>
        <a:xfrm>
          <a:off x="1622686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00000000-0008-0000-0200-00002C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00000000-0008-0000-0200-00002D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a:extLst>
            <a:ext uri="{FF2B5EF4-FFF2-40B4-BE49-F238E27FC236}">
              <a16:creationId xmlns:a16="http://schemas.microsoft.com/office/drawing/2014/main" id="{00000000-0008-0000-0200-00003F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4375764" y="16763999"/>
          <a:ext cx="0" cy="147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833" name="【庁舎】&#10;有形固定資産減価償却率最小値テキスト">
          <a:extLst>
            <a:ext uri="{FF2B5EF4-FFF2-40B4-BE49-F238E27FC236}">
              <a16:creationId xmlns:a16="http://schemas.microsoft.com/office/drawing/2014/main" id="{00000000-0008-0000-0200-000041030000}"/>
            </a:ext>
          </a:extLst>
        </xdr:cNvPr>
        <xdr:cNvSpPr txBox="1"/>
      </xdr:nvSpPr>
      <xdr:spPr>
        <a:xfrm>
          <a:off x="14414500" y="1824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4287500" y="182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35" name="【庁舎】&#10;有形固定資産減価償却率最大値テキスト">
          <a:extLst>
            <a:ext uri="{FF2B5EF4-FFF2-40B4-BE49-F238E27FC236}">
              <a16:creationId xmlns:a16="http://schemas.microsoft.com/office/drawing/2014/main" id="{00000000-0008-0000-0200-000043030000}"/>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837" name="【庁舎】&#10;有形固定資産減価償却率平均値テキスト">
          <a:extLst>
            <a:ext uri="{FF2B5EF4-FFF2-40B4-BE49-F238E27FC236}">
              <a16:creationId xmlns:a16="http://schemas.microsoft.com/office/drawing/2014/main" id="{00000000-0008-0000-0200-000045030000}"/>
            </a:ext>
          </a:extLst>
        </xdr:cNvPr>
        <xdr:cNvSpPr txBox="1"/>
      </xdr:nvSpPr>
      <xdr:spPr>
        <a:xfrm>
          <a:off x="14414500" y="17339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38" name="フローチャート: 判断 837">
          <a:extLst>
            <a:ext uri="{FF2B5EF4-FFF2-40B4-BE49-F238E27FC236}">
              <a16:creationId xmlns:a16="http://schemas.microsoft.com/office/drawing/2014/main" id="{00000000-0008-0000-0200-000046030000}"/>
            </a:ext>
          </a:extLst>
        </xdr:cNvPr>
        <xdr:cNvSpPr/>
      </xdr:nvSpPr>
      <xdr:spPr>
        <a:xfrm>
          <a:off x="14325600" y="1748445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839" name="フローチャート: 判断 838">
          <a:extLst>
            <a:ext uri="{FF2B5EF4-FFF2-40B4-BE49-F238E27FC236}">
              <a16:creationId xmlns:a16="http://schemas.microsoft.com/office/drawing/2014/main" id="{00000000-0008-0000-0200-000047030000}"/>
            </a:ext>
          </a:extLst>
        </xdr:cNvPr>
        <xdr:cNvSpPr/>
      </xdr:nvSpPr>
      <xdr:spPr>
        <a:xfrm>
          <a:off x="135788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40" name="フローチャート: 判断 839">
          <a:extLst>
            <a:ext uri="{FF2B5EF4-FFF2-40B4-BE49-F238E27FC236}">
              <a16:creationId xmlns:a16="http://schemas.microsoft.com/office/drawing/2014/main" id="{00000000-0008-0000-0200-000048030000}"/>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41" name="フローチャート: 判断 840">
          <a:extLst>
            <a:ext uri="{FF2B5EF4-FFF2-40B4-BE49-F238E27FC236}">
              <a16:creationId xmlns:a16="http://schemas.microsoft.com/office/drawing/2014/main" id="{00000000-0008-0000-0200-000049030000}"/>
            </a:ext>
          </a:extLst>
        </xdr:cNvPr>
        <xdr:cNvSpPr/>
      </xdr:nvSpPr>
      <xdr:spPr>
        <a:xfrm>
          <a:off x="1202944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842" name="フローチャート: 判断 841">
          <a:extLst>
            <a:ext uri="{FF2B5EF4-FFF2-40B4-BE49-F238E27FC236}">
              <a16:creationId xmlns:a16="http://schemas.microsoft.com/office/drawing/2014/main" id="{00000000-0008-0000-0200-00004A030000}"/>
            </a:ext>
          </a:extLst>
        </xdr:cNvPr>
        <xdr:cNvSpPr/>
      </xdr:nvSpPr>
      <xdr:spPr>
        <a:xfrm>
          <a:off x="1123188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4325600" y="1794165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849" name="【庁舎】&#10;有形固定資産減価償却率該当値テキスト">
          <a:extLst>
            <a:ext uri="{FF2B5EF4-FFF2-40B4-BE49-F238E27FC236}">
              <a16:creationId xmlns:a16="http://schemas.microsoft.com/office/drawing/2014/main" id="{00000000-0008-0000-0200-000051030000}"/>
            </a:ext>
          </a:extLst>
        </xdr:cNvPr>
        <xdr:cNvSpPr txBox="1"/>
      </xdr:nvSpPr>
      <xdr:spPr>
        <a:xfrm>
          <a:off x="14414500"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147864</xdr:rowOff>
    </xdr:from>
    <xdr:to>
      <xdr:col>81</xdr:col>
      <xdr:colOff>101600</xdr:colOff>
      <xdr:row>107</xdr:row>
      <xdr:rowOff>78014</xdr:rowOff>
    </xdr:to>
    <xdr:sp macro="" textlink="">
      <xdr:nvSpPr>
        <xdr:cNvPr id="850" name="楕円 849">
          <a:extLst>
            <a:ext uri="{FF2B5EF4-FFF2-40B4-BE49-F238E27FC236}">
              <a16:creationId xmlns:a16="http://schemas.microsoft.com/office/drawing/2014/main" id="{00000000-0008-0000-0200-000052030000}"/>
            </a:ext>
          </a:extLst>
        </xdr:cNvPr>
        <xdr:cNvSpPr/>
      </xdr:nvSpPr>
      <xdr:spPr>
        <a:xfrm>
          <a:off x="13578840" y="17917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27214</xdr:rowOff>
    </xdr:from>
    <xdr:to>
      <xdr:col>85</xdr:col>
      <xdr:colOff>127000</xdr:colOff>
      <xdr:row>107</xdr:row>
      <xdr:rowOff>54973</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3629640" y="17964694"/>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852" name="楕円 851">
          <a:extLst>
            <a:ext uri="{FF2B5EF4-FFF2-40B4-BE49-F238E27FC236}">
              <a16:creationId xmlns:a16="http://schemas.microsoft.com/office/drawing/2014/main" id="{00000000-0008-0000-0200-000054030000}"/>
            </a:ext>
          </a:extLst>
        </xdr:cNvPr>
        <xdr:cNvSpPr/>
      </xdr:nvSpPr>
      <xdr:spPr>
        <a:xfrm>
          <a:off x="12804140" y="1789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27214</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854940" y="17938568"/>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854" name="楕円 853">
          <a:extLst>
            <a:ext uri="{FF2B5EF4-FFF2-40B4-BE49-F238E27FC236}">
              <a16:creationId xmlns:a16="http://schemas.microsoft.com/office/drawing/2014/main" id="{00000000-0008-0000-0200-000056030000}"/>
            </a:ext>
          </a:extLst>
        </xdr:cNvPr>
        <xdr:cNvSpPr/>
      </xdr:nvSpPr>
      <xdr:spPr>
        <a:xfrm>
          <a:off x="1202944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1088</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072620" y="17914620"/>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856" name="楕円 855">
          <a:extLst>
            <a:ext uri="{FF2B5EF4-FFF2-40B4-BE49-F238E27FC236}">
              <a16:creationId xmlns:a16="http://schemas.microsoft.com/office/drawing/2014/main" id="{00000000-0008-0000-0200-000058030000}"/>
            </a:ext>
          </a:extLst>
        </xdr:cNvPr>
        <xdr:cNvSpPr/>
      </xdr:nvSpPr>
      <xdr:spPr>
        <a:xfrm>
          <a:off x="1123188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144780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1282680" y="17841141"/>
          <a:ext cx="78994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858" name="n_1aveValue【庁舎】&#10;有形固定資産減価償却率">
          <a:extLst>
            <a:ext uri="{FF2B5EF4-FFF2-40B4-BE49-F238E27FC236}">
              <a16:creationId xmlns:a16="http://schemas.microsoft.com/office/drawing/2014/main" id="{00000000-0008-0000-0200-00005A030000}"/>
            </a:ext>
          </a:extLst>
        </xdr:cNvPr>
        <xdr:cNvSpPr txBox="1"/>
      </xdr:nvSpPr>
      <xdr:spPr>
        <a:xfrm>
          <a:off x="13437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59" name="n_2aveValue【庁舎】&#10;有形固定資産減価償却率">
          <a:extLst>
            <a:ext uri="{FF2B5EF4-FFF2-40B4-BE49-F238E27FC236}">
              <a16:creationId xmlns:a16="http://schemas.microsoft.com/office/drawing/2014/main" id="{00000000-0008-0000-0200-00005B030000}"/>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60" name="n_3aveValue【庁舎】&#10;有形固定資産減価償却率">
          <a:extLst>
            <a:ext uri="{FF2B5EF4-FFF2-40B4-BE49-F238E27FC236}">
              <a16:creationId xmlns:a16="http://schemas.microsoft.com/office/drawing/2014/main" id="{00000000-0008-0000-0200-00005C030000}"/>
            </a:ext>
          </a:extLst>
        </xdr:cNvPr>
        <xdr:cNvSpPr txBox="1"/>
      </xdr:nvSpPr>
      <xdr:spPr>
        <a:xfrm>
          <a:off x="1190054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861" name="n_4aveValue【庁舎】&#10;有形固定資産減価償却率">
          <a:extLst>
            <a:ext uri="{FF2B5EF4-FFF2-40B4-BE49-F238E27FC236}">
              <a16:creationId xmlns:a16="http://schemas.microsoft.com/office/drawing/2014/main" id="{00000000-0008-0000-0200-00005D030000}"/>
            </a:ext>
          </a:extLst>
        </xdr:cNvPr>
        <xdr:cNvSpPr txBox="1"/>
      </xdr:nvSpPr>
      <xdr:spPr>
        <a:xfrm>
          <a:off x="1110298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69141</xdr:rowOff>
    </xdr:from>
    <xdr:ext cx="405111" cy="259045"/>
    <xdr:sp macro="" textlink="">
      <xdr:nvSpPr>
        <xdr:cNvPr id="862" name="n_1mainValue【庁舎】&#10;有形固定資産減価償却率">
          <a:extLst>
            <a:ext uri="{FF2B5EF4-FFF2-40B4-BE49-F238E27FC236}">
              <a16:creationId xmlns:a16="http://schemas.microsoft.com/office/drawing/2014/main" id="{00000000-0008-0000-0200-00005E030000}"/>
            </a:ext>
          </a:extLst>
        </xdr:cNvPr>
        <xdr:cNvSpPr txBox="1"/>
      </xdr:nvSpPr>
      <xdr:spPr>
        <a:xfrm>
          <a:off x="13437244" y="180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863" name="n_2mainValue【庁舎】&#10;有形固定資産減価償却率">
          <a:extLst>
            <a:ext uri="{FF2B5EF4-FFF2-40B4-BE49-F238E27FC236}">
              <a16:creationId xmlns:a16="http://schemas.microsoft.com/office/drawing/2014/main" id="{00000000-0008-0000-0200-00005F030000}"/>
            </a:ext>
          </a:extLst>
        </xdr:cNvPr>
        <xdr:cNvSpPr txBox="1"/>
      </xdr:nvSpPr>
      <xdr:spPr>
        <a:xfrm>
          <a:off x="1267524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864" name="n_3mainValue【庁舎】&#10;有形固定資産減価償却率">
          <a:extLst>
            <a:ext uri="{FF2B5EF4-FFF2-40B4-BE49-F238E27FC236}">
              <a16:creationId xmlns:a16="http://schemas.microsoft.com/office/drawing/2014/main" id="{00000000-0008-0000-0200-000060030000}"/>
            </a:ext>
          </a:extLst>
        </xdr:cNvPr>
        <xdr:cNvSpPr txBox="1"/>
      </xdr:nvSpPr>
      <xdr:spPr>
        <a:xfrm>
          <a:off x="1190054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865" name="n_4mainValue【庁舎】&#10;有形固定資産減価償却率">
          <a:extLst>
            <a:ext uri="{FF2B5EF4-FFF2-40B4-BE49-F238E27FC236}">
              <a16:creationId xmlns:a16="http://schemas.microsoft.com/office/drawing/2014/main" id="{00000000-0008-0000-0200-000061030000}"/>
            </a:ext>
          </a:extLst>
        </xdr:cNvPr>
        <xdr:cNvSpPr txBox="1"/>
      </xdr:nvSpPr>
      <xdr:spPr>
        <a:xfrm>
          <a:off x="1110298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00000000-0008-0000-0200-000062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a:extLst>
            <a:ext uri="{FF2B5EF4-FFF2-40B4-BE49-F238E27FC236}">
              <a16:creationId xmlns:a16="http://schemas.microsoft.com/office/drawing/2014/main" id="{00000000-0008-0000-0200-000063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a:extLst>
            <a:ext uri="{FF2B5EF4-FFF2-40B4-BE49-F238E27FC236}">
              <a16:creationId xmlns:a16="http://schemas.microsoft.com/office/drawing/2014/main" id="{00000000-0008-0000-0200-000064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a:extLst>
            <a:ext uri="{FF2B5EF4-FFF2-40B4-BE49-F238E27FC236}">
              <a16:creationId xmlns:a16="http://schemas.microsoft.com/office/drawing/2014/main" id="{00000000-0008-0000-0200-000065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a:extLst>
            <a:ext uri="{FF2B5EF4-FFF2-40B4-BE49-F238E27FC236}">
              <a16:creationId xmlns:a16="http://schemas.microsoft.com/office/drawing/2014/main" id="{00000000-0008-0000-0200-000066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a:extLst>
            <a:ext uri="{FF2B5EF4-FFF2-40B4-BE49-F238E27FC236}">
              <a16:creationId xmlns:a16="http://schemas.microsoft.com/office/drawing/2014/main" id="{00000000-0008-0000-0200-000067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a:extLst>
            <a:ext uri="{FF2B5EF4-FFF2-40B4-BE49-F238E27FC236}">
              <a16:creationId xmlns:a16="http://schemas.microsoft.com/office/drawing/2014/main" id="{00000000-0008-0000-0200-000068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a:extLst>
            <a:ext uri="{FF2B5EF4-FFF2-40B4-BE49-F238E27FC236}">
              <a16:creationId xmlns:a16="http://schemas.microsoft.com/office/drawing/2014/main" id="{00000000-0008-0000-0200-000069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7" name="【庁舎】&#10;一人当たり面積グラフ枠">
          <a:extLst>
            <a:ext uri="{FF2B5EF4-FFF2-40B4-BE49-F238E27FC236}">
              <a16:creationId xmlns:a16="http://schemas.microsoft.com/office/drawing/2014/main" id="{00000000-0008-0000-0200-00007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flipV="1">
          <a:off x="19509104" y="16892778"/>
          <a:ext cx="0" cy="137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89" name="【庁舎】&#10;一人当たり面積最小値テキスト">
          <a:extLst>
            <a:ext uri="{FF2B5EF4-FFF2-40B4-BE49-F238E27FC236}">
              <a16:creationId xmlns:a16="http://schemas.microsoft.com/office/drawing/2014/main" id="{00000000-0008-0000-0200-000079030000}"/>
            </a:ext>
          </a:extLst>
        </xdr:cNvPr>
        <xdr:cNvSpPr txBox="1"/>
      </xdr:nvSpPr>
      <xdr:spPr>
        <a:xfrm>
          <a:off x="19547840"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944370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891" name="【庁舎】&#10;一人当たり面積最大値テキスト">
          <a:extLst>
            <a:ext uri="{FF2B5EF4-FFF2-40B4-BE49-F238E27FC236}">
              <a16:creationId xmlns:a16="http://schemas.microsoft.com/office/drawing/2014/main" id="{00000000-0008-0000-0200-00007B030000}"/>
            </a:ext>
          </a:extLst>
        </xdr:cNvPr>
        <xdr:cNvSpPr txBox="1"/>
      </xdr:nvSpPr>
      <xdr:spPr>
        <a:xfrm>
          <a:off x="19547840" y="166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9443700" y="1689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98569</xdr:rowOff>
    </xdr:from>
    <xdr:ext cx="469744" cy="259045"/>
    <xdr:sp macro="" textlink="">
      <xdr:nvSpPr>
        <xdr:cNvPr id="893" name="【庁舎】&#10;一人当たり面積平均値テキスト">
          <a:extLst>
            <a:ext uri="{FF2B5EF4-FFF2-40B4-BE49-F238E27FC236}">
              <a16:creationId xmlns:a16="http://schemas.microsoft.com/office/drawing/2014/main" id="{00000000-0008-0000-0200-00007D030000}"/>
            </a:ext>
          </a:extLst>
        </xdr:cNvPr>
        <xdr:cNvSpPr txBox="1"/>
      </xdr:nvSpPr>
      <xdr:spPr>
        <a:xfrm>
          <a:off x="19547840" y="17533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894" name="フローチャート: 判断 893">
          <a:extLst>
            <a:ext uri="{FF2B5EF4-FFF2-40B4-BE49-F238E27FC236}">
              <a16:creationId xmlns:a16="http://schemas.microsoft.com/office/drawing/2014/main" id="{00000000-0008-0000-0200-00007E030000}"/>
            </a:ext>
          </a:extLst>
        </xdr:cNvPr>
        <xdr:cNvSpPr/>
      </xdr:nvSpPr>
      <xdr:spPr>
        <a:xfrm>
          <a:off x="19458940" y="17677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895" name="フローチャート: 判断 894">
          <a:extLst>
            <a:ext uri="{FF2B5EF4-FFF2-40B4-BE49-F238E27FC236}">
              <a16:creationId xmlns:a16="http://schemas.microsoft.com/office/drawing/2014/main" id="{00000000-0008-0000-0200-00007F030000}"/>
            </a:ext>
          </a:extLst>
        </xdr:cNvPr>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896" name="フローチャート: 判断 895">
          <a:extLst>
            <a:ext uri="{FF2B5EF4-FFF2-40B4-BE49-F238E27FC236}">
              <a16:creationId xmlns:a16="http://schemas.microsoft.com/office/drawing/2014/main" id="{00000000-0008-0000-0200-000080030000}"/>
            </a:ext>
          </a:extLst>
        </xdr:cNvPr>
        <xdr:cNvSpPr/>
      </xdr:nvSpPr>
      <xdr:spPr>
        <a:xfrm>
          <a:off x="179374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64263</xdr:rowOff>
    </xdr:from>
    <xdr:to>
      <xdr:col>102</xdr:col>
      <xdr:colOff>165100</xdr:colOff>
      <xdr:row>106</xdr:row>
      <xdr:rowOff>165863</xdr:rowOff>
    </xdr:to>
    <xdr:sp macro="" textlink="">
      <xdr:nvSpPr>
        <xdr:cNvPr id="897" name="フローチャート: 判断 896">
          <a:extLst>
            <a:ext uri="{FF2B5EF4-FFF2-40B4-BE49-F238E27FC236}">
              <a16:creationId xmlns:a16="http://schemas.microsoft.com/office/drawing/2014/main" id="{00000000-0008-0000-0200-000081030000}"/>
            </a:ext>
          </a:extLst>
        </xdr:cNvPr>
        <xdr:cNvSpPr/>
      </xdr:nvSpPr>
      <xdr:spPr>
        <a:xfrm>
          <a:off x="17162780" y="178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71120</xdr:rowOff>
    </xdr:from>
    <xdr:to>
      <xdr:col>98</xdr:col>
      <xdr:colOff>38100</xdr:colOff>
      <xdr:row>107</xdr:row>
      <xdr:rowOff>1270</xdr:rowOff>
    </xdr:to>
    <xdr:sp macro="" textlink="">
      <xdr:nvSpPr>
        <xdr:cNvPr id="898" name="フローチャート: 判断 897">
          <a:extLst>
            <a:ext uri="{FF2B5EF4-FFF2-40B4-BE49-F238E27FC236}">
              <a16:creationId xmlns:a16="http://schemas.microsoft.com/office/drawing/2014/main" id="{00000000-0008-0000-0200-000082030000}"/>
            </a:ext>
          </a:extLst>
        </xdr:cNvPr>
        <xdr:cNvSpPr/>
      </xdr:nvSpPr>
      <xdr:spPr>
        <a:xfrm>
          <a:off x="16388080" y="1784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904" name="楕円 903">
          <a:extLst>
            <a:ext uri="{FF2B5EF4-FFF2-40B4-BE49-F238E27FC236}">
              <a16:creationId xmlns:a16="http://schemas.microsoft.com/office/drawing/2014/main" id="{00000000-0008-0000-0200-000088030000}"/>
            </a:ext>
          </a:extLst>
        </xdr:cNvPr>
        <xdr:cNvSpPr/>
      </xdr:nvSpPr>
      <xdr:spPr>
        <a:xfrm>
          <a:off x="19458940" y="181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905" name="【庁舎】&#10;一人当たり面積該当値テキスト">
          <a:extLst>
            <a:ext uri="{FF2B5EF4-FFF2-40B4-BE49-F238E27FC236}">
              <a16:creationId xmlns:a16="http://schemas.microsoft.com/office/drawing/2014/main" id="{00000000-0008-0000-0200-000089030000}"/>
            </a:ext>
          </a:extLst>
        </xdr:cNvPr>
        <xdr:cNvSpPr txBox="1"/>
      </xdr:nvSpPr>
      <xdr:spPr>
        <a:xfrm>
          <a:off x="19547840"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50546</xdr:rowOff>
    </xdr:from>
    <xdr:to>
      <xdr:col>112</xdr:col>
      <xdr:colOff>38100</xdr:colOff>
      <xdr:row>108</xdr:row>
      <xdr:rowOff>152146</xdr:rowOff>
    </xdr:to>
    <xdr:sp macro="" textlink="">
      <xdr:nvSpPr>
        <xdr:cNvPr id="906" name="楕円 905">
          <a:extLst>
            <a:ext uri="{FF2B5EF4-FFF2-40B4-BE49-F238E27FC236}">
              <a16:creationId xmlns:a16="http://schemas.microsoft.com/office/drawing/2014/main" id="{00000000-0008-0000-0200-00008A030000}"/>
            </a:ext>
          </a:extLst>
        </xdr:cNvPr>
        <xdr:cNvSpPr/>
      </xdr:nvSpPr>
      <xdr:spPr>
        <a:xfrm>
          <a:off x="18735040" y="18155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101346</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flipV="1">
          <a:off x="18778220" y="18204181"/>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55118</xdr:rowOff>
    </xdr:from>
    <xdr:to>
      <xdr:col>107</xdr:col>
      <xdr:colOff>101600</xdr:colOff>
      <xdr:row>108</xdr:row>
      <xdr:rowOff>156718</xdr:rowOff>
    </xdr:to>
    <xdr:sp macro="" textlink="">
      <xdr:nvSpPr>
        <xdr:cNvPr id="908" name="楕円 907">
          <a:extLst>
            <a:ext uri="{FF2B5EF4-FFF2-40B4-BE49-F238E27FC236}">
              <a16:creationId xmlns:a16="http://schemas.microsoft.com/office/drawing/2014/main" id="{00000000-0008-0000-0200-00008C030000}"/>
            </a:ext>
          </a:extLst>
        </xdr:cNvPr>
        <xdr:cNvSpPr/>
      </xdr:nvSpPr>
      <xdr:spPr>
        <a:xfrm>
          <a:off x="17937480" y="181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101346</xdr:rowOff>
    </xdr:from>
    <xdr:to>
      <xdr:col>111</xdr:col>
      <xdr:colOff>177800</xdr:colOff>
      <xdr:row>108</xdr:row>
      <xdr:rowOff>105918</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flipV="1">
          <a:off x="17988280" y="1820646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57404</xdr:rowOff>
    </xdr:from>
    <xdr:to>
      <xdr:col>102</xdr:col>
      <xdr:colOff>165100</xdr:colOff>
      <xdr:row>108</xdr:row>
      <xdr:rowOff>159004</xdr:rowOff>
    </xdr:to>
    <xdr:sp macro="" textlink="">
      <xdr:nvSpPr>
        <xdr:cNvPr id="910" name="楕円 909">
          <a:extLst>
            <a:ext uri="{FF2B5EF4-FFF2-40B4-BE49-F238E27FC236}">
              <a16:creationId xmlns:a16="http://schemas.microsoft.com/office/drawing/2014/main" id="{00000000-0008-0000-0200-00008E030000}"/>
            </a:ext>
          </a:extLst>
        </xdr:cNvPr>
        <xdr:cNvSpPr/>
      </xdr:nvSpPr>
      <xdr:spPr>
        <a:xfrm>
          <a:off x="1716278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105918</xdr:rowOff>
    </xdr:from>
    <xdr:to>
      <xdr:col>107</xdr:col>
      <xdr:colOff>50800</xdr:colOff>
      <xdr:row>108</xdr:row>
      <xdr:rowOff>108204</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flipV="1">
          <a:off x="17213580" y="1821103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59689</xdr:rowOff>
    </xdr:from>
    <xdr:to>
      <xdr:col>98</xdr:col>
      <xdr:colOff>38100</xdr:colOff>
      <xdr:row>108</xdr:row>
      <xdr:rowOff>161289</xdr:rowOff>
    </xdr:to>
    <xdr:sp macro="" textlink="">
      <xdr:nvSpPr>
        <xdr:cNvPr id="912" name="楕円 911">
          <a:extLst>
            <a:ext uri="{FF2B5EF4-FFF2-40B4-BE49-F238E27FC236}">
              <a16:creationId xmlns:a16="http://schemas.microsoft.com/office/drawing/2014/main" id="{00000000-0008-0000-0200-000090030000}"/>
            </a:ext>
          </a:extLst>
        </xdr:cNvPr>
        <xdr:cNvSpPr/>
      </xdr:nvSpPr>
      <xdr:spPr>
        <a:xfrm>
          <a:off x="16388080" y="181648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108204</xdr:rowOff>
    </xdr:from>
    <xdr:to>
      <xdr:col>102</xdr:col>
      <xdr:colOff>114300</xdr:colOff>
      <xdr:row>108</xdr:row>
      <xdr:rowOff>110489</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flipV="1">
          <a:off x="16431260" y="18213324"/>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914" name="n_1aveValue【庁舎】&#10;一人当たり面積">
          <a:extLst>
            <a:ext uri="{FF2B5EF4-FFF2-40B4-BE49-F238E27FC236}">
              <a16:creationId xmlns:a16="http://schemas.microsoft.com/office/drawing/2014/main" id="{00000000-0008-0000-0200-000092030000}"/>
            </a:ext>
          </a:extLst>
        </xdr:cNvPr>
        <xdr:cNvSpPr txBox="1"/>
      </xdr:nvSpPr>
      <xdr:spPr>
        <a:xfrm>
          <a:off x="1856112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915" name="n_2aveValue【庁舎】&#10;一人当たり面積">
          <a:extLst>
            <a:ext uri="{FF2B5EF4-FFF2-40B4-BE49-F238E27FC236}">
              <a16:creationId xmlns:a16="http://schemas.microsoft.com/office/drawing/2014/main" id="{00000000-0008-0000-0200-000093030000}"/>
            </a:ext>
          </a:extLst>
        </xdr:cNvPr>
        <xdr:cNvSpPr txBox="1"/>
      </xdr:nvSpPr>
      <xdr:spPr>
        <a:xfrm>
          <a:off x="177762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10940</xdr:rowOff>
    </xdr:from>
    <xdr:ext cx="469744" cy="259045"/>
    <xdr:sp macro="" textlink="">
      <xdr:nvSpPr>
        <xdr:cNvPr id="916" name="n_3aveValue【庁舎】&#10;一人当たり面積">
          <a:extLst>
            <a:ext uri="{FF2B5EF4-FFF2-40B4-BE49-F238E27FC236}">
              <a16:creationId xmlns:a16="http://schemas.microsoft.com/office/drawing/2014/main" id="{00000000-0008-0000-0200-000094030000}"/>
            </a:ext>
          </a:extLst>
        </xdr:cNvPr>
        <xdr:cNvSpPr txBox="1"/>
      </xdr:nvSpPr>
      <xdr:spPr>
        <a:xfrm>
          <a:off x="1700156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917" name="n_4aveValue【庁舎】&#10;一人当たり面積">
          <a:extLst>
            <a:ext uri="{FF2B5EF4-FFF2-40B4-BE49-F238E27FC236}">
              <a16:creationId xmlns:a16="http://schemas.microsoft.com/office/drawing/2014/main" id="{00000000-0008-0000-0200-000095030000}"/>
            </a:ext>
          </a:extLst>
        </xdr:cNvPr>
        <xdr:cNvSpPr txBox="1"/>
      </xdr:nvSpPr>
      <xdr:spPr>
        <a:xfrm>
          <a:off x="1622686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143273</xdr:rowOff>
    </xdr:from>
    <xdr:ext cx="469744" cy="259045"/>
    <xdr:sp macro="" textlink="">
      <xdr:nvSpPr>
        <xdr:cNvPr id="918" name="n_1mainValue【庁舎】&#10;一人当たり面積">
          <a:extLst>
            <a:ext uri="{FF2B5EF4-FFF2-40B4-BE49-F238E27FC236}">
              <a16:creationId xmlns:a16="http://schemas.microsoft.com/office/drawing/2014/main" id="{00000000-0008-0000-0200-000096030000}"/>
            </a:ext>
          </a:extLst>
        </xdr:cNvPr>
        <xdr:cNvSpPr txBox="1"/>
      </xdr:nvSpPr>
      <xdr:spPr>
        <a:xfrm>
          <a:off x="18561127"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147845</xdr:rowOff>
    </xdr:from>
    <xdr:ext cx="469744" cy="259045"/>
    <xdr:sp macro="" textlink="">
      <xdr:nvSpPr>
        <xdr:cNvPr id="919" name="n_2mainValue【庁舎】&#10;一人当たり面積">
          <a:extLst>
            <a:ext uri="{FF2B5EF4-FFF2-40B4-BE49-F238E27FC236}">
              <a16:creationId xmlns:a16="http://schemas.microsoft.com/office/drawing/2014/main" id="{00000000-0008-0000-0200-000097030000}"/>
            </a:ext>
          </a:extLst>
        </xdr:cNvPr>
        <xdr:cNvSpPr txBox="1"/>
      </xdr:nvSpPr>
      <xdr:spPr>
        <a:xfrm>
          <a:off x="17776267" y="1825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150131</xdr:rowOff>
    </xdr:from>
    <xdr:ext cx="469744" cy="259045"/>
    <xdr:sp macro="" textlink="">
      <xdr:nvSpPr>
        <xdr:cNvPr id="920" name="n_3mainValue【庁舎】&#10;一人当たり面積">
          <a:extLst>
            <a:ext uri="{FF2B5EF4-FFF2-40B4-BE49-F238E27FC236}">
              <a16:creationId xmlns:a16="http://schemas.microsoft.com/office/drawing/2014/main" id="{00000000-0008-0000-0200-000098030000}"/>
            </a:ext>
          </a:extLst>
        </xdr:cNvPr>
        <xdr:cNvSpPr txBox="1"/>
      </xdr:nvSpPr>
      <xdr:spPr>
        <a:xfrm>
          <a:off x="1700156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152416</xdr:rowOff>
    </xdr:from>
    <xdr:ext cx="469744" cy="259045"/>
    <xdr:sp macro="" textlink="">
      <xdr:nvSpPr>
        <xdr:cNvPr id="921" name="n_4mainValue【庁舎】&#10;一人当たり面積">
          <a:extLst>
            <a:ext uri="{FF2B5EF4-FFF2-40B4-BE49-F238E27FC236}">
              <a16:creationId xmlns:a16="http://schemas.microsoft.com/office/drawing/2014/main" id="{00000000-0008-0000-0200-000099030000}"/>
            </a:ext>
          </a:extLst>
        </xdr:cNvPr>
        <xdr:cNvSpPr txBox="1"/>
      </xdr:nvSpPr>
      <xdr:spPr>
        <a:xfrm>
          <a:off x="16226867"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2" name="正方形/長方形 921">
          <a:extLst>
            <a:ext uri="{FF2B5EF4-FFF2-40B4-BE49-F238E27FC236}">
              <a16:creationId xmlns:a16="http://schemas.microsoft.com/office/drawing/2014/main" id="{00000000-0008-0000-0200-00009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3" name="正方形/長方形 922">
          <a:extLst>
            <a:ext uri="{FF2B5EF4-FFF2-40B4-BE49-F238E27FC236}">
              <a16:creationId xmlns:a16="http://schemas.microsoft.com/office/drawing/2014/main" id="{00000000-0008-0000-0200-00009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庁舎の有形固定資産減価償却率について、類似団体平均、全国平均、福島県平均の全てにおいて高い状況にあり、今後数年以内に一部の改修工事及び耐震化工事を実施する予定である。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その他の施設については、類似団体平均と同等または低い状況になるものの、計画的に改修工事等の実施は必要であると考える。また、人口減少社会において、今後施設の廃止計画の策定を検討する。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昨年度より増加したものの、固定資産税（償却資産）や法人税の増収により基準財政収入額も増加したことにより、前年度と同水準を維持し、類似団体平均を上回っている。しかし、人口減少等に伴う税収減少が見込まれるため、行政の効率化等による歳出抑制及び税の納付に係る利便性向上（キャッシュレス決済の推進等）による徴収率向上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9313</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9313</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129963</xdr:rowOff>
    </xdr:from>
    <xdr:to>
      <xdr:col>15</xdr:col>
      <xdr:colOff>133350</xdr:colOff>
      <xdr:row>42</xdr:row>
      <xdr:rowOff>60113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70290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継続的に借入抑制や繰上償還の実施による公債費の削減に取り組んでいるため、類似団体平均よりも低い数値となっている。しかし、給与改定等による人件費の増加及び障がい者自立支援事業の対象者・基準額増に伴う扶助費の増加等により、前年度よりも高い数値となった。引き続き公債費抑制に取り組み、加えて事務事業の見直し等による経常経費の削減に取り組む。</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140970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630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36406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9737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02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9737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2261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人当たり人件費・物件費等について、類似団体平均よりも低い数値となっている。要因として、平成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矢吹町行財政改革実行計画に基づき、早期退職勧奨や採用抑制に取り組んだことにより、職員の平均年齢が低くなっていること等が挙げられる。今後も定員適正化計画による人件費の管理や公共施設の統廃合を検討する等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57719</xdr:rowOff>
    </xdr:from>
    <xdr:to>
      <xdr:col>23</xdr:col>
      <xdr:colOff>133350</xdr:colOff>
      <xdr:row>83</xdr:row>
      <xdr:rowOff>82612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8069"/>
          <a:ext cx="838200" cy="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57719</xdr:rowOff>
    </xdr:from>
    <xdr:to>
      <xdr:col>19</xdr:col>
      <xdr:colOff>133350</xdr:colOff>
      <xdr:row>83</xdr:row>
      <xdr:rowOff>155453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88069"/>
          <a:ext cx="889000" cy="9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21127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104651</xdr:rowOff>
    </xdr:from>
    <xdr:to>
      <xdr:col>15</xdr:col>
      <xdr:colOff>82550</xdr:colOff>
      <xdr:row>83</xdr:row>
      <xdr:rowOff>155453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5001"/>
          <a:ext cx="889000" cy="5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136377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130059</xdr:rowOff>
    </xdr:from>
    <xdr:to>
      <xdr:col>11</xdr:col>
      <xdr:colOff>31750</xdr:colOff>
      <xdr:row>83</xdr:row>
      <xdr:rowOff>104651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8959"/>
          <a:ext cx="889000" cy="14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120104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31812</xdr:rowOff>
    </xdr:from>
    <xdr:to>
      <xdr:col>23</xdr:col>
      <xdr:colOff>184150</xdr:colOff>
      <xdr:row>83</xdr:row>
      <xdr:rowOff>133412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48339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6919</xdr:rowOff>
    </xdr:from>
    <xdr:to>
      <xdr:col>19</xdr:col>
      <xdr:colOff>184150</xdr:colOff>
      <xdr:row>83</xdr:row>
      <xdr:rowOff>108519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118696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104653</xdr:rowOff>
    </xdr:from>
    <xdr:to>
      <xdr:col>15</xdr:col>
      <xdr:colOff>133350</xdr:colOff>
      <xdr:row>84</xdr:row>
      <xdr:rowOff>34803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44980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53851</xdr:rowOff>
    </xdr:from>
    <xdr:to>
      <xdr:col>11</xdr:col>
      <xdr:colOff>82550</xdr:colOff>
      <xdr:row>83</xdr:row>
      <xdr:rowOff>155451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165628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79259</xdr:rowOff>
    </xdr:from>
    <xdr:to>
      <xdr:col>7</xdr:col>
      <xdr:colOff>31750</xdr:colOff>
      <xdr:row>83</xdr:row>
      <xdr:rowOff>9409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19586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％数値が改善され、要因として管理監督職等の退職が挙げられる。今後も、国の給与水準の動向を注視しながら、職員給与の減額等改善策を精査・検討し、一層の給与適正化に努める。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153307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4288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80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69850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87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人当たりの職員数について類似団体平均より低い数値であるが、全国平均とほぼ同水準である。要因としては、平成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矢吹町行財政改革実行計画に基づき、早期退職勧奨や採用抑制に取り組んだことにより、定数より職員数が少ないことが挙げられる。また、定員適正化計画に基づき職員採用を行ったことから、前年度より数値が増加した。今後も、定員適正化計画に基づき、職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121920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27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85725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06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83714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606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83714</xdr:rowOff>
    </xdr:from>
    <xdr:to>
      <xdr:col>68</xdr:col>
      <xdr:colOff>152400</xdr:colOff>
      <xdr:row>60</xdr:row>
      <xdr:rowOff>103822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707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47943</xdr:rowOff>
    </xdr:from>
    <xdr:to>
      <xdr:col>68</xdr:col>
      <xdr:colOff>203200</xdr:colOff>
      <xdr:row>62</xdr:row>
      <xdr:rowOff>149543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106168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32914</xdr:rowOff>
    </xdr:from>
    <xdr:to>
      <xdr:col>68</xdr:col>
      <xdr:colOff>203200</xdr:colOff>
      <xdr:row>60</xdr:row>
      <xdr:rowOff>134514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144691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53022</xdr:rowOff>
    </xdr:from>
    <xdr:to>
      <xdr:col>64</xdr:col>
      <xdr:colOff>152400</xdr:colOff>
      <xdr:row>60</xdr:row>
      <xdr:rowOff>154622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町の総合計画である「第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次矢吹町まちづくり総合計画」に基づき、計画的な事業実施に努めるとともに、起債の繰上償還に取り組んでいる。その結果、徐々に改善し、ピーク時（平成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大きく減少している。しかしながら類似団体平均より高い数値となっており、類似団体内でも下位となっている。また、前年度より数値が高くなっており、要因として繰上償還を実施したことによる公債費の増と臨時財政対策債の借入額が大きく減少したことが挙げられる。今後も引き続き繰上償還と借入抑制に取り組み、計画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170180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421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42</xdr:row>
      <xdr:rowOff>170180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421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46990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95250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193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借入額の抑制や繰上償還に継続的に取り組み、年々数値が改善されているが、類似団体平均よりも高い数値となっており、順位も下位となっている。主な要因は国営かんがい排水事業の負担金が挙げられる。今後も、繰上償還の実施や新規借入抑制に取り組み、急激な財政悪化を招く要因とはならないと想定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98425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9853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70502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32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98425</xdr:rowOff>
    </xdr:from>
    <xdr:to>
      <xdr:col>81</xdr:col>
      <xdr:colOff>133350</xdr:colOff>
      <xdr:row>19</xdr:row>
      <xdr:rowOff>98425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35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82338</xdr:rowOff>
    </xdr:from>
    <xdr:to>
      <xdr:col>81</xdr:col>
      <xdr:colOff>44450</xdr:colOff>
      <xdr:row>19</xdr:row>
      <xdr:rowOff>93063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339888"/>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93063</xdr:rowOff>
    </xdr:from>
    <xdr:to>
      <xdr:col>77</xdr:col>
      <xdr:colOff>44450</xdr:colOff>
      <xdr:row>20</xdr:row>
      <xdr:rowOff>141464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350613"/>
          <a:ext cx="8890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141464</xdr:rowOff>
    </xdr:from>
    <xdr:to>
      <xdr:col>72</xdr:col>
      <xdr:colOff>203200</xdr:colOff>
      <xdr:row>21</xdr:row>
      <xdr:rowOff>160373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570464"/>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100542</xdr:rowOff>
    </xdr:from>
    <xdr:to>
      <xdr:col>73</xdr:col>
      <xdr:colOff>44450</xdr:colOff>
      <xdr:row>15</xdr:row>
      <xdr:rowOff>30692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40869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160373</xdr:rowOff>
    </xdr:from>
    <xdr:to>
      <xdr:col>68</xdr:col>
      <xdr:colOff>152400</xdr:colOff>
      <xdr:row>22</xdr:row>
      <xdr:rowOff>62653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60823"/>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52564</xdr:rowOff>
    </xdr:from>
    <xdr:to>
      <xdr:col>68</xdr:col>
      <xdr:colOff>203200</xdr:colOff>
      <xdr:row>16</xdr:row>
      <xdr:rowOff>154164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9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164341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92781</xdr:rowOff>
    </xdr:from>
    <xdr:to>
      <xdr:col>64</xdr:col>
      <xdr:colOff>152400</xdr:colOff>
      <xdr:row>17</xdr:row>
      <xdr:rowOff>22931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33108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0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31538</xdr:rowOff>
    </xdr:from>
    <xdr:to>
      <xdr:col>81</xdr:col>
      <xdr:colOff>95250</xdr:colOff>
      <xdr:row>19</xdr:row>
      <xdr:rowOff>133138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98865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42263</xdr:rowOff>
    </xdr:from>
    <xdr:to>
      <xdr:col>77</xdr:col>
      <xdr:colOff>95250</xdr:colOff>
      <xdr:row>19</xdr:row>
      <xdr:rowOff>143863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2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128640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386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90664</xdr:rowOff>
    </xdr:from>
    <xdr:to>
      <xdr:col>73</xdr:col>
      <xdr:colOff>44450</xdr:colOff>
      <xdr:row>21</xdr:row>
      <xdr:rowOff>20814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5591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60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109573</xdr:rowOff>
    </xdr:from>
    <xdr:to>
      <xdr:col>68</xdr:col>
      <xdr:colOff>203200</xdr:colOff>
      <xdr:row>22</xdr:row>
      <xdr:rowOff>39723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7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24500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9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11853</xdr:rowOff>
    </xdr:from>
    <xdr:to>
      <xdr:col>64</xdr:col>
      <xdr:colOff>152400</xdr:colOff>
      <xdr:row>22</xdr:row>
      <xdr:rowOff>113453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98230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全国平均・県平均・類似団体平均よりも低い数値で推移している。今後も、超過勤務手当の抑制や定員適正化計画に基づいた職員採用、行政活動のアウトソーシング等を検討し、行財政改革への取り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1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35</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物件費について、前年度より減少し、類似団体平均より低い数値となった。要因として令和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年度と比較し、歳出抑制の取り組みによる各事業に係る需用費や備品購入費の歳出減が挙げられる。今後も引き続き歳出抑制に取り組む。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92614"/>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45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110671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450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110671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79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158041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扶助費について、障がい者自立支援に係る対象者増等に伴い、前年度より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％増加したが、類似団体平均より低い数値で推移している。今後も増加が見込まれるが、義務的経費のため抑制は容易では無いものの、歳出適正化による上昇抑制に努める。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710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71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について、前年度と比較し大きく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し、全国・県・類似団体平均よりも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低い数値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年度より下水道事業が法適用化したことに伴い、一般会計から支出する負担金の性質が変更となった（繰出金→負担金）ことが挙げられる。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今後は、下水道事業以外の特別会計への繰出金抑制に取り組み、さらなる健全な財政運営に努める。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132443</xdr:rowOff>
    </xdr:from>
    <xdr:to>
      <xdr:col>82</xdr:col>
      <xdr:colOff>107950</xdr:colOff>
      <xdr:row>57</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47843"/>
          <a:ext cx="8382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18342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102507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55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58965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58965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155122</xdr:rowOff>
    </xdr:from>
    <xdr:to>
      <xdr:col>69</xdr:col>
      <xdr:colOff>142875</xdr:colOff>
      <xdr:row>56</xdr:row>
      <xdr:rowOff>85272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81643</xdr:rowOff>
    </xdr:from>
    <xdr:to>
      <xdr:col>82</xdr:col>
      <xdr:colOff>158750</xdr:colOff>
      <xdr:row>53</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161670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0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補助費について、前年度と比較し大きく増加し、類似団体平均よりも高い数値となっている。要因として令和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下水道事業が法適用化したことに伴い、一般会計から支出する負担金の性質が変更となった（繰出金→負担金）ことが挙げられる。また、白河地方広域市町村圏整備組合への負担金が増加したことも挙げられる。今後は、町独自の補助金についての見直しおよび公営企業に対する負担金の抑制に取り組み、適正な財政運営に取り組む。</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40</xdr:row>
      <xdr:rowOff>111760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99200"/>
          <a:ext cx="8382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6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96520</xdr:rowOff>
    </xdr:from>
    <xdr:to>
      <xdr:col>73</xdr:col>
      <xdr:colOff>180975</xdr:colOff>
      <xdr:row>37</xdr:row>
      <xdr:rowOff>16510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85090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6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60960</xdr:rowOff>
    </xdr:from>
    <xdr:to>
      <xdr:col>82</xdr:col>
      <xdr:colOff>158750</xdr:colOff>
      <xdr:row>40</xdr:row>
      <xdr:rowOff>162560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140987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45720</xdr:rowOff>
    </xdr:from>
    <xdr:to>
      <xdr:col>74</xdr:col>
      <xdr:colOff>31750</xdr:colOff>
      <xdr:row>36</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157497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77487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繰上償還を実施したことに伴い、前年度より数値が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％高くなったが、県平均・類似団体平均とほぼ同じ水準で推移している。今後も繰上償還の実施や新規借入の抑制等による公債費の抑制に努める。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56135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257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78994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25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110998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897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21862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公債費以外については、類似団体平均とほぼ同じ水準で推移している。平成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年度から町の総合計画である「第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次矢吹町まちづくり総合計画」に基づき、実施計画を策定し、予算と連動させながら、計画的かつ優先度をつけて事業を執行しており、今後も効果的な政策運営と効率的な財政運営に努める。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31750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44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74947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33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74</xdr:row>
      <xdr:rowOff>157480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38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50800</xdr:rowOff>
    </xdr:from>
    <xdr:to>
      <xdr:col>73</xdr:col>
      <xdr:colOff>180975</xdr:colOff>
      <xdr:row>75</xdr:row>
      <xdr:rowOff>16510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738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75</xdr:row>
      <xdr:rowOff>16510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753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168927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21607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137160</xdr:rowOff>
    </xdr:from>
    <xdr:to>
      <xdr:col>69</xdr:col>
      <xdr:colOff>142875</xdr:colOff>
      <xdr:row>75</xdr:row>
      <xdr:rowOff>67310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77487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xdr:rowOff>
    </xdr:from>
    <xdr:to>
      <xdr:col>65</xdr:col>
      <xdr:colOff>53975</xdr:colOff>
      <xdr:row>74</xdr:row>
      <xdr:rowOff>116840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127017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144793</xdr:rowOff>
    </xdr:from>
    <xdr:to>
      <xdr:col>29</xdr:col>
      <xdr:colOff>127000</xdr:colOff>
      <xdr:row>18</xdr:row>
      <xdr:rowOff>22688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7068"/>
          <a:ext cx="647700" cy="49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122799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22688</xdr:rowOff>
    </xdr:from>
    <xdr:to>
      <xdr:col>26</xdr:col>
      <xdr:colOff>50800</xdr:colOff>
      <xdr:row>18</xdr:row>
      <xdr:rowOff>93113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56413"/>
          <a:ext cx="698500" cy="7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94686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4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52487</xdr:rowOff>
    </xdr:from>
    <xdr:to>
      <xdr:col>22</xdr:col>
      <xdr:colOff>114300</xdr:colOff>
      <xdr:row>18</xdr:row>
      <xdr:rowOff>93113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86212"/>
          <a:ext cx="698500" cy="40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169635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52487</xdr:rowOff>
    </xdr:from>
    <xdr:to>
      <xdr:col>18</xdr:col>
      <xdr:colOff>177800</xdr:colOff>
      <xdr:row>18</xdr:row>
      <xdr:rowOff>81144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6212"/>
          <a:ext cx="698500" cy="2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66234</xdr:rowOff>
    </xdr:from>
    <xdr:to>
      <xdr:col>19</xdr:col>
      <xdr:colOff>38100</xdr:colOff>
      <xdr:row>16</xdr:row>
      <xdr:rowOff>167834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74954</xdr:rowOff>
    </xdr:from>
    <xdr:to>
      <xdr:col>15</xdr:col>
      <xdr:colOff>101600</xdr:colOff>
      <xdr:row>17</xdr:row>
      <xdr:rowOff>5104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93993</xdr:rowOff>
    </xdr:from>
    <xdr:to>
      <xdr:col>29</xdr:col>
      <xdr:colOff>177800</xdr:colOff>
      <xdr:row>18</xdr:row>
      <xdr:rowOff>24143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66070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143338</xdr:rowOff>
    </xdr:from>
    <xdr:to>
      <xdr:col>26</xdr:col>
      <xdr:colOff>101600</xdr:colOff>
      <xdr:row>18</xdr:row>
      <xdr:rowOff>73488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05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58265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91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42313</xdr:rowOff>
    </xdr:from>
    <xdr:to>
      <xdr:col>22</xdr:col>
      <xdr:colOff>165100</xdr:colOff>
      <xdr:row>18</xdr:row>
      <xdr:rowOff>143913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128690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1687</xdr:rowOff>
    </xdr:from>
    <xdr:to>
      <xdr:col>19</xdr:col>
      <xdr:colOff>38100</xdr:colOff>
      <xdr:row>18</xdr:row>
      <xdr:rowOff>103287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88064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30344</xdr:rowOff>
    </xdr:from>
    <xdr:to>
      <xdr:col>15</xdr:col>
      <xdr:colOff>101600</xdr:colOff>
      <xdr:row>18</xdr:row>
      <xdr:rowOff>131944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6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116721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5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149746</xdr:rowOff>
    </xdr:from>
    <xdr:to>
      <xdr:col>29</xdr:col>
      <xdr:colOff>127000</xdr:colOff>
      <xdr:row>35</xdr:row>
      <xdr:rowOff>232384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0096"/>
          <a:ext cx="647700" cy="82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9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232384</xdr:rowOff>
    </xdr:from>
    <xdr:to>
      <xdr:col>26</xdr:col>
      <xdr:colOff>50800</xdr:colOff>
      <xdr:row>35</xdr:row>
      <xdr:rowOff>261211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2734"/>
          <a:ext cx="698500" cy="28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261211</xdr:rowOff>
    </xdr:from>
    <xdr:to>
      <xdr:col>22</xdr:col>
      <xdr:colOff>114300</xdr:colOff>
      <xdr:row>35</xdr:row>
      <xdr:rowOff>287089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1561"/>
          <a:ext cx="6985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45991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276893</xdr:rowOff>
    </xdr:from>
    <xdr:to>
      <xdr:col>18</xdr:col>
      <xdr:colOff>177800</xdr:colOff>
      <xdr:row>35</xdr:row>
      <xdr:rowOff>287089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87243"/>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98946</xdr:rowOff>
    </xdr:from>
    <xdr:to>
      <xdr:col>29</xdr:col>
      <xdr:colOff>177800</xdr:colOff>
      <xdr:row>35</xdr:row>
      <xdr:rowOff>200546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286923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181584</xdr:rowOff>
    </xdr:from>
    <xdr:to>
      <xdr:col>26</xdr:col>
      <xdr:colOff>101600</xdr:colOff>
      <xdr:row>35</xdr:row>
      <xdr:rowOff>283184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293361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210411</xdr:rowOff>
    </xdr:from>
    <xdr:to>
      <xdr:col>22</xdr:col>
      <xdr:colOff>165100</xdr:colOff>
      <xdr:row>35</xdr:row>
      <xdr:rowOff>312011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322188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236289</xdr:rowOff>
    </xdr:from>
    <xdr:to>
      <xdr:col>19</xdr:col>
      <xdr:colOff>38100</xdr:colOff>
      <xdr:row>35</xdr:row>
      <xdr:rowOff>337889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4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226093</xdr:rowOff>
    </xdr:from>
    <xdr:to>
      <xdr:col>15</xdr:col>
      <xdr:colOff>101600</xdr:colOff>
      <xdr:row>35</xdr:row>
      <xdr:rowOff>327693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337870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153530</xdr:rowOff>
    </xdr:from>
    <xdr:to>
      <xdr:col>24</xdr:col>
      <xdr:colOff>63500</xdr:colOff>
      <xdr:row>38</xdr:row>
      <xdr:rowOff>30870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7180"/>
          <a:ext cx="8382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30870</xdr:rowOff>
    </xdr:from>
    <xdr:to>
      <xdr:col>19</xdr:col>
      <xdr:colOff>177800</xdr:colOff>
      <xdr:row>38</xdr:row>
      <xdr:rowOff>105377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5970"/>
          <a:ext cx="8890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105377</xdr:rowOff>
    </xdr:from>
    <xdr:to>
      <xdr:col>15</xdr:col>
      <xdr:colOff>50800</xdr:colOff>
      <xdr:row>38</xdr:row>
      <xdr:rowOff>162740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0477"/>
          <a:ext cx="8890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158853</xdr:rowOff>
    </xdr:from>
    <xdr:to>
      <xdr:col>10</xdr:col>
      <xdr:colOff>114300</xdr:colOff>
      <xdr:row>38</xdr:row>
      <xdr:rowOff>162740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7395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15862</xdr:rowOff>
    </xdr:from>
    <xdr:to>
      <xdr:col>10</xdr:col>
      <xdr:colOff>165100</xdr:colOff>
      <xdr:row>37</xdr:row>
      <xdr:rowOff>117462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133989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33938</xdr:rowOff>
    </xdr:from>
    <xdr:to>
      <xdr:col>6</xdr:col>
      <xdr:colOff>38100</xdr:colOff>
      <xdr:row>37</xdr:row>
      <xdr:rowOff>135538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152065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102730</xdr:rowOff>
    </xdr:from>
    <xdr:to>
      <xdr:col>24</xdr:col>
      <xdr:colOff>114300</xdr:colOff>
      <xdr:row>38</xdr:row>
      <xdr:rowOff>32880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81157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151520</xdr:rowOff>
    </xdr:from>
    <xdr:to>
      <xdr:col>20</xdr:col>
      <xdr:colOff>38100</xdr:colOff>
      <xdr:row>38</xdr:row>
      <xdr:rowOff>81670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72797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54577</xdr:rowOff>
    </xdr:from>
    <xdr:to>
      <xdr:col>15</xdr:col>
      <xdr:colOff>101600</xdr:colOff>
      <xdr:row>38</xdr:row>
      <xdr:rowOff>156177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147304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111940</xdr:rowOff>
    </xdr:from>
    <xdr:to>
      <xdr:col>10</xdr:col>
      <xdr:colOff>165100</xdr:colOff>
      <xdr:row>39</xdr:row>
      <xdr:rowOff>42090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33217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108053</xdr:rowOff>
    </xdr:from>
    <xdr:to>
      <xdr:col>6</xdr:col>
      <xdr:colOff>38100</xdr:colOff>
      <xdr:row>39</xdr:row>
      <xdr:rowOff>38203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29330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18950</xdr:rowOff>
    </xdr:from>
    <xdr:to>
      <xdr:col>24</xdr:col>
      <xdr:colOff>63500</xdr:colOff>
      <xdr:row>57</xdr:row>
      <xdr:rowOff>62172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91600"/>
          <a:ext cx="838200" cy="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102895</xdr:rowOff>
    </xdr:from>
    <xdr:to>
      <xdr:col>19</xdr:col>
      <xdr:colOff>177800</xdr:colOff>
      <xdr:row>57</xdr:row>
      <xdr:rowOff>18950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32645"/>
          <a:ext cx="889000" cy="2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150710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102895</xdr:rowOff>
    </xdr:from>
    <xdr:to>
      <xdr:col>15</xdr:col>
      <xdr:colOff>50800</xdr:colOff>
      <xdr:row>55</xdr:row>
      <xdr:rowOff>143668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32645"/>
          <a:ext cx="889000" cy="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143668</xdr:rowOff>
    </xdr:from>
    <xdr:to>
      <xdr:col>10</xdr:col>
      <xdr:colOff>114300</xdr:colOff>
      <xdr:row>57</xdr:row>
      <xdr:rowOff>53191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73418"/>
          <a:ext cx="889000" cy="25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124578</xdr:rowOff>
    </xdr:from>
    <xdr:to>
      <xdr:col>10</xdr:col>
      <xdr:colOff>165100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45855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1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40339</xdr:rowOff>
    </xdr:from>
    <xdr:to>
      <xdr:col>6</xdr:col>
      <xdr:colOff>38100</xdr:colOff>
      <xdr:row>57</xdr:row>
      <xdr:rowOff>141939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133066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11372</xdr:rowOff>
    </xdr:from>
    <xdr:to>
      <xdr:col>24</xdr:col>
      <xdr:colOff>114300</xdr:colOff>
      <xdr:row>57</xdr:row>
      <xdr:rowOff>112972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161249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139600</xdr:rowOff>
    </xdr:from>
    <xdr:to>
      <xdr:col>20</xdr:col>
      <xdr:colOff>38100</xdr:colOff>
      <xdr:row>57</xdr:row>
      <xdr:rowOff>69750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60877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52095</xdr:rowOff>
    </xdr:from>
    <xdr:to>
      <xdr:col>15</xdr:col>
      <xdr:colOff>101600</xdr:colOff>
      <xdr:row>55</xdr:row>
      <xdr:rowOff>153695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170222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25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92868</xdr:rowOff>
    </xdr:from>
    <xdr:to>
      <xdr:col>10</xdr:col>
      <xdr:colOff>165100</xdr:colOff>
      <xdr:row>56</xdr:row>
      <xdr:rowOff>23018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39545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2391</xdr:rowOff>
    </xdr:from>
    <xdr:to>
      <xdr:col>6</xdr:col>
      <xdr:colOff>38100</xdr:colOff>
      <xdr:row>57</xdr:row>
      <xdr:rowOff>103991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120518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5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112840</xdr:rowOff>
    </xdr:from>
    <xdr:to>
      <xdr:col>24</xdr:col>
      <xdr:colOff>63500</xdr:colOff>
      <xdr:row>78</xdr:row>
      <xdr:rowOff>136804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85940"/>
          <a:ext cx="8382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136804</xdr:rowOff>
    </xdr:from>
    <xdr:to>
      <xdr:col>19</xdr:col>
      <xdr:colOff>177800</xdr:colOff>
      <xdr:row>78</xdr:row>
      <xdr:rowOff>150521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0990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123737</xdr:rowOff>
    </xdr:from>
    <xdr:to>
      <xdr:col>15</xdr:col>
      <xdr:colOff>50800</xdr:colOff>
      <xdr:row>78</xdr:row>
      <xdr:rowOff>150521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96837"/>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123737</xdr:rowOff>
    </xdr:from>
    <xdr:to>
      <xdr:col>10</xdr:col>
      <xdr:colOff>114300</xdr:colOff>
      <xdr:row>78</xdr:row>
      <xdr:rowOff>127812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96837"/>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97320</xdr:rowOff>
    </xdr:from>
    <xdr:to>
      <xdr:col>10</xdr:col>
      <xdr:colOff>165100</xdr:colOff>
      <xdr:row>78</xdr:row>
      <xdr:rowOff>27470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43997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75527</xdr:rowOff>
    </xdr:from>
    <xdr:to>
      <xdr:col>6</xdr:col>
      <xdr:colOff>38100</xdr:colOff>
      <xdr:row>78</xdr:row>
      <xdr:rowOff>5677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22204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62040</xdr:rowOff>
    </xdr:from>
    <xdr:to>
      <xdr:col>24</xdr:col>
      <xdr:colOff>114300</xdr:colOff>
      <xdr:row>78</xdr:row>
      <xdr:rowOff>163640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148417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86004</xdr:rowOff>
    </xdr:from>
    <xdr:to>
      <xdr:col>20</xdr:col>
      <xdr:colOff>38100</xdr:colOff>
      <xdr:row>79</xdr:row>
      <xdr:rowOff>16154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7281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99721</xdr:rowOff>
    </xdr:from>
    <xdr:to>
      <xdr:col>15</xdr:col>
      <xdr:colOff>101600</xdr:colOff>
      <xdr:row>79</xdr:row>
      <xdr:rowOff>29871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20998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72937</xdr:rowOff>
    </xdr:from>
    <xdr:to>
      <xdr:col>10</xdr:col>
      <xdr:colOff>165100</xdr:colOff>
      <xdr:row>79</xdr:row>
      <xdr:rowOff>3087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165664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77012</xdr:rowOff>
    </xdr:from>
    <xdr:to>
      <xdr:col>6</xdr:col>
      <xdr:colOff>38100</xdr:colOff>
      <xdr:row>79</xdr:row>
      <xdr:rowOff>7162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169739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95368</xdr:rowOff>
    </xdr:from>
    <xdr:to>
      <xdr:col>24</xdr:col>
      <xdr:colOff>63500</xdr:colOff>
      <xdr:row>98</xdr:row>
      <xdr:rowOff>33596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554568"/>
          <a:ext cx="838200" cy="28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95368</xdr:rowOff>
    </xdr:from>
    <xdr:to>
      <xdr:col>19</xdr:col>
      <xdr:colOff>177800</xdr:colOff>
      <xdr:row>99</xdr:row>
      <xdr:rowOff>17269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54568"/>
          <a:ext cx="889000" cy="4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17269</xdr:rowOff>
    </xdr:from>
    <xdr:to>
      <xdr:col>15</xdr:col>
      <xdr:colOff>50800</xdr:colOff>
      <xdr:row>99</xdr:row>
      <xdr:rowOff>34854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990819"/>
          <a:ext cx="889000" cy="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34854</xdr:rowOff>
    </xdr:from>
    <xdr:to>
      <xdr:col>10</xdr:col>
      <xdr:colOff>114300</xdr:colOff>
      <xdr:row>99</xdr:row>
      <xdr:rowOff>49174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7008404"/>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39294</xdr:rowOff>
    </xdr:from>
    <xdr:to>
      <xdr:col>10</xdr:col>
      <xdr:colOff>165100</xdr:colOff>
      <xdr:row>97</xdr:row>
      <xdr:rowOff>140894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157421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28784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154246</xdr:rowOff>
    </xdr:from>
    <xdr:to>
      <xdr:col>24</xdr:col>
      <xdr:colOff>114300</xdr:colOff>
      <xdr:row>98</xdr:row>
      <xdr:rowOff>84396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69173</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9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44568</xdr:rowOff>
    </xdr:from>
    <xdr:to>
      <xdr:col>20</xdr:col>
      <xdr:colOff>38100</xdr:colOff>
      <xdr:row>96</xdr:row>
      <xdr:rowOff>146168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137295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9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137919</xdr:rowOff>
    </xdr:from>
    <xdr:to>
      <xdr:col>15</xdr:col>
      <xdr:colOff>101600</xdr:colOff>
      <xdr:row>99</xdr:row>
      <xdr:rowOff>68069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59196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703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155504</xdr:rowOff>
    </xdr:from>
    <xdr:to>
      <xdr:col>10</xdr:col>
      <xdr:colOff>165100</xdr:colOff>
      <xdr:row>99</xdr:row>
      <xdr:rowOff>85654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5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76781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5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169824</xdr:rowOff>
    </xdr:from>
    <xdr:to>
      <xdr:col>6</xdr:col>
      <xdr:colOff>38100</xdr:colOff>
      <xdr:row>99</xdr:row>
      <xdr:rowOff>99974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91101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6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66703</xdr:rowOff>
    </xdr:from>
    <xdr:to>
      <xdr:col>55</xdr:col>
      <xdr:colOff>0</xdr:colOff>
      <xdr:row>36</xdr:row>
      <xdr:rowOff>144930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896003"/>
          <a:ext cx="838200" cy="4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4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455</xdr:rowOff>
    </xdr:from>
    <xdr:to>
      <xdr:col>50</xdr:col>
      <xdr:colOff>114300</xdr:colOff>
      <xdr:row>36</xdr:row>
      <xdr:rowOff>144930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15405"/>
          <a:ext cx="889000" cy="100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455</xdr:rowOff>
    </xdr:from>
    <xdr:to>
      <xdr:col>45</xdr:col>
      <xdr:colOff>177800</xdr:colOff>
      <xdr:row>37</xdr:row>
      <xdr:rowOff>31426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15405"/>
          <a:ext cx="889000" cy="10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66484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31426</xdr:rowOff>
    </xdr:from>
    <xdr:to>
      <xdr:col>41</xdr:col>
      <xdr:colOff>50800</xdr:colOff>
      <xdr:row>37</xdr:row>
      <xdr:rowOff>100802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75076"/>
          <a:ext cx="8890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73501</xdr:rowOff>
    </xdr:from>
    <xdr:to>
      <xdr:col>41</xdr:col>
      <xdr:colOff>101600</xdr:colOff>
      <xdr:row>37</xdr:row>
      <xdr:rowOff>3651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170949</xdr:rowOff>
    </xdr:from>
    <xdr:to>
      <xdr:col>36</xdr:col>
      <xdr:colOff>165100</xdr:colOff>
      <xdr:row>36</xdr:row>
      <xdr:rowOff>101099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117626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15903</xdr:rowOff>
    </xdr:from>
    <xdr:to>
      <xdr:col>55</xdr:col>
      <xdr:colOff>50800</xdr:colOff>
      <xdr:row>34</xdr:row>
      <xdr:rowOff>117503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8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38780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69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94130</xdr:rowOff>
    </xdr:from>
    <xdr:to>
      <xdr:col>50</xdr:col>
      <xdr:colOff>165100</xdr:colOff>
      <xdr:row>37</xdr:row>
      <xdr:rowOff>24280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121105</xdr:rowOff>
    </xdr:from>
    <xdr:to>
      <xdr:col>46</xdr:col>
      <xdr:colOff>38100</xdr:colOff>
      <xdr:row>31</xdr:row>
      <xdr:rowOff>51255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42382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5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152076</xdr:rowOff>
    </xdr:from>
    <xdr:to>
      <xdr:col>41</xdr:col>
      <xdr:colOff>101600</xdr:colOff>
      <xdr:row>37</xdr:row>
      <xdr:rowOff>82226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73353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50002</xdr:rowOff>
    </xdr:from>
    <xdr:to>
      <xdr:col>36</xdr:col>
      <xdr:colOff>165100</xdr:colOff>
      <xdr:row>37</xdr:row>
      <xdr:rowOff>151602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142729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131503</xdr:rowOff>
    </xdr:from>
    <xdr:to>
      <xdr:col>55</xdr:col>
      <xdr:colOff>0</xdr:colOff>
      <xdr:row>58</xdr:row>
      <xdr:rowOff>90899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904153"/>
          <a:ext cx="838200" cy="1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109676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3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72013</xdr:rowOff>
    </xdr:from>
    <xdr:to>
      <xdr:col>50</xdr:col>
      <xdr:colOff>114300</xdr:colOff>
      <xdr:row>58</xdr:row>
      <xdr:rowOff>90899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330313"/>
          <a:ext cx="889000" cy="70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23951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4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72013</xdr:rowOff>
    </xdr:from>
    <xdr:to>
      <xdr:col>45</xdr:col>
      <xdr:colOff>177800</xdr:colOff>
      <xdr:row>58</xdr:row>
      <xdr:rowOff>102144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30313"/>
          <a:ext cx="889000" cy="7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42697</xdr:rowOff>
    </xdr:from>
    <xdr:to>
      <xdr:col>41</xdr:col>
      <xdr:colOff>50800</xdr:colOff>
      <xdr:row>58</xdr:row>
      <xdr:rowOff>102144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43897"/>
          <a:ext cx="889000" cy="4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155815</xdr:rowOff>
    </xdr:from>
    <xdr:to>
      <xdr:col>41</xdr:col>
      <xdr:colOff>101600</xdr:colOff>
      <xdr:row>56</xdr:row>
      <xdr:rowOff>85965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102492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10392</xdr:rowOff>
    </xdr:from>
    <xdr:to>
      <xdr:col>36</xdr:col>
      <xdr:colOff>165100</xdr:colOff>
      <xdr:row>55</xdr:row>
      <xdr:rowOff>111992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44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2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80703</xdr:rowOff>
    </xdr:from>
    <xdr:to>
      <xdr:col>55</xdr:col>
      <xdr:colOff>50800</xdr:colOff>
      <xdr:row>58</xdr:row>
      <xdr:rowOff>10853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59130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40099</xdr:rowOff>
    </xdr:from>
    <xdr:to>
      <xdr:col>50</xdr:col>
      <xdr:colOff>165100</xdr:colOff>
      <xdr:row>58</xdr:row>
      <xdr:rowOff>141699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132826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7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21213</xdr:rowOff>
    </xdr:from>
    <xdr:to>
      <xdr:col>46</xdr:col>
      <xdr:colOff>38100</xdr:colOff>
      <xdr:row>54</xdr:row>
      <xdr:rowOff>122813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139340</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05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51344</xdr:rowOff>
    </xdr:from>
    <xdr:to>
      <xdr:col>41</xdr:col>
      <xdr:colOff>101600</xdr:colOff>
      <xdr:row>58</xdr:row>
      <xdr:rowOff>152944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144071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163347</xdr:rowOff>
    </xdr:from>
    <xdr:to>
      <xdr:col>36</xdr:col>
      <xdr:colOff>165100</xdr:colOff>
      <xdr:row>56</xdr:row>
      <xdr:rowOff>93497</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84624</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6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128905</xdr:rowOff>
    </xdr:from>
    <xdr:to>
      <xdr:col>55</xdr:col>
      <xdr:colOff>0</xdr:colOff>
      <xdr:row>78</xdr:row>
      <xdr:rowOff>68187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59105"/>
          <a:ext cx="838200" cy="2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118355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20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68187</xdr:rowOff>
    </xdr:from>
    <xdr:to>
      <xdr:col>50</xdr:col>
      <xdr:colOff>114300</xdr:colOff>
      <xdr:row>78</xdr:row>
      <xdr:rowOff>83172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412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20256</xdr:rowOff>
    </xdr:from>
    <xdr:to>
      <xdr:col>45</xdr:col>
      <xdr:colOff>177800</xdr:colOff>
      <xdr:row>78</xdr:row>
      <xdr:rowOff>83172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93356"/>
          <a:ext cx="889000" cy="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152552</xdr:rowOff>
    </xdr:from>
    <xdr:to>
      <xdr:col>41</xdr:col>
      <xdr:colOff>50800</xdr:colOff>
      <xdr:row>78</xdr:row>
      <xdr:rowOff>20256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54202"/>
          <a:ext cx="889000" cy="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100051</xdr:rowOff>
    </xdr:from>
    <xdr:to>
      <xdr:col>41</xdr:col>
      <xdr:colOff>101600</xdr:colOff>
      <xdr:row>77</xdr:row>
      <xdr:rowOff>30201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46727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99149</xdr:rowOff>
    </xdr:from>
    <xdr:to>
      <xdr:col>36</xdr:col>
      <xdr:colOff>165100</xdr:colOff>
      <xdr:row>76</xdr:row>
      <xdr:rowOff>29299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45826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78105</xdr:rowOff>
    </xdr:from>
    <xdr:to>
      <xdr:col>55</xdr:col>
      <xdr:colOff>50800</xdr:colOff>
      <xdr:row>77</xdr:row>
      <xdr:rowOff>8255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100982</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17387</xdr:rowOff>
    </xdr:from>
    <xdr:to>
      <xdr:col>50</xdr:col>
      <xdr:colOff>165100</xdr:colOff>
      <xdr:row>78</xdr:row>
      <xdr:rowOff>118987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110114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4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32372</xdr:rowOff>
    </xdr:from>
    <xdr:to>
      <xdr:col>46</xdr:col>
      <xdr:colOff>38100</xdr:colOff>
      <xdr:row>78</xdr:row>
      <xdr:rowOff>133972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125099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49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140906</xdr:rowOff>
    </xdr:from>
    <xdr:to>
      <xdr:col>41</xdr:col>
      <xdr:colOff>101600</xdr:colOff>
      <xdr:row>78</xdr:row>
      <xdr:rowOff>71056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62183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4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101752</xdr:rowOff>
    </xdr:from>
    <xdr:to>
      <xdr:col>36</xdr:col>
      <xdr:colOff>165100</xdr:colOff>
      <xdr:row>78</xdr:row>
      <xdr:rowOff>31902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23029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3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29057</xdr:rowOff>
    </xdr:from>
    <xdr:to>
      <xdr:col>55</xdr:col>
      <xdr:colOff>0</xdr:colOff>
      <xdr:row>97</xdr:row>
      <xdr:rowOff>88331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59707"/>
          <a:ext cx="838200" cy="5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144532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08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38447</xdr:rowOff>
    </xdr:from>
    <xdr:to>
      <xdr:col>50</xdr:col>
      <xdr:colOff>114300</xdr:colOff>
      <xdr:row>97</xdr:row>
      <xdr:rowOff>29057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5811847"/>
          <a:ext cx="889000" cy="84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38447</xdr:rowOff>
    </xdr:from>
    <xdr:to>
      <xdr:col>45</xdr:col>
      <xdr:colOff>177800</xdr:colOff>
      <xdr:row>98</xdr:row>
      <xdr:rowOff>47541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5811847"/>
          <a:ext cx="889000" cy="10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44271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64523</xdr:rowOff>
    </xdr:from>
    <xdr:to>
      <xdr:col>41</xdr:col>
      <xdr:colOff>50800</xdr:colOff>
      <xdr:row>98</xdr:row>
      <xdr:rowOff>47541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180823"/>
          <a:ext cx="889000" cy="66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82386</xdr:rowOff>
    </xdr:from>
    <xdr:to>
      <xdr:col>41</xdr:col>
      <xdr:colOff>101600</xdr:colOff>
      <xdr:row>96</xdr:row>
      <xdr:rowOff>12536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29063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148827</xdr:rowOff>
    </xdr:from>
    <xdr:to>
      <xdr:col>36</xdr:col>
      <xdr:colOff>165100</xdr:colOff>
      <xdr:row>96</xdr:row>
      <xdr:rowOff>78977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70104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2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37531</xdr:rowOff>
    </xdr:from>
    <xdr:to>
      <xdr:col>55</xdr:col>
      <xdr:colOff>50800</xdr:colOff>
      <xdr:row>97</xdr:row>
      <xdr:rowOff>139131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15958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149707</xdr:rowOff>
    </xdr:from>
    <xdr:to>
      <xdr:col>50</xdr:col>
      <xdr:colOff>165100</xdr:colOff>
      <xdr:row>97</xdr:row>
      <xdr:rowOff>79857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70984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159097</xdr:rowOff>
    </xdr:from>
    <xdr:to>
      <xdr:col>46</xdr:col>
      <xdr:colOff>38100</xdr:colOff>
      <xdr:row>92</xdr:row>
      <xdr:rowOff>89247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76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105774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5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168191</xdr:rowOff>
    </xdr:from>
    <xdr:to>
      <xdr:col>41</xdr:col>
      <xdr:colOff>101600</xdr:colOff>
      <xdr:row>98</xdr:row>
      <xdr:rowOff>98341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89468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13723</xdr:rowOff>
    </xdr:from>
    <xdr:to>
      <xdr:col>36</xdr:col>
      <xdr:colOff>165100</xdr:colOff>
      <xdr:row>94</xdr:row>
      <xdr:rowOff>115323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1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131850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90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159893</xdr:rowOff>
    </xdr:from>
    <xdr:to>
      <xdr:col>85</xdr:col>
      <xdr:colOff>126364</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474843"/>
          <a:ext cx="1269"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106570</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25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159893</xdr:rowOff>
    </xdr:from>
    <xdr:to>
      <xdr:col>86</xdr:col>
      <xdr:colOff>25400</xdr:colOff>
      <xdr:row>31</xdr:row>
      <xdr:rowOff>159893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474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119393</xdr:rowOff>
    </xdr:from>
    <xdr:to>
      <xdr:col>85</xdr:col>
      <xdr:colOff>127000</xdr:colOff>
      <xdr:row>36</xdr:row>
      <xdr:rowOff>41402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5948693"/>
          <a:ext cx="838200" cy="26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105618</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9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127191</xdr:rowOff>
    </xdr:from>
    <xdr:to>
      <xdr:col>85</xdr:col>
      <xdr:colOff>177800</xdr:colOff>
      <xdr:row>38</xdr:row>
      <xdr:rowOff>57341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4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100381</xdr:rowOff>
    </xdr:from>
    <xdr:to>
      <xdr:col>81</xdr:col>
      <xdr:colOff>50800</xdr:colOff>
      <xdr:row>34</xdr:row>
      <xdr:rowOff>119393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5243881"/>
          <a:ext cx="889000" cy="7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148336</xdr:rowOff>
    </xdr:from>
    <xdr:to>
      <xdr:col>81</xdr:col>
      <xdr:colOff>101600</xdr:colOff>
      <xdr:row>38</xdr:row>
      <xdr:rowOff>78486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69613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100381</xdr:rowOff>
    </xdr:from>
    <xdr:to>
      <xdr:col>76</xdr:col>
      <xdr:colOff>114300</xdr:colOff>
      <xdr:row>35</xdr:row>
      <xdr:rowOff>27534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5243881"/>
          <a:ext cx="889000" cy="7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64173</xdr:rowOff>
    </xdr:from>
    <xdr:to>
      <xdr:col>76</xdr:col>
      <xdr:colOff>165100</xdr:colOff>
      <xdr:row>37</xdr:row>
      <xdr:rowOff>165773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156900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27534</xdr:rowOff>
    </xdr:from>
    <xdr:to>
      <xdr:col>71</xdr:col>
      <xdr:colOff>177800</xdr:colOff>
      <xdr:row>39</xdr:row>
      <xdr:rowOff>27495</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028284"/>
          <a:ext cx="889000" cy="68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166395</xdr:rowOff>
    </xdr:from>
    <xdr:to>
      <xdr:col>72</xdr:col>
      <xdr:colOff>38100</xdr:colOff>
      <xdr:row>37</xdr:row>
      <xdr:rowOff>96545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47447</xdr:rowOff>
    </xdr:from>
    <xdr:to>
      <xdr:col>67</xdr:col>
      <xdr:colOff>101600</xdr:colOff>
      <xdr:row>37</xdr:row>
      <xdr:rowOff>149047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39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165574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16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162052</xdr:rowOff>
    </xdr:from>
    <xdr:to>
      <xdr:col>85</xdr:col>
      <xdr:colOff>177800</xdr:colOff>
      <xdr:row>36</xdr:row>
      <xdr:rowOff>92202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13479</xdr:rowOff>
    </xdr:from>
    <xdr:ext cx="534377"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68593</xdr:rowOff>
    </xdr:from>
    <xdr:to>
      <xdr:col>81</xdr:col>
      <xdr:colOff>101600</xdr:colOff>
      <xdr:row>34</xdr:row>
      <xdr:rowOff>170193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8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15270</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14111" y="567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49581</xdr:rowOff>
    </xdr:from>
    <xdr:to>
      <xdr:col>76</xdr:col>
      <xdr:colOff>165100</xdr:colOff>
      <xdr:row>30</xdr:row>
      <xdr:rowOff>151181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1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167708</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25111" y="496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148184</xdr:rowOff>
    </xdr:from>
    <xdr:to>
      <xdr:col>72</xdr:col>
      <xdr:colOff>38100</xdr:colOff>
      <xdr:row>35</xdr:row>
      <xdr:rowOff>78334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59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94861</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36111" y="57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148145</xdr:rowOff>
    </xdr:from>
    <xdr:to>
      <xdr:col>67</xdr:col>
      <xdr:colOff>101600</xdr:colOff>
      <xdr:row>39</xdr:row>
      <xdr:rowOff>78295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69422</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75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149250</xdr:rowOff>
    </xdr:from>
    <xdr:to>
      <xdr:col>85</xdr:col>
      <xdr:colOff>127000</xdr:colOff>
      <xdr:row>75</xdr:row>
      <xdr:rowOff>150864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08000"/>
          <a:ext cx="8382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149250</xdr:rowOff>
    </xdr:from>
    <xdr:to>
      <xdr:col>81</xdr:col>
      <xdr:colOff>50800</xdr:colOff>
      <xdr:row>76</xdr:row>
      <xdr:rowOff>20638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08000"/>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142278</xdr:rowOff>
    </xdr:from>
    <xdr:to>
      <xdr:col>76</xdr:col>
      <xdr:colOff>114300</xdr:colOff>
      <xdr:row>76</xdr:row>
      <xdr:rowOff>20638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01028"/>
          <a:ext cx="8890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127774</xdr:rowOff>
    </xdr:from>
    <xdr:to>
      <xdr:col>71</xdr:col>
      <xdr:colOff>177800</xdr:colOff>
      <xdr:row>75</xdr:row>
      <xdr:rowOff>142278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986524"/>
          <a:ext cx="889000" cy="1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148069</xdr:rowOff>
    </xdr:from>
    <xdr:to>
      <xdr:col>72</xdr:col>
      <xdr:colOff>38100</xdr:colOff>
      <xdr:row>75</xdr:row>
      <xdr:rowOff>78219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94746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144538</xdr:rowOff>
    </xdr:from>
    <xdr:to>
      <xdr:col>67</xdr:col>
      <xdr:colOff>101600</xdr:colOff>
      <xdr:row>75</xdr:row>
      <xdr:rowOff>74688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91215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100064</xdr:rowOff>
    </xdr:from>
    <xdr:to>
      <xdr:col>85</xdr:col>
      <xdr:colOff>177800</xdr:colOff>
      <xdr:row>76</xdr:row>
      <xdr:rowOff>30214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78491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98451</xdr:rowOff>
    </xdr:from>
    <xdr:to>
      <xdr:col>81</xdr:col>
      <xdr:colOff>101600</xdr:colOff>
      <xdr:row>76</xdr:row>
      <xdr:rowOff>28600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57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19727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4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141288</xdr:rowOff>
    </xdr:from>
    <xdr:to>
      <xdr:col>76</xdr:col>
      <xdr:colOff>165100</xdr:colOff>
      <xdr:row>76</xdr:row>
      <xdr:rowOff>71438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62565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91478</xdr:rowOff>
    </xdr:from>
    <xdr:to>
      <xdr:col>72</xdr:col>
      <xdr:colOff>38100</xdr:colOff>
      <xdr:row>76</xdr:row>
      <xdr:rowOff>21628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12755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4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76974</xdr:rowOff>
    </xdr:from>
    <xdr:to>
      <xdr:col>67</xdr:col>
      <xdr:colOff>101600</xdr:colOff>
      <xdr:row>76</xdr:row>
      <xdr:rowOff>7125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357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169702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0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53958</xdr:rowOff>
    </xdr:from>
    <xdr:to>
      <xdr:col>85</xdr:col>
      <xdr:colOff>127000</xdr:colOff>
      <xdr:row>99</xdr:row>
      <xdr:rowOff>23588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56058"/>
          <a:ext cx="838200" cy="1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53958</xdr:rowOff>
    </xdr:from>
    <xdr:to>
      <xdr:col>81</xdr:col>
      <xdr:colOff>50800</xdr:colOff>
      <xdr:row>98</xdr:row>
      <xdr:rowOff>96152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56058"/>
          <a:ext cx="8890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96152</xdr:rowOff>
    </xdr:from>
    <xdr:to>
      <xdr:col>76</xdr:col>
      <xdr:colOff>114300</xdr:colOff>
      <xdr:row>98</xdr:row>
      <xdr:rowOff>107403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98252"/>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26564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88609</xdr:rowOff>
    </xdr:from>
    <xdr:to>
      <xdr:col>71</xdr:col>
      <xdr:colOff>177800</xdr:colOff>
      <xdr:row>98</xdr:row>
      <xdr:rowOff>107403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90709"/>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141168</xdr:rowOff>
    </xdr:from>
    <xdr:to>
      <xdr:col>72</xdr:col>
      <xdr:colOff>38100</xdr:colOff>
      <xdr:row>98</xdr:row>
      <xdr:rowOff>71318</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87845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66596</xdr:rowOff>
    </xdr:from>
    <xdr:to>
      <xdr:col>67</xdr:col>
      <xdr:colOff>101600</xdr:colOff>
      <xdr:row>97</xdr:row>
      <xdr:rowOff>168196</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144238</xdr:rowOff>
    </xdr:from>
    <xdr:to>
      <xdr:col>85</xdr:col>
      <xdr:colOff>177800</xdr:colOff>
      <xdr:row>99</xdr:row>
      <xdr:rowOff>74388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59165</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6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3158</xdr:rowOff>
    </xdr:from>
    <xdr:to>
      <xdr:col>81</xdr:col>
      <xdr:colOff>101600</xdr:colOff>
      <xdr:row>98</xdr:row>
      <xdr:rowOff>104758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95885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8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45352</xdr:rowOff>
    </xdr:from>
    <xdr:to>
      <xdr:col>76</xdr:col>
      <xdr:colOff>165100</xdr:colOff>
      <xdr:row>98</xdr:row>
      <xdr:rowOff>146952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138079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56603</xdr:rowOff>
    </xdr:from>
    <xdr:to>
      <xdr:col>72</xdr:col>
      <xdr:colOff>38100</xdr:colOff>
      <xdr:row>98</xdr:row>
      <xdr:rowOff>158203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149330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5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37809</xdr:rowOff>
    </xdr:from>
    <xdr:to>
      <xdr:col>67</xdr:col>
      <xdr:colOff>101600</xdr:colOff>
      <xdr:row>98</xdr:row>
      <xdr:rowOff>139409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130536</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4918</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520018"/>
          <a:ext cx="8382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136591</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65169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23004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135813</xdr:rowOff>
    </xdr:from>
    <xdr:to>
      <xdr:col>102</xdr:col>
      <xdr:colOff>114300</xdr:colOff>
      <xdr:row>38</xdr:row>
      <xdr:rowOff>136591</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650913"/>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130139</xdr:rowOff>
    </xdr:from>
    <xdr:to>
      <xdr:col>102</xdr:col>
      <xdr:colOff>165100</xdr:colOff>
      <xdr:row>38</xdr:row>
      <xdr:rowOff>60289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76816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121773</xdr:rowOff>
    </xdr:from>
    <xdr:to>
      <xdr:col>98</xdr:col>
      <xdr:colOff>38100</xdr:colOff>
      <xdr:row>38</xdr:row>
      <xdr:rowOff>51922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68450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125568</xdr:rowOff>
    </xdr:from>
    <xdr:to>
      <xdr:col>116</xdr:col>
      <xdr:colOff>114300</xdr:colOff>
      <xdr:row>38</xdr:row>
      <xdr:rowOff>55718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4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103995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44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85791</xdr:rowOff>
    </xdr:from>
    <xdr:to>
      <xdr:col>102</xdr:col>
      <xdr:colOff>165100</xdr:colOff>
      <xdr:row>39</xdr:row>
      <xdr:rowOff>15941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7068</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88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85013</xdr:rowOff>
    </xdr:from>
    <xdr:to>
      <xdr:col>98</xdr:col>
      <xdr:colOff>38100</xdr:colOff>
      <xdr:row>39</xdr:row>
      <xdr:rowOff>15163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6290</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99333" y="6692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91191</xdr:rowOff>
    </xdr:from>
    <xdr:to>
      <xdr:col>116</xdr:col>
      <xdr:colOff>63500</xdr:colOff>
      <xdr:row>58</xdr:row>
      <xdr:rowOff>93706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35291"/>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93706</xdr:rowOff>
    </xdr:from>
    <xdr:to>
      <xdr:col>111</xdr:col>
      <xdr:colOff>177800</xdr:colOff>
      <xdr:row>58</xdr:row>
      <xdr:rowOff>94848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3780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93614</xdr:rowOff>
    </xdr:from>
    <xdr:to>
      <xdr:col>107</xdr:col>
      <xdr:colOff>50800</xdr:colOff>
      <xdr:row>58</xdr:row>
      <xdr:rowOff>94848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3771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93614</xdr:rowOff>
    </xdr:from>
    <xdr:to>
      <xdr:col>102</xdr:col>
      <xdr:colOff>114300</xdr:colOff>
      <xdr:row>58</xdr:row>
      <xdr:rowOff>96220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3771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152908</xdr:rowOff>
    </xdr:from>
    <xdr:to>
      <xdr:col>102</xdr:col>
      <xdr:colOff>165100</xdr:colOff>
      <xdr:row>58</xdr:row>
      <xdr:rowOff>83058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99585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113452</xdr:rowOff>
    </xdr:from>
    <xdr:to>
      <xdr:col>98</xdr:col>
      <xdr:colOff>38100</xdr:colOff>
      <xdr:row>58</xdr:row>
      <xdr:rowOff>43602</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60129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40391</xdr:rowOff>
    </xdr:from>
    <xdr:to>
      <xdr:col>116</xdr:col>
      <xdr:colOff>114300</xdr:colOff>
      <xdr:row>58</xdr:row>
      <xdr:rowOff>141991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126768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9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42906</xdr:rowOff>
    </xdr:from>
    <xdr:to>
      <xdr:col>112</xdr:col>
      <xdr:colOff>38100</xdr:colOff>
      <xdr:row>58</xdr:row>
      <xdr:rowOff>144506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135633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7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44048</xdr:rowOff>
    </xdr:from>
    <xdr:to>
      <xdr:col>107</xdr:col>
      <xdr:colOff>101600</xdr:colOff>
      <xdr:row>58</xdr:row>
      <xdr:rowOff>145648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136775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08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42814</xdr:rowOff>
    </xdr:from>
    <xdr:to>
      <xdr:col>102</xdr:col>
      <xdr:colOff>165100</xdr:colOff>
      <xdr:row>58</xdr:row>
      <xdr:rowOff>144414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135541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45420</xdr:rowOff>
    </xdr:from>
    <xdr:to>
      <xdr:col>98</xdr:col>
      <xdr:colOff>38100</xdr:colOff>
      <xdr:row>58</xdr:row>
      <xdr:rowOff>147020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138147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082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54470</xdr:rowOff>
    </xdr:from>
    <xdr:to>
      <xdr:col>116</xdr:col>
      <xdr:colOff>63500</xdr:colOff>
      <xdr:row>77</xdr:row>
      <xdr:rowOff>83617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913220"/>
          <a:ext cx="838200" cy="3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54470</xdr:rowOff>
    </xdr:from>
    <xdr:to>
      <xdr:col>111</xdr:col>
      <xdr:colOff>177800</xdr:colOff>
      <xdr:row>75</xdr:row>
      <xdr:rowOff>94856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1322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57633</xdr:rowOff>
    </xdr:from>
    <xdr:to>
      <xdr:col>107</xdr:col>
      <xdr:colOff>50800</xdr:colOff>
      <xdr:row>75</xdr:row>
      <xdr:rowOff>94856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744933"/>
          <a:ext cx="889000" cy="20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57633</xdr:rowOff>
    </xdr:from>
    <xdr:to>
      <xdr:col>102</xdr:col>
      <xdr:colOff>114300</xdr:colOff>
      <xdr:row>75</xdr:row>
      <xdr:rowOff>144291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44933"/>
          <a:ext cx="889000" cy="2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163843</xdr:rowOff>
    </xdr:from>
    <xdr:to>
      <xdr:col>102</xdr:col>
      <xdr:colOff>165100</xdr:colOff>
      <xdr:row>75</xdr:row>
      <xdr:rowOff>93993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85120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146774</xdr:rowOff>
    </xdr:from>
    <xdr:to>
      <xdr:col>98</xdr:col>
      <xdr:colOff>38100</xdr:colOff>
      <xdr:row>75</xdr:row>
      <xdr:rowOff>76924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93451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32817</xdr:rowOff>
    </xdr:from>
    <xdr:to>
      <xdr:col>116</xdr:col>
      <xdr:colOff>114300</xdr:colOff>
      <xdr:row>77</xdr:row>
      <xdr:rowOff>134417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2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11244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2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3670</xdr:rowOff>
    </xdr:from>
    <xdr:to>
      <xdr:col>112</xdr:col>
      <xdr:colOff>38100</xdr:colOff>
      <xdr:row>75</xdr:row>
      <xdr:rowOff>105270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96397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5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44056</xdr:rowOff>
    </xdr:from>
    <xdr:to>
      <xdr:col>107</xdr:col>
      <xdr:colOff>101600</xdr:colOff>
      <xdr:row>75</xdr:row>
      <xdr:rowOff>145656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136783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6833</xdr:rowOff>
    </xdr:from>
    <xdr:to>
      <xdr:col>102</xdr:col>
      <xdr:colOff>165100</xdr:colOff>
      <xdr:row>74</xdr:row>
      <xdr:rowOff>108433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124960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93491</xdr:rowOff>
    </xdr:from>
    <xdr:to>
      <xdr:col>98</xdr:col>
      <xdr:colOff>38100</xdr:colOff>
      <xdr:row>76</xdr:row>
      <xdr:rowOff>23642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52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14767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4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類似団体平均よりも低い数値で推移している。今後も、超過勤務手当の抑制や定員適正化計画に基づいた職員採用、行政活動のアウトソーシング等を検討し、行財政改革への取り組みを通じて人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年福島県沖地震の災害復旧事業進捗により減少しているが、類似団体平均より高い数値となっている。令和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年度以降は事業の進捗による減少が見込まれる。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普通建設事業費（うち新規整備）について、類似団体平均よりも高い水準となった。令和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年度に新たに児童クラブを建設したことに伴い増加しているが、令和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年度以降は類似団体平均と同水準で推移すると見込まれる。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積立金について類似団体平均を下回っている。要因として、財源を公債費の繰上償還等に充当していることが挙げられ、今後も将来負担とのバランスを考慮しながら健全な財政運営に努める。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16,960
16,758
60.40
8,967,474
8,706,488
218,573
4,901,749
7,773,513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108077</xdr:rowOff>
    </xdr:from>
    <xdr:to>
      <xdr:col>24</xdr:col>
      <xdr:colOff>63500</xdr:colOff>
      <xdr:row>35</xdr:row>
      <xdr:rowOff>31877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7377"/>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61993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31877</xdr:rowOff>
    </xdr:from>
    <xdr:to>
      <xdr:col>19</xdr:col>
      <xdr:colOff>177800</xdr:colOff>
      <xdr:row>35</xdr:row>
      <xdr:rowOff>101600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2627"/>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85979</xdr:rowOff>
    </xdr:from>
    <xdr:to>
      <xdr:col>15</xdr:col>
      <xdr:colOff>50800</xdr:colOff>
      <xdr:row>35</xdr:row>
      <xdr:rowOff>101600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672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62738</xdr:rowOff>
    </xdr:from>
    <xdr:to>
      <xdr:col>10</xdr:col>
      <xdr:colOff>114300</xdr:colOff>
      <xdr:row>35</xdr:row>
      <xdr:rowOff>85979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348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5080</xdr:rowOff>
    </xdr:from>
    <xdr:to>
      <xdr:col>10</xdr:col>
      <xdr:colOff>165100</xdr:colOff>
      <xdr:row>35</xdr:row>
      <xdr:rowOff>106680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123207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57277</xdr:rowOff>
    </xdr:from>
    <xdr:to>
      <xdr:col>24</xdr:col>
      <xdr:colOff>114300</xdr:colOff>
      <xdr:row>34</xdr:row>
      <xdr:rowOff>158877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80154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3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152527</xdr:rowOff>
    </xdr:from>
    <xdr:to>
      <xdr:col>20</xdr:col>
      <xdr:colOff>38100</xdr:colOff>
      <xdr:row>35</xdr:row>
      <xdr:rowOff>82677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99204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50800</xdr:rowOff>
    </xdr:from>
    <xdr:to>
      <xdr:col>15</xdr:col>
      <xdr:colOff>101600</xdr:colOff>
      <xdr:row>35</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168927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35179</xdr:rowOff>
    </xdr:from>
    <xdr:to>
      <xdr:col>10</xdr:col>
      <xdr:colOff>165100</xdr:colOff>
      <xdr:row>35</xdr:row>
      <xdr:rowOff>136779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127906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11938</xdr:rowOff>
    </xdr:from>
    <xdr:to>
      <xdr:col>6</xdr:col>
      <xdr:colOff>38100</xdr:colOff>
      <xdr:row>35</xdr:row>
      <xdr:rowOff>113538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104665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132339</xdr:rowOff>
    </xdr:from>
    <xdr:to>
      <xdr:col>24</xdr:col>
      <xdr:colOff>63500</xdr:colOff>
      <xdr:row>58</xdr:row>
      <xdr:rowOff>22556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04989"/>
          <a:ext cx="838200" cy="6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67667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25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21075</xdr:rowOff>
    </xdr:from>
    <xdr:to>
      <xdr:col>19</xdr:col>
      <xdr:colOff>177800</xdr:colOff>
      <xdr:row>58</xdr:row>
      <xdr:rowOff>22556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107925"/>
          <a:ext cx="889000" cy="8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133070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21075</xdr:rowOff>
    </xdr:from>
    <xdr:to>
      <xdr:col>15</xdr:col>
      <xdr:colOff>50800</xdr:colOff>
      <xdr:row>57</xdr:row>
      <xdr:rowOff>117050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107925"/>
          <a:ext cx="889000" cy="7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117050</xdr:rowOff>
    </xdr:from>
    <xdr:to>
      <xdr:col>10</xdr:col>
      <xdr:colOff>114300</xdr:colOff>
      <xdr:row>58</xdr:row>
      <xdr:rowOff>53271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89700"/>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49874</xdr:rowOff>
    </xdr:from>
    <xdr:to>
      <xdr:col>10</xdr:col>
      <xdr:colOff>165100</xdr:colOff>
      <xdr:row>56</xdr:row>
      <xdr:rowOff>151474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5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168001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124589</xdr:rowOff>
    </xdr:from>
    <xdr:to>
      <xdr:col>6</xdr:col>
      <xdr:colOff>38100</xdr:colOff>
      <xdr:row>56</xdr:row>
      <xdr:rowOff>54739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5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71266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3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81539</xdr:rowOff>
    </xdr:from>
    <xdr:to>
      <xdr:col>24</xdr:col>
      <xdr:colOff>114300</xdr:colOff>
      <xdr:row>58</xdr:row>
      <xdr:rowOff>11689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59966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3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143206</xdr:rowOff>
    </xdr:from>
    <xdr:to>
      <xdr:col>20</xdr:col>
      <xdr:colOff>38100</xdr:colOff>
      <xdr:row>58</xdr:row>
      <xdr:rowOff>73356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1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64483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141725</xdr:rowOff>
    </xdr:from>
    <xdr:to>
      <xdr:col>15</xdr:col>
      <xdr:colOff>101600</xdr:colOff>
      <xdr:row>53</xdr:row>
      <xdr:rowOff>71875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05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63002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14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66250</xdr:rowOff>
    </xdr:from>
    <xdr:to>
      <xdr:col>10</xdr:col>
      <xdr:colOff>165100</xdr:colOff>
      <xdr:row>57</xdr:row>
      <xdr:rowOff>167850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158977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9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2471</xdr:rowOff>
    </xdr:from>
    <xdr:to>
      <xdr:col>6</xdr:col>
      <xdr:colOff>38100</xdr:colOff>
      <xdr:row>58</xdr:row>
      <xdr:rowOff>104071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95198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42393</xdr:rowOff>
    </xdr:from>
    <xdr:to>
      <xdr:col>24</xdr:col>
      <xdr:colOff>63500</xdr:colOff>
      <xdr:row>76</xdr:row>
      <xdr:rowOff>127584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72593"/>
          <a:ext cx="838200" cy="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5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127584</xdr:rowOff>
    </xdr:from>
    <xdr:to>
      <xdr:col>19</xdr:col>
      <xdr:colOff>177800</xdr:colOff>
      <xdr:row>78</xdr:row>
      <xdr:rowOff>30341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57784"/>
          <a:ext cx="889000" cy="24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65320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30341</xdr:rowOff>
    </xdr:from>
    <xdr:to>
      <xdr:col>15</xdr:col>
      <xdr:colOff>50800</xdr:colOff>
      <xdr:row>79</xdr:row>
      <xdr:rowOff>54432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03441"/>
          <a:ext cx="889000" cy="1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111091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54432</xdr:rowOff>
    </xdr:from>
    <xdr:to>
      <xdr:col>10</xdr:col>
      <xdr:colOff>114300</xdr:colOff>
      <xdr:row>79</xdr:row>
      <xdr:rowOff>88760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98982"/>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55829</xdr:rowOff>
    </xdr:from>
    <xdr:to>
      <xdr:col>10</xdr:col>
      <xdr:colOff>165100</xdr:colOff>
      <xdr:row>77</xdr:row>
      <xdr:rowOff>157429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2506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146596</xdr:rowOff>
    </xdr:from>
    <xdr:to>
      <xdr:col>6</xdr:col>
      <xdr:colOff>38100</xdr:colOff>
      <xdr:row>78</xdr:row>
      <xdr:rowOff>76746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4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93273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163043</xdr:rowOff>
    </xdr:from>
    <xdr:to>
      <xdr:col>24</xdr:col>
      <xdr:colOff>114300</xdr:colOff>
      <xdr:row>76</xdr:row>
      <xdr:rowOff>93193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141470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0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76784</xdr:rowOff>
    </xdr:from>
    <xdr:to>
      <xdr:col>20</xdr:col>
      <xdr:colOff>38100</xdr:colOff>
      <xdr:row>77</xdr:row>
      <xdr:rowOff>6934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169511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150991</xdr:rowOff>
    </xdr:from>
    <xdr:to>
      <xdr:col>15</xdr:col>
      <xdr:colOff>101600</xdr:colOff>
      <xdr:row>78</xdr:row>
      <xdr:rowOff>81141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72268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4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3632</xdr:rowOff>
    </xdr:from>
    <xdr:to>
      <xdr:col>10</xdr:col>
      <xdr:colOff>165100</xdr:colOff>
      <xdr:row>79</xdr:row>
      <xdr:rowOff>105232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96359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4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37960</xdr:rowOff>
    </xdr:from>
    <xdr:to>
      <xdr:col>6</xdr:col>
      <xdr:colOff>38100</xdr:colOff>
      <xdr:row>79</xdr:row>
      <xdr:rowOff>139560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130687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7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170309</xdr:rowOff>
    </xdr:from>
    <xdr:to>
      <xdr:col>24</xdr:col>
      <xdr:colOff>63500</xdr:colOff>
      <xdr:row>96</xdr:row>
      <xdr:rowOff>36509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58059"/>
          <a:ext cx="8382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36509</xdr:rowOff>
    </xdr:from>
    <xdr:to>
      <xdr:col>19</xdr:col>
      <xdr:colOff>177800</xdr:colOff>
      <xdr:row>97</xdr:row>
      <xdr:rowOff>60285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95709"/>
          <a:ext cx="8890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8483</xdr:rowOff>
    </xdr:from>
    <xdr:to>
      <xdr:col>15</xdr:col>
      <xdr:colOff>50800</xdr:colOff>
      <xdr:row>97</xdr:row>
      <xdr:rowOff>60285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39133"/>
          <a:ext cx="88900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8483</xdr:rowOff>
    </xdr:from>
    <xdr:to>
      <xdr:col>10</xdr:col>
      <xdr:colOff>114300</xdr:colOff>
      <xdr:row>97</xdr:row>
      <xdr:rowOff>60376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39133"/>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70292</xdr:rowOff>
    </xdr:from>
    <xdr:to>
      <xdr:col>10</xdr:col>
      <xdr:colOff>165100</xdr:colOff>
      <xdr:row>96</xdr:row>
      <xdr:rowOff>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5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109680</xdr:rowOff>
    </xdr:from>
    <xdr:to>
      <xdr:col>6</xdr:col>
      <xdr:colOff>38100</xdr:colOff>
      <xdr:row>96</xdr:row>
      <xdr:rowOff>39830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9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56357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7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119509</xdr:rowOff>
    </xdr:from>
    <xdr:to>
      <xdr:col>24</xdr:col>
      <xdr:colOff>114300</xdr:colOff>
      <xdr:row>96</xdr:row>
      <xdr:rowOff>49659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97936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157159</xdr:rowOff>
    </xdr:from>
    <xdr:to>
      <xdr:col>20</xdr:col>
      <xdr:colOff>38100</xdr:colOff>
      <xdr:row>96</xdr:row>
      <xdr:rowOff>87309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78436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9485</xdr:rowOff>
    </xdr:from>
    <xdr:to>
      <xdr:col>15</xdr:col>
      <xdr:colOff>101600</xdr:colOff>
      <xdr:row>97</xdr:row>
      <xdr:rowOff>111085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102212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3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129133</xdr:rowOff>
    </xdr:from>
    <xdr:to>
      <xdr:col>10</xdr:col>
      <xdr:colOff>165100</xdr:colOff>
      <xdr:row>97</xdr:row>
      <xdr:rowOff>59283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50410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9576</xdr:rowOff>
    </xdr:from>
    <xdr:to>
      <xdr:col>6</xdr:col>
      <xdr:colOff>38100</xdr:colOff>
      <xdr:row>97</xdr:row>
      <xdr:rowOff>111176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102303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88494</xdr:rowOff>
    </xdr:from>
    <xdr:to>
      <xdr:col>55</xdr:col>
      <xdr:colOff>0</xdr:colOff>
      <xdr:row>38</xdr:row>
      <xdr:rowOff>88951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0359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88951</xdr:rowOff>
    </xdr:from>
    <xdr:to>
      <xdr:col>50</xdr:col>
      <xdr:colOff>114300</xdr:colOff>
      <xdr:row>38</xdr:row>
      <xdr:rowOff>107696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0405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107696</xdr:rowOff>
    </xdr:from>
    <xdr:to>
      <xdr:col>45</xdr:col>
      <xdr:colOff>177800</xdr:colOff>
      <xdr:row>38</xdr:row>
      <xdr:rowOff>108153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279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108153</xdr:rowOff>
    </xdr:from>
    <xdr:to>
      <xdr:col>41</xdr:col>
      <xdr:colOff>50800</xdr:colOff>
      <xdr:row>38</xdr:row>
      <xdr:rowOff>108153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23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91643</xdr:rowOff>
    </xdr:from>
    <xdr:to>
      <xdr:col>41</xdr:col>
      <xdr:colOff>101600</xdr:colOff>
      <xdr:row>38</xdr:row>
      <xdr:rowOff>21793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38320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37694</xdr:rowOff>
    </xdr:from>
    <xdr:to>
      <xdr:col>55</xdr:col>
      <xdr:colOff>50800</xdr:colOff>
      <xdr:row>38</xdr:row>
      <xdr:rowOff>139294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124070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38151</xdr:rowOff>
    </xdr:from>
    <xdr:to>
      <xdr:col>50</xdr:col>
      <xdr:colOff>165100</xdr:colOff>
      <xdr:row>38</xdr:row>
      <xdr:rowOff>139751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130878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56896</xdr:rowOff>
    </xdr:from>
    <xdr:to>
      <xdr:col>46</xdr:col>
      <xdr:colOff>38100</xdr:colOff>
      <xdr:row>38</xdr:row>
      <xdr:rowOff>158496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149623</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57353</xdr:rowOff>
    </xdr:from>
    <xdr:to>
      <xdr:col>41</xdr:col>
      <xdr:colOff>101600</xdr:colOff>
      <xdr:row>38</xdr:row>
      <xdr:rowOff>158953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150080</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57353</xdr:rowOff>
    </xdr:from>
    <xdr:to>
      <xdr:col>36</xdr:col>
      <xdr:colOff>165100</xdr:colOff>
      <xdr:row>38</xdr:row>
      <xdr:rowOff>158953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150080</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88532</xdr:rowOff>
    </xdr:from>
    <xdr:to>
      <xdr:col>55</xdr:col>
      <xdr:colOff>0</xdr:colOff>
      <xdr:row>56</xdr:row>
      <xdr:rowOff>153441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89732"/>
          <a:ext cx="838200" cy="6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5207</xdr:rowOff>
    </xdr:from>
    <xdr:to>
      <xdr:col>50</xdr:col>
      <xdr:colOff>114300</xdr:colOff>
      <xdr:row>56</xdr:row>
      <xdr:rowOff>88532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06407"/>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5207</xdr:rowOff>
    </xdr:from>
    <xdr:to>
      <xdr:col>45</xdr:col>
      <xdr:colOff>177800</xdr:colOff>
      <xdr:row>56</xdr:row>
      <xdr:rowOff>13970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0640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147896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13970</xdr:rowOff>
    </xdr:from>
    <xdr:to>
      <xdr:col>41</xdr:col>
      <xdr:colOff>50800</xdr:colOff>
      <xdr:row>56</xdr:row>
      <xdr:rowOff>98387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15170"/>
          <a:ext cx="889000" cy="8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99454</xdr:rowOff>
    </xdr:from>
    <xdr:to>
      <xdr:col>41</xdr:col>
      <xdr:colOff>101600</xdr:colOff>
      <xdr:row>57</xdr:row>
      <xdr:rowOff>29604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20731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70726</xdr:rowOff>
    </xdr:from>
    <xdr:to>
      <xdr:col>36</xdr:col>
      <xdr:colOff>165100</xdr:colOff>
      <xdr:row>57</xdr:row>
      <xdr:rowOff>876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163453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6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102641</xdr:rowOff>
    </xdr:from>
    <xdr:to>
      <xdr:col>55</xdr:col>
      <xdr:colOff>50800</xdr:colOff>
      <xdr:row>57</xdr:row>
      <xdr:rowOff>32791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81068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37732</xdr:rowOff>
    </xdr:from>
    <xdr:to>
      <xdr:col>50</xdr:col>
      <xdr:colOff>165100</xdr:colOff>
      <xdr:row>56</xdr:row>
      <xdr:rowOff>139332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155859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125857</xdr:rowOff>
    </xdr:from>
    <xdr:to>
      <xdr:col>46</xdr:col>
      <xdr:colOff>38100</xdr:colOff>
      <xdr:row>56</xdr:row>
      <xdr:rowOff>56007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72534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134620</xdr:rowOff>
    </xdr:from>
    <xdr:to>
      <xdr:col>41</xdr:col>
      <xdr:colOff>101600</xdr:colOff>
      <xdr:row>56</xdr:row>
      <xdr:rowOff>64770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81297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47587</xdr:rowOff>
    </xdr:from>
    <xdr:to>
      <xdr:col>36</xdr:col>
      <xdr:colOff>165100</xdr:colOff>
      <xdr:row>56</xdr:row>
      <xdr:rowOff>149187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165714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26282</xdr:rowOff>
    </xdr:from>
    <xdr:to>
      <xdr:col>55</xdr:col>
      <xdr:colOff>0</xdr:colOff>
      <xdr:row>77</xdr:row>
      <xdr:rowOff>36601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27932"/>
          <a:ext cx="8382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148779</xdr:rowOff>
    </xdr:from>
    <xdr:to>
      <xdr:col>50</xdr:col>
      <xdr:colOff>114300</xdr:colOff>
      <xdr:row>77</xdr:row>
      <xdr:rowOff>36601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07529"/>
          <a:ext cx="889000" cy="2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148779</xdr:rowOff>
    </xdr:from>
    <xdr:to>
      <xdr:col>45</xdr:col>
      <xdr:colOff>177800</xdr:colOff>
      <xdr:row>78</xdr:row>
      <xdr:rowOff>18183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007529"/>
          <a:ext cx="889000" cy="3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18183</xdr:rowOff>
    </xdr:from>
    <xdr:to>
      <xdr:col>41</xdr:col>
      <xdr:colOff>50800</xdr:colOff>
      <xdr:row>78</xdr:row>
      <xdr:rowOff>87024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1283"/>
          <a:ext cx="8890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81029</xdr:rowOff>
    </xdr:from>
    <xdr:to>
      <xdr:col>41</xdr:col>
      <xdr:colOff>101600</xdr:colOff>
      <xdr:row>77</xdr:row>
      <xdr:rowOff>11179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27707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36289</xdr:rowOff>
    </xdr:from>
    <xdr:to>
      <xdr:col>36</xdr:col>
      <xdr:colOff>165100</xdr:colOff>
      <xdr:row>76</xdr:row>
      <xdr:rowOff>137889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146932</xdr:rowOff>
    </xdr:from>
    <xdr:to>
      <xdr:col>55</xdr:col>
      <xdr:colOff>50800</xdr:colOff>
      <xdr:row>77</xdr:row>
      <xdr:rowOff>77082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125359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157251</xdr:rowOff>
    </xdr:from>
    <xdr:to>
      <xdr:col>50</xdr:col>
      <xdr:colOff>165100</xdr:colOff>
      <xdr:row>77</xdr:row>
      <xdr:rowOff>87401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97979</xdr:rowOff>
    </xdr:from>
    <xdr:to>
      <xdr:col>46</xdr:col>
      <xdr:colOff>38100</xdr:colOff>
      <xdr:row>76</xdr:row>
      <xdr:rowOff>28129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19256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138833</xdr:rowOff>
    </xdr:from>
    <xdr:to>
      <xdr:col>41</xdr:col>
      <xdr:colOff>101600</xdr:colOff>
      <xdr:row>78</xdr:row>
      <xdr:rowOff>68983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60110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36224</xdr:rowOff>
    </xdr:from>
    <xdr:to>
      <xdr:col>36</xdr:col>
      <xdr:colOff>165100</xdr:colOff>
      <xdr:row>78</xdr:row>
      <xdr:rowOff>137824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128951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142687</xdr:rowOff>
    </xdr:from>
    <xdr:to>
      <xdr:col>54</xdr:col>
      <xdr:colOff>189865</xdr:colOff>
      <xdr:row>98</xdr:row>
      <xdr:rowOff>47313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4637"/>
          <a:ext cx="1270" cy="110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51140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47313</xdr:rowOff>
    </xdr:from>
    <xdr:to>
      <xdr:col>55</xdr:col>
      <xdr:colOff>88900</xdr:colOff>
      <xdr:row>98</xdr:row>
      <xdr:rowOff>47313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89364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1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142687</xdr:rowOff>
    </xdr:from>
    <xdr:to>
      <xdr:col>55</xdr:col>
      <xdr:colOff>88900</xdr:colOff>
      <xdr:row>91</xdr:row>
      <xdr:rowOff>142687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5643</xdr:rowOff>
    </xdr:from>
    <xdr:to>
      <xdr:col>55</xdr:col>
      <xdr:colOff>0</xdr:colOff>
      <xdr:row>96</xdr:row>
      <xdr:rowOff>138312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64843"/>
          <a:ext cx="838200" cy="1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80605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57728</xdr:rowOff>
    </xdr:from>
    <xdr:to>
      <xdr:col>55</xdr:col>
      <xdr:colOff>50800</xdr:colOff>
      <xdr:row>95</xdr:row>
      <xdr:rowOff>159328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18542</xdr:rowOff>
    </xdr:from>
    <xdr:to>
      <xdr:col>50</xdr:col>
      <xdr:colOff>114300</xdr:colOff>
      <xdr:row>96</xdr:row>
      <xdr:rowOff>138312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449042"/>
          <a:ext cx="889000" cy="11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108217</xdr:rowOff>
    </xdr:from>
    <xdr:to>
      <xdr:col>50</xdr:col>
      <xdr:colOff>165100</xdr:colOff>
      <xdr:row>96</xdr:row>
      <xdr:rowOff>38367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54894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18542</xdr:rowOff>
    </xdr:from>
    <xdr:to>
      <xdr:col>45</xdr:col>
      <xdr:colOff>177800</xdr:colOff>
      <xdr:row>94</xdr:row>
      <xdr:rowOff>163850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449042"/>
          <a:ext cx="889000" cy="8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82499</xdr:rowOff>
    </xdr:from>
    <xdr:to>
      <xdr:col>46</xdr:col>
      <xdr:colOff>38100</xdr:colOff>
      <xdr:row>96</xdr:row>
      <xdr:rowOff>12649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3776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31359</xdr:rowOff>
    </xdr:from>
    <xdr:to>
      <xdr:col>41</xdr:col>
      <xdr:colOff>50800</xdr:colOff>
      <xdr:row>94</xdr:row>
      <xdr:rowOff>163850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804759"/>
          <a:ext cx="889000" cy="47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7665</xdr:rowOff>
    </xdr:from>
    <xdr:to>
      <xdr:col>41</xdr:col>
      <xdr:colOff>101600</xdr:colOff>
      <xdr:row>95</xdr:row>
      <xdr:rowOff>109265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100392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22492</xdr:rowOff>
    </xdr:from>
    <xdr:to>
      <xdr:col>36</xdr:col>
      <xdr:colOff>165100</xdr:colOff>
      <xdr:row>93</xdr:row>
      <xdr:rowOff>124092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115219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0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126293</xdr:rowOff>
    </xdr:from>
    <xdr:to>
      <xdr:col>55</xdr:col>
      <xdr:colOff>50800</xdr:colOff>
      <xdr:row>96</xdr:row>
      <xdr:rowOff>56443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104720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9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87512</xdr:rowOff>
    </xdr:from>
    <xdr:to>
      <xdr:col>50</xdr:col>
      <xdr:colOff>165100</xdr:colOff>
      <xdr:row>97</xdr:row>
      <xdr:rowOff>17662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3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139192</xdr:rowOff>
    </xdr:from>
    <xdr:to>
      <xdr:col>46</xdr:col>
      <xdr:colOff>38100</xdr:colOff>
      <xdr:row>90</xdr:row>
      <xdr:rowOff>69342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3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85869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17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113050</xdr:rowOff>
    </xdr:from>
    <xdr:to>
      <xdr:col>41</xdr:col>
      <xdr:colOff>101600</xdr:colOff>
      <xdr:row>95</xdr:row>
      <xdr:rowOff>43200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59727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152009</xdr:rowOff>
    </xdr:from>
    <xdr:to>
      <xdr:col>36</xdr:col>
      <xdr:colOff>165100</xdr:colOff>
      <xdr:row>92</xdr:row>
      <xdr:rowOff>82159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98686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3373</xdr:rowOff>
    </xdr:from>
    <xdr:to>
      <xdr:col>85</xdr:col>
      <xdr:colOff>127000</xdr:colOff>
      <xdr:row>38</xdr:row>
      <xdr:rowOff>8679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18473"/>
          <a:ext cx="8382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153596</xdr:rowOff>
    </xdr:from>
    <xdr:to>
      <xdr:col>81</xdr:col>
      <xdr:colOff>50800</xdr:colOff>
      <xdr:row>38</xdr:row>
      <xdr:rowOff>8679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97246"/>
          <a:ext cx="889000" cy="2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81558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153596</xdr:rowOff>
    </xdr:from>
    <xdr:to>
      <xdr:col>76</xdr:col>
      <xdr:colOff>114300</xdr:colOff>
      <xdr:row>37</xdr:row>
      <xdr:rowOff>164226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9724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164226</xdr:rowOff>
    </xdr:from>
    <xdr:to>
      <xdr:col>71</xdr:col>
      <xdr:colOff>177800</xdr:colOff>
      <xdr:row>38</xdr:row>
      <xdr:rowOff>123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07876"/>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110894</xdr:rowOff>
    </xdr:from>
    <xdr:to>
      <xdr:col>72</xdr:col>
      <xdr:colOff>38100</xdr:colOff>
      <xdr:row>37</xdr:row>
      <xdr:rowOff>41044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57571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131877</xdr:rowOff>
    </xdr:from>
    <xdr:to>
      <xdr:col>67</xdr:col>
      <xdr:colOff>101600</xdr:colOff>
      <xdr:row>37</xdr:row>
      <xdr:rowOff>62027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78554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124023</xdr:rowOff>
    </xdr:from>
    <xdr:to>
      <xdr:col>85</xdr:col>
      <xdr:colOff>177800</xdr:colOff>
      <xdr:row>38</xdr:row>
      <xdr:rowOff>54173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38950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8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129330</xdr:rowOff>
    </xdr:from>
    <xdr:to>
      <xdr:col>81</xdr:col>
      <xdr:colOff>101600</xdr:colOff>
      <xdr:row>38</xdr:row>
      <xdr:rowOff>59480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50606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102796</xdr:rowOff>
    </xdr:from>
    <xdr:to>
      <xdr:col>76</xdr:col>
      <xdr:colOff>165100</xdr:colOff>
      <xdr:row>38</xdr:row>
      <xdr:rowOff>32945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46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24072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113426</xdr:rowOff>
    </xdr:from>
    <xdr:to>
      <xdr:col>72</xdr:col>
      <xdr:colOff>38100</xdr:colOff>
      <xdr:row>38</xdr:row>
      <xdr:rowOff>43576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34703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120773</xdr:rowOff>
    </xdr:from>
    <xdr:to>
      <xdr:col>67</xdr:col>
      <xdr:colOff>101600</xdr:colOff>
      <xdr:row>38</xdr:row>
      <xdr:rowOff>50923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42050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72177</xdr:rowOff>
    </xdr:from>
    <xdr:to>
      <xdr:col>85</xdr:col>
      <xdr:colOff>127000</xdr:colOff>
      <xdr:row>56</xdr:row>
      <xdr:rowOff>106153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73377"/>
          <a:ext cx="838200" cy="3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38130</xdr:rowOff>
    </xdr:from>
    <xdr:to>
      <xdr:col>81</xdr:col>
      <xdr:colOff>50800</xdr:colOff>
      <xdr:row>56</xdr:row>
      <xdr:rowOff>72177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39330"/>
          <a:ext cx="889000" cy="3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38130</xdr:rowOff>
    </xdr:from>
    <xdr:to>
      <xdr:col>76</xdr:col>
      <xdr:colOff>114300</xdr:colOff>
      <xdr:row>57</xdr:row>
      <xdr:rowOff>83621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39330"/>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83621</xdr:rowOff>
    </xdr:from>
    <xdr:to>
      <xdr:col>71</xdr:col>
      <xdr:colOff>177800</xdr:colOff>
      <xdr:row>57</xdr:row>
      <xdr:rowOff>118255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56271"/>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148907</xdr:rowOff>
    </xdr:from>
    <xdr:to>
      <xdr:col>72</xdr:col>
      <xdr:colOff>38100</xdr:colOff>
      <xdr:row>56</xdr:row>
      <xdr:rowOff>79057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95584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46609</xdr:rowOff>
    </xdr:from>
    <xdr:to>
      <xdr:col>67</xdr:col>
      <xdr:colOff>101600</xdr:colOff>
      <xdr:row>56</xdr:row>
      <xdr:rowOff>148209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164736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55353</xdr:rowOff>
    </xdr:from>
    <xdr:to>
      <xdr:col>85</xdr:col>
      <xdr:colOff>177800</xdr:colOff>
      <xdr:row>56</xdr:row>
      <xdr:rowOff>156953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33780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21377</xdr:rowOff>
    </xdr:from>
    <xdr:to>
      <xdr:col>81</xdr:col>
      <xdr:colOff>101600</xdr:colOff>
      <xdr:row>56</xdr:row>
      <xdr:rowOff>122977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114104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158780</xdr:rowOff>
    </xdr:from>
    <xdr:to>
      <xdr:col>76</xdr:col>
      <xdr:colOff>165100</xdr:colOff>
      <xdr:row>56</xdr:row>
      <xdr:rowOff>88930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80057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6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32821</xdr:rowOff>
    </xdr:from>
    <xdr:to>
      <xdr:col>72</xdr:col>
      <xdr:colOff>38100</xdr:colOff>
      <xdr:row>57</xdr:row>
      <xdr:rowOff>134421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125548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9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67455</xdr:rowOff>
    </xdr:from>
    <xdr:to>
      <xdr:col>67</xdr:col>
      <xdr:colOff>101600</xdr:colOff>
      <xdr:row>57</xdr:row>
      <xdr:rowOff>169055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160182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159893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332843"/>
          <a:ext cx="1269"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106570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1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159893</xdr:rowOff>
    </xdr:from>
    <xdr:to>
      <xdr:col>86</xdr:col>
      <xdr:colOff>25400</xdr:colOff>
      <xdr:row>71</xdr:row>
      <xdr:rowOff>159893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33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119393</xdr:rowOff>
    </xdr:from>
    <xdr:to>
      <xdr:col>85</xdr:col>
      <xdr:colOff>127000</xdr:colOff>
      <xdr:row>76</xdr:row>
      <xdr:rowOff>41402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2806693"/>
          <a:ext cx="838200" cy="26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105618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07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127191</xdr:rowOff>
    </xdr:from>
    <xdr:to>
      <xdr:col>85</xdr:col>
      <xdr:colOff>177800</xdr:colOff>
      <xdr:row>78</xdr:row>
      <xdr:rowOff>57341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2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100381</xdr:rowOff>
    </xdr:from>
    <xdr:to>
      <xdr:col>81</xdr:col>
      <xdr:colOff>50800</xdr:colOff>
      <xdr:row>74</xdr:row>
      <xdr:rowOff>119393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2101881"/>
          <a:ext cx="889000" cy="7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146050</xdr:rowOff>
    </xdr:from>
    <xdr:to>
      <xdr:col>81</xdr:col>
      <xdr:colOff>101600</xdr:colOff>
      <xdr:row>78</xdr:row>
      <xdr:rowOff>76200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67327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100381</xdr:rowOff>
    </xdr:from>
    <xdr:to>
      <xdr:col>76</xdr:col>
      <xdr:colOff>114300</xdr:colOff>
      <xdr:row>75</xdr:row>
      <xdr:rowOff>27534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2101881"/>
          <a:ext cx="889000" cy="7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64173</xdr:rowOff>
    </xdr:from>
    <xdr:to>
      <xdr:col>76</xdr:col>
      <xdr:colOff>165100</xdr:colOff>
      <xdr:row>77</xdr:row>
      <xdr:rowOff>165773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156900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27534</xdr:rowOff>
    </xdr:from>
    <xdr:to>
      <xdr:col>71</xdr:col>
      <xdr:colOff>177800</xdr:colOff>
      <xdr:row>79</xdr:row>
      <xdr:rowOff>27496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2886284"/>
          <a:ext cx="889000" cy="68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163233</xdr:rowOff>
    </xdr:from>
    <xdr:to>
      <xdr:col>72</xdr:col>
      <xdr:colOff>38100</xdr:colOff>
      <xdr:row>77</xdr:row>
      <xdr:rowOff>93383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84510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8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47410</xdr:rowOff>
    </xdr:from>
    <xdr:to>
      <xdr:col>67</xdr:col>
      <xdr:colOff>101600</xdr:colOff>
      <xdr:row>77</xdr:row>
      <xdr:rowOff>149010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165537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162052</xdr:rowOff>
    </xdr:from>
    <xdr:to>
      <xdr:col>85</xdr:col>
      <xdr:colOff>177800</xdr:colOff>
      <xdr:row>76</xdr:row>
      <xdr:rowOff>92202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0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13479</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8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68593</xdr:rowOff>
    </xdr:from>
    <xdr:to>
      <xdr:col>81</xdr:col>
      <xdr:colOff>101600</xdr:colOff>
      <xdr:row>74</xdr:row>
      <xdr:rowOff>170193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7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15270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5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49581</xdr:rowOff>
    </xdr:from>
    <xdr:to>
      <xdr:col>76</xdr:col>
      <xdr:colOff>165100</xdr:colOff>
      <xdr:row>70</xdr:row>
      <xdr:rowOff>151181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0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167708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182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148184</xdr:rowOff>
    </xdr:from>
    <xdr:to>
      <xdr:col>72</xdr:col>
      <xdr:colOff>38100</xdr:colOff>
      <xdr:row>75</xdr:row>
      <xdr:rowOff>78334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28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94861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26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148146</xdr:rowOff>
    </xdr:from>
    <xdr:to>
      <xdr:col>67</xdr:col>
      <xdr:colOff>101600</xdr:colOff>
      <xdr:row>79</xdr:row>
      <xdr:rowOff>78296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69423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1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149250</xdr:rowOff>
    </xdr:from>
    <xdr:to>
      <xdr:col>85</xdr:col>
      <xdr:colOff>127000</xdr:colOff>
      <xdr:row>95</xdr:row>
      <xdr:rowOff>150482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437000"/>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149250</xdr:rowOff>
    </xdr:from>
    <xdr:to>
      <xdr:col>81</xdr:col>
      <xdr:colOff>50800</xdr:colOff>
      <xdr:row>96</xdr:row>
      <xdr:rowOff>20638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37000"/>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141249</xdr:rowOff>
    </xdr:from>
    <xdr:to>
      <xdr:col>76</xdr:col>
      <xdr:colOff>114300</xdr:colOff>
      <xdr:row>96</xdr:row>
      <xdr:rowOff>20638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428999"/>
          <a:ext cx="8890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127584</xdr:rowOff>
    </xdr:from>
    <xdr:to>
      <xdr:col>71</xdr:col>
      <xdr:colOff>177800</xdr:colOff>
      <xdr:row>95</xdr:row>
      <xdr:rowOff>141249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41533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148019</xdr:rowOff>
    </xdr:from>
    <xdr:to>
      <xdr:col>72</xdr:col>
      <xdr:colOff>38100</xdr:colOff>
      <xdr:row>95</xdr:row>
      <xdr:rowOff>78169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94696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144387</xdr:rowOff>
    </xdr:from>
    <xdr:to>
      <xdr:col>67</xdr:col>
      <xdr:colOff>101600</xdr:colOff>
      <xdr:row>95</xdr:row>
      <xdr:rowOff>74537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99682</xdr:rowOff>
    </xdr:from>
    <xdr:to>
      <xdr:col>85</xdr:col>
      <xdr:colOff>177800</xdr:colOff>
      <xdr:row>96</xdr:row>
      <xdr:rowOff>29832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78109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98450</xdr:rowOff>
    </xdr:from>
    <xdr:to>
      <xdr:col>81</xdr:col>
      <xdr:colOff>101600</xdr:colOff>
      <xdr:row>96</xdr:row>
      <xdr:rowOff>28600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19727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141288</xdr:rowOff>
    </xdr:from>
    <xdr:to>
      <xdr:col>76</xdr:col>
      <xdr:colOff>165100</xdr:colOff>
      <xdr:row>96</xdr:row>
      <xdr:rowOff>71438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62565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90449</xdr:rowOff>
    </xdr:from>
    <xdr:to>
      <xdr:col>72</xdr:col>
      <xdr:colOff>38100</xdr:colOff>
      <xdr:row>96</xdr:row>
      <xdr:rowOff>20599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11726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76784</xdr:rowOff>
    </xdr:from>
    <xdr:to>
      <xdr:col>67</xdr:col>
      <xdr:colOff>101600</xdr:colOff>
      <xdr:row>96</xdr:row>
      <xdr:rowOff>6934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169511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132334</xdr:rowOff>
    </xdr:from>
    <xdr:to>
      <xdr:col>102</xdr:col>
      <xdr:colOff>165100</xdr:colOff>
      <xdr:row>36</xdr:row>
      <xdr:rowOff>62484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79011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11176</xdr:rowOff>
    </xdr:from>
    <xdr:to>
      <xdr:col>98</xdr:col>
      <xdr:colOff>38100</xdr:colOff>
      <xdr:row>34</xdr:row>
      <xdr:rowOff>112776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129303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多くの費目で前年度とおおよそ同じ水準で推移している。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災害復旧事業費については、令和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年福島県沖地震の災害復旧事業進捗により減少しているが、類似団体平均より高い数値となっている。令和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年度以降は事業の進捗による減少が見込まれる。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民生費については年々増加傾向であり、今後も社会保障に係る費用の増加が見込まれるため、経常的な経費の抑制に努め、計画的な財政運営を図る。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財政調整基金残高については、残高減少に伴い前年度より比率が減少している。今後も決算剰余金の積立を実施し、安定した財政運営に努める。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実質収支額については、適正な数値に位置しており、今後も安定して推移すると見込まれる。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実質単年度収支は、財政調整基金の取り崩しによりマイナスの数値となっている。今後は事務事業の見直し等さらなる行財政改革を推進し、健全な行財政運営に努める。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年度より、公共下水道事業特別会計と農業集落排水事業特別会計が法適用化され、下水道事業会計となった。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連結実質赤字比率については、すべての会計で黒字となっている。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今後も、各会計で黒字となるよう健全な財政運営に努める。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667_&#30690;&#2156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109.2</v>
          </cell>
          <cell r="BX51">
            <v>103.7</v>
          </cell>
          <cell r="CF51">
            <v>89.5</v>
          </cell>
          <cell r="CN51">
            <v>73.099999999999994</v>
          </cell>
          <cell r="CV51">
            <v>72.3</v>
          </cell>
        </row>
        <row r="53">
          <cell r="BP53">
            <v>69</v>
          </cell>
          <cell r="BX53">
            <v>52.8</v>
          </cell>
          <cell r="CF53">
            <v>50</v>
          </cell>
          <cell r="CN53">
            <v>51.3</v>
          </cell>
          <cell r="CV53">
            <v>54.4</v>
          </cell>
        </row>
        <row r="55">
          <cell r="AN55" t="str">
            <v>類似団体内平均値</v>
          </cell>
          <cell r="BP55">
            <v>38.5</v>
          </cell>
          <cell r="BX55">
            <v>35.5</v>
          </cell>
          <cell r="CF55">
            <v>13.5</v>
          </cell>
          <cell r="CN55">
            <v>0</v>
          </cell>
          <cell r="CV55">
            <v>0</v>
          </cell>
        </row>
        <row r="57">
          <cell r="BP57">
            <v>65.3</v>
          </cell>
          <cell r="BX57">
            <v>66</v>
          </cell>
          <cell r="CF57">
            <v>65.099999999999994</v>
          </cell>
          <cell r="CN57">
            <v>64.3</v>
          </cell>
          <cell r="CV57">
            <v>65.7</v>
          </cell>
        </row>
        <row r="72">
          <cell r="BP72" t="str">
            <v>H30</v>
          </cell>
          <cell r="BX72" t="str">
            <v>R01</v>
          </cell>
          <cell r="CF72" t="str">
            <v>R02</v>
          </cell>
          <cell r="CN72" t="str">
            <v>R03</v>
          </cell>
          <cell r="CV72" t="str">
            <v>R04</v>
          </cell>
        </row>
        <row r="73">
          <cell r="AN73" t="str">
            <v>当該団体値</v>
          </cell>
          <cell r="BP73">
            <v>109.2</v>
          </cell>
          <cell r="BX73">
            <v>103.7</v>
          </cell>
          <cell r="CF73">
            <v>89.5</v>
          </cell>
          <cell r="CN73">
            <v>73.099999999999994</v>
          </cell>
          <cell r="CV73">
            <v>72.3</v>
          </cell>
        </row>
        <row r="75">
          <cell r="BP75">
            <v>12.5</v>
          </cell>
          <cell r="BX75">
            <v>12</v>
          </cell>
          <cell r="CF75">
            <v>11.5</v>
          </cell>
          <cell r="CN75">
            <v>11.2</v>
          </cell>
          <cell r="CV75">
            <v>11.5</v>
          </cell>
        </row>
        <row r="77">
          <cell r="AN77" t="str">
            <v>類似団体内平均値</v>
          </cell>
          <cell r="BP77">
            <v>38.5</v>
          </cell>
          <cell r="BX77">
            <v>35.5</v>
          </cell>
          <cell r="CF77">
            <v>13.5</v>
          </cell>
          <cell r="CN77">
            <v>0</v>
          </cell>
          <cell r="CV77">
            <v>0</v>
          </cell>
        </row>
        <row r="79">
          <cell r="BP79">
            <v>8.9</v>
          </cell>
          <cell r="BX79">
            <v>8.8000000000000007</v>
          </cell>
          <cell r="CF79">
            <v>8.3000000000000007</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3" sqref="L3:V5"/>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8967474</v>
      </c>
      <c r="BO4" s="371"/>
      <c r="BP4" s="371"/>
      <c r="BQ4" s="371"/>
      <c r="BR4" s="371"/>
      <c r="BS4" s="371"/>
      <c r="BT4" s="371"/>
      <c r="BU4" s="372"/>
      <c r="BV4" s="370">
        <v>9101727</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8.3000000000000007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8706488</v>
      </c>
      <c r="BO5" s="408"/>
      <c r="BP5" s="408"/>
      <c r="BQ5" s="408"/>
      <c r="BR5" s="408"/>
      <c r="BS5" s="408"/>
      <c r="BT5" s="408"/>
      <c r="BU5" s="409"/>
      <c r="BV5" s="407">
        <v>8610501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84.7</v>
      </c>
      <c r="CU5" s="405"/>
      <c r="CV5" s="405"/>
      <c r="CW5" s="405"/>
      <c r="CX5" s="405"/>
      <c r="CY5" s="405"/>
      <c r="CZ5" s="405"/>
      <c r="DA5" s="406"/>
      <c r="DB5" s="404">
        <v>83.4</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260986</v>
      </c>
      <c r="BO6" s="408"/>
      <c r="BP6" s="408"/>
      <c r="BQ6" s="408"/>
      <c r="BR6" s="408"/>
      <c r="BS6" s="408"/>
      <c r="BT6" s="408"/>
      <c r="BU6" s="409"/>
      <c r="BV6" s="407">
        <v>491226</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86.2</v>
      </c>
      <c r="CU6" s="445"/>
      <c r="CV6" s="445"/>
      <c r="CW6" s="445"/>
      <c r="CX6" s="445"/>
      <c r="CY6" s="445"/>
      <c r="CZ6" s="445"/>
      <c r="DA6" s="446"/>
      <c r="DB6" s="444">
        <v>88.9</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96</v>
      </c>
      <c r="AV7" s="440"/>
      <c r="AW7" s="440"/>
      <c r="AX7" s="440"/>
      <c r="AY7" s="441" t="s">
        <v>108</v>
      </c>
      <c r="AZ7" s="442"/>
      <c r="BA7" s="442"/>
      <c r="BB7" s="442"/>
      <c r="BC7" s="442"/>
      <c r="BD7" s="442"/>
      <c r="BE7" s="442"/>
      <c r="BF7" s="442"/>
      <c r="BG7" s="442"/>
      <c r="BH7" s="442"/>
      <c r="BI7" s="442"/>
      <c r="BJ7" s="442"/>
      <c r="BK7" s="442"/>
      <c r="BL7" s="442"/>
      <c r="BM7" s="443"/>
      <c r="BN7" s="407">
        <v>42413</v>
      </c>
      <c r="BO7" s="408"/>
      <c r="BP7" s="408"/>
      <c r="BQ7" s="408"/>
      <c r="BR7" s="408"/>
      <c r="BS7" s="408"/>
      <c r="BT7" s="408"/>
      <c r="BU7" s="409"/>
      <c r="BV7" s="407">
        <v>72073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4901749</v>
      </c>
      <c r="CU7" s="408"/>
      <c r="CV7" s="408"/>
      <c r="CW7" s="408"/>
      <c r="CX7" s="408"/>
      <c r="CY7" s="408"/>
      <c r="CZ7" s="408"/>
      <c r="DA7" s="409"/>
      <c r="DB7" s="407">
        <v>5024416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104</v>
      </c>
      <c r="AV8" s="440"/>
      <c r="AW8" s="440"/>
      <c r="AX8" s="440"/>
      <c r="AY8" s="441" t="s">
        <v>111</v>
      </c>
      <c r="AZ8" s="442"/>
      <c r="BA8" s="442"/>
      <c r="BB8" s="442"/>
      <c r="BC8" s="442"/>
      <c r="BD8" s="442"/>
      <c r="BE8" s="442"/>
      <c r="BF8" s="442"/>
      <c r="BG8" s="442"/>
      <c r="BH8" s="442"/>
      <c r="BI8" s="442"/>
      <c r="BJ8" s="442"/>
      <c r="BK8" s="442"/>
      <c r="BL8" s="442"/>
      <c r="BM8" s="443"/>
      <c r="BN8" s="407">
        <v>218573</v>
      </c>
      <c r="BO8" s="408"/>
      <c r="BP8" s="408"/>
      <c r="BQ8" s="408"/>
      <c r="BR8" s="408"/>
      <c r="BS8" s="408"/>
      <c r="BT8" s="408"/>
      <c r="BU8" s="409"/>
      <c r="BV8" s="407">
        <v>419153</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17287</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-200580</v>
      </c>
      <c r="BO9" s="408"/>
      <c r="BP9" s="408"/>
      <c r="BQ9" s="408"/>
      <c r="BR9" s="408"/>
      <c r="BS9" s="408"/>
      <c r="BT9" s="408"/>
      <c r="BU9" s="409"/>
      <c r="BV9" s="407">
        <v>132267</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12.7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17370</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96</v>
      </c>
      <c r="AV10" s="440"/>
      <c r="AW10" s="440"/>
      <c r="AX10" s="440"/>
      <c r="AY10" s="441" t="s">
        <v>122</v>
      </c>
      <c r="AZ10" s="442"/>
      <c r="BA10" s="442"/>
      <c r="BB10" s="442"/>
      <c r="BC10" s="442"/>
      <c r="BD10" s="442"/>
      <c r="BE10" s="442"/>
      <c r="BF10" s="442"/>
      <c r="BG10" s="442"/>
      <c r="BH10" s="442"/>
      <c r="BI10" s="442"/>
      <c r="BJ10" s="442"/>
      <c r="BK10" s="442"/>
      <c r="BL10" s="442"/>
      <c r="BM10" s="443"/>
      <c r="BN10" s="407">
        <v>702</v>
      </c>
      <c r="BO10" s="408"/>
      <c r="BP10" s="408"/>
      <c r="BQ10" s="408"/>
      <c r="BR10" s="408"/>
      <c r="BS10" s="408"/>
      <c r="BT10" s="408"/>
      <c r="BU10" s="409"/>
      <c r="BV10" s="407">
        <v>738</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104</v>
      </c>
      <c r="AV11" s="440"/>
      <c r="AW11" s="440"/>
      <c r="AX11" s="440"/>
      <c r="AY11" s="441" t="s">
        <v>127</v>
      </c>
      <c r="AZ11" s="442"/>
      <c r="BA11" s="442"/>
      <c r="BB11" s="442"/>
      <c r="BC11" s="442"/>
      <c r="BD11" s="442"/>
      <c r="BE11" s="442"/>
      <c r="BF11" s="442"/>
      <c r="BG11" s="442"/>
      <c r="BH11" s="442"/>
      <c r="BI11" s="442"/>
      <c r="BJ11" s="442"/>
      <c r="BK11" s="442"/>
      <c r="BL11" s="442"/>
      <c r="BM11" s="443"/>
      <c r="BN11" s="407">
        <v>46899</v>
      </c>
      <c r="BO11" s="408"/>
      <c r="BP11" s="408"/>
      <c r="BQ11" s="408"/>
      <c r="BR11" s="408"/>
      <c r="BS11" s="408"/>
      <c r="BT11" s="408"/>
      <c r="BU11" s="409"/>
      <c r="BV11" s="407">
        <v>61978</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16960</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328839</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16758</v>
      </c>
      <c r="S13" s="492"/>
      <c r="T13" s="492"/>
      <c r="U13" s="492"/>
      <c r="V13" s="493"/>
      <c r="W13" s="423" t="s">
        <v>141</v>
      </c>
      <c r="X13" s="424"/>
      <c r="Y13" s="424"/>
      <c r="Z13" s="424"/>
      <c r="AA13" s="424"/>
      <c r="AB13" s="414"/>
      <c r="AC13" s="458">
        <v>976</v>
      </c>
      <c r="AD13" s="459"/>
      <c r="AE13" s="459"/>
      <c r="AF13" s="459"/>
      <c r="AG13" s="501"/>
      <c r="AH13" s="458">
        <v>965</v>
      </c>
      <c r="AI13" s="459"/>
      <c r="AJ13" s="459"/>
      <c r="AK13" s="459"/>
      <c r="AL13" s="460"/>
      <c r="AM13" s="436" t="s">
        <v>142</v>
      </c>
      <c r="AN13" s="437"/>
      <c r="AO13" s="437"/>
      <c r="AP13" s="437"/>
      <c r="AQ13" s="437"/>
      <c r="AR13" s="437"/>
      <c r="AS13" s="437"/>
      <c r="AT13" s="438"/>
      <c r="AU13" s="439" t="s">
        <v>136</v>
      </c>
      <c r="AV13" s="440"/>
      <c r="AW13" s="440"/>
      <c r="AX13" s="440"/>
      <c r="AY13" s="441" t="s">
        <v>143</v>
      </c>
      <c r="AZ13" s="442"/>
      <c r="BA13" s="442"/>
      <c r="BB13" s="442"/>
      <c r="BC13" s="442"/>
      <c r="BD13" s="442"/>
      <c r="BE13" s="442"/>
      <c r="BF13" s="442"/>
      <c r="BG13" s="442"/>
      <c r="BH13" s="442"/>
      <c r="BI13" s="442"/>
      <c r="BJ13" s="442"/>
      <c r="BK13" s="442"/>
      <c r="BL13" s="442"/>
      <c r="BM13" s="443"/>
      <c r="BN13" s="407">
        <v>-481818</v>
      </c>
      <c r="BO13" s="408"/>
      <c r="BP13" s="408"/>
      <c r="BQ13" s="408"/>
      <c r="BR13" s="408"/>
      <c r="BS13" s="408"/>
      <c r="BT13" s="408"/>
      <c r="BU13" s="409"/>
      <c r="BV13" s="407">
        <v>194983</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11.2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145</v>
      </c>
      <c r="M14" s="489"/>
      <c r="N14" s="489"/>
      <c r="O14" s="489"/>
      <c r="P14" s="489"/>
      <c r="Q14" s="490"/>
      <c r="R14" s="491">
        <v>17092</v>
      </c>
      <c r="S14" s="492"/>
      <c r="T14" s="492"/>
      <c r="U14" s="492"/>
      <c r="V14" s="493"/>
      <c r="W14" s="397"/>
      <c r="X14" s="398"/>
      <c r="Y14" s="398"/>
      <c r="Z14" s="398"/>
      <c r="AA14" s="398"/>
      <c r="AB14" s="387"/>
      <c r="AC14" s="494">
        <v>12</v>
      </c>
      <c r="AD14" s="495"/>
      <c r="AE14" s="495"/>
      <c r="AF14" s="495"/>
      <c r="AG14" s="496"/>
      <c r="AH14" s="494">
        <v>12.2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72.3</v>
      </c>
      <c r="CU14" s="506"/>
      <c r="CV14" s="506"/>
      <c r="CW14" s="506"/>
      <c r="CX14" s="506"/>
      <c r="CY14" s="506"/>
      <c r="CZ14" s="506"/>
      <c r="DA14" s="507"/>
      <c r="DB14" s="505">
        <v>73.099999999999994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147</v>
      </c>
      <c r="N15" s="499"/>
      <c r="O15" s="499"/>
      <c r="P15" s="499"/>
      <c r="Q15" s="500"/>
      <c r="R15" s="491">
        <v>16914</v>
      </c>
      <c r="S15" s="492"/>
      <c r="T15" s="492"/>
      <c r="U15" s="492"/>
      <c r="V15" s="493"/>
      <c r="W15" s="423" t="s">
        <v>148</v>
      </c>
      <c r="X15" s="424"/>
      <c r="Y15" s="424"/>
      <c r="Z15" s="424"/>
      <c r="AA15" s="424"/>
      <c r="AB15" s="414"/>
      <c r="AC15" s="458">
        <v>3069</v>
      </c>
      <c r="AD15" s="459"/>
      <c r="AE15" s="459"/>
      <c r="AF15" s="459"/>
      <c r="AG15" s="501"/>
      <c r="AH15" s="458">
        <v>2959</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2500546</v>
      </c>
      <c r="BO15" s="371"/>
      <c r="BP15" s="371"/>
      <c r="BQ15" s="371"/>
      <c r="BR15" s="371"/>
      <c r="BS15" s="371"/>
      <c r="BT15" s="371"/>
      <c r="BU15" s="372"/>
      <c r="BV15" s="370">
        <v>2356683</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37.6</v>
      </c>
      <c r="AD16" s="495"/>
      <c r="AE16" s="495"/>
      <c r="AF16" s="495"/>
      <c r="AG16" s="496"/>
      <c r="AH16" s="494">
        <v>37.4</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4149229</v>
      </c>
      <c r="BO16" s="408"/>
      <c r="BP16" s="408"/>
      <c r="BQ16" s="408"/>
      <c r="BR16" s="408"/>
      <c r="BS16" s="408"/>
      <c r="BT16" s="408"/>
      <c r="BU16" s="409"/>
      <c r="BV16" s="407">
        <v>4095617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4115</v>
      </c>
      <c r="AD17" s="459"/>
      <c r="AE17" s="459"/>
      <c r="AF17" s="459"/>
      <c r="AG17" s="501"/>
      <c r="AH17" s="458">
        <v>3997</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3162122</v>
      </c>
      <c r="BO17" s="408"/>
      <c r="BP17" s="408"/>
      <c r="BQ17" s="408"/>
      <c r="BR17" s="408"/>
      <c r="BS17" s="408"/>
      <c r="BT17" s="408"/>
      <c r="BU17" s="409"/>
      <c r="BV17" s="407">
        <v>2973575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158</v>
      </c>
      <c r="C18" s="450"/>
      <c r="D18" s="450"/>
      <c r="E18" s="533"/>
      <c r="F18" s="533"/>
      <c r="G18" s="533"/>
      <c r="H18" s="533"/>
      <c r="I18" s="533"/>
      <c r="J18" s="533"/>
      <c r="K18" s="533"/>
      <c r="L18" s="534">
        <v>60.4</v>
      </c>
      <c r="M18" s="534"/>
      <c r="N18" s="534"/>
      <c r="O18" s="534"/>
      <c r="P18" s="534"/>
      <c r="Q18" s="534"/>
      <c r="R18" s="535"/>
      <c r="S18" s="535"/>
      <c r="T18" s="535"/>
      <c r="U18" s="535"/>
      <c r="V18" s="536"/>
      <c r="W18" s="425"/>
      <c r="X18" s="426"/>
      <c r="Y18" s="426"/>
      <c r="Z18" s="426"/>
      <c r="AA18" s="426"/>
      <c r="AB18" s="417"/>
      <c r="AC18" s="537">
        <v>50.4</v>
      </c>
      <c r="AD18" s="538"/>
      <c r="AE18" s="538"/>
      <c r="AF18" s="538"/>
      <c r="AG18" s="539"/>
      <c r="AH18" s="537">
        <v>50.5</v>
      </c>
      <c r="AI18" s="538"/>
      <c r="AJ18" s="538"/>
      <c r="AK18" s="538"/>
      <c r="AL18" s="540"/>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4062414</v>
      </c>
      <c r="BO18" s="408"/>
      <c r="BP18" s="408"/>
      <c r="BQ18" s="408"/>
      <c r="BR18" s="408"/>
      <c r="BS18" s="408"/>
      <c r="BT18" s="408"/>
      <c r="BU18" s="409"/>
      <c r="BV18" s="407">
        <v>4210118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160</v>
      </c>
      <c r="C19" s="450"/>
      <c r="D19" s="450"/>
      <c r="E19" s="533"/>
      <c r="F19" s="533"/>
      <c r="G19" s="533"/>
      <c r="H19" s="533"/>
      <c r="I19" s="533"/>
      <c r="J19" s="533"/>
      <c r="K19" s="533"/>
      <c r="L19" s="541">
        <v>286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6103875</v>
      </c>
      <c r="BO19" s="408"/>
      <c r="BP19" s="408"/>
      <c r="BQ19" s="408"/>
      <c r="BR19" s="408"/>
      <c r="BS19" s="408"/>
      <c r="BT19" s="408"/>
      <c r="BU19" s="409"/>
      <c r="BV19" s="407">
        <v>6035405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162</v>
      </c>
      <c r="C20" s="450"/>
      <c r="D20" s="450"/>
      <c r="E20" s="533"/>
      <c r="F20" s="533"/>
      <c r="G20" s="533"/>
      <c r="H20" s="533"/>
      <c r="I20" s="533"/>
      <c r="J20" s="533"/>
      <c r="K20" s="533"/>
      <c r="L20" s="541">
        <v>6102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163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7773513</v>
      </c>
      <c r="BO22" s="371"/>
      <c r="BP22" s="371"/>
      <c r="BQ22" s="371"/>
      <c r="BR22" s="371"/>
      <c r="BS22" s="371"/>
      <c r="BT22" s="371"/>
      <c r="BU22" s="372"/>
      <c r="BV22" s="370">
        <v>8007481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3792294</v>
      </c>
      <c r="BO23" s="408"/>
      <c r="BP23" s="408"/>
      <c r="BQ23" s="408"/>
      <c r="BR23" s="408"/>
      <c r="BS23" s="408"/>
      <c r="BT23" s="408"/>
      <c r="BU23" s="409"/>
      <c r="BV23" s="407">
        <v>3898068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172</v>
      </c>
      <c r="F24" s="437"/>
      <c r="G24" s="437"/>
      <c r="H24" s="437"/>
      <c r="I24" s="437"/>
      <c r="J24" s="437"/>
      <c r="K24" s="438"/>
      <c r="L24" s="458">
        <v>1</v>
      </c>
      <c r="M24" s="459"/>
      <c r="N24" s="459"/>
      <c r="O24" s="459"/>
      <c r="P24" s="501"/>
      <c r="Q24" s="458">
        <v>8290</v>
      </c>
      <c r="R24" s="459"/>
      <c r="S24" s="459"/>
      <c r="T24" s="459"/>
      <c r="U24" s="459"/>
      <c r="V24" s="501"/>
      <c r="W24" s="553"/>
      <c r="X24" s="554"/>
      <c r="Y24" s="555"/>
      <c r="Z24" s="457" t="s">
        <v>173</v>
      </c>
      <c r="AA24" s="437"/>
      <c r="AB24" s="437"/>
      <c r="AC24" s="437"/>
      <c r="AD24" s="437"/>
      <c r="AE24" s="437"/>
      <c r="AF24" s="437"/>
      <c r="AG24" s="438"/>
      <c r="AH24" s="458">
        <v>119</v>
      </c>
      <c r="AI24" s="459"/>
      <c r="AJ24" s="459"/>
      <c r="AK24" s="459"/>
      <c r="AL24" s="501"/>
      <c r="AM24" s="458">
        <v>366758</v>
      </c>
      <c r="AN24" s="459"/>
      <c r="AO24" s="459"/>
      <c r="AP24" s="459"/>
      <c r="AQ24" s="459"/>
      <c r="AR24" s="501"/>
      <c r="AS24" s="458">
        <v>3082</v>
      </c>
      <c r="AT24" s="459"/>
      <c r="AU24" s="459"/>
      <c r="AV24" s="459"/>
      <c r="AW24" s="459"/>
      <c r="AX24" s="460"/>
      <c r="AY24" s="526" t="s">
        <v>174</v>
      </c>
      <c r="AZ24" s="527"/>
      <c r="BA24" s="527"/>
      <c r="BB24" s="527"/>
      <c r="BC24" s="527"/>
      <c r="BD24" s="527"/>
      <c r="BE24" s="527"/>
      <c r="BF24" s="527"/>
      <c r="BG24" s="527"/>
      <c r="BH24" s="527"/>
      <c r="BI24" s="527"/>
      <c r="BJ24" s="527"/>
      <c r="BK24" s="527"/>
      <c r="BL24" s="527"/>
      <c r="BM24" s="528"/>
      <c r="BN24" s="407">
        <v>4867153</v>
      </c>
      <c r="BO24" s="408"/>
      <c r="BP24" s="408"/>
      <c r="BQ24" s="408"/>
      <c r="BR24" s="408"/>
      <c r="BS24" s="408"/>
      <c r="BT24" s="408"/>
      <c r="BU24" s="409"/>
      <c r="BV24" s="407">
        <v>4920826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175</v>
      </c>
      <c r="F25" s="437"/>
      <c r="G25" s="437"/>
      <c r="H25" s="437"/>
      <c r="I25" s="437"/>
      <c r="J25" s="437"/>
      <c r="K25" s="438"/>
      <c r="L25" s="458">
        <v>1</v>
      </c>
      <c r="M25" s="459"/>
      <c r="N25" s="459"/>
      <c r="O25" s="459"/>
      <c r="P25" s="501"/>
      <c r="Q25" s="458">
        <v>6410</v>
      </c>
      <c r="R25" s="459"/>
      <c r="S25" s="459"/>
      <c r="T25" s="459"/>
      <c r="U25" s="459"/>
      <c r="V25" s="501"/>
      <c r="W25" s="553"/>
      <c r="X25" s="554"/>
      <c r="Y25" s="555"/>
      <c r="Z25" s="457" t="s">
        <v>176</v>
      </c>
      <c r="AA25" s="437"/>
      <c r="AB25" s="437"/>
      <c r="AC25" s="437"/>
      <c r="AD25" s="437"/>
      <c r="AE25" s="437"/>
      <c r="AF25" s="437"/>
      <c r="AG25" s="438"/>
      <c r="AH25" s="458" t="s">
        <v>139</v>
      </c>
      <c r="AI25" s="459"/>
      <c r="AJ25" s="459"/>
      <c r="AK25" s="459"/>
      <c r="AL25" s="501"/>
      <c r="AM25" s="458" t="s">
        <v>139</v>
      </c>
      <c r="AN25" s="459"/>
      <c r="AO25" s="459"/>
      <c r="AP25" s="459"/>
      <c r="AQ25" s="459"/>
      <c r="AR25" s="501"/>
      <c r="AS25" s="458" t="s">
        <v>139</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1165806</v>
      </c>
      <c r="BO25" s="371"/>
      <c r="BP25" s="371"/>
      <c r="BQ25" s="371"/>
      <c r="BR25" s="371"/>
      <c r="BS25" s="371"/>
      <c r="BT25" s="371"/>
      <c r="BU25" s="372"/>
      <c r="BV25" s="370">
        <v>1061587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178</v>
      </c>
      <c r="F26" s="437"/>
      <c r="G26" s="437"/>
      <c r="H26" s="437"/>
      <c r="I26" s="437"/>
      <c r="J26" s="437"/>
      <c r="K26" s="438"/>
      <c r="L26" s="458">
        <v>1</v>
      </c>
      <c r="M26" s="459"/>
      <c r="N26" s="459"/>
      <c r="O26" s="459"/>
      <c r="P26" s="501"/>
      <c r="Q26" s="458">
        <v>5850</v>
      </c>
      <c r="R26" s="459"/>
      <c r="S26" s="459"/>
      <c r="T26" s="459"/>
      <c r="U26" s="459"/>
      <c r="V26" s="501"/>
      <c r="W26" s="553"/>
      <c r="X26" s="554"/>
      <c r="Y26" s="555"/>
      <c r="Z26" s="457" t="s">
        <v>179</v>
      </c>
      <c r="AA26" s="559"/>
      <c r="AB26" s="559"/>
      <c r="AC26" s="559"/>
      <c r="AD26" s="559"/>
      <c r="AE26" s="559"/>
      <c r="AF26" s="559"/>
      <c r="AG26" s="560"/>
      <c r="AH26" s="458">
        <v>1</v>
      </c>
      <c r="AI26" s="459"/>
      <c r="AJ26" s="459"/>
      <c r="AK26" s="459"/>
      <c r="AL26" s="501"/>
      <c r="AM26" s="458" t="s">
        <v>180</v>
      </c>
      <c r="AN26" s="459"/>
      <c r="AO26" s="459"/>
      <c r="AP26" s="459"/>
      <c r="AQ26" s="459"/>
      <c r="AR26" s="501"/>
      <c r="AS26" s="458" t="s">
        <v>180</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182</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3300</v>
      </c>
      <c r="R27" s="459"/>
      <c r="S27" s="459"/>
      <c r="T27" s="459"/>
      <c r="U27" s="459"/>
      <c r="V27" s="501"/>
      <c r="W27" s="553"/>
      <c r="X27" s="554"/>
      <c r="Y27" s="555"/>
      <c r="Z27" s="457" t="s">
        <v>184</v>
      </c>
      <c r="AA27" s="437"/>
      <c r="AB27" s="437"/>
      <c r="AC27" s="437"/>
      <c r="AD27" s="437"/>
      <c r="AE27" s="437"/>
      <c r="AF27" s="437"/>
      <c r="AG27" s="438"/>
      <c r="AH27" s="458">
        <v>18</v>
      </c>
      <c r="AI27" s="459"/>
      <c r="AJ27" s="459"/>
      <c r="AK27" s="459"/>
      <c r="AL27" s="501"/>
      <c r="AM27" s="458">
        <v>58167</v>
      </c>
      <c r="AN27" s="459"/>
      <c r="AO27" s="459"/>
      <c r="AP27" s="459"/>
      <c r="AQ27" s="459"/>
      <c r="AR27" s="501"/>
      <c r="AS27" s="458">
        <v>3232</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9" t="s">
        <v>139</v>
      </c>
      <c r="BO27" s="530"/>
      <c r="BP27" s="530"/>
      <c r="BQ27" s="530"/>
      <c r="BR27" s="530"/>
      <c r="BS27" s="530"/>
      <c r="BT27" s="530"/>
      <c r="BU27" s="531"/>
      <c r="BV27" s="529" t="s">
        <v>139</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186</v>
      </c>
      <c r="F28" s="437"/>
      <c r="G28" s="437"/>
      <c r="H28" s="437"/>
      <c r="I28" s="437"/>
      <c r="J28" s="437"/>
      <c r="K28" s="438"/>
      <c r="L28" s="458">
        <v>1</v>
      </c>
      <c r="M28" s="459"/>
      <c r="N28" s="459"/>
      <c r="O28" s="459"/>
      <c r="P28" s="501"/>
      <c r="Q28" s="458">
        <v>2640</v>
      </c>
      <c r="R28" s="459"/>
      <c r="S28" s="459"/>
      <c r="T28" s="459"/>
      <c r="U28" s="459"/>
      <c r="V28" s="501"/>
      <c r="W28" s="553"/>
      <c r="X28" s="554"/>
      <c r="Y28" s="555"/>
      <c r="Z28" s="457" t="s">
        <v>187</v>
      </c>
      <c r="AA28" s="437"/>
      <c r="AB28" s="437"/>
      <c r="AC28" s="437"/>
      <c r="AD28" s="437"/>
      <c r="AE28" s="437"/>
      <c r="AF28" s="437"/>
      <c r="AG28" s="438"/>
      <c r="AH28" s="458" t="s">
        <v>139</v>
      </c>
      <c r="AI28" s="459"/>
      <c r="AJ28" s="459"/>
      <c r="AK28" s="459"/>
      <c r="AL28" s="501"/>
      <c r="AM28" s="458" t="s">
        <v>139</v>
      </c>
      <c r="AN28" s="459"/>
      <c r="AO28" s="459"/>
      <c r="AP28" s="459"/>
      <c r="AQ28" s="459"/>
      <c r="AR28" s="501"/>
      <c r="AS28" s="458" t="s">
        <v>139</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1054251</v>
      </c>
      <c r="BO28" s="371"/>
      <c r="BP28" s="371"/>
      <c r="BQ28" s="371"/>
      <c r="BR28" s="371"/>
      <c r="BS28" s="371"/>
      <c r="BT28" s="371"/>
      <c r="BU28" s="372"/>
      <c r="BV28" s="370">
        <v>1172811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189</v>
      </c>
      <c r="F29" s="437"/>
      <c r="G29" s="437"/>
      <c r="H29" s="437"/>
      <c r="I29" s="437"/>
      <c r="J29" s="437"/>
      <c r="K29" s="438"/>
      <c r="L29" s="458">
        <v>14</v>
      </c>
      <c r="M29" s="459"/>
      <c r="N29" s="459"/>
      <c r="O29" s="459"/>
      <c r="P29" s="501"/>
      <c r="Q29" s="458">
        <v>2400</v>
      </c>
      <c r="R29" s="459"/>
      <c r="S29" s="459"/>
      <c r="T29" s="459"/>
      <c r="U29" s="459"/>
      <c r="V29" s="501"/>
      <c r="W29" s="556"/>
      <c r="X29" s="557"/>
      <c r="Y29" s="558"/>
      <c r="Z29" s="457" t="s">
        <v>190</v>
      </c>
      <c r="AA29" s="437"/>
      <c r="AB29" s="437"/>
      <c r="AC29" s="437"/>
      <c r="AD29" s="437"/>
      <c r="AE29" s="437"/>
      <c r="AF29" s="437"/>
      <c r="AG29" s="438"/>
      <c r="AH29" s="458">
        <v>137</v>
      </c>
      <c r="AI29" s="459"/>
      <c r="AJ29" s="459"/>
      <c r="AK29" s="459"/>
      <c r="AL29" s="501"/>
      <c r="AM29" s="458">
        <v>424925</v>
      </c>
      <c r="AN29" s="459"/>
      <c r="AO29" s="459"/>
      <c r="AP29" s="459"/>
      <c r="AQ29" s="459"/>
      <c r="AR29" s="501"/>
      <c r="AS29" s="458">
        <v>3102</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60666</v>
      </c>
      <c r="BO29" s="408"/>
      <c r="BP29" s="408"/>
      <c r="BQ29" s="408"/>
      <c r="BR29" s="408"/>
      <c r="BS29" s="408"/>
      <c r="BT29" s="408"/>
      <c r="BU29" s="409"/>
      <c r="BV29" s="407">
        <v>95057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7">
        <v>97.8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478225</v>
      </c>
      <c r="BO30" s="530"/>
      <c r="BP30" s="530"/>
      <c r="BQ30" s="530"/>
      <c r="BR30" s="530"/>
      <c r="BS30" s="530"/>
      <c r="BT30" s="530"/>
      <c r="BU30" s="531"/>
      <c r="BV30" s="529">
        <v>532887</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199</v>
      </c>
      <c r="D33" s="431"/>
      <c r="E33" s="396" t="s">
        <v>200</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199</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土地造成事業特別会計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白河地方広域市町村圏整備組合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白河地方広域市町村圏整備組合　水道用水供給事業会計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福島県後期高齢者医療広域連合　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福島県後期高齢者医療広域連合　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63OBNMM8Zeju1upM7NbzVoHCnTJFiJ1hmIRld+Q7J8U4moWsJZqDPyv7X+9PV6/54iXn2W8+OkUJTRzDa5OPQ==" saltValue="CrdktRxFsnDSNEGKHid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2" sqref="A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51" t="s">
        <v>571</v>
      </c>
      <c r="D34" s="1151"/>
      <c r="E34" s="1152"/>
      <c r="F34" s="32">
        <v>6.78</v>
      </c>
      <c r="G34" s="33">
        <v>7.95</v>
      </c>
      <c r="H34" s="33">
        <v>9.01</v>
      </c>
      <c r="I34" s="33">
        <v>9.48</v>
      </c>
      <c r="J34" s="34">
        <v>10.26</v>
      </c>
      <c r="K34" s="22"/>
      <c r="L34" s="22"/>
      <c r="M34" s="22"/>
      <c r="N34" s="22"/>
      <c r="O34" s="22"/>
      <c r="P34" s="22"/>
    </row>
    <row r="35" spans="1:16" ht="39" customHeight="1" x14ac:dyDescent="0.2">
      <c r="A35" s="22"/>
      <c r="B35" s="35"/>
      <c r="C35" s="1145" t="s">
        <v>572</v>
      </c>
      <c r="D35" s="1146"/>
      <c r="E35" s="1147"/>
      <c r="F35" s="36">
        <v>3.87</v>
      </c>
      <c r="G35" s="37">
        <v>12.06</v>
      </c>
      <c r="H35" s="37">
        <v>6.11</v>
      </c>
      <c r="I35" s="37">
        <v>8.34</v>
      </c>
      <c r="J35" s="38">
        <v>4.45</v>
      </c>
      <c r="K35" s="22"/>
      <c r="L35" s="22"/>
      <c r="M35" s="22"/>
      <c r="N35" s="22"/>
      <c r="O35" s="22"/>
      <c r="P35" s="22"/>
    </row>
    <row r="36" spans="1:16" ht="39" customHeight="1" x14ac:dyDescent="0.2">
      <c r="A36" s="22"/>
      <c r="B36" s="35"/>
      <c r="C36" s="1145" t="s">
        <v>573</v>
      </c>
      <c r="D36" s="1146"/>
      <c r="E36" s="1147"/>
      <c r="F36" s="36" t="s">
        <v>521</v>
      </c>
      <c r="G36" s="37" t="s">
        <v>521</v>
      </c>
      <c r="H36" s="37" t="s">
        <v>521</v>
      </c>
      <c r="I36" s="37" t="s">
        <v>521</v>
      </c>
      <c r="J36" s="38">
        <v>1.1599999999999999</v>
      </c>
      <c r="K36" s="22"/>
      <c r="L36" s="22"/>
      <c r="M36" s="22"/>
      <c r="N36" s="22"/>
      <c r="O36" s="22"/>
      <c r="P36" s="22"/>
    </row>
    <row r="37" spans="1:16" ht="39" customHeight="1" x14ac:dyDescent="0.2">
      <c r="A37" s="22"/>
      <c r="B37" s="35"/>
      <c r="C37" s="1145" t="s">
        <v>574</v>
      </c>
      <c r="D37" s="1146"/>
      <c r="E37" s="1147"/>
      <c r="F37" s="36">
        <v>1.06</v>
      </c>
      <c r="G37" s="37">
        <v>0.77</v>
      </c>
      <c r="H37" s="37">
        <v>1.1299999999999999</v>
      </c>
      <c r="I37" s="37">
        <v>1.37</v>
      </c>
      <c r="J37" s="38">
        <v>0.88</v>
      </c>
      <c r="K37" s="22"/>
      <c r="L37" s="22"/>
      <c r="M37" s="22"/>
      <c r="N37" s="22"/>
      <c r="O37" s="22"/>
      <c r="P37" s="22"/>
    </row>
    <row r="38" spans="1:16" ht="39" customHeight="1" x14ac:dyDescent="0.2">
      <c r="A38" s="22"/>
      <c r="B38" s="35"/>
      <c r="C38" s="1145" t="s">
        <v>575</v>
      </c>
      <c r="D38" s="1146"/>
      <c r="E38" s="1147"/>
      <c r="F38" s="36">
        <v>2.09</v>
      </c>
      <c r="G38" s="37">
        <v>1.44</v>
      </c>
      <c r="H38" s="37">
        <v>0.73</v>
      </c>
      <c r="I38" s="37">
        <v>0.28000000000000003</v>
      </c>
      <c r="J38" s="38">
        <v>0.3</v>
      </c>
      <c r="K38" s="22"/>
      <c r="L38" s="22"/>
      <c r="M38" s="22"/>
      <c r="N38" s="22"/>
      <c r="O38" s="22"/>
      <c r="P38" s="22"/>
    </row>
    <row r="39" spans="1:16" ht="39" customHeight="1" x14ac:dyDescent="0.2">
      <c r="A39" s="22"/>
      <c r="B39" s="35"/>
      <c r="C39" s="1145" t="s">
        <v>576</v>
      </c>
      <c r="D39" s="1146"/>
      <c r="E39" s="1147"/>
      <c r="F39" s="36">
        <v>0</v>
      </c>
      <c r="G39" s="37">
        <v>0</v>
      </c>
      <c r="H39" s="37">
        <v>0</v>
      </c>
      <c r="I39" s="37">
        <v>0.01</v>
      </c>
      <c r="J39" s="38">
        <v>0.01</v>
      </c>
      <c r="K39" s="22"/>
      <c r="L39" s="22"/>
      <c r="M39" s="22"/>
      <c r="N39" s="22"/>
      <c r="O39" s="22"/>
      <c r="P39" s="22"/>
    </row>
    <row r="40" spans="1:16" ht="39" customHeight="1" x14ac:dyDescent="0.2">
      <c r="A40" s="22"/>
      <c r="B40" s="35"/>
      <c r="C40" s="1145" t="s">
        <v>577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578</v>
      </c>
      <c r="D42" s="1146"/>
      <c r="E42" s="1147"/>
      <c r="F42" s="36" t="s">
        <v>521</v>
      </c>
      <c r="G42" s="37" t="s">
        <v>521</v>
      </c>
      <c r="H42" s="37" t="s">
        <v>521</v>
      </c>
      <c r="I42" s="37" t="s">
        <v>521</v>
      </c>
      <c r="J42" s="38" t="s">
        <v>521</v>
      </c>
      <c r="K42" s="22"/>
      <c r="L42" s="22"/>
      <c r="M42" s="22"/>
      <c r="N42" s="22"/>
      <c r="O42" s="22"/>
      <c r="P42" s="22"/>
    </row>
    <row r="43" spans="1:16" ht="39" customHeight="1" thickBot="1" x14ac:dyDescent="0.25">
      <c r="A43" s="22"/>
      <c r="B43" s="40"/>
      <c r="C43" s="1148" t="s">
        <v>579</v>
      </c>
      <c r="D43" s="1149"/>
      <c r="E43" s="1150"/>
      <c r="F43" s="41">
        <v>0</v>
      </c>
      <c r="G43" s="42">
        <v>0.01</v>
      </c>
      <c r="H43" s="42">
        <v>0.36</v>
      </c>
      <c r="I43" s="42">
        <v>0.41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gBGdXVuIWjaTWB+7kuXqYBFyadSPfxAHQHDrHayVp0qhkyxDD5NkWA6vJAD3xBd13asj8K0MBT7rdib0I+SXQ==" saltValue="ZvcxavJsHj4bo5U20XxC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T56" sqref="T5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727</v>
      </c>
      <c r="L45" s="60">
        <v>725</v>
      </c>
      <c r="M45" s="60">
        <v>728</v>
      </c>
      <c r="N45" s="60">
        <v>720</v>
      </c>
      <c r="O45" s="61">
        <v>727</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521</v>
      </c>
      <c r="L46" s="64" t="s">
        <v>521</v>
      </c>
      <c r="M46" s="64" t="s">
        <v>521</v>
      </c>
      <c r="N46" s="64" t="s">
        <v>521</v>
      </c>
      <c r="O46" s="65" t="s">
        <v>521</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521</v>
      </c>
      <c r="L47" s="64" t="s">
        <v>521</v>
      </c>
      <c r="M47" s="64" t="s">
        <v>521</v>
      </c>
      <c r="N47" s="64" t="s">
        <v>521</v>
      </c>
      <c r="O47" s="65" t="s">
        <v>521</v>
      </c>
      <c r="P47" s="48"/>
      <c r="Q47" s="48"/>
      <c r="R47" s="48"/>
      <c r="S47" s="48"/>
      <c r="T47" s="48"/>
      <c r="U47" s="48"/>
    </row>
    <row r="48" spans="1:21" ht="30.75" customHeight="1" x14ac:dyDescent="0.2">
      <c r="A48" s="48"/>
      <c r="B48" s="1155"/>
      <c r="C48" s="1156"/>
      <c r="D48" s="62"/>
      <c r="E48" s="1161" t="s">
        <v>15</v>
      </c>
      <c r="F48" s="1161"/>
      <c r="G48" s="1161"/>
      <c r="H48" s="1161"/>
      <c r="I48" s="1161"/>
      <c r="J48" s="1162"/>
      <c r="K48" s="63">
        <v>292</v>
      </c>
      <c r="L48" s="64">
        <v>313</v>
      </c>
      <c r="M48" s="64">
        <v>315</v>
      </c>
      <c r="N48" s="64">
        <v>339</v>
      </c>
      <c r="O48" s="65">
        <v>357</v>
      </c>
      <c r="P48" s="48"/>
      <c r="Q48" s="48"/>
      <c r="R48" s="48"/>
      <c r="S48" s="48"/>
      <c r="T48" s="48"/>
      <c r="U48" s="48"/>
    </row>
    <row r="49" spans="1:21" ht="30.75" customHeight="1" x14ac:dyDescent="0.2">
      <c r="A49" s="48"/>
      <c r="B49" s="1155"/>
      <c r="C49" s="1156"/>
      <c r="D49" s="62"/>
      <c r="E49" s="1161" t="s">
        <v>16</v>
      </c>
      <c r="F49" s="1161"/>
      <c r="G49" s="1161"/>
      <c r="H49" s="1161"/>
      <c r="I49" s="1161"/>
      <c r="J49" s="1162"/>
      <c r="K49" s="63">
        <v>25</v>
      </c>
      <c r="L49" s="64">
        <v>11</v>
      </c>
      <c r="M49" s="64">
        <v>10</v>
      </c>
      <c r="N49" s="64">
        <v>14</v>
      </c>
      <c r="O49" s="65">
        <v>15</v>
      </c>
      <c r="P49" s="48"/>
      <c r="Q49" s="48"/>
      <c r="R49" s="48"/>
      <c r="S49" s="48"/>
      <c r="T49" s="48"/>
      <c r="U49" s="48"/>
    </row>
    <row r="50" spans="1:21" ht="30.75" customHeight="1" x14ac:dyDescent="0.2">
      <c r="A50" s="48"/>
      <c r="B50" s="1155"/>
      <c r="C50" s="1156"/>
      <c r="D50" s="62"/>
      <c r="E50" s="1161" t="s">
        <v>17</v>
      </c>
      <c r="F50" s="1161"/>
      <c r="G50" s="1161"/>
      <c r="H50" s="1161"/>
      <c r="I50" s="1161"/>
      <c r="J50" s="1162"/>
      <c r="K50" s="63">
        <v>76</v>
      </c>
      <c r="L50" s="64">
        <v>75</v>
      </c>
      <c r="M50" s="64">
        <v>78</v>
      </c>
      <c r="N50" s="64">
        <v>71</v>
      </c>
      <c r="O50" s="65">
        <v>82</v>
      </c>
      <c r="P50" s="48"/>
      <c r="Q50" s="48"/>
      <c r="R50" s="48"/>
      <c r="S50" s="48"/>
      <c r="T50" s="48"/>
      <c r="U50" s="48"/>
    </row>
    <row r="51" spans="1:21" ht="30.75" customHeight="1" x14ac:dyDescent="0.2">
      <c r="A51" s="48"/>
      <c r="B51" s="1157"/>
      <c r="C51" s="1158"/>
      <c r="D51" s="66"/>
      <c r="E51" s="1161" t="s">
        <v>18</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667</v>
      </c>
      <c r="L52" s="64">
        <v>680</v>
      </c>
      <c r="M52" s="64">
        <v>673</v>
      </c>
      <c r="N52" s="64">
        <v>668</v>
      </c>
      <c r="O52" s="65">
        <v>648</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453</v>
      </c>
      <c r="L53" s="69">
        <v>444</v>
      </c>
      <c r="M53" s="69">
        <v>458</v>
      </c>
      <c r="N53" s="69">
        <v>476</v>
      </c>
      <c r="O53" s="70">
        <v>533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KgVg5IyeoQQmGnNlRZlml8Lbz4JYIue13pk+3FSZaJ0NguHKv88aXR+eftF4F8wo3wYjncFgLT+YkSO8TqyNA==" saltValue="OY7HICk0lNZRMCdVK+f/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40" zoomScaleSheetLayoutView="100" workbookViewId="0">
      <selection activeCell="L3" sqref="L3:V5"/>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563</v>
      </c>
      <c r="J40" s="103" t="s">
        <v>564</v>
      </c>
      <c r="K40" s="103" t="s">
        <v>565</v>
      </c>
      <c r="L40" s="103" t="s">
        <v>566</v>
      </c>
      <c r="M40" s="104" t="s">
        <v>567</v>
      </c>
    </row>
    <row r="41" spans="2:13" ht="27.75" customHeight="1" x14ac:dyDescent="0.2">
      <c r="B41" s="1184" t="s">
        <v>32</v>
      </c>
      <c r="C41" s="1185"/>
      <c r="D41" s="105"/>
      <c r="E41" s="1190" t="s">
        <v>33</v>
      </c>
      <c r="F41" s="1190"/>
      <c r="G41" s="1190"/>
      <c r="H41" s="1191"/>
      <c r="I41" s="355">
        <v>8199</v>
      </c>
      <c r="J41" s="356">
        <v>7870</v>
      </c>
      <c r="K41" s="356">
        <v>8078</v>
      </c>
      <c r="L41" s="356">
        <v>8007</v>
      </c>
      <c r="M41" s="357">
        <v>7774</v>
      </c>
    </row>
    <row r="42" spans="2:13" ht="27.75" customHeight="1" x14ac:dyDescent="0.2">
      <c r="B42" s="1186"/>
      <c r="C42" s="1187"/>
      <c r="D42" s="106"/>
      <c r="E42" s="1192" t="s">
        <v>34</v>
      </c>
      <c r="F42" s="1192"/>
      <c r="G42" s="1192"/>
      <c r="H42" s="1193"/>
      <c r="I42" s="358">
        <v>1066</v>
      </c>
      <c r="J42" s="359">
        <v>985</v>
      </c>
      <c r="K42" s="359">
        <v>684</v>
      </c>
      <c r="L42" s="359">
        <v>637</v>
      </c>
      <c r="M42" s="360">
        <v>590</v>
      </c>
    </row>
    <row r="43" spans="2:13" ht="27.75" customHeight="1" x14ac:dyDescent="0.2">
      <c r="B43" s="1186"/>
      <c r="C43" s="1187"/>
      <c r="D43" s="106"/>
      <c r="E43" s="1192" t="s">
        <v>35</v>
      </c>
      <c r="F43" s="1192"/>
      <c r="G43" s="1192"/>
      <c r="H43" s="1193"/>
      <c r="I43" s="358">
        <v>3797</v>
      </c>
      <c r="J43" s="359">
        <v>3709</v>
      </c>
      <c r="K43" s="359">
        <v>3612</v>
      </c>
      <c r="L43" s="359">
        <v>3145</v>
      </c>
      <c r="M43" s="360">
        <v>2865</v>
      </c>
    </row>
    <row r="44" spans="2:13" ht="27.75" customHeight="1" x14ac:dyDescent="0.2">
      <c r="B44" s="1186"/>
      <c r="C44" s="1187"/>
      <c r="D44" s="106"/>
      <c r="E44" s="1192" t="s">
        <v>36</v>
      </c>
      <c r="F44" s="1192"/>
      <c r="G44" s="1192"/>
      <c r="H44" s="1193"/>
      <c r="I44" s="358">
        <v>53</v>
      </c>
      <c r="J44" s="359">
        <v>70</v>
      </c>
      <c r="K44" s="359">
        <v>83</v>
      </c>
      <c r="L44" s="359">
        <v>76</v>
      </c>
      <c r="M44" s="360">
        <v>65</v>
      </c>
    </row>
    <row r="45" spans="2:13" ht="27.75" customHeight="1" x14ac:dyDescent="0.2">
      <c r="B45" s="1186"/>
      <c r="C45" s="1187"/>
      <c r="D45" s="106"/>
      <c r="E45" s="1192" t="s">
        <v>37</v>
      </c>
      <c r="F45" s="1192"/>
      <c r="G45" s="1192"/>
      <c r="H45" s="1193"/>
      <c r="I45" s="358">
        <v>871</v>
      </c>
      <c r="J45" s="359">
        <v>797</v>
      </c>
      <c r="K45" s="359">
        <v>795</v>
      </c>
      <c r="L45" s="359">
        <v>751</v>
      </c>
      <c r="M45" s="360">
        <v>716</v>
      </c>
    </row>
    <row r="46" spans="2:13" ht="27.75" customHeight="1" x14ac:dyDescent="0.2">
      <c r="B46" s="1186"/>
      <c r="C46" s="1187"/>
      <c r="D46" s="107"/>
      <c r="E46" s="1192" t="s">
        <v>38</v>
      </c>
      <c r="F46" s="1192"/>
      <c r="G46" s="1192"/>
      <c r="H46" s="1193"/>
      <c r="I46" s="358" t="s">
        <v>521</v>
      </c>
      <c r="J46" s="359" t="s">
        <v>521</v>
      </c>
      <c r="K46" s="359" t="s">
        <v>521</v>
      </c>
      <c r="L46" s="359" t="s">
        <v>521</v>
      </c>
      <c r="M46" s="360" t="s">
        <v>521</v>
      </c>
    </row>
    <row r="47" spans="2:13" ht="27.75" customHeight="1" x14ac:dyDescent="0.2">
      <c r="B47" s="1186"/>
      <c r="C47" s="1187"/>
      <c r="D47" s="108"/>
      <c r="E47" s="1194" t="s">
        <v>39</v>
      </c>
      <c r="F47" s="1195"/>
      <c r="G47" s="1195"/>
      <c r="H47" s="1196"/>
      <c r="I47" s="358" t="s">
        <v>521</v>
      </c>
      <c r="J47" s="359" t="s">
        <v>521</v>
      </c>
      <c r="K47" s="359" t="s">
        <v>521</v>
      </c>
      <c r="L47" s="359" t="s">
        <v>521</v>
      </c>
      <c r="M47" s="360" t="s">
        <v>521</v>
      </c>
    </row>
    <row r="48" spans="2:13" ht="27.75" customHeight="1" x14ac:dyDescent="0.2">
      <c r="B48" s="1186"/>
      <c r="C48" s="1187"/>
      <c r="D48" s="106"/>
      <c r="E48" s="1192" t="s">
        <v>40</v>
      </c>
      <c r="F48" s="1192"/>
      <c r="G48" s="1192"/>
      <c r="H48" s="1193"/>
      <c r="I48" s="358" t="s">
        <v>521</v>
      </c>
      <c r="J48" s="359" t="s">
        <v>521</v>
      </c>
      <c r="K48" s="359" t="s">
        <v>521</v>
      </c>
      <c r="L48" s="359" t="s">
        <v>521</v>
      </c>
      <c r="M48" s="360" t="s">
        <v>521</v>
      </c>
    </row>
    <row r="49" spans="2:13" ht="27.75" customHeight="1" x14ac:dyDescent="0.2">
      <c r="B49" s="1188"/>
      <c r="C49" s="1189"/>
      <c r="D49" s="106"/>
      <c r="E49" s="1192" t="s">
        <v>41</v>
      </c>
      <c r="F49" s="1192"/>
      <c r="G49" s="1192"/>
      <c r="H49" s="1193"/>
      <c r="I49" s="358" t="s">
        <v>521</v>
      </c>
      <c r="J49" s="359" t="s">
        <v>521</v>
      </c>
      <c r="K49" s="359" t="s">
        <v>521</v>
      </c>
      <c r="L49" s="359" t="s">
        <v>521</v>
      </c>
      <c r="M49" s="360" t="s">
        <v>521</v>
      </c>
    </row>
    <row r="50" spans="2:13" ht="27.75" customHeight="1" x14ac:dyDescent="0.2">
      <c r="B50" s="1197" t="s">
        <v>42</v>
      </c>
      <c r="C50" s="1198"/>
      <c r="D50" s="109"/>
      <c r="E50" s="1192" t="s">
        <v>43</v>
      </c>
      <c r="F50" s="1192"/>
      <c r="G50" s="1192"/>
      <c r="H50" s="1193"/>
      <c r="I50" s="358">
        <v>1514</v>
      </c>
      <c r="J50" s="359">
        <v>1734</v>
      </c>
      <c r="K50" s="359">
        <v>2025</v>
      </c>
      <c r="L50" s="359">
        <v>2248</v>
      </c>
      <c r="M50" s="360">
        <v>2045</v>
      </c>
    </row>
    <row r="51" spans="2:13" ht="27.75" customHeight="1" x14ac:dyDescent="0.2">
      <c r="B51" s="1186"/>
      <c r="C51" s="1187"/>
      <c r="D51" s="106"/>
      <c r="E51" s="1192" t="s">
        <v>44</v>
      </c>
      <c r="F51" s="1192"/>
      <c r="G51" s="1192"/>
      <c r="H51" s="1193"/>
      <c r="I51" s="358">
        <v>294</v>
      </c>
      <c r="J51" s="359">
        <v>227</v>
      </c>
      <c r="K51" s="359">
        <v>204</v>
      </c>
      <c r="L51" s="359">
        <v>195</v>
      </c>
      <c r="M51" s="360">
        <v>172</v>
      </c>
    </row>
    <row r="52" spans="2:13" ht="27.75" customHeight="1" x14ac:dyDescent="0.2">
      <c r="B52" s="1188"/>
      <c r="C52" s="1189"/>
      <c r="D52" s="106"/>
      <c r="E52" s="1192" t="s">
        <v>45</v>
      </c>
      <c r="F52" s="1192"/>
      <c r="G52" s="1192"/>
      <c r="H52" s="1193"/>
      <c r="I52" s="358">
        <v>8028</v>
      </c>
      <c r="J52" s="359">
        <v>7481</v>
      </c>
      <c r="K52" s="359">
        <v>7406</v>
      </c>
      <c r="L52" s="359">
        <v>6970</v>
      </c>
      <c r="M52" s="360">
        <v>6697</v>
      </c>
    </row>
    <row r="53" spans="2:13" ht="27.75" customHeight="1" thickBot="1" x14ac:dyDescent="0.25">
      <c r="B53" s="1199" t="s">
        <v>46</v>
      </c>
      <c r="C53" s="1200"/>
      <c r="D53" s="110"/>
      <c r="E53" s="1201" t="s">
        <v>47</v>
      </c>
      <c r="F53" s="1201"/>
      <c r="G53" s="1201"/>
      <c r="H53" s="1202"/>
      <c r="I53" s="361">
        <v>4149</v>
      </c>
      <c r="J53" s="362">
        <v>3990</v>
      </c>
      <c r="K53" s="362">
        <v>3618</v>
      </c>
      <c r="L53" s="362">
        <v>3204</v>
      </c>
      <c r="M53" s="363">
        <v>3096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STYyjcUwQGMCPnWjS5vGtoupk1FhzcrqDUcC8sdYPPmxtKtNei6jTF0P1cWKP4CN8FmiMa1C4wrYC6i0teqNcQ==" saltValue="+xAdbXAbjWr9rrSOtNuI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L3" sqref="L3:V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565</v>
      </c>
      <c r="G54" s="119" t="s">
        <v>566</v>
      </c>
      <c r="H54" s="120" t="s">
        <v>567</v>
      </c>
    </row>
    <row r="55" spans="2:8" ht="52.5" customHeight="1" x14ac:dyDescent="0.2">
      <c r="B55" s="121"/>
      <c r="C55" s="1211" t="s">
        <v>50</v>
      </c>
      <c r="D55" s="1211"/>
      <c r="E55" s="1212"/>
      <c r="F55" s="122">
        <v>1025</v>
      </c>
      <c r="G55" s="122">
        <v>1173</v>
      </c>
      <c r="H55" s="123">
        <v>1054</v>
      </c>
    </row>
    <row r="56" spans="2:8" ht="52.5" customHeight="1" x14ac:dyDescent="0.2">
      <c r="B56" s="124"/>
      <c r="C56" s="1213" t="s">
        <v>51</v>
      </c>
      <c r="D56" s="1213"/>
      <c r="E56" s="1214"/>
      <c r="F56" s="125">
        <v>95</v>
      </c>
      <c r="G56" s="125">
        <v>95</v>
      </c>
      <c r="H56" s="126">
        <v>61</v>
      </c>
    </row>
    <row r="57" spans="2:8" ht="53.25" customHeight="1" x14ac:dyDescent="0.2">
      <c r="B57" s="124"/>
      <c r="C57" s="1215" t="s">
        <v>52</v>
      </c>
      <c r="D57" s="1215"/>
      <c r="E57" s="1216"/>
      <c r="F57" s="127">
        <v>449</v>
      </c>
      <c r="G57" s="127">
        <v>533</v>
      </c>
      <c r="H57" s="128">
        <v>478</v>
      </c>
    </row>
    <row r="58" spans="2:8" ht="45.75" customHeight="1" x14ac:dyDescent="0.2">
      <c r="B58" s="129"/>
      <c r="C58" s="1203" t="s">
        <v>596</v>
      </c>
      <c r="D58" s="1204"/>
      <c r="E58" s="1205"/>
      <c r="F58" s="130">
        <v>206</v>
      </c>
      <c r="G58" s="130">
        <v>291</v>
      </c>
      <c r="H58" s="131">
        <v>255</v>
      </c>
    </row>
    <row r="59" spans="2:8" ht="45.75" customHeight="1" x14ac:dyDescent="0.2">
      <c r="B59" s="129"/>
      <c r="C59" s="1203" t="s">
        <v>597</v>
      </c>
      <c r="D59" s="1204"/>
      <c r="E59" s="1205"/>
      <c r="F59" s="130">
        <v>65</v>
      </c>
      <c r="G59" s="130">
        <v>107</v>
      </c>
      <c r="H59" s="131">
        <v>102</v>
      </c>
    </row>
    <row r="60" spans="2:8" ht="45.75" customHeight="1" x14ac:dyDescent="0.2">
      <c r="B60" s="129"/>
      <c r="C60" s="1203" t="s">
        <v>598</v>
      </c>
      <c r="D60" s="1204"/>
      <c r="E60" s="1205"/>
      <c r="F60" s="130">
        <v>42</v>
      </c>
      <c r="G60" s="130">
        <v>45</v>
      </c>
      <c r="H60" s="131">
        <v>46</v>
      </c>
    </row>
    <row r="61" spans="2:8" ht="45.75" customHeight="1" x14ac:dyDescent="0.2">
      <c r="B61" s="129"/>
      <c r="C61" s="1203" t="s">
        <v>599</v>
      </c>
      <c r="D61" s="1204"/>
      <c r="E61" s="1205"/>
      <c r="F61" s="130">
        <v>22</v>
      </c>
      <c r="G61" s="130">
        <v>31</v>
      </c>
      <c r="H61" s="131">
        <v>36</v>
      </c>
    </row>
    <row r="62" spans="2:8" ht="45.75" customHeight="1" thickBot="1" x14ac:dyDescent="0.25">
      <c r="B62" s="132"/>
      <c r="C62" s="1206" t="s">
        <v>600</v>
      </c>
      <c r="D62" s="1207"/>
      <c r="E62" s="1208"/>
      <c r="F62" s="133">
        <v>4</v>
      </c>
      <c r="G62" s="133">
        <v>6</v>
      </c>
      <c r="H62" s="134">
        <v>10</v>
      </c>
    </row>
    <row r="63" spans="2:8" ht="52.5" customHeight="1" thickBot="1" x14ac:dyDescent="0.25">
      <c r="B63" s="135"/>
      <c r="C63" s="1209" t="s">
        <v>53</v>
      </c>
      <c r="D63" s="1209"/>
      <c r="E63" s="1210"/>
      <c r="F63" s="136">
        <v>1570</v>
      </c>
      <c r="G63" s="136">
        <v>1801</v>
      </c>
      <c r="H63" s="137">
        <v>1593</v>
      </c>
    </row>
    <row r="64" spans="2:8" ht="13.2" x14ac:dyDescent="0.2"/>
  </sheetData>
  <sheetProtection algorithmName="SHA-512" hashValue="Xwf63Qk7fBmDFU2GecymBObhk8Hzchkt3B6id4pPIOgwtT/a8ETsRfTKb88eiybjC4zK27wuaDmd0dTy8O6TRA==" saltValue="aRIwMukRCoNK0dsfqDe9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601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602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603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604</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563</v>
      </c>
      <c r="BQ50" s="1250"/>
      <c r="BR50" s="1250"/>
      <c r="BS50" s="1250"/>
      <c r="BT50" s="1250"/>
      <c r="BU50" s="1250"/>
      <c r="BV50" s="1250"/>
      <c r="BW50" s="1250"/>
      <c r="BX50" s="1250" t="s">
        <v>564</v>
      </c>
      <c r="BY50" s="1250"/>
      <c r="BZ50" s="1250"/>
      <c r="CA50" s="1250"/>
      <c r="CB50" s="1250"/>
      <c r="CC50" s="1250"/>
      <c r="CD50" s="1250"/>
      <c r="CE50" s="1250"/>
      <c r="CF50" s="1250" t="s">
        <v>565</v>
      </c>
      <c r="CG50" s="1250"/>
      <c r="CH50" s="1250"/>
      <c r="CI50" s="1250"/>
      <c r="CJ50" s="1250"/>
      <c r="CK50" s="1250"/>
      <c r="CL50" s="1250"/>
      <c r="CM50" s="1250"/>
      <c r="CN50" s="1250" t="s">
        <v>566</v>
      </c>
      <c r="CO50" s="1250"/>
      <c r="CP50" s="1250"/>
      <c r="CQ50" s="1250"/>
      <c r="CR50" s="1250"/>
      <c r="CS50" s="1250"/>
      <c r="CT50" s="1250"/>
      <c r="CU50" s="1250"/>
      <c r="CV50" s="1250" t="s">
        <v>567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605</v>
      </c>
      <c r="AO51" s="1254"/>
      <c r="AP51" s="1254"/>
      <c r="AQ51" s="1254"/>
      <c r="AR51" s="1254"/>
      <c r="AS51" s="1254"/>
      <c r="AT51" s="1254"/>
      <c r="AU51" s="1254"/>
      <c r="AV51" s="1254"/>
      <c r="AW51" s="1254"/>
      <c r="AX51" s="1254"/>
      <c r="AY51" s="1254"/>
      <c r="AZ51" s="1254"/>
      <c r="BA51" s="1254"/>
      <c r="BB51" s="1254" t="s">
        <v>606</v>
      </c>
      <c r="BC51" s="1254"/>
      <c r="BD51" s="1254"/>
      <c r="BE51" s="1254"/>
      <c r="BF51" s="1254"/>
      <c r="BG51" s="1254"/>
      <c r="BH51" s="1254"/>
      <c r="BI51" s="1254"/>
      <c r="BJ51" s="1254"/>
      <c r="BK51" s="1254"/>
      <c r="BL51" s="1254"/>
      <c r="BM51" s="1254"/>
      <c r="BN51" s="1254"/>
      <c r="BO51" s="1254"/>
      <c r="BP51" s="1255">
        <v>109.2</v>
      </c>
      <c r="BQ51" s="1255"/>
      <c r="BR51" s="1255"/>
      <c r="BS51" s="1255"/>
      <c r="BT51" s="1255"/>
      <c r="BU51" s="1255"/>
      <c r="BV51" s="1255"/>
      <c r="BW51" s="1255"/>
      <c r="BX51" s="1255">
        <v>103.7</v>
      </c>
      <c r="BY51" s="1255"/>
      <c r="BZ51" s="1255"/>
      <c r="CA51" s="1255"/>
      <c r="CB51" s="1255"/>
      <c r="CC51" s="1255"/>
      <c r="CD51" s="1255"/>
      <c r="CE51" s="1255"/>
      <c r="CF51" s="1255">
        <v>89.5</v>
      </c>
      <c r="CG51" s="1255"/>
      <c r="CH51" s="1255"/>
      <c r="CI51" s="1255"/>
      <c r="CJ51" s="1255"/>
      <c r="CK51" s="1255"/>
      <c r="CL51" s="1255"/>
      <c r="CM51" s="1255"/>
      <c r="CN51" s="1255">
        <v>73.099999999999994</v>
      </c>
      <c r="CO51" s="1255"/>
      <c r="CP51" s="1255"/>
      <c r="CQ51" s="1255"/>
      <c r="CR51" s="1255"/>
      <c r="CS51" s="1255"/>
      <c r="CT51" s="1255"/>
      <c r="CU51" s="1255"/>
      <c r="CV51" s="1255">
        <v>72.3</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607</v>
      </c>
      <c r="BC53" s="1254"/>
      <c r="BD53" s="1254"/>
      <c r="BE53" s="1254"/>
      <c r="BF53" s="1254"/>
      <c r="BG53" s="1254"/>
      <c r="BH53" s="1254"/>
      <c r="BI53" s="1254"/>
      <c r="BJ53" s="1254"/>
      <c r="BK53" s="1254"/>
      <c r="BL53" s="1254"/>
      <c r="BM53" s="1254"/>
      <c r="BN53" s="1254"/>
      <c r="BO53" s="1254"/>
      <c r="BP53" s="1255">
        <v>69</v>
      </c>
      <c r="BQ53" s="1255"/>
      <c r="BR53" s="1255"/>
      <c r="BS53" s="1255"/>
      <c r="BT53" s="1255"/>
      <c r="BU53" s="1255"/>
      <c r="BV53" s="1255"/>
      <c r="BW53" s="1255"/>
      <c r="BX53" s="1255">
        <v>52.8</v>
      </c>
      <c r="BY53" s="1255"/>
      <c r="BZ53" s="1255"/>
      <c r="CA53" s="1255"/>
      <c r="CB53" s="1255"/>
      <c r="CC53" s="1255"/>
      <c r="CD53" s="1255"/>
      <c r="CE53" s="1255"/>
      <c r="CF53" s="1255">
        <v>50</v>
      </c>
      <c r="CG53" s="1255"/>
      <c r="CH53" s="1255"/>
      <c r="CI53" s="1255"/>
      <c r="CJ53" s="1255"/>
      <c r="CK53" s="1255"/>
      <c r="CL53" s="1255"/>
      <c r="CM53" s="1255"/>
      <c r="CN53" s="1255">
        <v>51.3</v>
      </c>
      <c r="CO53" s="1255"/>
      <c r="CP53" s="1255"/>
      <c r="CQ53" s="1255"/>
      <c r="CR53" s="1255"/>
      <c r="CS53" s="1255"/>
      <c r="CT53" s="1255"/>
      <c r="CU53" s="1255"/>
      <c r="CV53" s="1255">
        <v>54.4</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608</v>
      </c>
      <c r="AO55" s="1250"/>
      <c r="AP55" s="1250"/>
      <c r="AQ55" s="1250"/>
      <c r="AR55" s="1250"/>
      <c r="AS55" s="1250"/>
      <c r="AT55" s="1250"/>
      <c r="AU55" s="1250"/>
      <c r="AV55" s="1250"/>
      <c r="AW55" s="1250"/>
      <c r="AX55" s="1250"/>
      <c r="AY55" s="1250"/>
      <c r="AZ55" s="1250"/>
      <c r="BA55" s="1250"/>
      <c r="BB55" s="1254" t="s">
        <v>606</v>
      </c>
      <c r="BC55" s="1254"/>
      <c r="BD55" s="1254"/>
      <c r="BE55" s="1254"/>
      <c r="BF55" s="1254"/>
      <c r="BG55" s="1254"/>
      <c r="BH55" s="1254"/>
      <c r="BI55" s="1254"/>
      <c r="BJ55" s="1254"/>
      <c r="BK55" s="1254"/>
      <c r="BL55" s="1254"/>
      <c r="BM55" s="1254"/>
      <c r="BN55" s="1254"/>
      <c r="BO55" s="1254"/>
      <c r="BP55" s="1255">
        <v>38.5</v>
      </c>
      <c r="BQ55" s="1255"/>
      <c r="BR55" s="1255"/>
      <c r="BS55" s="1255"/>
      <c r="BT55" s="1255"/>
      <c r="BU55" s="1255"/>
      <c r="BV55" s="1255"/>
      <c r="BW55" s="1255"/>
      <c r="BX55" s="1255">
        <v>35.5</v>
      </c>
      <c r="BY55" s="1255"/>
      <c r="BZ55" s="1255"/>
      <c r="CA55" s="1255"/>
      <c r="CB55" s="1255"/>
      <c r="CC55" s="1255"/>
      <c r="CD55" s="1255"/>
      <c r="CE55" s="1255"/>
      <c r="CF55" s="1255">
        <v>13.5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607</v>
      </c>
      <c r="BC57" s="1254"/>
      <c r="BD57" s="1254"/>
      <c r="BE57" s="1254"/>
      <c r="BF57" s="1254"/>
      <c r="BG57" s="1254"/>
      <c r="BH57" s="1254"/>
      <c r="BI57" s="1254"/>
      <c r="BJ57" s="1254"/>
      <c r="BK57" s="1254"/>
      <c r="BL57" s="1254"/>
      <c r="BM57" s="1254"/>
      <c r="BN57" s="1254"/>
      <c r="BO57" s="1254"/>
      <c r="BP57" s="1255">
        <v>65.3</v>
      </c>
      <c r="BQ57" s="1255"/>
      <c r="BR57" s="1255"/>
      <c r="BS57" s="1255"/>
      <c r="BT57" s="1255"/>
      <c r="BU57" s="1255"/>
      <c r="BV57" s="1255"/>
      <c r="BW57" s="1255"/>
      <c r="BX57" s="1255">
        <v>66</v>
      </c>
      <c r="BY57" s="1255"/>
      <c r="BZ57" s="1255"/>
      <c r="CA57" s="1255"/>
      <c r="CB57" s="1255"/>
      <c r="CC57" s="1255"/>
      <c r="CD57" s="1255"/>
      <c r="CE57" s="1255"/>
      <c r="CF57" s="1255">
        <v>65.099999999999994</v>
      </c>
      <c r="CG57" s="1255"/>
      <c r="CH57" s="1255"/>
      <c r="CI57" s="1255"/>
      <c r="CJ57" s="1255"/>
      <c r="CK57" s="1255"/>
      <c r="CL57" s="1255"/>
      <c r="CM57" s="1255"/>
      <c r="CN57" s="1255">
        <v>64.3</v>
      </c>
      <c r="CO57" s="1255"/>
      <c r="CP57" s="1255"/>
      <c r="CQ57" s="1255"/>
      <c r="CR57" s="1255"/>
      <c r="CS57" s="1255"/>
      <c r="CT57" s="1255"/>
      <c r="CU57" s="1255"/>
      <c r="CV57" s="1255">
        <v>65.7</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609</v>
      </c>
    </row>
    <row r="64" spans="1:109" ht="13.2" x14ac:dyDescent="0.2">
      <c r="B64" s="1225"/>
      <c r="G64" s="1232"/>
      <c r="I64" s="1265"/>
      <c r="J64" s="1265"/>
      <c r="K64" s="1265"/>
      <c r="L64" s="1265"/>
      <c r="M64" s="1265"/>
      <c r="N64" s="1266"/>
      <c r="AM64" s="1232"/>
      <c r="AN64" s="1232" t="s">
        <v>602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610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604</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563</v>
      </c>
      <c r="BQ72" s="1250"/>
      <c r="BR72" s="1250"/>
      <c r="BS72" s="1250"/>
      <c r="BT72" s="1250"/>
      <c r="BU72" s="1250"/>
      <c r="BV72" s="1250"/>
      <c r="BW72" s="1250"/>
      <c r="BX72" s="1250" t="s">
        <v>564</v>
      </c>
      <c r="BY72" s="1250"/>
      <c r="BZ72" s="1250"/>
      <c r="CA72" s="1250"/>
      <c r="CB72" s="1250"/>
      <c r="CC72" s="1250"/>
      <c r="CD72" s="1250"/>
      <c r="CE72" s="1250"/>
      <c r="CF72" s="1250" t="s">
        <v>565</v>
      </c>
      <c r="CG72" s="1250"/>
      <c r="CH72" s="1250"/>
      <c r="CI72" s="1250"/>
      <c r="CJ72" s="1250"/>
      <c r="CK72" s="1250"/>
      <c r="CL72" s="1250"/>
      <c r="CM72" s="1250"/>
      <c r="CN72" s="1250" t="s">
        <v>566</v>
      </c>
      <c r="CO72" s="1250"/>
      <c r="CP72" s="1250"/>
      <c r="CQ72" s="1250"/>
      <c r="CR72" s="1250"/>
      <c r="CS72" s="1250"/>
      <c r="CT72" s="1250"/>
      <c r="CU72" s="1250"/>
      <c r="CV72" s="1250" t="s">
        <v>567</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605</v>
      </c>
      <c r="AO73" s="1254"/>
      <c r="AP73" s="1254"/>
      <c r="AQ73" s="1254"/>
      <c r="AR73" s="1254"/>
      <c r="AS73" s="1254"/>
      <c r="AT73" s="1254"/>
      <c r="AU73" s="1254"/>
      <c r="AV73" s="1254"/>
      <c r="AW73" s="1254"/>
      <c r="AX73" s="1254"/>
      <c r="AY73" s="1254"/>
      <c r="AZ73" s="1254"/>
      <c r="BA73" s="1254"/>
      <c r="BB73" s="1254" t="s">
        <v>606</v>
      </c>
      <c r="BC73" s="1254"/>
      <c r="BD73" s="1254"/>
      <c r="BE73" s="1254"/>
      <c r="BF73" s="1254"/>
      <c r="BG73" s="1254"/>
      <c r="BH73" s="1254"/>
      <c r="BI73" s="1254"/>
      <c r="BJ73" s="1254"/>
      <c r="BK73" s="1254"/>
      <c r="BL73" s="1254"/>
      <c r="BM73" s="1254"/>
      <c r="BN73" s="1254"/>
      <c r="BO73" s="1254"/>
      <c r="BP73" s="1255">
        <v>109.2</v>
      </c>
      <c r="BQ73" s="1255"/>
      <c r="BR73" s="1255"/>
      <c r="BS73" s="1255"/>
      <c r="BT73" s="1255"/>
      <c r="BU73" s="1255"/>
      <c r="BV73" s="1255"/>
      <c r="BW73" s="1255"/>
      <c r="BX73" s="1255">
        <v>103.7</v>
      </c>
      <c r="BY73" s="1255"/>
      <c r="BZ73" s="1255"/>
      <c r="CA73" s="1255"/>
      <c r="CB73" s="1255"/>
      <c r="CC73" s="1255"/>
      <c r="CD73" s="1255"/>
      <c r="CE73" s="1255"/>
      <c r="CF73" s="1255">
        <v>89.5</v>
      </c>
      <c r="CG73" s="1255"/>
      <c r="CH73" s="1255"/>
      <c r="CI73" s="1255"/>
      <c r="CJ73" s="1255"/>
      <c r="CK73" s="1255"/>
      <c r="CL73" s="1255"/>
      <c r="CM73" s="1255"/>
      <c r="CN73" s="1255">
        <v>73.099999999999994</v>
      </c>
      <c r="CO73" s="1255"/>
      <c r="CP73" s="1255"/>
      <c r="CQ73" s="1255"/>
      <c r="CR73" s="1255"/>
      <c r="CS73" s="1255"/>
      <c r="CT73" s="1255"/>
      <c r="CU73" s="1255"/>
      <c r="CV73" s="1255">
        <v>72.3</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611</v>
      </c>
      <c r="BC75" s="1254"/>
      <c r="BD75" s="1254"/>
      <c r="BE75" s="1254"/>
      <c r="BF75" s="1254"/>
      <c r="BG75" s="1254"/>
      <c r="BH75" s="1254"/>
      <c r="BI75" s="1254"/>
      <c r="BJ75" s="1254"/>
      <c r="BK75" s="1254"/>
      <c r="BL75" s="1254"/>
      <c r="BM75" s="1254"/>
      <c r="BN75" s="1254"/>
      <c r="BO75" s="1254"/>
      <c r="BP75" s="1255">
        <v>12.5</v>
      </c>
      <c r="BQ75" s="1255"/>
      <c r="BR75" s="1255"/>
      <c r="BS75" s="1255"/>
      <c r="BT75" s="1255"/>
      <c r="BU75" s="1255"/>
      <c r="BV75" s="1255"/>
      <c r="BW75" s="1255"/>
      <c r="BX75" s="1255">
        <v>12</v>
      </c>
      <c r="BY75" s="1255"/>
      <c r="BZ75" s="1255"/>
      <c r="CA75" s="1255"/>
      <c r="CB75" s="1255"/>
      <c r="CC75" s="1255"/>
      <c r="CD75" s="1255"/>
      <c r="CE75" s="1255"/>
      <c r="CF75" s="1255">
        <v>11.5</v>
      </c>
      <c r="CG75" s="1255"/>
      <c r="CH75" s="1255"/>
      <c r="CI75" s="1255"/>
      <c r="CJ75" s="1255"/>
      <c r="CK75" s="1255"/>
      <c r="CL75" s="1255"/>
      <c r="CM75" s="1255"/>
      <c r="CN75" s="1255">
        <v>11.2</v>
      </c>
      <c r="CO75" s="1255"/>
      <c r="CP75" s="1255"/>
      <c r="CQ75" s="1255"/>
      <c r="CR75" s="1255"/>
      <c r="CS75" s="1255"/>
      <c r="CT75" s="1255"/>
      <c r="CU75" s="1255"/>
      <c r="CV75" s="1255">
        <v>11.5</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608</v>
      </c>
      <c r="AO77" s="1250"/>
      <c r="AP77" s="1250"/>
      <c r="AQ77" s="1250"/>
      <c r="AR77" s="1250"/>
      <c r="AS77" s="1250"/>
      <c r="AT77" s="1250"/>
      <c r="AU77" s="1250"/>
      <c r="AV77" s="1250"/>
      <c r="AW77" s="1250"/>
      <c r="AX77" s="1250"/>
      <c r="AY77" s="1250"/>
      <c r="AZ77" s="1250"/>
      <c r="BA77" s="1250"/>
      <c r="BB77" s="1254" t="s">
        <v>606</v>
      </c>
      <c r="BC77" s="1254"/>
      <c r="BD77" s="1254"/>
      <c r="BE77" s="1254"/>
      <c r="BF77" s="1254"/>
      <c r="BG77" s="1254"/>
      <c r="BH77" s="1254"/>
      <c r="BI77" s="1254"/>
      <c r="BJ77" s="1254"/>
      <c r="BK77" s="1254"/>
      <c r="BL77" s="1254"/>
      <c r="BM77" s="1254"/>
      <c r="BN77" s="1254"/>
      <c r="BO77" s="1254"/>
      <c r="BP77" s="1255">
        <v>38.5</v>
      </c>
      <c r="BQ77" s="1255"/>
      <c r="BR77" s="1255"/>
      <c r="BS77" s="1255"/>
      <c r="BT77" s="1255"/>
      <c r="BU77" s="1255"/>
      <c r="BV77" s="1255"/>
      <c r="BW77" s="1255"/>
      <c r="BX77" s="1255">
        <v>35.5</v>
      </c>
      <c r="BY77" s="1255"/>
      <c r="BZ77" s="1255"/>
      <c r="CA77" s="1255"/>
      <c r="CB77" s="1255"/>
      <c r="CC77" s="1255"/>
      <c r="CD77" s="1255"/>
      <c r="CE77" s="1255"/>
      <c r="CF77" s="1255">
        <v>13.5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611</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8.8000000000000007</v>
      </c>
      <c r="BY79" s="1255"/>
      <c r="BZ79" s="1255"/>
      <c r="CA79" s="1255"/>
      <c r="CB79" s="1255"/>
      <c r="CC79" s="1255"/>
      <c r="CD79" s="1255"/>
      <c r="CE79" s="1255"/>
      <c r="CF79" s="1255">
        <v>8.3000000000000007</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ST/FEqxf6WedjnZYJ09lrzMVo4B/p104Y2iCGFP8jkBARmdNX2ySx0Zk/THb/b/kZZ4BfNoUc/y7BEAxaW3G/g==" saltValue="NXpFQRSdRI2mcCQQjdBX8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AaeEvxpav7TQaN3TZTisU5TDjZ/a5JTKhNzKYV3TuzsF9glF3P4w7Rj1lSTr6XucuBv0LF6LV3AUxe6h95nJQ==" saltValue="hWMIv3jXVqyVUlvCjwJK7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57mF4GRAOU7Pw+tkbVijXLbWyzTklFtL2Q0XhzPUpGYUEPmv9Jayvyq/PF9MGj9pZP/zByuApV09Oe4Ztu/ZGg==" saltValue="zzjcCe4L/tCz720oKqCj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560</v>
      </c>
      <c r="G2" s="151"/>
      <c r="H2" s="152"/>
    </row>
    <row r="3" spans="1:8" x14ac:dyDescent="0.2">
      <c r="A3" s="148" t="s">
        <v>553</v>
      </c>
      <c r="B3" s="153"/>
      <c r="C3" s="154"/>
      <c r="D3" s="155">
        <v>82411</v>
      </c>
      <c r="E3" s="156"/>
      <c r="F3" s="157">
        <v>96462</v>
      </c>
      <c r="G3" s="158"/>
      <c r="H3" s="159"/>
    </row>
    <row r="4" spans="1:8" x14ac:dyDescent="0.2">
      <c r="A4" s="160"/>
      <c r="B4" s="161"/>
      <c r="C4" s="162"/>
      <c r="D4" s="163">
        <v>13462</v>
      </c>
      <c r="E4" s="164"/>
      <c r="F4" s="165">
        <v>39886</v>
      </c>
      <c r="G4" s="166"/>
      <c r="H4" s="167"/>
    </row>
    <row r="5" spans="1:8" x14ac:dyDescent="0.2">
      <c r="A5" s="148" t="s">
        <v>555</v>
      </c>
      <c r="B5" s="153"/>
      <c r="C5" s="154"/>
      <c r="D5" s="155">
        <v>45450</v>
      </c>
      <c r="E5" s="156"/>
      <c r="F5" s="157">
        <v>83103</v>
      </c>
      <c r="G5" s="158"/>
      <c r="H5" s="159"/>
    </row>
    <row r="6" spans="1:8" x14ac:dyDescent="0.2">
      <c r="A6" s="160"/>
      <c r="B6" s="161"/>
      <c r="C6" s="162"/>
      <c r="D6" s="163">
        <v>15692</v>
      </c>
      <c r="E6" s="164"/>
      <c r="F6" s="165">
        <v>41378</v>
      </c>
      <c r="G6" s="166"/>
      <c r="H6" s="167"/>
    </row>
    <row r="7" spans="1:8" x14ac:dyDescent="0.2">
      <c r="A7" s="148" t="s">
        <v>556</v>
      </c>
      <c r="B7" s="153"/>
      <c r="C7" s="154"/>
      <c r="D7" s="155">
        <v>111218</v>
      </c>
      <c r="E7" s="156"/>
      <c r="F7" s="157">
        <v>84459</v>
      </c>
      <c r="G7" s="158"/>
      <c r="H7" s="159"/>
    </row>
    <row r="8" spans="1:8" x14ac:dyDescent="0.2">
      <c r="A8" s="160"/>
      <c r="B8" s="161"/>
      <c r="C8" s="162"/>
      <c r="D8" s="163">
        <v>30572</v>
      </c>
      <c r="E8" s="164"/>
      <c r="F8" s="165">
        <v>47314</v>
      </c>
      <c r="G8" s="166"/>
      <c r="H8" s="167"/>
    </row>
    <row r="9" spans="1:8" x14ac:dyDescent="0.2">
      <c r="A9" s="148" t="s">
        <v>557</v>
      </c>
      <c r="B9" s="153"/>
      <c r="C9" s="154"/>
      <c r="D9" s="155">
        <v>46483</v>
      </c>
      <c r="E9" s="156"/>
      <c r="F9" s="157">
        <v>74568</v>
      </c>
      <c r="G9" s="158"/>
      <c r="H9" s="159"/>
    </row>
    <row r="10" spans="1:8" x14ac:dyDescent="0.2">
      <c r="A10" s="160"/>
      <c r="B10" s="161"/>
      <c r="C10" s="162"/>
      <c r="D10" s="163">
        <v>14087</v>
      </c>
      <c r="E10" s="164"/>
      <c r="F10" s="165">
        <v>42558</v>
      </c>
      <c r="G10" s="166"/>
      <c r="H10" s="167"/>
    </row>
    <row r="11" spans="1:8" x14ac:dyDescent="0.2">
      <c r="A11" s="148" t="s">
        <v>558</v>
      </c>
      <c r="B11" s="153"/>
      <c r="C11" s="154"/>
      <c r="D11" s="155">
        <v>58503</v>
      </c>
      <c r="E11" s="156"/>
      <c r="F11" s="157">
        <v>73693</v>
      </c>
      <c r="G11" s="158"/>
      <c r="H11" s="159"/>
    </row>
    <row r="12" spans="1:8" x14ac:dyDescent="0.2">
      <c r="A12" s="160"/>
      <c r="B12" s="161"/>
      <c r="C12" s="168"/>
      <c r="D12" s="163">
        <v>29317</v>
      </c>
      <c r="E12" s="164"/>
      <c r="F12" s="165">
        <v>44203</v>
      </c>
      <c r="G12" s="166"/>
      <c r="H12" s="167"/>
    </row>
    <row r="13" spans="1:8" x14ac:dyDescent="0.2">
      <c r="A13" s="148"/>
      <c r="B13" s="153"/>
      <c r="C13" s="169"/>
      <c r="D13" s="170">
        <v>68813</v>
      </c>
      <c r="E13" s="171"/>
      <c r="F13" s="172">
        <v>82457</v>
      </c>
      <c r="G13" s="173"/>
      <c r="H13" s="159"/>
    </row>
    <row r="14" spans="1:8" x14ac:dyDescent="0.2">
      <c r="A14" s="160"/>
      <c r="B14" s="161"/>
      <c r="C14" s="162"/>
      <c r="D14" s="163">
        <v>20626</v>
      </c>
      <c r="E14" s="164"/>
      <c r="F14" s="165">
        <v>43068</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3.87</v>
      </c>
      <c r="C19" s="174">
        <f>ROUND(VALUE(SUBSTITUTE(実質収支比率等に係る経年分析!G$48,"▲","-")),2)</f>
        <v>12.06</v>
      </c>
      <c r="D19" s="174">
        <f>ROUND(VALUE(SUBSTITUTE(実質収支比率等に係る経年分析!H$48,"▲","-")),2)</f>
        <v>6.11</v>
      </c>
      <c r="E19" s="174">
        <f>ROUND(VALUE(SUBSTITUTE(実質収支比率等に係る経年分析!I$48,"▲","-")),2)</f>
        <v>8.34</v>
      </c>
      <c r="F19" s="174">
        <f>ROUND(VALUE(SUBSTITUTE(実質収支比率等に係る経年分析!J$48,"▲","-")),2)</f>
        <v>4.46</v>
      </c>
    </row>
    <row r="20" spans="1:11" x14ac:dyDescent="0.2">
      <c r="A20" s="174" t="s">
        <v>57</v>
      </c>
      <c r="B20" s="174">
        <f>ROUND(VALUE(SUBSTITUTE(実質収支比率等に係る経年分析!F$47,"▲","-")),2)</f>
        <v>17.21</v>
      </c>
      <c r="C20" s="174">
        <f>ROUND(VALUE(SUBSTITUTE(実質収支比率等に係る経年分析!G$47,"▲","-")),2)</f>
        <v>17.84</v>
      </c>
      <c r="D20" s="174">
        <f>ROUND(VALUE(SUBSTITUTE(実質収支比率等に係る経年分析!H$47,"▲","-")),2)</f>
        <v>21.85</v>
      </c>
      <c r="E20" s="174">
        <f>ROUND(VALUE(SUBSTITUTE(実質収支比率等に係る経年分析!I$47,"▲","-")),2)</f>
        <v>23.34</v>
      </c>
      <c r="F20" s="174">
        <f>ROUND(VALUE(SUBSTITUTE(実質収支比率等に係る経年分析!J$47,"▲","-")),2)</f>
        <v>21.51</v>
      </c>
    </row>
    <row r="21" spans="1:11" x14ac:dyDescent="0.2">
      <c r="A21" s="174" t="s">
        <v>58</v>
      </c>
      <c r="B21" s="174">
        <f>IF(ISNUMBER(VALUE(SUBSTITUTE(実質収支比率等に係る経年分析!F$49,"▲","-"))),ROUND(VALUE(SUBSTITUTE(実質収支比率等に係る経年分析!F$49,"▲","-")),2),NA())</f>
        <v>-0.6</v>
      </c>
      <c r="C21" s="174">
        <f>IF(ISNUMBER(VALUE(SUBSTITUTE(実質収支比率等に係る経年分析!G$49,"▲","-"))),ROUND(VALUE(SUBSTITUTE(実質収支比率等に係る経年分析!G$49,"▲","-")),2),NA())</f>
        <v>10.039999999999999</v>
      </c>
      <c r="D21" s="174">
        <f>IF(ISNUMBER(VALUE(SUBSTITUTE(実質収支比率等に係る経年分析!H$49,"▲","-"))),ROUND(VALUE(SUBSTITUTE(実質収支比率等に係る経年分析!H$49,"▲","-")),2),NA())</f>
        <v>-6.46</v>
      </c>
      <c r="E21" s="174">
        <f>IF(ISNUMBER(VALUE(SUBSTITUTE(実質収支比率等に係る経年分析!I$49,"▲","-"))),ROUND(VALUE(SUBSTITUTE(実質収支比率等に係る経年分析!I$49,"▲","-")),2),NA())</f>
        <v>3.88</v>
      </c>
      <c r="F21" s="174">
        <f>IF(ISNUMBER(VALUE(SUBSTITUTE(実質収支比率等に係る経年分析!J$49,"▲","-"))),ROUND(VALUE(SUBSTITUTE(実質収支比率等に係る経年分析!J$49,"▲","-")),2),NA())</f>
        <v>-9.83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0.28000000000000003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1.1599999999999999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667</v>
      </c>
      <c r="E42" s="176"/>
      <c r="F42" s="176"/>
      <c r="G42" s="176">
        <f>'実質公債費比率（分子）の構造'!L$52</f>
        <v>680</v>
      </c>
      <c r="H42" s="176"/>
      <c r="I42" s="176"/>
      <c r="J42" s="176">
        <f>'実質公債費比率（分子）の構造'!M$52</f>
        <v>673</v>
      </c>
      <c r="K42" s="176"/>
      <c r="L42" s="176"/>
      <c r="M42" s="176">
        <f>'実質公債費比率（分子）の構造'!N$52</f>
        <v>668</v>
      </c>
      <c r="N42" s="176"/>
      <c r="O42" s="176"/>
      <c r="P42" s="176">
        <f>'実質公債費比率（分子）の構造'!O$52</f>
        <v>648</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76</v>
      </c>
      <c r="C44" s="176"/>
      <c r="D44" s="176"/>
      <c r="E44" s="176">
        <f>'実質公債費比率（分子）の構造'!L$50</f>
        <v>75</v>
      </c>
      <c r="F44" s="176"/>
      <c r="G44" s="176"/>
      <c r="H44" s="176">
        <f>'実質公債費比率（分子）の構造'!M$50</f>
        <v>78</v>
      </c>
      <c r="I44" s="176"/>
      <c r="J44" s="176"/>
      <c r="K44" s="176">
        <f>'実質公債費比率（分子）の構造'!N$50</f>
        <v>71</v>
      </c>
      <c r="L44" s="176"/>
      <c r="M44" s="176"/>
      <c r="N44" s="176">
        <f>'実質公債費比率（分子）の構造'!O$50</f>
        <v>82</v>
      </c>
      <c r="O44" s="176"/>
      <c r="P44" s="176"/>
    </row>
    <row r="45" spans="1:16" x14ac:dyDescent="0.2">
      <c r="A45" s="176" t="s">
        <v>68</v>
      </c>
      <c r="B45" s="176">
        <f>'実質公債費比率（分子）の構造'!K$49</f>
        <v>25</v>
      </c>
      <c r="C45" s="176"/>
      <c r="D45" s="176"/>
      <c r="E45" s="176">
        <f>'実質公債費比率（分子）の構造'!L$49</f>
        <v>11</v>
      </c>
      <c r="F45" s="176"/>
      <c r="G45" s="176"/>
      <c r="H45" s="176">
        <f>'実質公債費比率（分子）の構造'!M$49</f>
        <v>10</v>
      </c>
      <c r="I45" s="176"/>
      <c r="J45" s="176"/>
      <c r="K45" s="176">
        <f>'実質公債費比率（分子）の構造'!N$49</f>
        <v>14</v>
      </c>
      <c r="L45" s="176"/>
      <c r="M45" s="176"/>
      <c r="N45" s="176">
        <f>'実質公債費比率（分子）の構造'!O$49</f>
        <v>15</v>
      </c>
      <c r="O45" s="176"/>
      <c r="P45" s="176"/>
    </row>
    <row r="46" spans="1:16" x14ac:dyDescent="0.2">
      <c r="A46" s="176" t="s">
        <v>69</v>
      </c>
      <c r="B46" s="176">
        <f>'実質公債費比率（分子）の構造'!K$48</f>
        <v>292</v>
      </c>
      <c r="C46" s="176"/>
      <c r="D46" s="176"/>
      <c r="E46" s="176">
        <f>'実質公債費比率（分子）の構造'!L$48</f>
        <v>313</v>
      </c>
      <c r="F46" s="176"/>
      <c r="G46" s="176"/>
      <c r="H46" s="176">
        <f>'実質公債費比率（分子）の構造'!M$48</f>
        <v>315</v>
      </c>
      <c r="I46" s="176"/>
      <c r="J46" s="176"/>
      <c r="K46" s="176">
        <f>'実質公債費比率（分子）の構造'!N$48</f>
        <v>339</v>
      </c>
      <c r="L46" s="176"/>
      <c r="M46" s="176"/>
      <c r="N46" s="176">
        <f>'実質公債費比率（分子）の構造'!O$48</f>
        <v>357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727</v>
      </c>
      <c r="C49" s="176"/>
      <c r="D49" s="176"/>
      <c r="E49" s="176">
        <f>'実質公債費比率（分子）の構造'!L$45</f>
        <v>725</v>
      </c>
      <c r="F49" s="176"/>
      <c r="G49" s="176"/>
      <c r="H49" s="176">
        <f>'実質公債費比率（分子）の構造'!M$45</f>
        <v>728</v>
      </c>
      <c r="I49" s="176"/>
      <c r="J49" s="176"/>
      <c r="K49" s="176">
        <f>'実質公債費比率（分子）の構造'!N$45</f>
        <v>720</v>
      </c>
      <c r="L49" s="176"/>
      <c r="M49" s="176"/>
      <c r="N49" s="176">
        <f>'実質公債費比率（分子）の構造'!O$45</f>
        <v>727</v>
      </c>
      <c r="O49" s="176"/>
      <c r="P49" s="176"/>
    </row>
    <row r="50" spans="1:16" x14ac:dyDescent="0.2">
      <c r="A50" s="176" t="s">
        <v>73</v>
      </c>
      <c r="B50" s="176" t="e">
        <f>NA()</f>
        <v>#N/A</v>
      </c>
      <c r="C50" s="176">
        <f>IF(ISNUMBER('実質公債費比率（分子）の構造'!K$53),'実質公債費比率（分子）の構造'!K$53,NA())</f>
        <v>453</v>
      </c>
      <c r="D50" s="176" t="e">
        <f>NA()</f>
        <v>#N/A</v>
      </c>
      <c r="E50" s="176" t="e">
        <f>NA()</f>
        <v>#N/A</v>
      </c>
      <c r="F50" s="176">
        <f>IF(ISNUMBER('実質公債費比率（分子）の構造'!L$53),'実質公債費比率（分子）の構造'!L$53,NA())</f>
        <v>444</v>
      </c>
      <c r="G50" s="176" t="e">
        <f>NA()</f>
        <v>#N/A</v>
      </c>
      <c r="H50" s="176" t="e">
        <f>NA()</f>
        <v>#N/A</v>
      </c>
      <c r="I50" s="176">
        <f>IF(ISNUMBER('実質公債費比率（分子）の構造'!M$53),'実質公債費比率（分子）の構造'!M$53,NA())</f>
        <v>458</v>
      </c>
      <c r="J50" s="176" t="e">
        <f>NA()</f>
        <v>#N/A</v>
      </c>
      <c r="K50" s="176" t="e">
        <f>NA()</f>
        <v>#N/A</v>
      </c>
      <c r="L50" s="176">
        <f>IF(ISNUMBER('実質公債費比率（分子）の構造'!N$53),'実質公債費比率（分子）の構造'!N$53,NA())</f>
        <v>476</v>
      </c>
      <c r="M50" s="176" t="e">
        <f>NA()</f>
        <v>#N/A</v>
      </c>
      <c r="N50" s="176" t="e">
        <f>NA()</f>
        <v>#N/A</v>
      </c>
      <c r="O50" s="176">
        <f>IF(ISNUMBER('実質公債費比率（分子）の構造'!O$53),'実質公債費比率（分子）の構造'!O$53,NA())</f>
        <v>533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8028</v>
      </c>
      <c r="E56" s="175"/>
      <c r="F56" s="175"/>
      <c r="G56" s="175">
        <f>'将来負担比率（分子）の構造'!J$52</f>
        <v>7481</v>
      </c>
      <c r="H56" s="175"/>
      <c r="I56" s="175"/>
      <c r="J56" s="175">
        <f>'将来負担比率（分子）の構造'!K$52</f>
        <v>7406</v>
      </c>
      <c r="K56" s="175"/>
      <c r="L56" s="175"/>
      <c r="M56" s="175">
        <f>'将来負担比率（分子）の構造'!L$52</f>
        <v>6970</v>
      </c>
      <c r="N56" s="175"/>
      <c r="O56" s="175"/>
      <c r="P56" s="175">
        <f>'将来負担比率（分子）の構造'!M$52</f>
        <v>6697</v>
      </c>
    </row>
    <row r="57" spans="1:16" x14ac:dyDescent="0.2">
      <c r="A57" s="175" t="s">
        <v>44</v>
      </c>
      <c r="B57" s="175"/>
      <c r="C57" s="175"/>
      <c r="D57" s="175">
        <f>'将来負担比率（分子）の構造'!I$51</f>
        <v>294</v>
      </c>
      <c r="E57" s="175"/>
      <c r="F57" s="175"/>
      <c r="G57" s="175">
        <f>'将来負担比率（分子）の構造'!J$51</f>
        <v>227</v>
      </c>
      <c r="H57" s="175"/>
      <c r="I57" s="175"/>
      <c r="J57" s="175">
        <f>'将来負担比率（分子）の構造'!K$51</f>
        <v>204</v>
      </c>
      <c r="K57" s="175"/>
      <c r="L57" s="175"/>
      <c r="M57" s="175">
        <f>'将来負担比率（分子）の構造'!L$51</f>
        <v>195</v>
      </c>
      <c r="N57" s="175"/>
      <c r="O57" s="175"/>
      <c r="P57" s="175">
        <f>'将来負担比率（分子）の構造'!M$51</f>
        <v>172</v>
      </c>
    </row>
    <row r="58" spans="1:16" x14ac:dyDescent="0.2">
      <c r="A58" s="175" t="s">
        <v>43</v>
      </c>
      <c r="B58" s="175"/>
      <c r="C58" s="175"/>
      <c r="D58" s="175">
        <f>'将来負担比率（分子）の構造'!I$50</f>
        <v>1514</v>
      </c>
      <c r="E58" s="175"/>
      <c r="F58" s="175"/>
      <c r="G58" s="175">
        <f>'将来負担比率（分子）の構造'!J$50</f>
        <v>1734</v>
      </c>
      <c r="H58" s="175"/>
      <c r="I58" s="175"/>
      <c r="J58" s="175">
        <f>'将来負担比率（分子）の構造'!K$50</f>
        <v>2025</v>
      </c>
      <c r="K58" s="175"/>
      <c r="L58" s="175"/>
      <c r="M58" s="175">
        <f>'将来負担比率（分子）の構造'!L$50</f>
        <v>2248</v>
      </c>
      <c r="N58" s="175"/>
      <c r="O58" s="175"/>
      <c r="P58" s="175">
        <f>'将来負担比率（分子）の構造'!M$50</f>
        <v>2045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871</v>
      </c>
      <c r="C62" s="175"/>
      <c r="D62" s="175"/>
      <c r="E62" s="175">
        <f>'将来負担比率（分子）の構造'!J$45</f>
        <v>797</v>
      </c>
      <c r="F62" s="175"/>
      <c r="G62" s="175"/>
      <c r="H62" s="175">
        <f>'将来負担比率（分子）の構造'!K$45</f>
        <v>795</v>
      </c>
      <c r="I62" s="175"/>
      <c r="J62" s="175"/>
      <c r="K62" s="175">
        <f>'将来負担比率（分子）の構造'!L$45</f>
        <v>751</v>
      </c>
      <c r="L62" s="175"/>
      <c r="M62" s="175"/>
      <c r="N62" s="175">
        <f>'将来負担比率（分子）の構造'!M$45</f>
        <v>716</v>
      </c>
      <c r="O62" s="175"/>
      <c r="P62" s="175"/>
    </row>
    <row r="63" spans="1:16" x14ac:dyDescent="0.2">
      <c r="A63" s="175" t="s">
        <v>36</v>
      </c>
      <c r="B63" s="175">
        <f>'将来負担比率（分子）の構造'!I$44</f>
        <v>53</v>
      </c>
      <c r="C63" s="175"/>
      <c r="D63" s="175"/>
      <c r="E63" s="175">
        <f>'将来負担比率（分子）の構造'!J$44</f>
        <v>70</v>
      </c>
      <c r="F63" s="175"/>
      <c r="G63" s="175"/>
      <c r="H63" s="175">
        <f>'将来負担比率（分子）の構造'!K$44</f>
        <v>83</v>
      </c>
      <c r="I63" s="175"/>
      <c r="J63" s="175"/>
      <c r="K63" s="175">
        <f>'将来負担比率（分子）の構造'!L$44</f>
        <v>76</v>
      </c>
      <c r="L63" s="175"/>
      <c r="M63" s="175"/>
      <c r="N63" s="175">
        <f>'将来負担比率（分子）の構造'!M$44</f>
        <v>65</v>
      </c>
      <c r="O63" s="175"/>
      <c r="P63" s="175"/>
    </row>
    <row r="64" spans="1:16" x14ac:dyDescent="0.2">
      <c r="A64" s="175" t="s">
        <v>35</v>
      </c>
      <c r="B64" s="175">
        <f>'将来負担比率（分子）の構造'!I$43</f>
        <v>3797</v>
      </c>
      <c r="C64" s="175"/>
      <c r="D64" s="175"/>
      <c r="E64" s="175">
        <f>'将来負担比率（分子）の構造'!J$43</f>
        <v>3709</v>
      </c>
      <c r="F64" s="175"/>
      <c r="G64" s="175"/>
      <c r="H64" s="175">
        <f>'将来負担比率（分子）の構造'!K$43</f>
        <v>3612</v>
      </c>
      <c r="I64" s="175"/>
      <c r="J64" s="175"/>
      <c r="K64" s="175">
        <f>'将来負担比率（分子）の構造'!L$43</f>
        <v>3145</v>
      </c>
      <c r="L64" s="175"/>
      <c r="M64" s="175"/>
      <c r="N64" s="175">
        <f>'将来負担比率（分子）の構造'!M$43</f>
        <v>2865</v>
      </c>
      <c r="O64" s="175"/>
      <c r="P64" s="175"/>
    </row>
    <row r="65" spans="1:16" x14ac:dyDescent="0.2">
      <c r="A65" s="175" t="s">
        <v>34</v>
      </c>
      <c r="B65" s="175">
        <f>'将来負担比率（分子）の構造'!I$42</f>
        <v>1066</v>
      </c>
      <c r="C65" s="175"/>
      <c r="D65" s="175"/>
      <c r="E65" s="175">
        <f>'将来負担比率（分子）の構造'!J$42</f>
        <v>985</v>
      </c>
      <c r="F65" s="175"/>
      <c r="G65" s="175"/>
      <c r="H65" s="175">
        <f>'将来負担比率（分子）の構造'!K$42</f>
        <v>684</v>
      </c>
      <c r="I65" s="175"/>
      <c r="J65" s="175"/>
      <c r="K65" s="175">
        <f>'将来負担比率（分子）の構造'!L$42</f>
        <v>637</v>
      </c>
      <c r="L65" s="175"/>
      <c r="M65" s="175"/>
      <c r="N65" s="175">
        <f>'将来負担比率（分子）の構造'!M$42</f>
        <v>590</v>
      </c>
      <c r="O65" s="175"/>
      <c r="P65" s="175"/>
    </row>
    <row r="66" spans="1:16" x14ac:dyDescent="0.2">
      <c r="A66" s="175" t="s">
        <v>33</v>
      </c>
      <c r="B66" s="175">
        <f>'将来負担比率（分子）の構造'!I$41</f>
        <v>8199</v>
      </c>
      <c r="C66" s="175"/>
      <c r="D66" s="175"/>
      <c r="E66" s="175">
        <f>'将来負担比率（分子）の構造'!J$41</f>
        <v>7870</v>
      </c>
      <c r="F66" s="175"/>
      <c r="G66" s="175"/>
      <c r="H66" s="175">
        <f>'将来負担比率（分子）の構造'!K$41</f>
        <v>8078</v>
      </c>
      <c r="I66" s="175"/>
      <c r="J66" s="175"/>
      <c r="K66" s="175">
        <f>'将来負担比率（分子）の構造'!L$41</f>
        <v>8007</v>
      </c>
      <c r="L66" s="175"/>
      <c r="M66" s="175"/>
      <c r="N66" s="175">
        <f>'将来負担比率（分子）の構造'!M$41</f>
        <v>7774</v>
      </c>
      <c r="O66" s="175"/>
      <c r="P66" s="175"/>
    </row>
    <row r="67" spans="1:16" x14ac:dyDescent="0.2">
      <c r="A67" s="175" t="s">
        <v>77</v>
      </c>
      <c r="B67" s="175" t="e">
        <f>NA()</f>
        <v>#N/A</v>
      </c>
      <c r="C67" s="175">
        <f>IF(ISNUMBER('将来負担比率（分子）の構造'!I$53), IF('将来負担比率（分子）の構造'!I$53 &lt; 0, 0, '将来負担比率（分子）の構造'!I$53), NA())</f>
        <v>4149</v>
      </c>
      <c r="D67" s="175" t="e">
        <f>NA()</f>
        <v>#N/A</v>
      </c>
      <c r="E67" s="175" t="e">
        <f>NA()</f>
        <v>#N/A</v>
      </c>
      <c r="F67" s="175">
        <f>IF(ISNUMBER('将来負担比率（分子）の構造'!J$53), IF('将来負担比率（分子）の構造'!J$53 &lt; 0, 0, '将来負担比率（分子）の構造'!J$53), NA())</f>
        <v>3990</v>
      </c>
      <c r="G67" s="175" t="e">
        <f>NA()</f>
        <v>#N/A</v>
      </c>
      <c r="H67" s="175" t="e">
        <f>NA()</f>
        <v>#N/A</v>
      </c>
      <c r="I67" s="175">
        <f>IF(ISNUMBER('将来負担比率（分子）の構造'!K$53), IF('将来負担比率（分子）の構造'!K$53 &lt; 0, 0, '将来負担比率（分子）の構造'!K$53), NA())</f>
        <v>3618</v>
      </c>
      <c r="J67" s="175" t="e">
        <f>NA()</f>
        <v>#N/A</v>
      </c>
      <c r="K67" s="175" t="e">
        <f>NA()</f>
        <v>#N/A</v>
      </c>
      <c r="L67" s="175">
        <f>IF(ISNUMBER('将来負担比率（分子）の構造'!L$53), IF('将来負担比率（分子）の構造'!L$53 &lt; 0, 0, '将来負担比率（分子）の構造'!L$53), NA())</f>
        <v>3204</v>
      </c>
      <c r="M67" s="175" t="e">
        <f>NA()</f>
        <v>#N/A</v>
      </c>
      <c r="N67" s="175" t="e">
        <f>NA()</f>
        <v>#N/A</v>
      </c>
      <c r="O67" s="175">
        <f>IF(ISNUMBER('将来負担比率（分子）の構造'!M$53), IF('将来負担比率（分子）の構造'!M$53 &lt; 0, 0, '将来負担比率（分子）の構造'!M$53), NA())</f>
        <v>3096</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1025</v>
      </c>
      <c r="C72" s="179">
        <f>基金残高に係る経年分析!G55</f>
        <v>1173</v>
      </c>
      <c r="D72" s="179">
        <f>基金残高に係る経年分析!H55</f>
        <v>1054</v>
      </c>
    </row>
    <row r="73" spans="1:16" x14ac:dyDescent="0.2">
      <c r="A73" s="178" t="s">
        <v>80</v>
      </c>
      <c r="B73" s="179">
        <f>基金残高に係る経年分析!F56</f>
        <v>95</v>
      </c>
      <c r="C73" s="179">
        <f>基金残高に係る経年分析!G56</f>
        <v>95</v>
      </c>
      <c r="D73" s="179">
        <f>基金残高に係る経年分析!H56</f>
        <v>61</v>
      </c>
    </row>
    <row r="74" spans="1:16" x14ac:dyDescent="0.2">
      <c r="A74" s="178" t="s">
        <v>81</v>
      </c>
      <c r="B74" s="179">
        <f>基金残高に係る経年分析!F57</f>
        <v>449</v>
      </c>
      <c r="C74" s="179">
        <f>基金残高に係る経年分析!G57</f>
        <v>533</v>
      </c>
      <c r="D74" s="179">
        <f>基金残高に係る経年分析!H57</f>
        <v>478</v>
      </c>
    </row>
  </sheetData>
  <sheetProtection algorithmName="SHA-512" hashValue="LCrk6cgJKHykl5o58a5G5o/ZOpAGIzAmB6VAoF8WVnS8kHmfa6KqhLjh/CXZBkq/e+5lRBkVPSjriM2O1rb/sg==" saltValue="zO9jnsmMZTkt1XjycUi4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election activeCell="L3" sqref="L3:V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228</v>
      </c>
      <c r="C5" s="610"/>
      <c r="D5" s="610"/>
      <c r="E5" s="610"/>
      <c r="F5" s="610"/>
      <c r="G5" s="610"/>
      <c r="H5" s="610"/>
      <c r="I5" s="610"/>
      <c r="J5" s="610"/>
      <c r="K5" s="610"/>
      <c r="L5" s="610"/>
      <c r="M5" s="610"/>
      <c r="N5" s="610"/>
      <c r="O5" s="610"/>
      <c r="P5" s="610"/>
      <c r="Q5" s="611"/>
      <c r="R5" s="612">
        <v>2390808</v>
      </c>
      <c r="S5" s="613"/>
      <c r="T5" s="613"/>
      <c r="U5" s="613"/>
      <c r="V5" s="613"/>
      <c r="W5" s="613"/>
      <c r="X5" s="613"/>
      <c r="Y5" s="614"/>
      <c r="Z5" s="615">
        <v>26.7</v>
      </c>
      <c r="AA5" s="615"/>
      <c r="AB5" s="615"/>
      <c r="AC5" s="615"/>
      <c r="AD5" s="616">
        <v>2390808</v>
      </c>
      <c r="AE5" s="616"/>
      <c r="AF5" s="616"/>
      <c r="AG5" s="616"/>
      <c r="AH5" s="616"/>
      <c r="AI5" s="616"/>
      <c r="AJ5" s="616"/>
      <c r="AK5" s="616"/>
      <c r="AL5" s="617">
        <v>50.7</v>
      </c>
      <c r="AM5" s="618"/>
      <c r="AN5" s="618"/>
      <c r="AO5" s="619"/>
      <c r="AP5" s="609" t="s">
        <v>229</v>
      </c>
      <c r="AQ5" s="610"/>
      <c r="AR5" s="610"/>
      <c r="AS5" s="610"/>
      <c r="AT5" s="610"/>
      <c r="AU5" s="610"/>
      <c r="AV5" s="610"/>
      <c r="AW5" s="610"/>
      <c r="AX5" s="610"/>
      <c r="AY5" s="610"/>
      <c r="AZ5" s="610"/>
      <c r="BA5" s="610"/>
      <c r="BB5" s="610"/>
      <c r="BC5" s="610"/>
      <c r="BD5" s="610"/>
      <c r="BE5" s="610"/>
      <c r="BF5" s="611"/>
      <c r="BG5" s="623">
        <v>2383871</v>
      </c>
      <c r="BH5" s="624"/>
      <c r="BI5" s="624"/>
      <c r="BJ5" s="624"/>
      <c r="BK5" s="624"/>
      <c r="BL5" s="624"/>
      <c r="BM5" s="624"/>
      <c r="BN5" s="625"/>
      <c r="BO5" s="626">
        <v>99.7</v>
      </c>
      <c r="BP5" s="626"/>
      <c r="BQ5" s="626"/>
      <c r="BR5" s="626"/>
      <c r="BS5" s="627" t="s">
        <v>182</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222</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x14ac:dyDescent="0.2">
      <c r="B6" s="620" t="s">
        <v>233</v>
      </c>
      <c r="C6" s="621"/>
      <c r="D6" s="621"/>
      <c r="E6" s="621"/>
      <c r="F6" s="621"/>
      <c r="G6" s="621"/>
      <c r="H6" s="621"/>
      <c r="I6" s="621"/>
      <c r="J6" s="621"/>
      <c r="K6" s="621"/>
      <c r="L6" s="621"/>
      <c r="M6" s="621"/>
      <c r="N6" s="621"/>
      <c r="O6" s="621"/>
      <c r="P6" s="621"/>
      <c r="Q6" s="622"/>
      <c r="R6" s="623">
        <v>104862</v>
      </c>
      <c r="S6" s="624"/>
      <c r="T6" s="624"/>
      <c r="U6" s="624"/>
      <c r="V6" s="624"/>
      <c r="W6" s="624"/>
      <c r="X6" s="624"/>
      <c r="Y6" s="625"/>
      <c r="Z6" s="626">
        <v>1.2</v>
      </c>
      <c r="AA6" s="626"/>
      <c r="AB6" s="626"/>
      <c r="AC6" s="626"/>
      <c r="AD6" s="627">
        <v>104862</v>
      </c>
      <c r="AE6" s="627"/>
      <c r="AF6" s="627"/>
      <c r="AG6" s="627"/>
      <c r="AH6" s="627"/>
      <c r="AI6" s="627"/>
      <c r="AJ6" s="627"/>
      <c r="AK6" s="627"/>
      <c r="AL6" s="628">
        <v>2.2000000000000002</v>
      </c>
      <c r="AM6" s="629"/>
      <c r="AN6" s="629"/>
      <c r="AO6" s="630"/>
      <c r="AP6" s="620" t="s">
        <v>234</v>
      </c>
      <c r="AQ6" s="621"/>
      <c r="AR6" s="621"/>
      <c r="AS6" s="621"/>
      <c r="AT6" s="621"/>
      <c r="AU6" s="621"/>
      <c r="AV6" s="621"/>
      <c r="AW6" s="621"/>
      <c r="AX6" s="621"/>
      <c r="AY6" s="621"/>
      <c r="AZ6" s="621"/>
      <c r="BA6" s="621"/>
      <c r="BB6" s="621"/>
      <c r="BC6" s="621"/>
      <c r="BD6" s="621"/>
      <c r="BE6" s="621"/>
      <c r="BF6" s="622"/>
      <c r="BG6" s="623">
        <v>2383871</v>
      </c>
      <c r="BH6" s="624"/>
      <c r="BI6" s="624"/>
      <c r="BJ6" s="624"/>
      <c r="BK6" s="624"/>
      <c r="BL6" s="624"/>
      <c r="BM6" s="624"/>
      <c r="BN6" s="625"/>
      <c r="BO6" s="626">
        <v>99.7</v>
      </c>
      <c r="BP6" s="626"/>
      <c r="BQ6" s="626"/>
      <c r="BR6" s="626"/>
      <c r="BS6" s="627" t="s">
        <v>235</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103176</v>
      </c>
      <c r="CS6" s="624"/>
      <c r="CT6" s="624"/>
      <c r="CU6" s="624"/>
      <c r="CV6" s="624"/>
      <c r="CW6" s="624"/>
      <c r="CX6" s="624"/>
      <c r="CY6" s="625"/>
      <c r="CZ6" s="617">
        <v>1.2</v>
      </c>
      <c r="DA6" s="618"/>
      <c r="DB6" s="618"/>
      <c r="DC6" s="634"/>
      <c r="DD6" s="632" t="s">
        <v>182</v>
      </c>
      <c r="DE6" s="624"/>
      <c r="DF6" s="624"/>
      <c r="DG6" s="624"/>
      <c r="DH6" s="624"/>
      <c r="DI6" s="624"/>
      <c r="DJ6" s="624"/>
      <c r="DK6" s="624"/>
      <c r="DL6" s="624"/>
      <c r="DM6" s="624"/>
      <c r="DN6" s="624"/>
      <c r="DO6" s="624"/>
      <c r="DP6" s="625"/>
      <c r="DQ6" s="632">
        <v>103176</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669</v>
      </c>
      <c r="S7" s="624"/>
      <c r="T7" s="624"/>
      <c r="U7" s="624"/>
      <c r="V7" s="624"/>
      <c r="W7" s="624"/>
      <c r="X7" s="624"/>
      <c r="Y7" s="625"/>
      <c r="Z7" s="626">
        <v>0</v>
      </c>
      <c r="AA7" s="626"/>
      <c r="AB7" s="626"/>
      <c r="AC7" s="626"/>
      <c r="AD7" s="627">
        <v>669</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856602</v>
      </c>
      <c r="BH7" s="624"/>
      <c r="BI7" s="624"/>
      <c r="BJ7" s="624"/>
      <c r="BK7" s="624"/>
      <c r="BL7" s="624"/>
      <c r="BM7" s="624"/>
      <c r="BN7" s="625"/>
      <c r="BO7" s="626">
        <v>35.799999999999997</v>
      </c>
      <c r="BP7" s="626"/>
      <c r="BQ7" s="626"/>
      <c r="BR7" s="626"/>
      <c r="BS7" s="627" t="s">
        <v>235</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1179661</v>
      </c>
      <c r="CS7" s="624"/>
      <c r="CT7" s="624"/>
      <c r="CU7" s="624"/>
      <c r="CV7" s="624"/>
      <c r="CW7" s="624"/>
      <c r="CX7" s="624"/>
      <c r="CY7" s="625"/>
      <c r="CZ7" s="626">
        <v>13.5</v>
      </c>
      <c r="DA7" s="626"/>
      <c r="DB7" s="626"/>
      <c r="DC7" s="626"/>
      <c r="DD7" s="632">
        <v>41099</v>
      </c>
      <c r="DE7" s="624"/>
      <c r="DF7" s="624"/>
      <c r="DG7" s="624"/>
      <c r="DH7" s="624"/>
      <c r="DI7" s="624"/>
      <c r="DJ7" s="624"/>
      <c r="DK7" s="624"/>
      <c r="DL7" s="624"/>
      <c r="DM7" s="624"/>
      <c r="DN7" s="624"/>
      <c r="DO7" s="624"/>
      <c r="DP7" s="625"/>
      <c r="DQ7" s="632">
        <v>1036401</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6627</v>
      </c>
      <c r="S8" s="624"/>
      <c r="T8" s="624"/>
      <c r="U8" s="624"/>
      <c r="V8" s="624"/>
      <c r="W8" s="624"/>
      <c r="X8" s="624"/>
      <c r="Y8" s="625"/>
      <c r="Z8" s="626">
        <v>0.1</v>
      </c>
      <c r="AA8" s="626"/>
      <c r="AB8" s="626"/>
      <c r="AC8" s="626"/>
      <c r="AD8" s="627">
        <v>6627</v>
      </c>
      <c r="AE8" s="627"/>
      <c r="AF8" s="627"/>
      <c r="AG8" s="627"/>
      <c r="AH8" s="627"/>
      <c r="AI8" s="627"/>
      <c r="AJ8" s="627"/>
      <c r="AK8" s="627"/>
      <c r="AL8" s="628">
        <v>0.1</v>
      </c>
      <c r="AM8" s="629"/>
      <c r="AN8" s="629"/>
      <c r="AO8" s="630"/>
      <c r="AP8" s="620" t="s">
        <v>241</v>
      </c>
      <c r="AQ8" s="621"/>
      <c r="AR8" s="621"/>
      <c r="AS8" s="621"/>
      <c r="AT8" s="621"/>
      <c r="AU8" s="621"/>
      <c r="AV8" s="621"/>
      <c r="AW8" s="621"/>
      <c r="AX8" s="621"/>
      <c r="AY8" s="621"/>
      <c r="AZ8" s="621"/>
      <c r="BA8" s="621"/>
      <c r="BB8" s="621"/>
      <c r="BC8" s="621"/>
      <c r="BD8" s="621"/>
      <c r="BE8" s="621"/>
      <c r="BF8" s="622"/>
      <c r="BG8" s="623">
        <v>30059</v>
      </c>
      <c r="BH8" s="624"/>
      <c r="BI8" s="624"/>
      <c r="BJ8" s="624"/>
      <c r="BK8" s="624"/>
      <c r="BL8" s="624"/>
      <c r="BM8" s="624"/>
      <c r="BN8" s="625"/>
      <c r="BO8" s="626">
        <v>1.3</v>
      </c>
      <c r="BP8" s="626"/>
      <c r="BQ8" s="626"/>
      <c r="BR8" s="626"/>
      <c r="BS8" s="627" t="s">
        <v>182</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2724829</v>
      </c>
      <c r="CS8" s="624"/>
      <c r="CT8" s="624"/>
      <c r="CU8" s="624"/>
      <c r="CV8" s="624"/>
      <c r="CW8" s="624"/>
      <c r="CX8" s="624"/>
      <c r="CY8" s="625"/>
      <c r="CZ8" s="626">
        <v>31.3</v>
      </c>
      <c r="DA8" s="626"/>
      <c r="DB8" s="626"/>
      <c r="DC8" s="626"/>
      <c r="DD8" s="632">
        <v>254223</v>
      </c>
      <c r="DE8" s="624"/>
      <c r="DF8" s="624"/>
      <c r="DG8" s="624"/>
      <c r="DH8" s="624"/>
      <c r="DI8" s="624"/>
      <c r="DJ8" s="624"/>
      <c r="DK8" s="624"/>
      <c r="DL8" s="624"/>
      <c r="DM8" s="624"/>
      <c r="DN8" s="624"/>
      <c r="DO8" s="624"/>
      <c r="DP8" s="625"/>
      <c r="DQ8" s="632">
        <v>1142239</v>
      </c>
      <c r="DR8" s="624"/>
      <c r="DS8" s="624"/>
      <c r="DT8" s="624"/>
      <c r="DU8" s="624"/>
      <c r="DV8" s="624"/>
      <c r="DW8" s="624"/>
      <c r="DX8" s="624"/>
      <c r="DY8" s="624"/>
      <c r="DZ8" s="624"/>
      <c r="EA8" s="624"/>
      <c r="EB8" s="624"/>
      <c r="EC8" s="633"/>
    </row>
    <row r="9" spans="2:143" ht="11.25" customHeight="1" x14ac:dyDescent="0.2">
      <c r="B9" s="620" t="s">
        <v>243</v>
      </c>
      <c r="C9" s="621"/>
      <c r="D9" s="621"/>
      <c r="E9" s="621"/>
      <c r="F9" s="621"/>
      <c r="G9" s="621"/>
      <c r="H9" s="621"/>
      <c r="I9" s="621"/>
      <c r="J9" s="621"/>
      <c r="K9" s="621"/>
      <c r="L9" s="621"/>
      <c r="M9" s="621"/>
      <c r="N9" s="621"/>
      <c r="O9" s="621"/>
      <c r="P9" s="621"/>
      <c r="Q9" s="622"/>
      <c r="R9" s="623">
        <v>4653</v>
      </c>
      <c r="S9" s="624"/>
      <c r="T9" s="624"/>
      <c r="U9" s="624"/>
      <c r="V9" s="624"/>
      <c r="W9" s="624"/>
      <c r="X9" s="624"/>
      <c r="Y9" s="625"/>
      <c r="Z9" s="626">
        <v>0.1</v>
      </c>
      <c r="AA9" s="626"/>
      <c r="AB9" s="626"/>
      <c r="AC9" s="626"/>
      <c r="AD9" s="627">
        <v>4653</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692510</v>
      </c>
      <c r="BH9" s="624"/>
      <c r="BI9" s="624"/>
      <c r="BJ9" s="624"/>
      <c r="BK9" s="624"/>
      <c r="BL9" s="624"/>
      <c r="BM9" s="624"/>
      <c r="BN9" s="625"/>
      <c r="BO9" s="626">
        <v>29</v>
      </c>
      <c r="BP9" s="626"/>
      <c r="BQ9" s="626"/>
      <c r="BR9" s="626"/>
      <c r="BS9" s="627" t="s">
        <v>245</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698098</v>
      </c>
      <c r="CS9" s="624"/>
      <c r="CT9" s="624"/>
      <c r="CU9" s="624"/>
      <c r="CV9" s="624"/>
      <c r="CW9" s="624"/>
      <c r="CX9" s="624"/>
      <c r="CY9" s="625"/>
      <c r="CZ9" s="626">
        <v>8</v>
      </c>
      <c r="DA9" s="626"/>
      <c r="DB9" s="626"/>
      <c r="DC9" s="626"/>
      <c r="DD9" s="632">
        <v>29417</v>
      </c>
      <c r="DE9" s="624"/>
      <c r="DF9" s="624"/>
      <c r="DG9" s="624"/>
      <c r="DH9" s="624"/>
      <c r="DI9" s="624"/>
      <c r="DJ9" s="624"/>
      <c r="DK9" s="624"/>
      <c r="DL9" s="624"/>
      <c r="DM9" s="624"/>
      <c r="DN9" s="624"/>
      <c r="DO9" s="624"/>
      <c r="DP9" s="625"/>
      <c r="DQ9" s="632">
        <v>452323</v>
      </c>
      <c r="DR9" s="624"/>
      <c r="DS9" s="624"/>
      <c r="DT9" s="624"/>
      <c r="DU9" s="624"/>
      <c r="DV9" s="624"/>
      <c r="DW9" s="624"/>
      <c r="DX9" s="624"/>
      <c r="DY9" s="624"/>
      <c r="DZ9" s="624"/>
      <c r="EA9" s="624"/>
      <c r="EB9" s="624"/>
      <c r="EC9" s="633"/>
    </row>
    <row r="10" spans="2:143" ht="11.25" customHeight="1" x14ac:dyDescent="0.2">
      <c r="B10" s="620" t="s">
        <v>247</v>
      </c>
      <c r="C10" s="621"/>
      <c r="D10" s="621"/>
      <c r="E10" s="621"/>
      <c r="F10" s="621"/>
      <c r="G10" s="621"/>
      <c r="H10" s="621"/>
      <c r="I10" s="621"/>
      <c r="J10" s="621"/>
      <c r="K10" s="621"/>
      <c r="L10" s="621"/>
      <c r="M10" s="621"/>
      <c r="N10" s="621"/>
      <c r="O10" s="621"/>
      <c r="P10" s="621"/>
      <c r="Q10" s="622"/>
      <c r="R10" s="623" t="s">
        <v>182</v>
      </c>
      <c r="S10" s="624"/>
      <c r="T10" s="624"/>
      <c r="U10" s="624"/>
      <c r="V10" s="624"/>
      <c r="W10" s="624"/>
      <c r="X10" s="624"/>
      <c r="Y10" s="625"/>
      <c r="Z10" s="626" t="s">
        <v>182</v>
      </c>
      <c r="AA10" s="626"/>
      <c r="AB10" s="626"/>
      <c r="AC10" s="626"/>
      <c r="AD10" s="627" t="s">
        <v>245</v>
      </c>
      <c r="AE10" s="627"/>
      <c r="AF10" s="627"/>
      <c r="AG10" s="627"/>
      <c r="AH10" s="627"/>
      <c r="AI10" s="627"/>
      <c r="AJ10" s="627"/>
      <c r="AK10" s="627"/>
      <c r="AL10" s="628" t="s">
        <v>235</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57503</v>
      </c>
      <c r="BH10" s="624"/>
      <c r="BI10" s="624"/>
      <c r="BJ10" s="624"/>
      <c r="BK10" s="624"/>
      <c r="BL10" s="624"/>
      <c r="BM10" s="624"/>
      <c r="BN10" s="625"/>
      <c r="BO10" s="626">
        <v>2.4</v>
      </c>
      <c r="BP10" s="626"/>
      <c r="BQ10" s="626"/>
      <c r="BR10" s="626"/>
      <c r="BS10" s="627" t="s">
        <v>182</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1900</v>
      </c>
      <c r="CS10" s="624"/>
      <c r="CT10" s="624"/>
      <c r="CU10" s="624"/>
      <c r="CV10" s="624"/>
      <c r="CW10" s="624"/>
      <c r="CX10" s="624"/>
      <c r="CY10" s="625"/>
      <c r="CZ10" s="626">
        <v>0</v>
      </c>
      <c r="DA10" s="626"/>
      <c r="DB10" s="626"/>
      <c r="DC10" s="626"/>
      <c r="DD10" s="632" t="s">
        <v>245</v>
      </c>
      <c r="DE10" s="624"/>
      <c r="DF10" s="624"/>
      <c r="DG10" s="624"/>
      <c r="DH10" s="624"/>
      <c r="DI10" s="624"/>
      <c r="DJ10" s="624"/>
      <c r="DK10" s="624"/>
      <c r="DL10" s="624"/>
      <c r="DM10" s="624"/>
      <c r="DN10" s="624"/>
      <c r="DO10" s="624"/>
      <c r="DP10" s="625"/>
      <c r="DQ10" s="632">
        <v>1900</v>
      </c>
      <c r="DR10" s="624"/>
      <c r="DS10" s="624"/>
      <c r="DT10" s="624"/>
      <c r="DU10" s="624"/>
      <c r="DV10" s="624"/>
      <c r="DW10" s="624"/>
      <c r="DX10" s="624"/>
      <c r="DY10" s="624"/>
      <c r="DZ10" s="624"/>
      <c r="EA10" s="624"/>
      <c r="EB10" s="624"/>
      <c r="EC10" s="633"/>
    </row>
    <row r="11" spans="2:143" ht="11.25" customHeight="1" x14ac:dyDescent="0.2">
      <c r="B11" s="620" t="s">
        <v>250</v>
      </c>
      <c r="C11" s="621"/>
      <c r="D11" s="621"/>
      <c r="E11" s="621"/>
      <c r="F11" s="621"/>
      <c r="G11" s="621"/>
      <c r="H11" s="621"/>
      <c r="I11" s="621"/>
      <c r="J11" s="621"/>
      <c r="K11" s="621"/>
      <c r="L11" s="621"/>
      <c r="M11" s="621"/>
      <c r="N11" s="621"/>
      <c r="O11" s="621"/>
      <c r="P11" s="621"/>
      <c r="Q11" s="622"/>
      <c r="R11" s="623">
        <v>453489</v>
      </c>
      <c r="S11" s="624"/>
      <c r="T11" s="624"/>
      <c r="U11" s="624"/>
      <c r="V11" s="624"/>
      <c r="W11" s="624"/>
      <c r="X11" s="624"/>
      <c r="Y11" s="625"/>
      <c r="Z11" s="628">
        <v>5.0999999999999996</v>
      </c>
      <c r="AA11" s="629"/>
      <c r="AB11" s="629"/>
      <c r="AC11" s="635"/>
      <c r="AD11" s="632">
        <v>453489</v>
      </c>
      <c r="AE11" s="624"/>
      <c r="AF11" s="624"/>
      <c r="AG11" s="624"/>
      <c r="AH11" s="624"/>
      <c r="AI11" s="624"/>
      <c r="AJ11" s="624"/>
      <c r="AK11" s="625"/>
      <c r="AL11" s="628">
        <v>9.6</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76530</v>
      </c>
      <c r="BH11" s="624"/>
      <c r="BI11" s="624"/>
      <c r="BJ11" s="624"/>
      <c r="BK11" s="624"/>
      <c r="BL11" s="624"/>
      <c r="BM11" s="624"/>
      <c r="BN11" s="625"/>
      <c r="BO11" s="626">
        <v>3.2</v>
      </c>
      <c r="BP11" s="626"/>
      <c r="BQ11" s="626"/>
      <c r="BR11" s="626"/>
      <c r="BS11" s="627" t="s">
        <v>182</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541333</v>
      </c>
      <c r="CS11" s="624"/>
      <c r="CT11" s="624"/>
      <c r="CU11" s="624"/>
      <c r="CV11" s="624"/>
      <c r="CW11" s="624"/>
      <c r="CX11" s="624"/>
      <c r="CY11" s="625"/>
      <c r="CZ11" s="626">
        <v>6.2</v>
      </c>
      <c r="DA11" s="626"/>
      <c r="DB11" s="626"/>
      <c r="DC11" s="626"/>
      <c r="DD11" s="632">
        <v>31234</v>
      </c>
      <c r="DE11" s="624"/>
      <c r="DF11" s="624"/>
      <c r="DG11" s="624"/>
      <c r="DH11" s="624"/>
      <c r="DI11" s="624"/>
      <c r="DJ11" s="624"/>
      <c r="DK11" s="624"/>
      <c r="DL11" s="624"/>
      <c r="DM11" s="624"/>
      <c r="DN11" s="624"/>
      <c r="DO11" s="624"/>
      <c r="DP11" s="625"/>
      <c r="DQ11" s="632">
        <v>397720</v>
      </c>
      <c r="DR11" s="624"/>
      <c r="DS11" s="624"/>
      <c r="DT11" s="624"/>
      <c r="DU11" s="624"/>
      <c r="DV11" s="624"/>
      <c r="DW11" s="624"/>
      <c r="DX11" s="624"/>
      <c r="DY11" s="624"/>
      <c r="DZ11" s="624"/>
      <c r="EA11" s="624"/>
      <c r="EB11" s="624"/>
      <c r="EC11" s="633"/>
    </row>
    <row r="12" spans="2:143" ht="11.25" customHeight="1" x14ac:dyDescent="0.2">
      <c r="B12" s="620" t="s">
        <v>253</v>
      </c>
      <c r="C12" s="621"/>
      <c r="D12" s="621"/>
      <c r="E12" s="621"/>
      <c r="F12" s="621"/>
      <c r="G12" s="621"/>
      <c r="H12" s="621"/>
      <c r="I12" s="621"/>
      <c r="J12" s="621"/>
      <c r="K12" s="621"/>
      <c r="L12" s="621"/>
      <c r="M12" s="621"/>
      <c r="N12" s="621"/>
      <c r="O12" s="621"/>
      <c r="P12" s="621"/>
      <c r="Q12" s="622"/>
      <c r="R12" s="623">
        <v>14829</v>
      </c>
      <c r="S12" s="624"/>
      <c r="T12" s="624"/>
      <c r="U12" s="624"/>
      <c r="V12" s="624"/>
      <c r="W12" s="624"/>
      <c r="X12" s="624"/>
      <c r="Y12" s="625"/>
      <c r="Z12" s="626">
        <v>0.2</v>
      </c>
      <c r="AA12" s="626"/>
      <c r="AB12" s="626"/>
      <c r="AC12" s="626"/>
      <c r="AD12" s="627">
        <v>14829</v>
      </c>
      <c r="AE12" s="627"/>
      <c r="AF12" s="627"/>
      <c r="AG12" s="627"/>
      <c r="AH12" s="627"/>
      <c r="AI12" s="627"/>
      <c r="AJ12" s="627"/>
      <c r="AK12" s="627"/>
      <c r="AL12" s="628">
        <v>0.3</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1281823</v>
      </c>
      <c r="BH12" s="624"/>
      <c r="BI12" s="624"/>
      <c r="BJ12" s="624"/>
      <c r="BK12" s="624"/>
      <c r="BL12" s="624"/>
      <c r="BM12" s="624"/>
      <c r="BN12" s="625"/>
      <c r="BO12" s="626">
        <v>53.6</v>
      </c>
      <c r="BP12" s="626"/>
      <c r="BQ12" s="626"/>
      <c r="BR12" s="626"/>
      <c r="BS12" s="627" t="s">
        <v>182</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215777</v>
      </c>
      <c r="CS12" s="624"/>
      <c r="CT12" s="624"/>
      <c r="CU12" s="624"/>
      <c r="CV12" s="624"/>
      <c r="CW12" s="624"/>
      <c r="CX12" s="624"/>
      <c r="CY12" s="625"/>
      <c r="CZ12" s="626">
        <v>2.5</v>
      </c>
      <c r="DA12" s="626"/>
      <c r="DB12" s="626"/>
      <c r="DC12" s="626"/>
      <c r="DD12" s="632" t="s">
        <v>182</v>
      </c>
      <c r="DE12" s="624"/>
      <c r="DF12" s="624"/>
      <c r="DG12" s="624"/>
      <c r="DH12" s="624"/>
      <c r="DI12" s="624"/>
      <c r="DJ12" s="624"/>
      <c r="DK12" s="624"/>
      <c r="DL12" s="624"/>
      <c r="DM12" s="624"/>
      <c r="DN12" s="624"/>
      <c r="DO12" s="624"/>
      <c r="DP12" s="625"/>
      <c r="DQ12" s="632">
        <v>199762</v>
      </c>
      <c r="DR12" s="624"/>
      <c r="DS12" s="624"/>
      <c r="DT12" s="624"/>
      <c r="DU12" s="624"/>
      <c r="DV12" s="624"/>
      <c r="DW12" s="624"/>
      <c r="DX12" s="624"/>
      <c r="DY12" s="624"/>
      <c r="DZ12" s="624"/>
      <c r="EA12" s="624"/>
      <c r="EB12" s="624"/>
      <c r="EC12" s="633"/>
    </row>
    <row r="13" spans="2:143" ht="11.25" customHeight="1" x14ac:dyDescent="0.2">
      <c r="B13" s="620" t="s">
        <v>256</v>
      </c>
      <c r="C13" s="621"/>
      <c r="D13" s="621"/>
      <c r="E13" s="621"/>
      <c r="F13" s="621"/>
      <c r="G13" s="621"/>
      <c r="H13" s="621"/>
      <c r="I13" s="621"/>
      <c r="J13" s="621"/>
      <c r="K13" s="621"/>
      <c r="L13" s="621"/>
      <c r="M13" s="621"/>
      <c r="N13" s="621"/>
      <c r="O13" s="621"/>
      <c r="P13" s="621"/>
      <c r="Q13" s="622"/>
      <c r="R13" s="623" t="s">
        <v>139</v>
      </c>
      <c r="S13" s="624"/>
      <c r="T13" s="624"/>
      <c r="U13" s="624"/>
      <c r="V13" s="624"/>
      <c r="W13" s="624"/>
      <c r="X13" s="624"/>
      <c r="Y13" s="625"/>
      <c r="Z13" s="626" t="s">
        <v>182</v>
      </c>
      <c r="AA13" s="626"/>
      <c r="AB13" s="626"/>
      <c r="AC13" s="626"/>
      <c r="AD13" s="627" t="s">
        <v>182</v>
      </c>
      <c r="AE13" s="627"/>
      <c r="AF13" s="627"/>
      <c r="AG13" s="627"/>
      <c r="AH13" s="627"/>
      <c r="AI13" s="627"/>
      <c r="AJ13" s="627"/>
      <c r="AK13" s="627"/>
      <c r="AL13" s="628" t="s">
        <v>245</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1281418</v>
      </c>
      <c r="BH13" s="624"/>
      <c r="BI13" s="624"/>
      <c r="BJ13" s="624"/>
      <c r="BK13" s="624"/>
      <c r="BL13" s="624"/>
      <c r="BM13" s="624"/>
      <c r="BN13" s="625"/>
      <c r="BO13" s="626">
        <v>53.6</v>
      </c>
      <c r="BP13" s="626"/>
      <c r="BQ13" s="626"/>
      <c r="BR13" s="626"/>
      <c r="BS13" s="627" t="s">
        <v>235</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970290</v>
      </c>
      <c r="CS13" s="624"/>
      <c r="CT13" s="624"/>
      <c r="CU13" s="624"/>
      <c r="CV13" s="624"/>
      <c r="CW13" s="624"/>
      <c r="CX13" s="624"/>
      <c r="CY13" s="625"/>
      <c r="CZ13" s="626">
        <v>11.1</v>
      </c>
      <c r="DA13" s="626"/>
      <c r="DB13" s="626"/>
      <c r="DC13" s="626"/>
      <c r="DD13" s="632">
        <v>558350</v>
      </c>
      <c r="DE13" s="624"/>
      <c r="DF13" s="624"/>
      <c r="DG13" s="624"/>
      <c r="DH13" s="624"/>
      <c r="DI13" s="624"/>
      <c r="DJ13" s="624"/>
      <c r="DK13" s="624"/>
      <c r="DL13" s="624"/>
      <c r="DM13" s="624"/>
      <c r="DN13" s="624"/>
      <c r="DO13" s="624"/>
      <c r="DP13" s="625"/>
      <c r="DQ13" s="632">
        <v>500920</v>
      </c>
      <c r="DR13" s="624"/>
      <c r="DS13" s="624"/>
      <c r="DT13" s="624"/>
      <c r="DU13" s="624"/>
      <c r="DV13" s="624"/>
      <c r="DW13" s="624"/>
      <c r="DX13" s="624"/>
      <c r="DY13" s="624"/>
      <c r="DZ13" s="624"/>
      <c r="EA13" s="624"/>
      <c r="EB13" s="624"/>
      <c r="EC13" s="633"/>
    </row>
    <row r="14" spans="2:143" ht="11.25" customHeight="1" x14ac:dyDescent="0.2">
      <c r="B14" s="620" t="s">
        <v>259</v>
      </c>
      <c r="C14" s="621"/>
      <c r="D14" s="621"/>
      <c r="E14" s="621"/>
      <c r="F14" s="621"/>
      <c r="G14" s="621"/>
      <c r="H14" s="621"/>
      <c r="I14" s="621"/>
      <c r="J14" s="621"/>
      <c r="K14" s="621"/>
      <c r="L14" s="621"/>
      <c r="M14" s="621"/>
      <c r="N14" s="621"/>
      <c r="O14" s="621"/>
      <c r="P14" s="621"/>
      <c r="Q14" s="622"/>
      <c r="R14" s="623" t="s">
        <v>235</v>
      </c>
      <c r="S14" s="624"/>
      <c r="T14" s="624"/>
      <c r="U14" s="624"/>
      <c r="V14" s="624"/>
      <c r="W14" s="624"/>
      <c r="X14" s="624"/>
      <c r="Y14" s="625"/>
      <c r="Z14" s="626" t="s">
        <v>182</v>
      </c>
      <c r="AA14" s="626"/>
      <c r="AB14" s="626"/>
      <c r="AC14" s="626"/>
      <c r="AD14" s="627" t="s">
        <v>245</v>
      </c>
      <c r="AE14" s="627"/>
      <c r="AF14" s="627"/>
      <c r="AG14" s="627"/>
      <c r="AH14" s="627"/>
      <c r="AI14" s="627"/>
      <c r="AJ14" s="627"/>
      <c r="AK14" s="627"/>
      <c r="AL14" s="628" t="s">
        <v>235</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59683</v>
      </c>
      <c r="BH14" s="624"/>
      <c r="BI14" s="624"/>
      <c r="BJ14" s="624"/>
      <c r="BK14" s="624"/>
      <c r="BL14" s="624"/>
      <c r="BM14" s="624"/>
      <c r="BN14" s="625"/>
      <c r="BO14" s="626">
        <v>2.5</v>
      </c>
      <c r="BP14" s="626"/>
      <c r="BQ14" s="626"/>
      <c r="BR14" s="626"/>
      <c r="BS14" s="627" t="s">
        <v>245</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277276</v>
      </c>
      <c r="CS14" s="624"/>
      <c r="CT14" s="624"/>
      <c r="CU14" s="624"/>
      <c r="CV14" s="624"/>
      <c r="CW14" s="624"/>
      <c r="CX14" s="624"/>
      <c r="CY14" s="625"/>
      <c r="CZ14" s="626">
        <v>3.2</v>
      </c>
      <c r="DA14" s="626"/>
      <c r="DB14" s="626"/>
      <c r="DC14" s="626"/>
      <c r="DD14" s="632">
        <v>19661</v>
      </c>
      <c r="DE14" s="624"/>
      <c r="DF14" s="624"/>
      <c r="DG14" s="624"/>
      <c r="DH14" s="624"/>
      <c r="DI14" s="624"/>
      <c r="DJ14" s="624"/>
      <c r="DK14" s="624"/>
      <c r="DL14" s="624"/>
      <c r="DM14" s="624"/>
      <c r="DN14" s="624"/>
      <c r="DO14" s="624"/>
      <c r="DP14" s="625"/>
      <c r="DQ14" s="632">
        <v>259808</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182</v>
      </c>
      <c r="S15" s="624"/>
      <c r="T15" s="624"/>
      <c r="U15" s="624"/>
      <c r="V15" s="624"/>
      <c r="W15" s="624"/>
      <c r="X15" s="624"/>
      <c r="Y15" s="625"/>
      <c r="Z15" s="626" t="s">
        <v>182</v>
      </c>
      <c r="AA15" s="626"/>
      <c r="AB15" s="626"/>
      <c r="AC15" s="626"/>
      <c r="AD15" s="627" t="s">
        <v>182</v>
      </c>
      <c r="AE15" s="627"/>
      <c r="AF15" s="627"/>
      <c r="AG15" s="627"/>
      <c r="AH15" s="627"/>
      <c r="AI15" s="627"/>
      <c r="AJ15" s="627"/>
      <c r="AK15" s="627"/>
      <c r="AL15" s="628" t="s">
        <v>182</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185763</v>
      </c>
      <c r="BH15" s="624"/>
      <c r="BI15" s="624"/>
      <c r="BJ15" s="624"/>
      <c r="BK15" s="624"/>
      <c r="BL15" s="624"/>
      <c r="BM15" s="624"/>
      <c r="BN15" s="625"/>
      <c r="BO15" s="626">
        <v>7.8</v>
      </c>
      <c r="BP15" s="626"/>
      <c r="BQ15" s="626"/>
      <c r="BR15" s="626"/>
      <c r="BS15" s="627" t="s">
        <v>182</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989585</v>
      </c>
      <c r="CS15" s="624"/>
      <c r="CT15" s="624"/>
      <c r="CU15" s="624"/>
      <c r="CV15" s="624"/>
      <c r="CW15" s="624"/>
      <c r="CX15" s="624"/>
      <c r="CY15" s="625"/>
      <c r="CZ15" s="626">
        <v>11.4</v>
      </c>
      <c r="DA15" s="626"/>
      <c r="DB15" s="626"/>
      <c r="DC15" s="626"/>
      <c r="DD15" s="632">
        <v>58223</v>
      </c>
      <c r="DE15" s="624"/>
      <c r="DF15" s="624"/>
      <c r="DG15" s="624"/>
      <c r="DH15" s="624"/>
      <c r="DI15" s="624"/>
      <c r="DJ15" s="624"/>
      <c r="DK15" s="624"/>
      <c r="DL15" s="624"/>
      <c r="DM15" s="624"/>
      <c r="DN15" s="624"/>
      <c r="DO15" s="624"/>
      <c r="DP15" s="625"/>
      <c r="DQ15" s="632">
        <v>905445</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6944</v>
      </c>
      <c r="S16" s="624"/>
      <c r="T16" s="624"/>
      <c r="U16" s="624"/>
      <c r="V16" s="624"/>
      <c r="W16" s="624"/>
      <c r="X16" s="624"/>
      <c r="Y16" s="625"/>
      <c r="Z16" s="626">
        <v>0.1</v>
      </c>
      <c r="AA16" s="626"/>
      <c r="AB16" s="626"/>
      <c r="AC16" s="626"/>
      <c r="AD16" s="627">
        <v>6944</v>
      </c>
      <c r="AE16" s="627"/>
      <c r="AF16" s="627"/>
      <c r="AG16" s="627"/>
      <c r="AH16" s="627"/>
      <c r="AI16" s="627"/>
      <c r="AJ16" s="627"/>
      <c r="AK16" s="627"/>
      <c r="AL16" s="628">
        <v>0.1</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182</v>
      </c>
      <c r="BH16" s="624"/>
      <c r="BI16" s="624"/>
      <c r="BJ16" s="624"/>
      <c r="BK16" s="624"/>
      <c r="BL16" s="624"/>
      <c r="BM16" s="624"/>
      <c r="BN16" s="625"/>
      <c r="BO16" s="626" t="s">
        <v>182</v>
      </c>
      <c r="BP16" s="626"/>
      <c r="BQ16" s="626"/>
      <c r="BR16" s="626"/>
      <c r="BS16" s="627" t="s">
        <v>182</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v>230316</v>
      </c>
      <c r="CS16" s="624"/>
      <c r="CT16" s="624"/>
      <c r="CU16" s="624"/>
      <c r="CV16" s="624"/>
      <c r="CW16" s="624"/>
      <c r="CX16" s="624"/>
      <c r="CY16" s="625"/>
      <c r="CZ16" s="626">
        <v>2.6</v>
      </c>
      <c r="DA16" s="626"/>
      <c r="DB16" s="626"/>
      <c r="DC16" s="626"/>
      <c r="DD16" s="632" t="s">
        <v>245</v>
      </c>
      <c r="DE16" s="624"/>
      <c r="DF16" s="624"/>
      <c r="DG16" s="624"/>
      <c r="DH16" s="624"/>
      <c r="DI16" s="624"/>
      <c r="DJ16" s="624"/>
      <c r="DK16" s="624"/>
      <c r="DL16" s="624"/>
      <c r="DM16" s="624"/>
      <c r="DN16" s="624"/>
      <c r="DO16" s="624"/>
      <c r="DP16" s="625"/>
      <c r="DQ16" s="632">
        <v>92629</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37075</v>
      </c>
      <c r="S17" s="624"/>
      <c r="T17" s="624"/>
      <c r="U17" s="624"/>
      <c r="V17" s="624"/>
      <c r="W17" s="624"/>
      <c r="X17" s="624"/>
      <c r="Y17" s="625"/>
      <c r="Z17" s="626">
        <v>0.4</v>
      </c>
      <c r="AA17" s="626"/>
      <c r="AB17" s="626"/>
      <c r="AC17" s="626"/>
      <c r="AD17" s="627">
        <v>37075</v>
      </c>
      <c r="AE17" s="627"/>
      <c r="AF17" s="627"/>
      <c r="AG17" s="627"/>
      <c r="AH17" s="627"/>
      <c r="AI17" s="627"/>
      <c r="AJ17" s="627"/>
      <c r="AK17" s="627"/>
      <c r="AL17" s="628">
        <v>0.8</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235</v>
      </c>
      <c r="BH17" s="624"/>
      <c r="BI17" s="624"/>
      <c r="BJ17" s="624"/>
      <c r="BK17" s="624"/>
      <c r="BL17" s="624"/>
      <c r="BM17" s="624"/>
      <c r="BN17" s="625"/>
      <c r="BO17" s="626" t="s">
        <v>182</v>
      </c>
      <c r="BP17" s="626"/>
      <c r="BQ17" s="626"/>
      <c r="BR17" s="626"/>
      <c r="BS17" s="627" t="s">
        <v>182</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774247</v>
      </c>
      <c r="CS17" s="624"/>
      <c r="CT17" s="624"/>
      <c r="CU17" s="624"/>
      <c r="CV17" s="624"/>
      <c r="CW17" s="624"/>
      <c r="CX17" s="624"/>
      <c r="CY17" s="625"/>
      <c r="CZ17" s="626">
        <v>8.9</v>
      </c>
      <c r="DA17" s="626"/>
      <c r="DB17" s="626"/>
      <c r="DC17" s="626"/>
      <c r="DD17" s="632" t="s">
        <v>245</v>
      </c>
      <c r="DE17" s="624"/>
      <c r="DF17" s="624"/>
      <c r="DG17" s="624"/>
      <c r="DH17" s="624"/>
      <c r="DI17" s="624"/>
      <c r="DJ17" s="624"/>
      <c r="DK17" s="624"/>
      <c r="DL17" s="624"/>
      <c r="DM17" s="624"/>
      <c r="DN17" s="624"/>
      <c r="DO17" s="624"/>
      <c r="DP17" s="625"/>
      <c r="DQ17" s="632">
        <v>750566</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37342</v>
      </c>
      <c r="S18" s="624"/>
      <c r="T18" s="624"/>
      <c r="U18" s="624"/>
      <c r="V18" s="624"/>
      <c r="W18" s="624"/>
      <c r="X18" s="624"/>
      <c r="Y18" s="625"/>
      <c r="Z18" s="626">
        <v>0.4</v>
      </c>
      <c r="AA18" s="626"/>
      <c r="AB18" s="626"/>
      <c r="AC18" s="626"/>
      <c r="AD18" s="627">
        <v>37342</v>
      </c>
      <c r="AE18" s="627"/>
      <c r="AF18" s="627"/>
      <c r="AG18" s="627"/>
      <c r="AH18" s="627"/>
      <c r="AI18" s="627"/>
      <c r="AJ18" s="627"/>
      <c r="AK18" s="627"/>
      <c r="AL18" s="628">
        <v>0.8</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182</v>
      </c>
      <c r="BH18" s="624"/>
      <c r="BI18" s="624"/>
      <c r="BJ18" s="624"/>
      <c r="BK18" s="624"/>
      <c r="BL18" s="624"/>
      <c r="BM18" s="624"/>
      <c r="BN18" s="625"/>
      <c r="BO18" s="626" t="s">
        <v>182</v>
      </c>
      <c r="BP18" s="626"/>
      <c r="BQ18" s="626"/>
      <c r="BR18" s="626"/>
      <c r="BS18" s="627" t="s">
        <v>182</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235</v>
      </c>
      <c r="CS18" s="624"/>
      <c r="CT18" s="624"/>
      <c r="CU18" s="624"/>
      <c r="CV18" s="624"/>
      <c r="CW18" s="624"/>
      <c r="CX18" s="624"/>
      <c r="CY18" s="625"/>
      <c r="CZ18" s="626" t="s">
        <v>182</v>
      </c>
      <c r="DA18" s="626"/>
      <c r="DB18" s="626"/>
      <c r="DC18" s="626"/>
      <c r="DD18" s="632" t="s">
        <v>182</v>
      </c>
      <c r="DE18" s="624"/>
      <c r="DF18" s="624"/>
      <c r="DG18" s="624"/>
      <c r="DH18" s="624"/>
      <c r="DI18" s="624"/>
      <c r="DJ18" s="624"/>
      <c r="DK18" s="624"/>
      <c r="DL18" s="624"/>
      <c r="DM18" s="624"/>
      <c r="DN18" s="624"/>
      <c r="DO18" s="624"/>
      <c r="DP18" s="625"/>
      <c r="DQ18" s="632" t="s">
        <v>182</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19383</v>
      </c>
      <c r="S19" s="624"/>
      <c r="T19" s="624"/>
      <c r="U19" s="624"/>
      <c r="V19" s="624"/>
      <c r="W19" s="624"/>
      <c r="X19" s="624"/>
      <c r="Y19" s="625"/>
      <c r="Z19" s="626">
        <v>0.2</v>
      </c>
      <c r="AA19" s="626"/>
      <c r="AB19" s="626"/>
      <c r="AC19" s="626"/>
      <c r="AD19" s="627">
        <v>19383</v>
      </c>
      <c r="AE19" s="627"/>
      <c r="AF19" s="627"/>
      <c r="AG19" s="627"/>
      <c r="AH19" s="627"/>
      <c r="AI19" s="627"/>
      <c r="AJ19" s="627"/>
      <c r="AK19" s="627"/>
      <c r="AL19" s="628">
        <v>0.4</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6937</v>
      </c>
      <c r="BH19" s="624"/>
      <c r="BI19" s="624"/>
      <c r="BJ19" s="624"/>
      <c r="BK19" s="624"/>
      <c r="BL19" s="624"/>
      <c r="BM19" s="624"/>
      <c r="BN19" s="625"/>
      <c r="BO19" s="626">
        <v>0.3</v>
      </c>
      <c r="BP19" s="626"/>
      <c r="BQ19" s="626"/>
      <c r="BR19" s="626"/>
      <c r="BS19" s="627" t="s">
        <v>182</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182</v>
      </c>
      <c r="CS19" s="624"/>
      <c r="CT19" s="624"/>
      <c r="CU19" s="624"/>
      <c r="CV19" s="624"/>
      <c r="CW19" s="624"/>
      <c r="CX19" s="624"/>
      <c r="CY19" s="625"/>
      <c r="CZ19" s="626" t="s">
        <v>235</v>
      </c>
      <c r="DA19" s="626"/>
      <c r="DB19" s="626"/>
      <c r="DC19" s="626"/>
      <c r="DD19" s="632" t="s">
        <v>182</v>
      </c>
      <c r="DE19" s="624"/>
      <c r="DF19" s="624"/>
      <c r="DG19" s="624"/>
      <c r="DH19" s="624"/>
      <c r="DI19" s="624"/>
      <c r="DJ19" s="624"/>
      <c r="DK19" s="624"/>
      <c r="DL19" s="624"/>
      <c r="DM19" s="624"/>
      <c r="DN19" s="624"/>
      <c r="DO19" s="624"/>
      <c r="DP19" s="625"/>
      <c r="DQ19" s="632" t="s">
        <v>235</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v>17959</v>
      </c>
      <c r="S20" s="624"/>
      <c r="T20" s="624"/>
      <c r="U20" s="624"/>
      <c r="V20" s="624"/>
      <c r="W20" s="624"/>
      <c r="X20" s="624"/>
      <c r="Y20" s="625"/>
      <c r="Z20" s="626">
        <v>0.2</v>
      </c>
      <c r="AA20" s="626"/>
      <c r="AB20" s="626"/>
      <c r="AC20" s="626"/>
      <c r="AD20" s="627">
        <v>17959</v>
      </c>
      <c r="AE20" s="627"/>
      <c r="AF20" s="627"/>
      <c r="AG20" s="627"/>
      <c r="AH20" s="627"/>
      <c r="AI20" s="627"/>
      <c r="AJ20" s="627"/>
      <c r="AK20" s="627"/>
      <c r="AL20" s="628">
        <v>0.4</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6937</v>
      </c>
      <c r="BH20" s="624"/>
      <c r="BI20" s="624"/>
      <c r="BJ20" s="624"/>
      <c r="BK20" s="624"/>
      <c r="BL20" s="624"/>
      <c r="BM20" s="624"/>
      <c r="BN20" s="625"/>
      <c r="BO20" s="626">
        <v>0.3</v>
      </c>
      <c r="BP20" s="626"/>
      <c r="BQ20" s="626"/>
      <c r="BR20" s="626"/>
      <c r="BS20" s="627" t="s">
        <v>245</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8706488</v>
      </c>
      <c r="CS20" s="624"/>
      <c r="CT20" s="624"/>
      <c r="CU20" s="624"/>
      <c r="CV20" s="624"/>
      <c r="CW20" s="624"/>
      <c r="CX20" s="624"/>
      <c r="CY20" s="625"/>
      <c r="CZ20" s="626">
        <v>100</v>
      </c>
      <c r="DA20" s="626"/>
      <c r="DB20" s="626"/>
      <c r="DC20" s="626"/>
      <c r="DD20" s="632">
        <v>992207</v>
      </c>
      <c r="DE20" s="624"/>
      <c r="DF20" s="624"/>
      <c r="DG20" s="624"/>
      <c r="DH20" s="624"/>
      <c r="DI20" s="624"/>
      <c r="DJ20" s="624"/>
      <c r="DK20" s="624"/>
      <c r="DL20" s="624"/>
      <c r="DM20" s="624"/>
      <c r="DN20" s="624"/>
      <c r="DO20" s="624"/>
      <c r="DP20" s="625"/>
      <c r="DQ20" s="632">
        <v>5842889</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1978238</v>
      </c>
      <c r="S21" s="624"/>
      <c r="T21" s="624"/>
      <c r="U21" s="624"/>
      <c r="V21" s="624"/>
      <c r="W21" s="624"/>
      <c r="X21" s="624"/>
      <c r="Y21" s="625"/>
      <c r="Z21" s="626">
        <v>22.1</v>
      </c>
      <c r="AA21" s="626"/>
      <c r="AB21" s="626"/>
      <c r="AC21" s="626"/>
      <c r="AD21" s="627">
        <v>1652821</v>
      </c>
      <c r="AE21" s="627"/>
      <c r="AF21" s="627"/>
      <c r="AG21" s="627"/>
      <c r="AH21" s="627"/>
      <c r="AI21" s="627"/>
      <c r="AJ21" s="627"/>
      <c r="AK21" s="627"/>
      <c r="AL21" s="628">
        <v>35.1</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6937</v>
      </c>
      <c r="BH21" s="624"/>
      <c r="BI21" s="624"/>
      <c r="BJ21" s="624"/>
      <c r="BK21" s="624"/>
      <c r="BL21" s="624"/>
      <c r="BM21" s="624"/>
      <c r="BN21" s="625"/>
      <c r="BO21" s="626">
        <v>0.3</v>
      </c>
      <c r="BP21" s="626"/>
      <c r="BQ21" s="626"/>
      <c r="BR21" s="626"/>
      <c r="BS21" s="627" t="s">
        <v>235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1652821</v>
      </c>
      <c r="S22" s="624"/>
      <c r="T22" s="624"/>
      <c r="U22" s="624"/>
      <c r="V22" s="624"/>
      <c r="W22" s="624"/>
      <c r="X22" s="624"/>
      <c r="Y22" s="625"/>
      <c r="Z22" s="626">
        <v>18.399999999999999</v>
      </c>
      <c r="AA22" s="626"/>
      <c r="AB22" s="626"/>
      <c r="AC22" s="626"/>
      <c r="AD22" s="627">
        <v>1652821</v>
      </c>
      <c r="AE22" s="627"/>
      <c r="AF22" s="627"/>
      <c r="AG22" s="627"/>
      <c r="AH22" s="627"/>
      <c r="AI22" s="627"/>
      <c r="AJ22" s="627"/>
      <c r="AK22" s="627"/>
      <c r="AL22" s="628">
        <v>35.1</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245</v>
      </c>
      <c r="BH22" s="624"/>
      <c r="BI22" s="624"/>
      <c r="BJ22" s="624"/>
      <c r="BK22" s="624"/>
      <c r="BL22" s="624"/>
      <c r="BM22" s="624"/>
      <c r="BN22" s="625"/>
      <c r="BO22" s="626" t="s">
        <v>235</v>
      </c>
      <c r="BP22" s="626"/>
      <c r="BQ22" s="626"/>
      <c r="BR22" s="626"/>
      <c r="BS22" s="627" t="s">
        <v>245</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303122</v>
      </c>
      <c r="S23" s="624"/>
      <c r="T23" s="624"/>
      <c r="U23" s="624"/>
      <c r="V23" s="624"/>
      <c r="W23" s="624"/>
      <c r="X23" s="624"/>
      <c r="Y23" s="625"/>
      <c r="Z23" s="626">
        <v>3.4</v>
      </c>
      <c r="AA23" s="626"/>
      <c r="AB23" s="626"/>
      <c r="AC23" s="626"/>
      <c r="AD23" s="627" t="s">
        <v>182</v>
      </c>
      <c r="AE23" s="627"/>
      <c r="AF23" s="627"/>
      <c r="AG23" s="627"/>
      <c r="AH23" s="627"/>
      <c r="AI23" s="627"/>
      <c r="AJ23" s="627"/>
      <c r="AK23" s="627"/>
      <c r="AL23" s="628" t="s">
        <v>245</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t="s">
        <v>245</v>
      </c>
      <c r="BH23" s="624"/>
      <c r="BI23" s="624"/>
      <c r="BJ23" s="624"/>
      <c r="BK23" s="624"/>
      <c r="BL23" s="624"/>
      <c r="BM23" s="624"/>
      <c r="BN23" s="625"/>
      <c r="BO23" s="626" t="s">
        <v>182</v>
      </c>
      <c r="BP23" s="626"/>
      <c r="BQ23" s="626"/>
      <c r="BR23" s="626"/>
      <c r="BS23" s="627" t="s">
        <v>182</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v>22295</v>
      </c>
      <c r="S24" s="624"/>
      <c r="T24" s="624"/>
      <c r="U24" s="624"/>
      <c r="V24" s="624"/>
      <c r="W24" s="624"/>
      <c r="X24" s="624"/>
      <c r="Y24" s="625"/>
      <c r="Z24" s="626">
        <v>0.2</v>
      </c>
      <c r="AA24" s="626"/>
      <c r="AB24" s="626"/>
      <c r="AC24" s="626"/>
      <c r="AD24" s="627" t="s">
        <v>182</v>
      </c>
      <c r="AE24" s="627"/>
      <c r="AF24" s="627"/>
      <c r="AG24" s="627"/>
      <c r="AH24" s="627"/>
      <c r="AI24" s="627"/>
      <c r="AJ24" s="627"/>
      <c r="AK24" s="627"/>
      <c r="AL24" s="628" t="s">
        <v>245</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182</v>
      </c>
      <c r="BH24" s="624"/>
      <c r="BI24" s="624"/>
      <c r="BJ24" s="624"/>
      <c r="BK24" s="624"/>
      <c r="BL24" s="624"/>
      <c r="BM24" s="624"/>
      <c r="BN24" s="625"/>
      <c r="BO24" s="626" t="s">
        <v>182</v>
      </c>
      <c r="BP24" s="626"/>
      <c r="BQ24" s="626"/>
      <c r="BR24" s="626"/>
      <c r="BS24" s="627" t="s">
        <v>182</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3015021</v>
      </c>
      <c r="CS24" s="613"/>
      <c r="CT24" s="613"/>
      <c r="CU24" s="613"/>
      <c r="CV24" s="613"/>
      <c r="CW24" s="613"/>
      <c r="CX24" s="613"/>
      <c r="CY24" s="614"/>
      <c r="CZ24" s="617">
        <v>34.6</v>
      </c>
      <c r="DA24" s="618"/>
      <c r="DB24" s="618"/>
      <c r="DC24" s="634"/>
      <c r="DD24" s="657">
        <v>2142442</v>
      </c>
      <c r="DE24" s="613"/>
      <c r="DF24" s="613"/>
      <c r="DG24" s="613"/>
      <c r="DH24" s="613"/>
      <c r="DI24" s="613"/>
      <c r="DJ24" s="613"/>
      <c r="DK24" s="614"/>
      <c r="DL24" s="657">
        <v>1930805</v>
      </c>
      <c r="DM24" s="613"/>
      <c r="DN24" s="613"/>
      <c r="DO24" s="613"/>
      <c r="DP24" s="613"/>
      <c r="DQ24" s="613"/>
      <c r="DR24" s="613"/>
      <c r="DS24" s="613"/>
      <c r="DT24" s="613"/>
      <c r="DU24" s="613"/>
      <c r="DV24" s="614"/>
      <c r="DW24" s="617">
        <v>40.200000000000003</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5035536</v>
      </c>
      <c r="S25" s="624"/>
      <c r="T25" s="624"/>
      <c r="U25" s="624"/>
      <c r="V25" s="624"/>
      <c r="W25" s="624"/>
      <c r="X25" s="624"/>
      <c r="Y25" s="625"/>
      <c r="Z25" s="626">
        <v>56.2</v>
      </c>
      <c r="AA25" s="626"/>
      <c r="AB25" s="626"/>
      <c r="AC25" s="626"/>
      <c r="AD25" s="627">
        <v>4710119</v>
      </c>
      <c r="AE25" s="627"/>
      <c r="AF25" s="627"/>
      <c r="AG25" s="627"/>
      <c r="AH25" s="627"/>
      <c r="AI25" s="627"/>
      <c r="AJ25" s="627"/>
      <c r="AK25" s="627"/>
      <c r="AL25" s="628">
        <v>100</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245</v>
      </c>
      <c r="BH25" s="624"/>
      <c r="BI25" s="624"/>
      <c r="BJ25" s="624"/>
      <c r="BK25" s="624"/>
      <c r="BL25" s="624"/>
      <c r="BM25" s="624"/>
      <c r="BN25" s="625"/>
      <c r="BO25" s="626" t="s">
        <v>182</v>
      </c>
      <c r="BP25" s="626"/>
      <c r="BQ25" s="626"/>
      <c r="BR25" s="626"/>
      <c r="BS25" s="627" t="s">
        <v>245</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1316992</v>
      </c>
      <c r="CS25" s="653"/>
      <c r="CT25" s="653"/>
      <c r="CU25" s="653"/>
      <c r="CV25" s="653"/>
      <c r="CW25" s="653"/>
      <c r="CX25" s="653"/>
      <c r="CY25" s="654"/>
      <c r="CZ25" s="628">
        <v>15.1</v>
      </c>
      <c r="DA25" s="655"/>
      <c r="DB25" s="655"/>
      <c r="DC25" s="658"/>
      <c r="DD25" s="632">
        <v>1190820</v>
      </c>
      <c r="DE25" s="653"/>
      <c r="DF25" s="653"/>
      <c r="DG25" s="653"/>
      <c r="DH25" s="653"/>
      <c r="DI25" s="653"/>
      <c r="DJ25" s="653"/>
      <c r="DK25" s="654"/>
      <c r="DL25" s="632">
        <v>1030015</v>
      </c>
      <c r="DM25" s="653"/>
      <c r="DN25" s="653"/>
      <c r="DO25" s="653"/>
      <c r="DP25" s="653"/>
      <c r="DQ25" s="653"/>
      <c r="DR25" s="653"/>
      <c r="DS25" s="653"/>
      <c r="DT25" s="653"/>
      <c r="DU25" s="653"/>
      <c r="DV25" s="654"/>
      <c r="DW25" s="628">
        <v>21.5</v>
      </c>
      <c r="DX25" s="655"/>
      <c r="DY25" s="655"/>
      <c r="DZ25" s="655"/>
      <c r="EA25" s="655"/>
      <c r="EB25" s="655"/>
      <c r="EC25" s="656"/>
    </row>
    <row r="26" spans="2:133" ht="11.25" customHeight="1" x14ac:dyDescent="0.2">
      <c r="B26" s="620" t="s">
        <v>298</v>
      </c>
      <c r="C26" s="621"/>
      <c r="D26" s="621"/>
      <c r="E26" s="621"/>
      <c r="F26" s="621"/>
      <c r="G26" s="621"/>
      <c r="H26" s="621"/>
      <c r="I26" s="621"/>
      <c r="J26" s="621"/>
      <c r="K26" s="621"/>
      <c r="L26" s="621"/>
      <c r="M26" s="621"/>
      <c r="N26" s="621"/>
      <c r="O26" s="621"/>
      <c r="P26" s="621"/>
      <c r="Q26" s="622"/>
      <c r="R26" s="623">
        <v>1286</v>
      </c>
      <c r="S26" s="624"/>
      <c r="T26" s="624"/>
      <c r="U26" s="624"/>
      <c r="V26" s="624"/>
      <c r="W26" s="624"/>
      <c r="X26" s="624"/>
      <c r="Y26" s="625"/>
      <c r="Z26" s="626">
        <v>0</v>
      </c>
      <c r="AA26" s="626"/>
      <c r="AB26" s="626"/>
      <c r="AC26" s="626"/>
      <c r="AD26" s="627">
        <v>1286</v>
      </c>
      <c r="AE26" s="627"/>
      <c r="AF26" s="627"/>
      <c r="AG26" s="627"/>
      <c r="AH26" s="627"/>
      <c r="AI26" s="627"/>
      <c r="AJ26" s="627"/>
      <c r="AK26" s="627"/>
      <c r="AL26" s="628">
        <v>0</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245</v>
      </c>
      <c r="BH26" s="624"/>
      <c r="BI26" s="624"/>
      <c r="BJ26" s="624"/>
      <c r="BK26" s="624"/>
      <c r="BL26" s="624"/>
      <c r="BM26" s="624"/>
      <c r="BN26" s="625"/>
      <c r="BO26" s="626" t="s">
        <v>245</v>
      </c>
      <c r="BP26" s="626"/>
      <c r="BQ26" s="626"/>
      <c r="BR26" s="626"/>
      <c r="BS26" s="627" t="s">
        <v>235</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774554</v>
      </c>
      <c r="CS26" s="624"/>
      <c r="CT26" s="624"/>
      <c r="CU26" s="624"/>
      <c r="CV26" s="624"/>
      <c r="CW26" s="624"/>
      <c r="CX26" s="624"/>
      <c r="CY26" s="625"/>
      <c r="CZ26" s="628">
        <v>8.9</v>
      </c>
      <c r="DA26" s="655"/>
      <c r="DB26" s="655"/>
      <c r="DC26" s="658"/>
      <c r="DD26" s="632">
        <v>699370</v>
      </c>
      <c r="DE26" s="624"/>
      <c r="DF26" s="624"/>
      <c r="DG26" s="624"/>
      <c r="DH26" s="624"/>
      <c r="DI26" s="624"/>
      <c r="DJ26" s="624"/>
      <c r="DK26" s="625"/>
      <c r="DL26" s="632" t="s">
        <v>139</v>
      </c>
      <c r="DM26" s="624"/>
      <c r="DN26" s="624"/>
      <c r="DO26" s="624"/>
      <c r="DP26" s="624"/>
      <c r="DQ26" s="624"/>
      <c r="DR26" s="624"/>
      <c r="DS26" s="624"/>
      <c r="DT26" s="624"/>
      <c r="DU26" s="624"/>
      <c r="DV26" s="625"/>
      <c r="DW26" s="628" t="s">
        <v>182</v>
      </c>
      <c r="DX26" s="655"/>
      <c r="DY26" s="655"/>
      <c r="DZ26" s="655"/>
      <c r="EA26" s="655"/>
      <c r="EB26" s="655"/>
      <c r="EC26" s="656"/>
    </row>
    <row r="27" spans="2:133" ht="11.25" customHeight="1" x14ac:dyDescent="0.2">
      <c r="B27" s="620" t="s">
        <v>301</v>
      </c>
      <c r="C27" s="621"/>
      <c r="D27" s="621"/>
      <c r="E27" s="621"/>
      <c r="F27" s="621"/>
      <c r="G27" s="621"/>
      <c r="H27" s="621"/>
      <c r="I27" s="621"/>
      <c r="J27" s="621"/>
      <c r="K27" s="621"/>
      <c r="L27" s="621"/>
      <c r="M27" s="621"/>
      <c r="N27" s="621"/>
      <c r="O27" s="621"/>
      <c r="P27" s="621"/>
      <c r="Q27" s="622"/>
      <c r="R27" s="623">
        <v>3598</v>
      </c>
      <c r="S27" s="624"/>
      <c r="T27" s="624"/>
      <c r="U27" s="624"/>
      <c r="V27" s="624"/>
      <c r="W27" s="624"/>
      <c r="X27" s="624"/>
      <c r="Y27" s="625"/>
      <c r="Z27" s="626">
        <v>0</v>
      </c>
      <c r="AA27" s="626"/>
      <c r="AB27" s="626"/>
      <c r="AC27" s="626"/>
      <c r="AD27" s="627" t="s">
        <v>235</v>
      </c>
      <c r="AE27" s="627"/>
      <c r="AF27" s="627"/>
      <c r="AG27" s="627"/>
      <c r="AH27" s="627"/>
      <c r="AI27" s="627"/>
      <c r="AJ27" s="627"/>
      <c r="AK27" s="627"/>
      <c r="AL27" s="628" t="s">
        <v>235</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2390808</v>
      </c>
      <c r="BH27" s="624"/>
      <c r="BI27" s="624"/>
      <c r="BJ27" s="624"/>
      <c r="BK27" s="624"/>
      <c r="BL27" s="624"/>
      <c r="BM27" s="624"/>
      <c r="BN27" s="625"/>
      <c r="BO27" s="626">
        <v>100</v>
      </c>
      <c r="BP27" s="626"/>
      <c r="BQ27" s="626"/>
      <c r="BR27" s="626"/>
      <c r="BS27" s="627" t="s">
        <v>245</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924290</v>
      </c>
      <c r="CS27" s="653"/>
      <c r="CT27" s="653"/>
      <c r="CU27" s="653"/>
      <c r="CV27" s="653"/>
      <c r="CW27" s="653"/>
      <c r="CX27" s="653"/>
      <c r="CY27" s="654"/>
      <c r="CZ27" s="628">
        <v>10.6</v>
      </c>
      <c r="DA27" s="655"/>
      <c r="DB27" s="655"/>
      <c r="DC27" s="658"/>
      <c r="DD27" s="632">
        <v>201564</v>
      </c>
      <c r="DE27" s="653"/>
      <c r="DF27" s="653"/>
      <c r="DG27" s="653"/>
      <c r="DH27" s="653"/>
      <c r="DI27" s="653"/>
      <c r="DJ27" s="653"/>
      <c r="DK27" s="654"/>
      <c r="DL27" s="632">
        <v>197631</v>
      </c>
      <c r="DM27" s="653"/>
      <c r="DN27" s="653"/>
      <c r="DO27" s="653"/>
      <c r="DP27" s="653"/>
      <c r="DQ27" s="653"/>
      <c r="DR27" s="653"/>
      <c r="DS27" s="653"/>
      <c r="DT27" s="653"/>
      <c r="DU27" s="653"/>
      <c r="DV27" s="654"/>
      <c r="DW27" s="628">
        <v>4.0999999999999996</v>
      </c>
      <c r="DX27" s="655"/>
      <c r="DY27" s="655"/>
      <c r="DZ27" s="655"/>
      <c r="EA27" s="655"/>
      <c r="EB27" s="655"/>
      <c r="EC27" s="656"/>
    </row>
    <row r="28" spans="2:133" ht="11.25" customHeight="1" x14ac:dyDescent="0.2">
      <c r="B28" s="620" t="s">
        <v>304</v>
      </c>
      <c r="C28" s="621"/>
      <c r="D28" s="621"/>
      <c r="E28" s="621"/>
      <c r="F28" s="621"/>
      <c r="G28" s="621"/>
      <c r="H28" s="621"/>
      <c r="I28" s="621"/>
      <c r="J28" s="621"/>
      <c r="K28" s="621"/>
      <c r="L28" s="621"/>
      <c r="M28" s="621"/>
      <c r="N28" s="621"/>
      <c r="O28" s="621"/>
      <c r="P28" s="621"/>
      <c r="Q28" s="622"/>
      <c r="R28" s="623">
        <v>79528</v>
      </c>
      <c r="S28" s="624"/>
      <c r="T28" s="624"/>
      <c r="U28" s="624"/>
      <c r="V28" s="624"/>
      <c r="W28" s="624"/>
      <c r="X28" s="624"/>
      <c r="Y28" s="625"/>
      <c r="Z28" s="626">
        <v>0.9</v>
      </c>
      <c r="AA28" s="626"/>
      <c r="AB28" s="626"/>
      <c r="AC28" s="626"/>
      <c r="AD28" s="627" t="s">
        <v>182</v>
      </c>
      <c r="AE28" s="627"/>
      <c r="AF28" s="627"/>
      <c r="AG28" s="627"/>
      <c r="AH28" s="627"/>
      <c r="AI28" s="627"/>
      <c r="AJ28" s="627"/>
      <c r="AK28" s="627"/>
      <c r="AL28" s="628" t="s">
        <v>245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773739</v>
      </c>
      <c r="CS28" s="624"/>
      <c r="CT28" s="624"/>
      <c r="CU28" s="624"/>
      <c r="CV28" s="624"/>
      <c r="CW28" s="624"/>
      <c r="CX28" s="624"/>
      <c r="CY28" s="625"/>
      <c r="CZ28" s="628">
        <v>8.9</v>
      </c>
      <c r="DA28" s="655"/>
      <c r="DB28" s="655"/>
      <c r="DC28" s="658"/>
      <c r="DD28" s="632">
        <v>750058</v>
      </c>
      <c r="DE28" s="624"/>
      <c r="DF28" s="624"/>
      <c r="DG28" s="624"/>
      <c r="DH28" s="624"/>
      <c r="DI28" s="624"/>
      <c r="DJ28" s="624"/>
      <c r="DK28" s="625"/>
      <c r="DL28" s="632">
        <v>703159</v>
      </c>
      <c r="DM28" s="624"/>
      <c r="DN28" s="624"/>
      <c r="DO28" s="624"/>
      <c r="DP28" s="624"/>
      <c r="DQ28" s="624"/>
      <c r="DR28" s="624"/>
      <c r="DS28" s="624"/>
      <c r="DT28" s="624"/>
      <c r="DU28" s="624"/>
      <c r="DV28" s="625"/>
      <c r="DW28" s="628">
        <v>14.7</v>
      </c>
      <c r="DX28" s="655"/>
      <c r="DY28" s="655"/>
      <c r="DZ28" s="655"/>
      <c r="EA28" s="655"/>
      <c r="EB28" s="655"/>
      <c r="EC28" s="656"/>
    </row>
    <row r="29" spans="2:133" ht="11.25" customHeight="1" x14ac:dyDescent="0.2">
      <c r="B29" s="620" t="s">
        <v>306</v>
      </c>
      <c r="C29" s="621"/>
      <c r="D29" s="621"/>
      <c r="E29" s="621"/>
      <c r="F29" s="621"/>
      <c r="G29" s="621"/>
      <c r="H29" s="621"/>
      <c r="I29" s="621"/>
      <c r="J29" s="621"/>
      <c r="K29" s="621"/>
      <c r="L29" s="621"/>
      <c r="M29" s="621"/>
      <c r="N29" s="621"/>
      <c r="O29" s="621"/>
      <c r="P29" s="621"/>
      <c r="Q29" s="622"/>
      <c r="R29" s="623">
        <v>6730</v>
      </c>
      <c r="S29" s="624"/>
      <c r="T29" s="624"/>
      <c r="U29" s="624"/>
      <c r="V29" s="624"/>
      <c r="W29" s="624"/>
      <c r="X29" s="624"/>
      <c r="Y29" s="625"/>
      <c r="Z29" s="626">
        <v>0.1</v>
      </c>
      <c r="AA29" s="626"/>
      <c r="AB29" s="626"/>
      <c r="AC29" s="626"/>
      <c r="AD29" s="627" t="s">
        <v>182</v>
      </c>
      <c r="AE29" s="627"/>
      <c r="AF29" s="627"/>
      <c r="AG29" s="627"/>
      <c r="AH29" s="627"/>
      <c r="AI29" s="627"/>
      <c r="AJ29" s="627"/>
      <c r="AK29" s="627"/>
      <c r="AL29" s="628" t="s">
        <v>182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307</v>
      </c>
      <c r="CE29" s="662"/>
      <c r="CF29" s="620" t="s">
        <v>308</v>
      </c>
      <c r="CG29" s="621"/>
      <c r="CH29" s="621"/>
      <c r="CI29" s="621"/>
      <c r="CJ29" s="621"/>
      <c r="CK29" s="621"/>
      <c r="CL29" s="621"/>
      <c r="CM29" s="621"/>
      <c r="CN29" s="621"/>
      <c r="CO29" s="621"/>
      <c r="CP29" s="621"/>
      <c r="CQ29" s="622"/>
      <c r="CR29" s="623">
        <v>773693</v>
      </c>
      <c r="CS29" s="653"/>
      <c r="CT29" s="653"/>
      <c r="CU29" s="653"/>
      <c r="CV29" s="653"/>
      <c r="CW29" s="653"/>
      <c r="CX29" s="653"/>
      <c r="CY29" s="654"/>
      <c r="CZ29" s="628">
        <v>8.9</v>
      </c>
      <c r="DA29" s="655"/>
      <c r="DB29" s="655"/>
      <c r="DC29" s="658"/>
      <c r="DD29" s="632">
        <v>750012</v>
      </c>
      <c r="DE29" s="653"/>
      <c r="DF29" s="653"/>
      <c r="DG29" s="653"/>
      <c r="DH29" s="653"/>
      <c r="DI29" s="653"/>
      <c r="DJ29" s="653"/>
      <c r="DK29" s="654"/>
      <c r="DL29" s="632">
        <v>703113</v>
      </c>
      <c r="DM29" s="653"/>
      <c r="DN29" s="653"/>
      <c r="DO29" s="653"/>
      <c r="DP29" s="653"/>
      <c r="DQ29" s="653"/>
      <c r="DR29" s="653"/>
      <c r="DS29" s="653"/>
      <c r="DT29" s="653"/>
      <c r="DU29" s="653"/>
      <c r="DV29" s="654"/>
      <c r="DW29" s="628">
        <v>14.7</v>
      </c>
      <c r="DX29" s="655"/>
      <c r="DY29" s="655"/>
      <c r="DZ29" s="655"/>
      <c r="EA29" s="655"/>
      <c r="EB29" s="655"/>
      <c r="EC29" s="656"/>
    </row>
    <row r="30" spans="2:133" ht="11.25" customHeight="1" x14ac:dyDescent="0.2">
      <c r="B30" s="620" t="s">
        <v>309</v>
      </c>
      <c r="C30" s="621"/>
      <c r="D30" s="621"/>
      <c r="E30" s="621"/>
      <c r="F30" s="621"/>
      <c r="G30" s="621"/>
      <c r="H30" s="621"/>
      <c r="I30" s="621"/>
      <c r="J30" s="621"/>
      <c r="K30" s="621"/>
      <c r="L30" s="621"/>
      <c r="M30" s="621"/>
      <c r="N30" s="621"/>
      <c r="O30" s="621"/>
      <c r="P30" s="621"/>
      <c r="Q30" s="622"/>
      <c r="R30" s="623">
        <v>1681878</v>
      </c>
      <c r="S30" s="624"/>
      <c r="T30" s="624"/>
      <c r="U30" s="624"/>
      <c r="V30" s="624"/>
      <c r="W30" s="624"/>
      <c r="X30" s="624"/>
      <c r="Y30" s="625"/>
      <c r="Z30" s="626">
        <v>18.8</v>
      </c>
      <c r="AA30" s="626"/>
      <c r="AB30" s="626"/>
      <c r="AC30" s="626"/>
      <c r="AD30" s="627" t="s">
        <v>182</v>
      </c>
      <c r="AE30" s="627"/>
      <c r="AF30" s="627"/>
      <c r="AG30" s="627"/>
      <c r="AH30" s="627"/>
      <c r="AI30" s="627"/>
      <c r="AJ30" s="627"/>
      <c r="AK30" s="627"/>
      <c r="AL30" s="628" t="s">
        <v>182</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310</v>
      </c>
      <c r="BH30" s="659"/>
      <c r="BI30" s="659"/>
      <c r="BJ30" s="659"/>
      <c r="BK30" s="659"/>
      <c r="BL30" s="659"/>
      <c r="BM30" s="659"/>
      <c r="BN30" s="659"/>
      <c r="BO30" s="659"/>
      <c r="BP30" s="659"/>
      <c r="BQ30" s="660"/>
      <c r="BR30" s="605" t="s">
        <v>311</v>
      </c>
      <c r="BS30" s="659"/>
      <c r="BT30" s="659"/>
      <c r="BU30" s="659"/>
      <c r="BV30" s="659"/>
      <c r="BW30" s="659"/>
      <c r="BX30" s="659"/>
      <c r="BY30" s="659"/>
      <c r="BZ30" s="659"/>
      <c r="CA30" s="659"/>
      <c r="CB30" s="660"/>
      <c r="CD30" s="663"/>
      <c r="CE30" s="664"/>
      <c r="CF30" s="620" t="s">
        <v>312</v>
      </c>
      <c r="CG30" s="621"/>
      <c r="CH30" s="621"/>
      <c r="CI30" s="621"/>
      <c r="CJ30" s="621"/>
      <c r="CK30" s="621"/>
      <c r="CL30" s="621"/>
      <c r="CM30" s="621"/>
      <c r="CN30" s="621"/>
      <c r="CO30" s="621"/>
      <c r="CP30" s="621"/>
      <c r="CQ30" s="622"/>
      <c r="CR30" s="623">
        <v>717174</v>
      </c>
      <c r="CS30" s="624"/>
      <c r="CT30" s="624"/>
      <c r="CU30" s="624"/>
      <c r="CV30" s="624"/>
      <c r="CW30" s="624"/>
      <c r="CX30" s="624"/>
      <c r="CY30" s="625"/>
      <c r="CZ30" s="628">
        <v>8.1999999999999993</v>
      </c>
      <c r="DA30" s="655"/>
      <c r="DB30" s="655"/>
      <c r="DC30" s="658"/>
      <c r="DD30" s="632">
        <v>693493</v>
      </c>
      <c r="DE30" s="624"/>
      <c r="DF30" s="624"/>
      <c r="DG30" s="624"/>
      <c r="DH30" s="624"/>
      <c r="DI30" s="624"/>
      <c r="DJ30" s="624"/>
      <c r="DK30" s="625"/>
      <c r="DL30" s="632">
        <v>646594</v>
      </c>
      <c r="DM30" s="624"/>
      <c r="DN30" s="624"/>
      <c r="DO30" s="624"/>
      <c r="DP30" s="624"/>
      <c r="DQ30" s="624"/>
      <c r="DR30" s="624"/>
      <c r="DS30" s="624"/>
      <c r="DT30" s="624"/>
      <c r="DU30" s="624"/>
      <c r="DV30" s="625"/>
      <c r="DW30" s="628">
        <v>13.5</v>
      </c>
      <c r="DX30" s="655"/>
      <c r="DY30" s="655"/>
      <c r="DZ30" s="655"/>
      <c r="EA30" s="655"/>
      <c r="EB30" s="655"/>
      <c r="EC30" s="656"/>
    </row>
    <row r="31" spans="2:133" ht="11.25" customHeight="1" x14ac:dyDescent="0.2">
      <c r="B31" s="636" t="s">
        <v>313</v>
      </c>
      <c r="C31" s="637"/>
      <c r="D31" s="637"/>
      <c r="E31" s="637"/>
      <c r="F31" s="637"/>
      <c r="G31" s="637"/>
      <c r="H31" s="637"/>
      <c r="I31" s="637"/>
      <c r="J31" s="637"/>
      <c r="K31" s="637"/>
      <c r="L31" s="637"/>
      <c r="M31" s="637"/>
      <c r="N31" s="637"/>
      <c r="O31" s="637"/>
      <c r="P31" s="637"/>
      <c r="Q31" s="638"/>
      <c r="R31" s="623" t="s">
        <v>245</v>
      </c>
      <c r="S31" s="624"/>
      <c r="T31" s="624"/>
      <c r="U31" s="624"/>
      <c r="V31" s="624"/>
      <c r="W31" s="624"/>
      <c r="X31" s="624"/>
      <c r="Y31" s="625"/>
      <c r="Z31" s="626" t="s">
        <v>235</v>
      </c>
      <c r="AA31" s="626"/>
      <c r="AB31" s="626"/>
      <c r="AC31" s="626"/>
      <c r="AD31" s="627" t="s">
        <v>245</v>
      </c>
      <c r="AE31" s="627"/>
      <c r="AF31" s="627"/>
      <c r="AG31" s="627"/>
      <c r="AH31" s="627"/>
      <c r="AI31" s="627"/>
      <c r="AJ31" s="627"/>
      <c r="AK31" s="627"/>
      <c r="AL31" s="628" t="s">
        <v>182</v>
      </c>
      <c r="AM31" s="629"/>
      <c r="AN31" s="629"/>
      <c r="AO31" s="630"/>
      <c r="AP31" s="671" t="s">
        <v>314</v>
      </c>
      <c r="AQ31" s="672"/>
      <c r="AR31" s="672"/>
      <c r="AS31" s="672"/>
      <c r="AT31" s="677" t="s">
        <v>315</v>
      </c>
      <c r="AU31" s="218"/>
      <c r="AV31" s="218"/>
      <c r="AW31" s="218"/>
      <c r="AX31" s="609" t="s">
        <v>190</v>
      </c>
      <c r="AY31" s="610"/>
      <c r="AZ31" s="610"/>
      <c r="BA31" s="610"/>
      <c r="BB31" s="610"/>
      <c r="BC31" s="610"/>
      <c r="BD31" s="610"/>
      <c r="BE31" s="610"/>
      <c r="BF31" s="611"/>
      <c r="BG31" s="670">
        <v>99.4</v>
      </c>
      <c r="BH31" s="667"/>
      <c r="BI31" s="667"/>
      <c r="BJ31" s="667"/>
      <c r="BK31" s="667"/>
      <c r="BL31" s="667"/>
      <c r="BM31" s="618">
        <v>96.9</v>
      </c>
      <c r="BN31" s="667"/>
      <c r="BO31" s="667"/>
      <c r="BP31" s="667"/>
      <c r="BQ31" s="668"/>
      <c r="BR31" s="670">
        <v>99.4</v>
      </c>
      <c r="BS31" s="667"/>
      <c r="BT31" s="667"/>
      <c r="BU31" s="667"/>
      <c r="BV31" s="667"/>
      <c r="BW31" s="667"/>
      <c r="BX31" s="618">
        <v>96.6</v>
      </c>
      <c r="BY31" s="667"/>
      <c r="BZ31" s="667"/>
      <c r="CA31" s="667"/>
      <c r="CB31" s="668"/>
      <c r="CD31" s="663"/>
      <c r="CE31" s="664"/>
      <c r="CF31" s="620" t="s">
        <v>316</v>
      </c>
      <c r="CG31" s="621"/>
      <c r="CH31" s="621"/>
      <c r="CI31" s="621"/>
      <c r="CJ31" s="621"/>
      <c r="CK31" s="621"/>
      <c r="CL31" s="621"/>
      <c r="CM31" s="621"/>
      <c r="CN31" s="621"/>
      <c r="CO31" s="621"/>
      <c r="CP31" s="621"/>
      <c r="CQ31" s="622"/>
      <c r="CR31" s="623">
        <v>56519</v>
      </c>
      <c r="CS31" s="653"/>
      <c r="CT31" s="653"/>
      <c r="CU31" s="653"/>
      <c r="CV31" s="653"/>
      <c r="CW31" s="653"/>
      <c r="CX31" s="653"/>
      <c r="CY31" s="654"/>
      <c r="CZ31" s="628">
        <v>0.6</v>
      </c>
      <c r="DA31" s="655"/>
      <c r="DB31" s="655"/>
      <c r="DC31" s="658"/>
      <c r="DD31" s="632">
        <v>56519</v>
      </c>
      <c r="DE31" s="653"/>
      <c r="DF31" s="653"/>
      <c r="DG31" s="653"/>
      <c r="DH31" s="653"/>
      <c r="DI31" s="653"/>
      <c r="DJ31" s="653"/>
      <c r="DK31" s="654"/>
      <c r="DL31" s="632">
        <v>56519</v>
      </c>
      <c r="DM31" s="653"/>
      <c r="DN31" s="653"/>
      <c r="DO31" s="653"/>
      <c r="DP31" s="653"/>
      <c r="DQ31" s="653"/>
      <c r="DR31" s="653"/>
      <c r="DS31" s="653"/>
      <c r="DT31" s="653"/>
      <c r="DU31" s="653"/>
      <c r="DV31" s="654"/>
      <c r="DW31" s="628">
        <v>1.2</v>
      </c>
      <c r="DX31" s="655"/>
      <c r="DY31" s="655"/>
      <c r="DZ31" s="655"/>
      <c r="EA31" s="655"/>
      <c r="EB31" s="655"/>
      <c r="EC31" s="656"/>
    </row>
    <row r="32" spans="2:133" ht="11.25" customHeight="1" x14ac:dyDescent="0.2">
      <c r="B32" s="620" t="s">
        <v>317</v>
      </c>
      <c r="C32" s="621"/>
      <c r="D32" s="621"/>
      <c r="E32" s="621"/>
      <c r="F32" s="621"/>
      <c r="G32" s="621"/>
      <c r="H32" s="621"/>
      <c r="I32" s="621"/>
      <c r="J32" s="621"/>
      <c r="K32" s="621"/>
      <c r="L32" s="621"/>
      <c r="M32" s="621"/>
      <c r="N32" s="621"/>
      <c r="O32" s="621"/>
      <c r="P32" s="621"/>
      <c r="Q32" s="622"/>
      <c r="R32" s="623">
        <v>721202</v>
      </c>
      <c r="S32" s="624"/>
      <c r="T32" s="624"/>
      <c r="U32" s="624"/>
      <c r="V32" s="624"/>
      <c r="W32" s="624"/>
      <c r="X32" s="624"/>
      <c r="Y32" s="625"/>
      <c r="Z32" s="626">
        <v>8</v>
      </c>
      <c r="AA32" s="626"/>
      <c r="AB32" s="626"/>
      <c r="AC32" s="626"/>
      <c r="AD32" s="627" t="s">
        <v>182</v>
      </c>
      <c r="AE32" s="627"/>
      <c r="AF32" s="627"/>
      <c r="AG32" s="627"/>
      <c r="AH32" s="627"/>
      <c r="AI32" s="627"/>
      <c r="AJ32" s="627"/>
      <c r="AK32" s="627"/>
      <c r="AL32" s="628" t="s">
        <v>182</v>
      </c>
      <c r="AM32" s="629"/>
      <c r="AN32" s="629"/>
      <c r="AO32" s="630"/>
      <c r="AP32" s="673"/>
      <c r="AQ32" s="674"/>
      <c r="AR32" s="674"/>
      <c r="AS32" s="674"/>
      <c r="AT32" s="678"/>
      <c r="AU32" s="214" t="s">
        <v>318</v>
      </c>
      <c r="AX32" s="620" t="s">
        <v>319</v>
      </c>
      <c r="AY32" s="621"/>
      <c r="AZ32" s="621"/>
      <c r="BA32" s="621"/>
      <c r="BB32" s="621"/>
      <c r="BC32" s="621"/>
      <c r="BD32" s="621"/>
      <c r="BE32" s="621"/>
      <c r="BF32" s="622"/>
      <c r="BG32" s="680">
        <v>99.3</v>
      </c>
      <c r="BH32" s="653"/>
      <c r="BI32" s="653"/>
      <c r="BJ32" s="653"/>
      <c r="BK32" s="653"/>
      <c r="BL32" s="653"/>
      <c r="BM32" s="629">
        <v>97.4</v>
      </c>
      <c r="BN32" s="653"/>
      <c r="BO32" s="653"/>
      <c r="BP32" s="653"/>
      <c r="BQ32" s="669"/>
      <c r="BR32" s="680">
        <v>99.5</v>
      </c>
      <c r="BS32" s="653"/>
      <c r="BT32" s="653"/>
      <c r="BU32" s="653"/>
      <c r="BV32" s="653"/>
      <c r="BW32" s="653"/>
      <c r="BX32" s="629">
        <v>97.5</v>
      </c>
      <c r="BY32" s="653"/>
      <c r="BZ32" s="653"/>
      <c r="CA32" s="653"/>
      <c r="CB32" s="669"/>
      <c r="CD32" s="665"/>
      <c r="CE32" s="666"/>
      <c r="CF32" s="620" t="s">
        <v>320</v>
      </c>
      <c r="CG32" s="621"/>
      <c r="CH32" s="621"/>
      <c r="CI32" s="621"/>
      <c r="CJ32" s="621"/>
      <c r="CK32" s="621"/>
      <c r="CL32" s="621"/>
      <c r="CM32" s="621"/>
      <c r="CN32" s="621"/>
      <c r="CO32" s="621"/>
      <c r="CP32" s="621"/>
      <c r="CQ32" s="622"/>
      <c r="CR32" s="623">
        <v>46</v>
      </c>
      <c r="CS32" s="624"/>
      <c r="CT32" s="624"/>
      <c r="CU32" s="624"/>
      <c r="CV32" s="624"/>
      <c r="CW32" s="624"/>
      <c r="CX32" s="624"/>
      <c r="CY32" s="625"/>
      <c r="CZ32" s="628">
        <v>0</v>
      </c>
      <c r="DA32" s="655"/>
      <c r="DB32" s="655"/>
      <c r="DC32" s="658"/>
      <c r="DD32" s="632">
        <v>46</v>
      </c>
      <c r="DE32" s="624"/>
      <c r="DF32" s="624"/>
      <c r="DG32" s="624"/>
      <c r="DH32" s="624"/>
      <c r="DI32" s="624"/>
      <c r="DJ32" s="624"/>
      <c r="DK32" s="625"/>
      <c r="DL32" s="632">
        <v>46</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2">
      <c r="B33" s="620" t="s">
        <v>321</v>
      </c>
      <c r="C33" s="621"/>
      <c r="D33" s="621"/>
      <c r="E33" s="621"/>
      <c r="F33" s="621"/>
      <c r="G33" s="621"/>
      <c r="H33" s="621"/>
      <c r="I33" s="621"/>
      <c r="J33" s="621"/>
      <c r="K33" s="621"/>
      <c r="L33" s="621"/>
      <c r="M33" s="621"/>
      <c r="N33" s="621"/>
      <c r="O33" s="621"/>
      <c r="P33" s="621"/>
      <c r="Q33" s="622"/>
      <c r="R33" s="623">
        <v>3708</v>
      </c>
      <c r="S33" s="624"/>
      <c r="T33" s="624"/>
      <c r="U33" s="624"/>
      <c r="V33" s="624"/>
      <c r="W33" s="624"/>
      <c r="X33" s="624"/>
      <c r="Y33" s="625"/>
      <c r="Z33" s="626">
        <v>0</v>
      </c>
      <c r="AA33" s="626"/>
      <c r="AB33" s="626"/>
      <c r="AC33" s="626"/>
      <c r="AD33" s="627" t="s">
        <v>235</v>
      </c>
      <c r="AE33" s="627"/>
      <c r="AF33" s="627"/>
      <c r="AG33" s="627"/>
      <c r="AH33" s="627"/>
      <c r="AI33" s="627"/>
      <c r="AJ33" s="627"/>
      <c r="AK33" s="627"/>
      <c r="AL33" s="628" t="s">
        <v>182</v>
      </c>
      <c r="AM33" s="629"/>
      <c r="AN33" s="629"/>
      <c r="AO33" s="630"/>
      <c r="AP33" s="675"/>
      <c r="AQ33" s="676"/>
      <c r="AR33" s="676"/>
      <c r="AS33" s="676"/>
      <c r="AT33" s="679"/>
      <c r="AU33" s="219"/>
      <c r="AV33" s="219"/>
      <c r="AW33" s="219"/>
      <c r="AX33" s="644" t="s">
        <v>322</v>
      </c>
      <c r="AY33" s="645"/>
      <c r="AZ33" s="645"/>
      <c r="BA33" s="645"/>
      <c r="BB33" s="645"/>
      <c r="BC33" s="645"/>
      <c r="BD33" s="645"/>
      <c r="BE33" s="645"/>
      <c r="BF33" s="646"/>
      <c r="BG33" s="681">
        <v>99.4</v>
      </c>
      <c r="BH33" s="682"/>
      <c r="BI33" s="682"/>
      <c r="BJ33" s="682"/>
      <c r="BK33" s="682"/>
      <c r="BL33" s="682"/>
      <c r="BM33" s="683">
        <v>96.2</v>
      </c>
      <c r="BN33" s="682"/>
      <c r="BO33" s="682"/>
      <c r="BP33" s="682"/>
      <c r="BQ33" s="684"/>
      <c r="BR33" s="681">
        <v>99.3</v>
      </c>
      <c r="BS33" s="682"/>
      <c r="BT33" s="682"/>
      <c r="BU33" s="682"/>
      <c r="BV33" s="682"/>
      <c r="BW33" s="682"/>
      <c r="BX33" s="683">
        <v>95.6</v>
      </c>
      <c r="BY33" s="682"/>
      <c r="BZ33" s="682"/>
      <c r="CA33" s="682"/>
      <c r="CB33" s="684"/>
      <c r="CD33" s="620" t="s">
        <v>323</v>
      </c>
      <c r="CE33" s="621"/>
      <c r="CF33" s="621"/>
      <c r="CG33" s="621"/>
      <c r="CH33" s="621"/>
      <c r="CI33" s="621"/>
      <c r="CJ33" s="621"/>
      <c r="CK33" s="621"/>
      <c r="CL33" s="621"/>
      <c r="CM33" s="621"/>
      <c r="CN33" s="621"/>
      <c r="CO33" s="621"/>
      <c r="CP33" s="621"/>
      <c r="CQ33" s="622"/>
      <c r="CR33" s="623">
        <v>4468944</v>
      </c>
      <c r="CS33" s="653"/>
      <c r="CT33" s="653"/>
      <c r="CU33" s="653"/>
      <c r="CV33" s="653"/>
      <c r="CW33" s="653"/>
      <c r="CX33" s="653"/>
      <c r="CY33" s="654"/>
      <c r="CZ33" s="628">
        <v>51.3</v>
      </c>
      <c r="DA33" s="655"/>
      <c r="DB33" s="655"/>
      <c r="DC33" s="658"/>
      <c r="DD33" s="632">
        <v>3373634</v>
      </c>
      <c r="DE33" s="653"/>
      <c r="DF33" s="653"/>
      <c r="DG33" s="653"/>
      <c r="DH33" s="653"/>
      <c r="DI33" s="653"/>
      <c r="DJ33" s="653"/>
      <c r="DK33" s="654"/>
      <c r="DL33" s="632">
        <v>2131609</v>
      </c>
      <c r="DM33" s="653"/>
      <c r="DN33" s="653"/>
      <c r="DO33" s="653"/>
      <c r="DP33" s="653"/>
      <c r="DQ33" s="653"/>
      <c r="DR33" s="653"/>
      <c r="DS33" s="653"/>
      <c r="DT33" s="653"/>
      <c r="DU33" s="653"/>
      <c r="DV33" s="654"/>
      <c r="DW33" s="628">
        <v>44.4</v>
      </c>
      <c r="DX33" s="655"/>
      <c r="DY33" s="655"/>
      <c r="DZ33" s="655"/>
      <c r="EA33" s="655"/>
      <c r="EB33" s="655"/>
      <c r="EC33" s="656"/>
    </row>
    <row r="34" spans="2:133" ht="11.25" customHeight="1" x14ac:dyDescent="0.2">
      <c r="B34" s="620" t="s">
        <v>324</v>
      </c>
      <c r="C34" s="621"/>
      <c r="D34" s="621"/>
      <c r="E34" s="621"/>
      <c r="F34" s="621"/>
      <c r="G34" s="621"/>
      <c r="H34" s="621"/>
      <c r="I34" s="621"/>
      <c r="J34" s="621"/>
      <c r="K34" s="621"/>
      <c r="L34" s="621"/>
      <c r="M34" s="621"/>
      <c r="N34" s="621"/>
      <c r="O34" s="621"/>
      <c r="P34" s="621"/>
      <c r="Q34" s="622"/>
      <c r="R34" s="623">
        <v>29152</v>
      </c>
      <c r="S34" s="624"/>
      <c r="T34" s="624"/>
      <c r="U34" s="624"/>
      <c r="V34" s="624"/>
      <c r="W34" s="624"/>
      <c r="X34" s="624"/>
      <c r="Y34" s="625"/>
      <c r="Z34" s="626">
        <v>0.3</v>
      </c>
      <c r="AA34" s="626"/>
      <c r="AB34" s="626"/>
      <c r="AC34" s="626"/>
      <c r="AD34" s="627" t="s">
        <v>182</v>
      </c>
      <c r="AE34" s="627"/>
      <c r="AF34" s="627"/>
      <c r="AG34" s="627"/>
      <c r="AH34" s="627"/>
      <c r="AI34" s="627"/>
      <c r="AJ34" s="627"/>
      <c r="AK34" s="627"/>
      <c r="AL34" s="628" t="s">
        <v>235</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1411885</v>
      </c>
      <c r="CS34" s="624"/>
      <c r="CT34" s="624"/>
      <c r="CU34" s="624"/>
      <c r="CV34" s="624"/>
      <c r="CW34" s="624"/>
      <c r="CX34" s="624"/>
      <c r="CY34" s="625"/>
      <c r="CZ34" s="628">
        <v>16.2</v>
      </c>
      <c r="DA34" s="655"/>
      <c r="DB34" s="655"/>
      <c r="DC34" s="658"/>
      <c r="DD34" s="632">
        <v>1092300</v>
      </c>
      <c r="DE34" s="624"/>
      <c r="DF34" s="624"/>
      <c r="DG34" s="624"/>
      <c r="DH34" s="624"/>
      <c r="DI34" s="624"/>
      <c r="DJ34" s="624"/>
      <c r="DK34" s="625"/>
      <c r="DL34" s="632">
        <v>618842</v>
      </c>
      <c r="DM34" s="624"/>
      <c r="DN34" s="624"/>
      <c r="DO34" s="624"/>
      <c r="DP34" s="624"/>
      <c r="DQ34" s="624"/>
      <c r="DR34" s="624"/>
      <c r="DS34" s="624"/>
      <c r="DT34" s="624"/>
      <c r="DU34" s="624"/>
      <c r="DV34" s="625"/>
      <c r="DW34" s="628">
        <v>12.9</v>
      </c>
      <c r="DX34" s="655"/>
      <c r="DY34" s="655"/>
      <c r="DZ34" s="655"/>
      <c r="EA34" s="655"/>
      <c r="EB34" s="655"/>
      <c r="EC34" s="656"/>
    </row>
    <row r="35" spans="2:133" ht="11.25" customHeight="1" x14ac:dyDescent="0.2">
      <c r="B35" s="620" t="s">
        <v>326</v>
      </c>
      <c r="C35" s="621"/>
      <c r="D35" s="621"/>
      <c r="E35" s="621"/>
      <c r="F35" s="621"/>
      <c r="G35" s="621"/>
      <c r="H35" s="621"/>
      <c r="I35" s="621"/>
      <c r="J35" s="621"/>
      <c r="K35" s="621"/>
      <c r="L35" s="621"/>
      <c r="M35" s="621"/>
      <c r="N35" s="621"/>
      <c r="O35" s="621"/>
      <c r="P35" s="621"/>
      <c r="Q35" s="622"/>
      <c r="R35" s="623">
        <v>545360</v>
      </c>
      <c r="S35" s="624"/>
      <c r="T35" s="624"/>
      <c r="U35" s="624"/>
      <c r="V35" s="624"/>
      <c r="W35" s="624"/>
      <c r="X35" s="624"/>
      <c r="Y35" s="625"/>
      <c r="Z35" s="626">
        <v>6.1</v>
      </c>
      <c r="AA35" s="626"/>
      <c r="AB35" s="626"/>
      <c r="AC35" s="626"/>
      <c r="AD35" s="627" t="s">
        <v>245</v>
      </c>
      <c r="AE35" s="627"/>
      <c r="AF35" s="627"/>
      <c r="AG35" s="627"/>
      <c r="AH35" s="627"/>
      <c r="AI35" s="627"/>
      <c r="AJ35" s="627"/>
      <c r="AK35" s="627"/>
      <c r="AL35" s="628" t="s">
        <v>182</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45876</v>
      </c>
      <c r="CS35" s="653"/>
      <c r="CT35" s="653"/>
      <c r="CU35" s="653"/>
      <c r="CV35" s="653"/>
      <c r="CW35" s="653"/>
      <c r="CX35" s="653"/>
      <c r="CY35" s="654"/>
      <c r="CZ35" s="628">
        <v>0.5</v>
      </c>
      <c r="DA35" s="655"/>
      <c r="DB35" s="655"/>
      <c r="DC35" s="658"/>
      <c r="DD35" s="632">
        <v>39659</v>
      </c>
      <c r="DE35" s="653"/>
      <c r="DF35" s="653"/>
      <c r="DG35" s="653"/>
      <c r="DH35" s="653"/>
      <c r="DI35" s="653"/>
      <c r="DJ35" s="653"/>
      <c r="DK35" s="654"/>
      <c r="DL35" s="632">
        <v>39659</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2">
      <c r="B36" s="620" t="s">
        <v>330</v>
      </c>
      <c r="C36" s="621"/>
      <c r="D36" s="621"/>
      <c r="E36" s="621"/>
      <c r="F36" s="621"/>
      <c r="G36" s="621"/>
      <c r="H36" s="621"/>
      <c r="I36" s="621"/>
      <c r="J36" s="621"/>
      <c r="K36" s="621"/>
      <c r="L36" s="621"/>
      <c r="M36" s="621"/>
      <c r="N36" s="621"/>
      <c r="O36" s="621"/>
      <c r="P36" s="621"/>
      <c r="Q36" s="622"/>
      <c r="R36" s="623">
        <v>281649</v>
      </c>
      <c r="S36" s="624"/>
      <c r="T36" s="624"/>
      <c r="U36" s="624"/>
      <c r="V36" s="624"/>
      <c r="W36" s="624"/>
      <c r="X36" s="624"/>
      <c r="Y36" s="625"/>
      <c r="Z36" s="626">
        <v>3.1</v>
      </c>
      <c r="AA36" s="626"/>
      <c r="AB36" s="626"/>
      <c r="AC36" s="626"/>
      <c r="AD36" s="627" t="s">
        <v>182</v>
      </c>
      <c r="AE36" s="627"/>
      <c r="AF36" s="627"/>
      <c r="AG36" s="627"/>
      <c r="AH36" s="627"/>
      <c r="AI36" s="627"/>
      <c r="AJ36" s="627"/>
      <c r="AK36" s="627"/>
      <c r="AL36" s="628" t="s">
        <v>235</v>
      </c>
      <c r="AM36" s="629"/>
      <c r="AN36" s="629"/>
      <c r="AO36" s="630"/>
      <c r="AP36" s="222"/>
      <c r="AQ36" s="685" t="s">
        <v>331</v>
      </c>
      <c r="AR36" s="686"/>
      <c r="AS36" s="686"/>
      <c r="AT36" s="686"/>
      <c r="AU36" s="686"/>
      <c r="AV36" s="686"/>
      <c r="AW36" s="686"/>
      <c r="AX36" s="686"/>
      <c r="AY36" s="687"/>
      <c r="AZ36" s="612">
        <v>1073867</v>
      </c>
      <c r="BA36" s="613"/>
      <c r="BB36" s="613"/>
      <c r="BC36" s="613"/>
      <c r="BD36" s="613"/>
      <c r="BE36" s="613"/>
      <c r="BF36" s="688"/>
      <c r="BG36" s="609" t="s">
        <v>332</v>
      </c>
      <c r="BH36" s="610"/>
      <c r="BI36" s="610"/>
      <c r="BJ36" s="610"/>
      <c r="BK36" s="610"/>
      <c r="BL36" s="610"/>
      <c r="BM36" s="610"/>
      <c r="BN36" s="610"/>
      <c r="BO36" s="610"/>
      <c r="BP36" s="610"/>
      <c r="BQ36" s="610"/>
      <c r="BR36" s="610"/>
      <c r="BS36" s="610"/>
      <c r="BT36" s="610"/>
      <c r="BU36" s="611"/>
      <c r="BV36" s="612">
        <v>14828</v>
      </c>
      <c r="BW36" s="613"/>
      <c r="BX36" s="613"/>
      <c r="BY36" s="613"/>
      <c r="BZ36" s="613"/>
      <c r="CA36" s="613"/>
      <c r="CB36" s="688"/>
      <c r="CD36" s="620" t="s">
        <v>333</v>
      </c>
      <c r="CE36" s="621"/>
      <c r="CF36" s="621"/>
      <c r="CG36" s="621"/>
      <c r="CH36" s="621"/>
      <c r="CI36" s="621"/>
      <c r="CJ36" s="621"/>
      <c r="CK36" s="621"/>
      <c r="CL36" s="621"/>
      <c r="CM36" s="621"/>
      <c r="CN36" s="621"/>
      <c r="CO36" s="621"/>
      <c r="CP36" s="621"/>
      <c r="CQ36" s="622"/>
      <c r="CR36" s="623">
        <v>2255385</v>
      </c>
      <c r="CS36" s="624"/>
      <c r="CT36" s="624"/>
      <c r="CU36" s="624"/>
      <c r="CV36" s="624"/>
      <c r="CW36" s="624"/>
      <c r="CX36" s="624"/>
      <c r="CY36" s="625"/>
      <c r="CZ36" s="628">
        <v>25.9</v>
      </c>
      <c r="DA36" s="655"/>
      <c r="DB36" s="655"/>
      <c r="DC36" s="658"/>
      <c r="DD36" s="632">
        <v>1695814</v>
      </c>
      <c r="DE36" s="624"/>
      <c r="DF36" s="624"/>
      <c r="DG36" s="624"/>
      <c r="DH36" s="624"/>
      <c r="DI36" s="624"/>
      <c r="DJ36" s="624"/>
      <c r="DK36" s="625"/>
      <c r="DL36" s="632">
        <v>1069195</v>
      </c>
      <c r="DM36" s="624"/>
      <c r="DN36" s="624"/>
      <c r="DO36" s="624"/>
      <c r="DP36" s="624"/>
      <c r="DQ36" s="624"/>
      <c r="DR36" s="624"/>
      <c r="DS36" s="624"/>
      <c r="DT36" s="624"/>
      <c r="DU36" s="624"/>
      <c r="DV36" s="625"/>
      <c r="DW36" s="628">
        <v>22.3</v>
      </c>
      <c r="DX36" s="655"/>
      <c r="DY36" s="655"/>
      <c r="DZ36" s="655"/>
      <c r="EA36" s="655"/>
      <c r="EB36" s="655"/>
      <c r="EC36" s="656"/>
    </row>
    <row r="37" spans="2:133" ht="11.25" customHeight="1" x14ac:dyDescent="0.2">
      <c r="B37" s="620" t="s">
        <v>334</v>
      </c>
      <c r="C37" s="621"/>
      <c r="D37" s="621"/>
      <c r="E37" s="621"/>
      <c r="F37" s="621"/>
      <c r="G37" s="621"/>
      <c r="H37" s="621"/>
      <c r="I37" s="621"/>
      <c r="J37" s="621"/>
      <c r="K37" s="621"/>
      <c r="L37" s="621"/>
      <c r="M37" s="621"/>
      <c r="N37" s="621"/>
      <c r="O37" s="621"/>
      <c r="P37" s="621"/>
      <c r="Q37" s="622"/>
      <c r="R37" s="623">
        <v>94641</v>
      </c>
      <c r="S37" s="624"/>
      <c r="T37" s="624"/>
      <c r="U37" s="624"/>
      <c r="V37" s="624"/>
      <c r="W37" s="624"/>
      <c r="X37" s="624"/>
      <c r="Y37" s="625"/>
      <c r="Z37" s="626">
        <v>1.1000000000000001</v>
      </c>
      <c r="AA37" s="626"/>
      <c r="AB37" s="626"/>
      <c r="AC37" s="626"/>
      <c r="AD37" s="627">
        <v>7</v>
      </c>
      <c r="AE37" s="627"/>
      <c r="AF37" s="627"/>
      <c r="AG37" s="627"/>
      <c r="AH37" s="627"/>
      <c r="AI37" s="627"/>
      <c r="AJ37" s="627"/>
      <c r="AK37" s="627"/>
      <c r="AL37" s="628">
        <v>0</v>
      </c>
      <c r="AM37" s="629"/>
      <c r="AN37" s="629"/>
      <c r="AO37" s="630"/>
      <c r="AQ37" s="689" t="s">
        <v>335</v>
      </c>
      <c r="AR37" s="690"/>
      <c r="AS37" s="690"/>
      <c r="AT37" s="690"/>
      <c r="AU37" s="690"/>
      <c r="AV37" s="690"/>
      <c r="AW37" s="690"/>
      <c r="AX37" s="690"/>
      <c r="AY37" s="691"/>
      <c r="AZ37" s="623">
        <v>442581</v>
      </c>
      <c r="BA37" s="624"/>
      <c r="BB37" s="624"/>
      <c r="BC37" s="624"/>
      <c r="BD37" s="653"/>
      <c r="BE37" s="653"/>
      <c r="BF37" s="669"/>
      <c r="BG37" s="620" t="s">
        <v>336</v>
      </c>
      <c r="BH37" s="621"/>
      <c r="BI37" s="621"/>
      <c r="BJ37" s="621"/>
      <c r="BK37" s="621"/>
      <c r="BL37" s="621"/>
      <c r="BM37" s="621"/>
      <c r="BN37" s="621"/>
      <c r="BO37" s="621"/>
      <c r="BP37" s="621"/>
      <c r="BQ37" s="621"/>
      <c r="BR37" s="621"/>
      <c r="BS37" s="621"/>
      <c r="BT37" s="621"/>
      <c r="BU37" s="622"/>
      <c r="BV37" s="623">
        <v>-19321</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453775</v>
      </c>
      <c r="CS37" s="653"/>
      <c r="CT37" s="653"/>
      <c r="CU37" s="653"/>
      <c r="CV37" s="653"/>
      <c r="CW37" s="653"/>
      <c r="CX37" s="653"/>
      <c r="CY37" s="654"/>
      <c r="CZ37" s="628">
        <v>5.2</v>
      </c>
      <c r="DA37" s="655"/>
      <c r="DB37" s="655"/>
      <c r="DC37" s="658"/>
      <c r="DD37" s="632">
        <v>446974</v>
      </c>
      <c r="DE37" s="653"/>
      <c r="DF37" s="653"/>
      <c r="DG37" s="653"/>
      <c r="DH37" s="653"/>
      <c r="DI37" s="653"/>
      <c r="DJ37" s="653"/>
      <c r="DK37" s="654"/>
      <c r="DL37" s="632">
        <v>404253</v>
      </c>
      <c r="DM37" s="653"/>
      <c r="DN37" s="653"/>
      <c r="DO37" s="653"/>
      <c r="DP37" s="653"/>
      <c r="DQ37" s="653"/>
      <c r="DR37" s="653"/>
      <c r="DS37" s="653"/>
      <c r="DT37" s="653"/>
      <c r="DU37" s="653"/>
      <c r="DV37" s="654"/>
      <c r="DW37" s="628">
        <v>8.4</v>
      </c>
      <c r="DX37" s="655"/>
      <c r="DY37" s="655"/>
      <c r="DZ37" s="655"/>
      <c r="EA37" s="655"/>
      <c r="EB37" s="655"/>
      <c r="EC37" s="656"/>
    </row>
    <row r="38" spans="2:133" ht="11.25" customHeight="1" x14ac:dyDescent="0.2">
      <c r="B38" s="620" t="s">
        <v>338</v>
      </c>
      <c r="C38" s="621"/>
      <c r="D38" s="621"/>
      <c r="E38" s="621"/>
      <c r="F38" s="621"/>
      <c r="G38" s="621"/>
      <c r="H38" s="621"/>
      <c r="I38" s="621"/>
      <c r="J38" s="621"/>
      <c r="K38" s="621"/>
      <c r="L38" s="621"/>
      <c r="M38" s="621"/>
      <c r="N38" s="621"/>
      <c r="O38" s="621"/>
      <c r="P38" s="621"/>
      <c r="Q38" s="622"/>
      <c r="R38" s="623">
        <v>483206</v>
      </c>
      <c r="S38" s="624"/>
      <c r="T38" s="624"/>
      <c r="U38" s="624"/>
      <c r="V38" s="624"/>
      <c r="W38" s="624"/>
      <c r="X38" s="624"/>
      <c r="Y38" s="625"/>
      <c r="Z38" s="626">
        <v>5.4</v>
      </c>
      <c r="AA38" s="626"/>
      <c r="AB38" s="626"/>
      <c r="AC38" s="626"/>
      <c r="AD38" s="627" t="s">
        <v>235</v>
      </c>
      <c r="AE38" s="627"/>
      <c r="AF38" s="627"/>
      <c r="AG38" s="627"/>
      <c r="AH38" s="627"/>
      <c r="AI38" s="627"/>
      <c r="AJ38" s="627"/>
      <c r="AK38" s="627"/>
      <c r="AL38" s="628" t="s">
        <v>182</v>
      </c>
      <c r="AM38" s="629"/>
      <c r="AN38" s="629"/>
      <c r="AO38" s="630"/>
      <c r="AQ38" s="689" t="s">
        <v>339</v>
      </c>
      <c r="AR38" s="690"/>
      <c r="AS38" s="690"/>
      <c r="AT38" s="690"/>
      <c r="AU38" s="690"/>
      <c r="AV38" s="690"/>
      <c r="AW38" s="690"/>
      <c r="AX38" s="690"/>
      <c r="AY38" s="691"/>
      <c r="AZ38" s="623">
        <v>21684</v>
      </c>
      <c r="BA38" s="624"/>
      <c r="BB38" s="624"/>
      <c r="BC38" s="624"/>
      <c r="BD38" s="653"/>
      <c r="BE38" s="653"/>
      <c r="BF38" s="669"/>
      <c r="BG38" s="620" t="s">
        <v>340</v>
      </c>
      <c r="BH38" s="621"/>
      <c r="BI38" s="621"/>
      <c r="BJ38" s="621"/>
      <c r="BK38" s="621"/>
      <c r="BL38" s="621"/>
      <c r="BM38" s="621"/>
      <c r="BN38" s="621"/>
      <c r="BO38" s="621"/>
      <c r="BP38" s="621"/>
      <c r="BQ38" s="621"/>
      <c r="BR38" s="621"/>
      <c r="BS38" s="621"/>
      <c r="BT38" s="621"/>
      <c r="BU38" s="622"/>
      <c r="BV38" s="623">
        <v>2245</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609602</v>
      </c>
      <c r="CS38" s="624"/>
      <c r="CT38" s="624"/>
      <c r="CU38" s="624"/>
      <c r="CV38" s="624"/>
      <c r="CW38" s="624"/>
      <c r="CX38" s="624"/>
      <c r="CY38" s="625"/>
      <c r="CZ38" s="628">
        <v>7</v>
      </c>
      <c r="DA38" s="655"/>
      <c r="DB38" s="655"/>
      <c r="DC38" s="658"/>
      <c r="DD38" s="632">
        <v>487479</v>
      </c>
      <c r="DE38" s="624"/>
      <c r="DF38" s="624"/>
      <c r="DG38" s="624"/>
      <c r="DH38" s="624"/>
      <c r="DI38" s="624"/>
      <c r="DJ38" s="624"/>
      <c r="DK38" s="625"/>
      <c r="DL38" s="632">
        <v>401913</v>
      </c>
      <c r="DM38" s="624"/>
      <c r="DN38" s="624"/>
      <c r="DO38" s="624"/>
      <c r="DP38" s="624"/>
      <c r="DQ38" s="624"/>
      <c r="DR38" s="624"/>
      <c r="DS38" s="624"/>
      <c r="DT38" s="624"/>
      <c r="DU38" s="624"/>
      <c r="DV38" s="625"/>
      <c r="DW38" s="628">
        <v>8.4</v>
      </c>
      <c r="DX38" s="655"/>
      <c r="DY38" s="655"/>
      <c r="DZ38" s="655"/>
      <c r="EA38" s="655"/>
      <c r="EB38" s="655"/>
      <c r="EC38" s="656"/>
    </row>
    <row r="39" spans="2:133" ht="11.25" customHeight="1" x14ac:dyDescent="0.2">
      <c r="B39" s="620" t="s">
        <v>342</v>
      </c>
      <c r="C39" s="621"/>
      <c r="D39" s="621"/>
      <c r="E39" s="621"/>
      <c r="F39" s="621"/>
      <c r="G39" s="621"/>
      <c r="H39" s="621"/>
      <c r="I39" s="621"/>
      <c r="J39" s="621"/>
      <c r="K39" s="621"/>
      <c r="L39" s="621"/>
      <c r="M39" s="621"/>
      <c r="N39" s="621"/>
      <c r="O39" s="621"/>
      <c r="P39" s="621"/>
      <c r="Q39" s="622"/>
      <c r="R39" s="623" t="s">
        <v>182</v>
      </c>
      <c r="S39" s="624"/>
      <c r="T39" s="624"/>
      <c r="U39" s="624"/>
      <c r="V39" s="624"/>
      <c r="W39" s="624"/>
      <c r="X39" s="624"/>
      <c r="Y39" s="625"/>
      <c r="Z39" s="626" t="s">
        <v>139</v>
      </c>
      <c r="AA39" s="626"/>
      <c r="AB39" s="626"/>
      <c r="AC39" s="626"/>
      <c r="AD39" s="627" t="s">
        <v>235</v>
      </c>
      <c r="AE39" s="627"/>
      <c r="AF39" s="627"/>
      <c r="AG39" s="627"/>
      <c r="AH39" s="627"/>
      <c r="AI39" s="627"/>
      <c r="AJ39" s="627"/>
      <c r="AK39" s="627"/>
      <c r="AL39" s="628" t="s">
        <v>182</v>
      </c>
      <c r="AM39" s="629"/>
      <c r="AN39" s="629"/>
      <c r="AO39" s="630"/>
      <c r="AQ39" s="689" t="s">
        <v>343</v>
      </c>
      <c r="AR39" s="690"/>
      <c r="AS39" s="690"/>
      <c r="AT39" s="690"/>
      <c r="AU39" s="690"/>
      <c r="AV39" s="690"/>
      <c r="AW39" s="690"/>
      <c r="AX39" s="690"/>
      <c r="AY39" s="691"/>
      <c r="AZ39" s="623" t="s">
        <v>235</v>
      </c>
      <c r="BA39" s="624"/>
      <c r="BB39" s="624"/>
      <c r="BC39" s="624"/>
      <c r="BD39" s="653"/>
      <c r="BE39" s="653"/>
      <c r="BF39" s="669"/>
      <c r="BG39" s="620" t="s">
        <v>344</v>
      </c>
      <c r="BH39" s="621"/>
      <c r="BI39" s="621"/>
      <c r="BJ39" s="621"/>
      <c r="BK39" s="621"/>
      <c r="BL39" s="621"/>
      <c r="BM39" s="621"/>
      <c r="BN39" s="621"/>
      <c r="BO39" s="621"/>
      <c r="BP39" s="621"/>
      <c r="BQ39" s="621"/>
      <c r="BR39" s="621"/>
      <c r="BS39" s="621"/>
      <c r="BT39" s="621"/>
      <c r="BU39" s="622"/>
      <c r="BV39" s="623">
        <v>3626</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78196</v>
      </c>
      <c r="CS39" s="653"/>
      <c r="CT39" s="653"/>
      <c r="CU39" s="653"/>
      <c r="CV39" s="653"/>
      <c r="CW39" s="653"/>
      <c r="CX39" s="653"/>
      <c r="CY39" s="654"/>
      <c r="CZ39" s="628">
        <v>0.9</v>
      </c>
      <c r="DA39" s="655"/>
      <c r="DB39" s="655"/>
      <c r="DC39" s="658"/>
      <c r="DD39" s="632">
        <v>56213</v>
      </c>
      <c r="DE39" s="653"/>
      <c r="DF39" s="653"/>
      <c r="DG39" s="653"/>
      <c r="DH39" s="653"/>
      <c r="DI39" s="653"/>
      <c r="DJ39" s="653"/>
      <c r="DK39" s="654"/>
      <c r="DL39" s="632" t="s">
        <v>182</v>
      </c>
      <c r="DM39" s="653"/>
      <c r="DN39" s="653"/>
      <c r="DO39" s="653"/>
      <c r="DP39" s="653"/>
      <c r="DQ39" s="653"/>
      <c r="DR39" s="653"/>
      <c r="DS39" s="653"/>
      <c r="DT39" s="653"/>
      <c r="DU39" s="653"/>
      <c r="DV39" s="654"/>
      <c r="DW39" s="628" t="s">
        <v>182</v>
      </c>
      <c r="DX39" s="655"/>
      <c r="DY39" s="655"/>
      <c r="DZ39" s="655"/>
      <c r="EA39" s="655"/>
      <c r="EB39" s="655"/>
      <c r="EC39" s="656"/>
    </row>
    <row r="40" spans="2:133" ht="11.25" customHeight="1" x14ac:dyDescent="0.2">
      <c r="B40" s="620" t="s">
        <v>346</v>
      </c>
      <c r="C40" s="621"/>
      <c r="D40" s="621"/>
      <c r="E40" s="621"/>
      <c r="F40" s="621"/>
      <c r="G40" s="621"/>
      <c r="H40" s="621"/>
      <c r="I40" s="621"/>
      <c r="J40" s="621"/>
      <c r="K40" s="621"/>
      <c r="L40" s="621"/>
      <c r="M40" s="621"/>
      <c r="N40" s="621"/>
      <c r="O40" s="621"/>
      <c r="P40" s="621"/>
      <c r="Q40" s="622"/>
      <c r="R40" s="623">
        <v>86806</v>
      </c>
      <c r="S40" s="624"/>
      <c r="T40" s="624"/>
      <c r="U40" s="624"/>
      <c r="V40" s="624"/>
      <c r="W40" s="624"/>
      <c r="X40" s="624"/>
      <c r="Y40" s="625"/>
      <c r="Z40" s="626">
        <v>1</v>
      </c>
      <c r="AA40" s="626"/>
      <c r="AB40" s="626"/>
      <c r="AC40" s="626"/>
      <c r="AD40" s="627" t="s">
        <v>182</v>
      </c>
      <c r="AE40" s="627"/>
      <c r="AF40" s="627"/>
      <c r="AG40" s="627"/>
      <c r="AH40" s="627"/>
      <c r="AI40" s="627"/>
      <c r="AJ40" s="627"/>
      <c r="AK40" s="627"/>
      <c r="AL40" s="628" t="s">
        <v>139</v>
      </c>
      <c r="AM40" s="629"/>
      <c r="AN40" s="629"/>
      <c r="AO40" s="630"/>
      <c r="AQ40" s="689" t="s">
        <v>347</v>
      </c>
      <c r="AR40" s="690"/>
      <c r="AS40" s="690"/>
      <c r="AT40" s="690"/>
      <c r="AU40" s="690"/>
      <c r="AV40" s="690"/>
      <c r="AW40" s="690"/>
      <c r="AX40" s="690"/>
      <c r="AY40" s="691"/>
      <c r="AZ40" s="623" t="s">
        <v>182</v>
      </c>
      <c r="BA40" s="624"/>
      <c r="BB40" s="624"/>
      <c r="BC40" s="624"/>
      <c r="BD40" s="653"/>
      <c r="BE40" s="653"/>
      <c r="BF40" s="669"/>
      <c r="BG40" s="673" t="s">
        <v>348</v>
      </c>
      <c r="BH40" s="674"/>
      <c r="BI40" s="674"/>
      <c r="BJ40" s="674"/>
      <c r="BK40" s="674"/>
      <c r="BL40" s="223"/>
      <c r="BM40" s="621" t="s">
        <v>349</v>
      </c>
      <c r="BN40" s="621"/>
      <c r="BO40" s="621"/>
      <c r="BP40" s="621"/>
      <c r="BQ40" s="621"/>
      <c r="BR40" s="621"/>
      <c r="BS40" s="621"/>
      <c r="BT40" s="621"/>
      <c r="BU40" s="622"/>
      <c r="BV40" s="623">
        <v>83</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v>68000</v>
      </c>
      <c r="CS40" s="624"/>
      <c r="CT40" s="624"/>
      <c r="CU40" s="624"/>
      <c r="CV40" s="624"/>
      <c r="CW40" s="624"/>
      <c r="CX40" s="624"/>
      <c r="CY40" s="625"/>
      <c r="CZ40" s="628">
        <v>0.8</v>
      </c>
      <c r="DA40" s="655"/>
      <c r="DB40" s="655"/>
      <c r="DC40" s="658"/>
      <c r="DD40" s="632">
        <v>2169</v>
      </c>
      <c r="DE40" s="624"/>
      <c r="DF40" s="624"/>
      <c r="DG40" s="624"/>
      <c r="DH40" s="624"/>
      <c r="DI40" s="624"/>
      <c r="DJ40" s="624"/>
      <c r="DK40" s="625"/>
      <c r="DL40" s="632">
        <v>2000</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2">
      <c r="B41" s="644" t="s">
        <v>351</v>
      </c>
      <c r="C41" s="645"/>
      <c r="D41" s="645"/>
      <c r="E41" s="645"/>
      <c r="F41" s="645"/>
      <c r="G41" s="645"/>
      <c r="H41" s="645"/>
      <c r="I41" s="645"/>
      <c r="J41" s="645"/>
      <c r="K41" s="645"/>
      <c r="L41" s="645"/>
      <c r="M41" s="645"/>
      <c r="N41" s="645"/>
      <c r="O41" s="645"/>
      <c r="P41" s="645"/>
      <c r="Q41" s="646"/>
      <c r="R41" s="698">
        <v>8967474</v>
      </c>
      <c r="S41" s="699"/>
      <c r="T41" s="699"/>
      <c r="U41" s="699"/>
      <c r="V41" s="699"/>
      <c r="W41" s="699"/>
      <c r="X41" s="699"/>
      <c r="Y41" s="700"/>
      <c r="Z41" s="701">
        <v>100</v>
      </c>
      <c r="AA41" s="701"/>
      <c r="AB41" s="701"/>
      <c r="AC41" s="701"/>
      <c r="AD41" s="702">
        <v>4711412</v>
      </c>
      <c r="AE41" s="702"/>
      <c r="AF41" s="702"/>
      <c r="AG41" s="702"/>
      <c r="AH41" s="702"/>
      <c r="AI41" s="702"/>
      <c r="AJ41" s="702"/>
      <c r="AK41" s="702"/>
      <c r="AL41" s="703">
        <v>100</v>
      </c>
      <c r="AM41" s="683"/>
      <c r="AN41" s="683"/>
      <c r="AO41" s="704"/>
      <c r="AQ41" s="689" t="s">
        <v>352</v>
      </c>
      <c r="AR41" s="690"/>
      <c r="AS41" s="690"/>
      <c r="AT41" s="690"/>
      <c r="AU41" s="690"/>
      <c r="AV41" s="690"/>
      <c r="AW41" s="690"/>
      <c r="AX41" s="690"/>
      <c r="AY41" s="691"/>
      <c r="AZ41" s="623">
        <v>154380</v>
      </c>
      <c r="BA41" s="624"/>
      <c r="BB41" s="624"/>
      <c r="BC41" s="624"/>
      <c r="BD41" s="653"/>
      <c r="BE41" s="653"/>
      <c r="BF41" s="669"/>
      <c r="BG41" s="673"/>
      <c r="BH41" s="674"/>
      <c r="BI41" s="674"/>
      <c r="BJ41" s="674"/>
      <c r="BK41" s="674"/>
      <c r="BL41" s="223"/>
      <c r="BM41" s="621" t="s">
        <v>353</v>
      </c>
      <c r="BN41" s="621"/>
      <c r="BO41" s="621"/>
      <c r="BP41" s="621"/>
      <c r="BQ41" s="621"/>
      <c r="BR41" s="621"/>
      <c r="BS41" s="621"/>
      <c r="BT41" s="621"/>
      <c r="BU41" s="622"/>
      <c r="BV41" s="623" t="s">
        <v>182</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182</v>
      </c>
      <c r="CS41" s="653"/>
      <c r="CT41" s="653"/>
      <c r="CU41" s="653"/>
      <c r="CV41" s="653"/>
      <c r="CW41" s="653"/>
      <c r="CX41" s="653"/>
      <c r="CY41" s="654"/>
      <c r="CZ41" s="628" t="s">
        <v>245</v>
      </c>
      <c r="DA41" s="655"/>
      <c r="DB41" s="655"/>
      <c r="DC41" s="658"/>
      <c r="DD41" s="632" t="s">
        <v>182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355</v>
      </c>
      <c r="AR42" s="706"/>
      <c r="AS42" s="706"/>
      <c r="AT42" s="706"/>
      <c r="AU42" s="706"/>
      <c r="AV42" s="706"/>
      <c r="AW42" s="706"/>
      <c r="AX42" s="706"/>
      <c r="AY42" s="707"/>
      <c r="AZ42" s="698">
        <v>455222</v>
      </c>
      <c r="BA42" s="699"/>
      <c r="BB42" s="699"/>
      <c r="BC42" s="699"/>
      <c r="BD42" s="682"/>
      <c r="BE42" s="682"/>
      <c r="BF42" s="684"/>
      <c r="BG42" s="675"/>
      <c r="BH42" s="676"/>
      <c r="BI42" s="676"/>
      <c r="BJ42" s="676"/>
      <c r="BK42" s="676"/>
      <c r="BL42" s="224"/>
      <c r="BM42" s="645" t="s">
        <v>356</v>
      </c>
      <c r="BN42" s="645"/>
      <c r="BO42" s="645"/>
      <c r="BP42" s="645"/>
      <c r="BQ42" s="645"/>
      <c r="BR42" s="645"/>
      <c r="BS42" s="645"/>
      <c r="BT42" s="645"/>
      <c r="BU42" s="646"/>
      <c r="BV42" s="698">
        <v>306</v>
      </c>
      <c r="BW42" s="699"/>
      <c r="BX42" s="699"/>
      <c r="BY42" s="699"/>
      <c r="BZ42" s="699"/>
      <c r="CA42" s="699"/>
      <c r="CB42" s="708"/>
      <c r="CD42" s="620" t="s">
        <v>357</v>
      </c>
      <c r="CE42" s="621"/>
      <c r="CF42" s="621"/>
      <c r="CG42" s="621"/>
      <c r="CH42" s="621"/>
      <c r="CI42" s="621"/>
      <c r="CJ42" s="621"/>
      <c r="CK42" s="621"/>
      <c r="CL42" s="621"/>
      <c r="CM42" s="621"/>
      <c r="CN42" s="621"/>
      <c r="CO42" s="621"/>
      <c r="CP42" s="621"/>
      <c r="CQ42" s="622"/>
      <c r="CR42" s="623">
        <v>1222523</v>
      </c>
      <c r="CS42" s="653"/>
      <c r="CT42" s="653"/>
      <c r="CU42" s="653"/>
      <c r="CV42" s="653"/>
      <c r="CW42" s="653"/>
      <c r="CX42" s="653"/>
      <c r="CY42" s="654"/>
      <c r="CZ42" s="628">
        <v>14</v>
      </c>
      <c r="DA42" s="655"/>
      <c r="DB42" s="655"/>
      <c r="DC42" s="658"/>
      <c r="DD42" s="632">
        <v>326813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358</v>
      </c>
      <c r="CD43" s="620" t="s">
        <v>359</v>
      </c>
      <c r="CE43" s="621"/>
      <c r="CF43" s="621"/>
      <c r="CG43" s="621"/>
      <c r="CH43" s="621"/>
      <c r="CI43" s="621"/>
      <c r="CJ43" s="621"/>
      <c r="CK43" s="621"/>
      <c r="CL43" s="621"/>
      <c r="CM43" s="621"/>
      <c r="CN43" s="621"/>
      <c r="CO43" s="621"/>
      <c r="CP43" s="621"/>
      <c r="CQ43" s="622"/>
      <c r="CR43" s="623">
        <v>80817</v>
      </c>
      <c r="CS43" s="653"/>
      <c r="CT43" s="653"/>
      <c r="CU43" s="653"/>
      <c r="CV43" s="653"/>
      <c r="CW43" s="653"/>
      <c r="CX43" s="653"/>
      <c r="CY43" s="654"/>
      <c r="CZ43" s="628">
        <v>0.9</v>
      </c>
      <c r="DA43" s="655"/>
      <c r="DB43" s="655"/>
      <c r="DC43" s="658"/>
      <c r="DD43" s="632">
        <v>80817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307</v>
      </c>
      <c r="CE44" s="662"/>
      <c r="CF44" s="620" t="s">
        <v>361</v>
      </c>
      <c r="CG44" s="621"/>
      <c r="CH44" s="621"/>
      <c r="CI44" s="621"/>
      <c r="CJ44" s="621"/>
      <c r="CK44" s="621"/>
      <c r="CL44" s="621"/>
      <c r="CM44" s="621"/>
      <c r="CN44" s="621"/>
      <c r="CO44" s="621"/>
      <c r="CP44" s="621"/>
      <c r="CQ44" s="622"/>
      <c r="CR44" s="623">
        <v>992207</v>
      </c>
      <c r="CS44" s="624"/>
      <c r="CT44" s="624"/>
      <c r="CU44" s="624"/>
      <c r="CV44" s="624"/>
      <c r="CW44" s="624"/>
      <c r="CX44" s="624"/>
      <c r="CY44" s="625"/>
      <c r="CZ44" s="628">
        <v>11.4</v>
      </c>
      <c r="DA44" s="629"/>
      <c r="DB44" s="629"/>
      <c r="DC44" s="635"/>
      <c r="DD44" s="632">
        <v>234184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494994</v>
      </c>
      <c r="CS45" s="653"/>
      <c r="CT45" s="653"/>
      <c r="CU45" s="653"/>
      <c r="CV45" s="653"/>
      <c r="CW45" s="653"/>
      <c r="CX45" s="653"/>
      <c r="CY45" s="654"/>
      <c r="CZ45" s="628">
        <v>5.7</v>
      </c>
      <c r="DA45" s="655"/>
      <c r="DB45" s="655"/>
      <c r="DC45" s="658"/>
      <c r="DD45" s="632">
        <v>64603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364</v>
      </c>
      <c r="CG46" s="621"/>
      <c r="CH46" s="621"/>
      <c r="CI46" s="621"/>
      <c r="CJ46" s="621"/>
      <c r="CK46" s="621"/>
      <c r="CL46" s="621"/>
      <c r="CM46" s="621"/>
      <c r="CN46" s="621"/>
      <c r="CO46" s="621"/>
      <c r="CP46" s="621"/>
      <c r="CQ46" s="622"/>
      <c r="CR46" s="623">
        <v>497213</v>
      </c>
      <c r="CS46" s="624"/>
      <c r="CT46" s="624"/>
      <c r="CU46" s="624"/>
      <c r="CV46" s="624"/>
      <c r="CW46" s="624"/>
      <c r="CX46" s="624"/>
      <c r="CY46" s="625"/>
      <c r="CZ46" s="628">
        <v>5.7</v>
      </c>
      <c r="DA46" s="629"/>
      <c r="DB46" s="629"/>
      <c r="DC46" s="635"/>
      <c r="DD46" s="632">
        <v>169581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365</v>
      </c>
      <c r="CG47" s="621"/>
      <c r="CH47" s="621"/>
      <c r="CI47" s="621"/>
      <c r="CJ47" s="621"/>
      <c r="CK47" s="621"/>
      <c r="CL47" s="621"/>
      <c r="CM47" s="621"/>
      <c r="CN47" s="621"/>
      <c r="CO47" s="621"/>
      <c r="CP47" s="621"/>
      <c r="CQ47" s="622"/>
      <c r="CR47" s="623">
        <v>230316</v>
      </c>
      <c r="CS47" s="653"/>
      <c r="CT47" s="653"/>
      <c r="CU47" s="653"/>
      <c r="CV47" s="653"/>
      <c r="CW47" s="653"/>
      <c r="CX47" s="653"/>
      <c r="CY47" s="654"/>
      <c r="CZ47" s="628">
        <v>2.6</v>
      </c>
      <c r="DA47" s="655"/>
      <c r="DB47" s="655"/>
      <c r="DC47" s="658"/>
      <c r="DD47" s="632">
        <v>92629</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366</v>
      </c>
      <c r="CG48" s="621"/>
      <c r="CH48" s="621"/>
      <c r="CI48" s="621"/>
      <c r="CJ48" s="621"/>
      <c r="CK48" s="621"/>
      <c r="CL48" s="621"/>
      <c r="CM48" s="621"/>
      <c r="CN48" s="621"/>
      <c r="CO48" s="621"/>
      <c r="CP48" s="621"/>
      <c r="CQ48" s="622"/>
      <c r="CR48" s="623" t="s">
        <v>245</v>
      </c>
      <c r="CS48" s="624"/>
      <c r="CT48" s="624"/>
      <c r="CU48" s="624"/>
      <c r="CV48" s="624"/>
      <c r="CW48" s="624"/>
      <c r="CX48" s="624"/>
      <c r="CY48" s="625"/>
      <c r="CZ48" s="628" t="s">
        <v>182</v>
      </c>
      <c r="DA48" s="629"/>
      <c r="DB48" s="629"/>
      <c r="DC48" s="635"/>
      <c r="DD48" s="632" t="s">
        <v>182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367</v>
      </c>
      <c r="CE49" s="645"/>
      <c r="CF49" s="645"/>
      <c r="CG49" s="645"/>
      <c r="CH49" s="645"/>
      <c r="CI49" s="645"/>
      <c r="CJ49" s="645"/>
      <c r="CK49" s="645"/>
      <c r="CL49" s="645"/>
      <c r="CM49" s="645"/>
      <c r="CN49" s="645"/>
      <c r="CO49" s="645"/>
      <c r="CP49" s="645"/>
      <c r="CQ49" s="646"/>
      <c r="CR49" s="698">
        <v>8706488</v>
      </c>
      <c r="CS49" s="682"/>
      <c r="CT49" s="682"/>
      <c r="CU49" s="682"/>
      <c r="CV49" s="682"/>
      <c r="CW49" s="682"/>
      <c r="CX49" s="682"/>
      <c r="CY49" s="711"/>
      <c r="CZ49" s="703">
        <v>100</v>
      </c>
      <c r="DA49" s="712"/>
      <c r="DB49" s="712"/>
      <c r="DC49" s="713"/>
      <c r="DD49" s="714">
        <v>5842889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XGI7odnts2zrp77HYITU/h10GYeKh7hqItzXerSuNVqagU1OgWu8c1Ns9wvslOmsTP8CVOLCKGeW79ljGH2RQ==" saltValue="anlgxkHC+Gz3GWfaXz0+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L3" sqref="L3:V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390</v>
      </c>
      <c r="C7" s="750"/>
      <c r="D7" s="750"/>
      <c r="E7" s="750"/>
      <c r="F7" s="750"/>
      <c r="G7" s="750"/>
      <c r="H7" s="750"/>
      <c r="I7" s="750"/>
      <c r="J7" s="750"/>
      <c r="K7" s="750"/>
      <c r="L7" s="750"/>
      <c r="M7" s="750"/>
      <c r="N7" s="750"/>
      <c r="O7" s="750"/>
      <c r="P7" s="751"/>
      <c r="Q7" s="752">
        <v>8967</v>
      </c>
      <c r="R7" s="753"/>
      <c r="S7" s="753"/>
      <c r="T7" s="753"/>
      <c r="U7" s="753"/>
      <c r="V7" s="753">
        <v>8706</v>
      </c>
      <c r="W7" s="753"/>
      <c r="X7" s="753"/>
      <c r="Y7" s="753"/>
      <c r="Z7" s="753"/>
      <c r="AA7" s="753">
        <v>261</v>
      </c>
      <c r="AB7" s="753"/>
      <c r="AC7" s="753"/>
      <c r="AD7" s="753"/>
      <c r="AE7" s="754"/>
      <c r="AF7" s="755">
        <v>219</v>
      </c>
      <c r="AG7" s="756"/>
      <c r="AH7" s="756"/>
      <c r="AI7" s="756"/>
      <c r="AJ7" s="757"/>
      <c r="AK7" s="758"/>
      <c r="AL7" s="759"/>
      <c r="AM7" s="759"/>
      <c r="AN7" s="759"/>
      <c r="AO7" s="759"/>
      <c r="AP7" s="759">
        <v>7774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595</v>
      </c>
      <c r="BT7" s="747"/>
      <c r="BU7" s="747"/>
      <c r="BV7" s="747"/>
      <c r="BW7" s="747"/>
      <c r="BX7" s="747"/>
      <c r="BY7" s="747"/>
      <c r="BZ7" s="747"/>
      <c r="CA7" s="747"/>
      <c r="CB7" s="747"/>
      <c r="CC7" s="747"/>
      <c r="CD7" s="747"/>
      <c r="CE7" s="747"/>
      <c r="CF7" s="747"/>
      <c r="CG7" s="762"/>
      <c r="CH7" s="743">
        <v>-596</v>
      </c>
      <c r="CI7" s="744"/>
      <c r="CJ7" s="744"/>
      <c r="CK7" s="744"/>
      <c r="CL7" s="745"/>
      <c r="CM7" s="743">
        <v>68</v>
      </c>
      <c r="CN7" s="744"/>
      <c r="CO7" s="744"/>
      <c r="CP7" s="744"/>
      <c r="CQ7" s="745"/>
      <c r="CR7" s="743">
        <v>950</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392</v>
      </c>
      <c r="B23" s="789" t="s">
        <v>393</v>
      </c>
      <c r="C23" s="790"/>
      <c r="D23" s="790"/>
      <c r="E23" s="790"/>
      <c r="F23" s="790"/>
      <c r="G23" s="790"/>
      <c r="H23" s="790"/>
      <c r="I23" s="790"/>
      <c r="J23" s="790"/>
      <c r="K23" s="790"/>
      <c r="L23" s="790"/>
      <c r="M23" s="790"/>
      <c r="N23" s="790"/>
      <c r="O23" s="790"/>
      <c r="P23" s="791"/>
      <c r="Q23" s="792">
        <f>Q7</f>
        <v>8967</v>
      </c>
      <c r="R23" s="793"/>
      <c r="S23" s="793"/>
      <c r="T23" s="793"/>
      <c r="U23" s="793"/>
      <c r="V23" s="793">
        <f t="shared" ref="V23" si="0">V7</f>
        <v>8706</v>
      </c>
      <c r="W23" s="793"/>
      <c r="X23" s="793"/>
      <c r="Y23" s="793"/>
      <c r="Z23" s="793"/>
      <c r="AA23" s="793">
        <f t="shared" ref="AA23" si="1">AA7</f>
        <v>261</v>
      </c>
      <c r="AB23" s="793"/>
      <c r="AC23" s="793"/>
      <c r="AD23" s="793"/>
      <c r="AE23" s="794"/>
      <c r="AF23" s="795">
        <v>219</v>
      </c>
      <c r="AG23" s="793"/>
      <c r="AH23" s="793"/>
      <c r="AI23" s="793"/>
      <c r="AJ23" s="796"/>
      <c r="AK23" s="797"/>
      <c r="AL23" s="798"/>
      <c r="AM23" s="798"/>
      <c r="AN23" s="798"/>
      <c r="AO23" s="798"/>
      <c r="AP23" s="793">
        <f t="shared" ref="AP23" si="2">AP7</f>
        <v>7774</v>
      </c>
      <c r="AQ23" s="793"/>
      <c r="AR23" s="793"/>
      <c r="AS23" s="793"/>
      <c r="AT23" s="793"/>
      <c r="AU23" s="809">
        <f t="shared" ref="AU23" si="3">AU7</f>
        <v>0</v>
      </c>
      <c r="AV23" s="809"/>
      <c r="AW23" s="809"/>
      <c r="AX23" s="809"/>
      <c r="AY23" s="810"/>
      <c r="AZ23" s="811" t="s">
        <v>394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373</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380</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405</v>
      </c>
      <c r="C28" s="750"/>
      <c r="D28" s="750"/>
      <c r="E28" s="750"/>
      <c r="F28" s="750"/>
      <c r="G28" s="750"/>
      <c r="H28" s="750"/>
      <c r="I28" s="750"/>
      <c r="J28" s="750"/>
      <c r="K28" s="750"/>
      <c r="L28" s="750"/>
      <c r="M28" s="750"/>
      <c r="N28" s="750"/>
      <c r="O28" s="750"/>
      <c r="P28" s="751"/>
      <c r="Q28" s="822">
        <v>1640</v>
      </c>
      <c r="R28" s="823"/>
      <c r="S28" s="823"/>
      <c r="T28" s="823"/>
      <c r="U28" s="823"/>
      <c r="V28" s="823">
        <v>1625</v>
      </c>
      <c r="W28" s="823"/>
      <c r="X28" s="823"/>
      <c r="Y28" s="823"/>
      <c r="Z28" s="823"/>
      <c r="AA28" s="823">
        <v>15</v>
      </c>
      <c r="AB28" s="823"/>
      <c r="AC28" s="823"/>
      <c r="AD28" s="823"/>
      <c r="AE28" s="824"/>
      <c r="AF28" s="825">
        <v>15</v>
      </c>
      <c r="AG28" s="823"/>
      <c r="AH28" s="823"/>
      <c r="AI28" s="823"/>
      <c r="AJ28" s="826"/>
      <c r="AK28" s="827">
        <v>0</v>
      </c>
      <c r="AL28" s="828"/>
      <c r="AM28" s="828"/>
      <c r="AN28" s="828"/>
      <c r="AO28" s="828"/>
      <c r="AP28" s="828">
        <v>0</v>
      </c>
      <c r="AQ28" s="828"/>
      <c r="AR28" s="828"/>
      <c r="AS28" s="828"/>
      <c r="AT28" s="828"/>
      <c r="AU28" s="828">
        <v>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406</v>
      </c>
      <c r="C29" s="781"/>
      <c r="D29" s="781"/>
      <c r="E29" s="781"/>
      <c r="F29" s="781"/>
      <c r="G29" s="781"/>
      <c r="H29" s="781"/>
      <c r="I29" s="781"/>
      <c r="J29" s="781"/>
      <c r="K29" s="781"/>
      <c r="L29" s="781"/>
      <c r="M29" s="781"/>
      <c r="N29" s="781"/>
      <c r="O29" s="781"/>
      <c r="P29" s="782"/>
      <c r="Q29" s="783">
        <v>1637</v>
      </c>
      <c r="R29" s="784"/>
      <c r="S29" s="784"/>
      <c r="T29" s="784"/>
      <c r="U29" s="784"/>
      <c r="V29" s="784">
        <v>1594</v>
      </c>
      <c r="W29" s="784"/>
      <c r="X29" s="784"/>
      <c r="Y29" s="784"/>
      <c r="Z29" s="784"/>
      <c r="AA29" s="784">
        <v>43</v>
      </c>
      <c r="AB29" s="784"/>
      <c r="AC29" s="784"/>
      <c r="AD29" s="784"/>
      <c r="AE29" s="785"/>
      <c r="AF29" s="786">
        <v>43</v>
      </c>
      <c r="AG29" s="787"/>
      <c r="AH29" s="787"/>
      <c r="AI29" s="787"/>
      <c r="AJ29" s="788"/>
      <c r="AK29" s="834">
        <v>0</v>
      </c>
      <c r="AL29" s="830"/>
      <c r="AM29" s="830"/>
      <c r="AN29" s="830"/>
      <c r="AO29" s="830"/>
      <c r="AP29" s="830">
        <v>0</v>
      </c>
      <c r="AQ29" s="830"/>
      <c r="AR29" s="830"/>
      <c r="AS29" s="830"/>
      <c r="AT29" s="830"/>
      <c r="AU29" s="830">
        <v>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407</v>
      </c>
      <c r="C30" s="781"/>
      <c r="D30" s="781"/>
      <c r="E30" s="781"/>
      <c r="F30" s="781"/>
      <c r="G30" s="781"/>
      <c r="H30" s="781"/>
      <c r="I30" s="781"/>
      <c r="J30" s="781"/>
      <c r="K30" s="781"/>
      <c r="L30" s="781"/>
      <c r="M30" s="781"/>
      <c r="N30" s="781"/>
      <c r="O30" s="781"/>
      <c r="P30" s="782"/>
      <c r="Q30" s="783">
        <v>194</v>
      </c>
      <c r="R30" s="784"/>
      <c r="S30" s="784"/>
      <c r="T30" s="784"/>
      <c r="U30" s="784"/>
      <c r="V30" s="784">
        <v>193</v>
      </c>
      <c r="W30" s="784"/>
      <c r="X30" s="784"/>
      <c r="Y30" s="784"/>
      <c r="Z30" s="784"/>
      <c r="AA30" s="784">
        <v>1</v>
      </c>
      <c r="AB30" s="784"/>
      <c r="AC30" s="784"/>
      <c r="AD30" s="784"/>
      <c r="AE30" s="785"/>
      <c r="AF30" s="786">
        <v>1</v>
      </c>
      <c r="AG30" s="787"/>
      <c r="AH30" s="787"/>
      <c r="AI30" s="787"/>
      <c r="AJ30" s="788"/>
      <c r="AK30" s="834">
        <v>0</v>
      </c>
      <c r="AL30" s="830"/>
      <c r="AM30" s="830"/>
      <c r="AN30" s="830"/>
      <c r="AO30" s="830"/>
      <c r="AP30" s="830">
        <v>0</v>
      </c>
      <c r="AQ30" s="830"/>
      <c r="AR30" s="830"/>
      <c r="AS30" s="830"/>
      <c r="AT30" s="830"/>
      <c r="AU30" s="830">
        <v>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408</v>
      </c>
      <c r="C31" s="781"/>
      <c r="D31" s="781"/>
      <c r="E31" s="781"/>
      <c r="F31" s="781"/>
      <c r="G31" s="781"/>
      <c r="H31" s="781"/>
      <c r="I31" s="781"/>
      <c r="J31" s="781"/>
      <c r="K31" s="781"/>
      <c r="L31" s="781"/>
      <c r="M31" s="781"/>
      <c r="N31" s="781"/>
      <c r="O31" s="781"/>
      <c r="P31" s="782"/>
      <c r="Q31" s="783">
        <v>394</v>
      </c>
      <c r="R31" s="784"/>
      <c r="S31" s="784"/>
      <c r="T31" s="784"/>
      <c r="U31" s="784"/>
      <c r="V31" s="784">
        <v>389</v>
      </c>
      <c r="W31" s="784"/>
      <c r="X31" s="784"/>
      <c r="Y31" s="784"/>
      <c r="Z31" s="784"/>
      <c r="AA31" s="784">
        <v>5</v>
      </c>
      <c r="AB31" s="784"/>
      <c r="AC31" s="784"/>
      <c r="AD31" s="784"/>
      <c r="AE31" s="785"/>
      <c r="AF31" s="786">
        <v>503</v>
      </c>
      <c r="AG31" s="787"/>
      <c r="AH31" s="787"/>
      <c r="AI31" s="787"/>
      <c r="AJ31" s="788"/>
      <c r="AK31" s="834">
        <v>6</v>
      </c>
      <c r="AL31" s="830"/>
      <c r="AM31" s="830"/>
      <c r="AN31" s="830"/>
      <c r="AO31" s="830"/>
      <c r="AP31" s="830">
        <v>929</v>
      </c>
      <c r="AQ31" s="830"/>
      <c r="AR31" s="830"/>
      <c r="AS31" s="830"/>
      <c r="AT31" s="830"/>
      <c r="AU31" s="830">
        <v>98</v>
      </c>
      <c r="AV31" s="830"/>
      <c r="AW31" s="830"/>
      <c r="AX31" s="830"/>
      <c r="AY31" s="830"/>
      <c r="AZ31" s="831"/>
      <c r="BA31" s="831"/>
      <c r="BB31" s="831"/>
      <c r="BC31" s="831"/>
      <c r="BD31" s="831"/>
      <c r="BE31" s="832" t="s">
        <v>409</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410</v>
      </c>
      <c r="C32" s="781"/>
      <c r="D32" s="781"/>
      <c r="E32" s="781"/>
      <c r="F32" s="781"/>
      <c r="G32" s="781"/>
      <c r="H32" s="781"/>
      <c r="I32" s="781"/>
      <c r="J32" s="781"/>
      <c r="K32" s="781"/>
      <c r="L32" s="781"/>
      <c r="M32" s="781"/>
      <c r="N32" s="781"/>
      <c r="O32" s="781"/>
      <c r="P32" s="782"/>
      <c r="Q32" s="783">
        <v>663</v>
      </c>
      <c r="R32" s="784"/>
      <c r="S32" s="784"/>
      <c r="T32" s="784"/>
      <c r="U32" s="784"/>
      <c r="V32" s="784">
        <v>569</v>
      </c>
      <c r="W32" s="784"/>
      <c r="X32" s="784"/>
      <c r="Y32" s="784"/>
      <c r="Z32" s="784"/>
      <c r="AA32" s="784">
        <v>94</v>
      </c>
      <c r="AB32" s="784"/>
      <c r="AC32" s="784"/>
      <c r="AD32" s="784"/>
      <c r="AE32" s="785"/>
      <c r="AF32" s="786">
        <v>57</v>
      </c>
      <c r="AG32" s="787"/>
      <c r="AH32" s="787"/>
      <c r="AI32" s="787"/>
      <c r="AJ32" s="788"/>
      <c r="AK32" s="834">
        <v>337</v>
      </c>
      <c r="AL32" s="830"/>
      <c r="AM32" s="830"/>
      <c r="AN32" s="830"/>
      <c r="AO32" s="830"/>
      <c r="AP32" s="830">
        <v>3530</v>
      </c>
      <c r="AQ32" s="830"/>
      <c r="AR32" s="830"/>
      <c r="AS32" s="830"/>
      <c r="AT32" s="830"/>
      <c r="AU32" s="830">
        <v>2739</v>
      </c>
      <c r="AV32" s="830"/>
      <c r="AW32" s="830"/>
      <c r="AX32" s="830"/>
      <c r="AY32" s="830"/>
      <c r="AZ32" s="831"/>
      <c r="BA32" s="831"/>
      <c r="BB32" s="831"/>
      <c r="BC32" s="831"/>
      <c r="BD32" s="831"/>
      <c r="BE32" s="832" t="s">
        <v>409</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411</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v>0</v>
      </c>
      <c r="AB33" s="784"/>
      <c r="AC33" s="784"/>
      <c r="AD33" s="784"/>
      <c r="AE33" s="785"/>
      <c r="AF33" s="786">
        <v>0</v>
      </c>
      <c r="AG33" s="787"/>
      <c r="AH33" s="787"/>
      <c r="AI33" s="787"/>
      <c r="AJ33" s="788"/>
      <c r="AK33" s="834">
        <v>0</v>
      </c>
      <c r="AL33" s="830"/>
      <c r="AM33" s="830"/>
      <c r="AN33" s="830"/>
      <c r="AO33" s="830"/>
      <c r="AP33" s="830">
        <v>0</v>
      </c>
      <c r="AQ33" s="830"/>
      <c r="AR33" s="830"/>
      <c r="AS33" s="830"/>
      <c r="AT33" s="830"/>
      <c r="AU33" s="830">
        <v>0</v>
      </c>
      <c r="AV33" s="830"/>
      <c r="AW33" s="830"/>
      <c r="AX33" s="830"/>
      <c r="AY33" s="830"/>
      <c r="AZ33" s="831"/>
      <c r="BA33" s="831"/>
      <c r="BB33" s="831"/>
      <c r="BC33" s="831"/>
      <c r="BD33" s="831"/>
      <c r="BE33" s="832" t="s">
        <v>412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392</v>
      </c>
      <c r="B63" s="789" t="s">
        <v>414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619</v>
      </c>
      <c r="AG63" s="844"/>
      <c r="AH63" s="844"/>
      <c r="AI63" s="844"/>
      <c r="AJ63" s="845"/>
      <c r="AK63" s="846"/>
      <c r="AL63" s="841"/>
      <c r="AM63" s="841"/>
      <c r="AN63" s="841"/>
      <c r="AO63" s="841"/>
      <c r="AP63" s="844">
        <f>SUM(AP28:AT33)</f>
        <v>4459</v>
      </c>
      <c r="AQ63" s="844"/>
      <c r="AR63" s="844"/>
      <c r="AS63" s="844"/>
      <c r="AT63" s="844"/>
      <c r="AU63" s="844">
        <f>SUM(AU28:AY33)</f>
        <v>2837</v>
      </c>
      <c r="AV63" s="844"/>
      <c r="AW63" s="844"/>
      <c r="AX63" s="844"/>
      <c r="AY63" s="844"/>
      <c r="AZ63" s="848"/>
      <c r="BA63" s="848"/>
      <c r="BB63" s="848"/>
      <c r="BC63" s="848"/>
      <c r="BD63" s="848"/>
      <c r="BE63" s="849"/>
      <c r="BF63" s="849"/>
      <c r="BG63" s="849"/>
      <c r="BH63" s="849"/>
      <c r="BI63" s="850"/>
      <c r="BJ63" s="851" t="s">
        <v>394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416</v>
      </c>
      <c r="B66" s="728"/>
      <c r="C66" s="728"/>
      <c r="D66" s="728"/>
      <c r="E66" s="728"/>
      <c r="F66" s="728"/>
      <c r="G66" s="728"/>
      <c r="H66" s="728"/>
      <c r="I66" s="728"/>
      <c r="J66" s="728"/>
      <c r="K66" s="728"/>
      <c r="L66" s="728"/>
      <c r="M66" s="728"/>
      <c r="N66" s="728"/>
      <c r="O66" s="728"/>
      <c r="P66" s="729"/>
      <c r="Q66" s="733" t="s">
        <v>417</v>
      </c>
      <c r="R66" s="734"/>
      <c r="S66" s="734"/>
      <c r="T66" s="734"/>
      <c r="U66" s="735"/>
      <c r="V66" s="733" t="s">
        <v>418</v>
      </c>
      <c r="W66" s="734"/>
      <c r="X66" s="734"/>
      <c r="Y66" s="734"/>
      <c r="Z66" s="735"/>
      <c r="AA66" s="733" t="s">
        <v>419</v>
      </c>
      <c r="AB66" s="734"/>
      <c r="AC66" s="734"/>
      <c r="AD66" s="734"/>
      <c r="AE66" s="735"/>
      <c r="AF66" s="854" t="s">
        <v>420</v>
      </c>
      <c r="AG66" s="815"/>
      <c r="AH66" s="815"/>
      <c r="AI66" s="815"/>
      <c r="AJ66" s="855"/>
      <c r="AK66" s="733" t="s">
        <v>421</v>
      </c>
      <c r="AL66" s="728"/>
      <c r="AM66" s="728"/>
      <c r="AN66" s="728"/>
      <c r="AO66" s="729"/>
      <c r="AP66" s="733" t="s">
        <v>422</v>
      </c>
      <c r="AQ66" s="734"/>
      <c r="AR66" s="734"/>
      <c r="AS66" s="734"/>
      <c r="AT66" s="735"/>
      <c r="AU66" s="733" t="s">
        <v>423</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586</v>
      </c>
      <c r="C68" s="870"/>
      <c r="D68" s="870"/>
      <c r="E68" s="870"/>
      <c r="F68" s="870"/>
      <c r="G68" s="870"/>
      <c r="H68" s="870"/>
      <c r="I68" s="870"/>
      <c r="J68" s="870"/>
      <c r="K68" s="870"/>
      <c r="L68" s="870"/>
      <c r="M68" s="870"/>
      <c r="N68" s="870"/>
      <c r="O68" s="870"/>
      <c r="P68" s="871"/>
      <c r="Q68" s="872">
        <v>3943</v>
      </c>
      <c r="R68" s="866"/>
      <c r="S68" s="866"/>
      <c r="T68" s="866"/>
      <c r="U68" s="866"/>
      <c r="V68" s="866">
        <v>3832</v>
      </c>
      <c r="W68" s="866"/>
      <c r="X68" s="866"/>
      <c r="Y68" s="866"/>
      <c r="Z68" s="866"/>
      <c r="AA68" s="866">
        <v>111</v>
      </c>
      <c r="AB68" s="866"/>
      <c r="AC68" s="866"/>
      <c r="AD68" s="866"/>
      <c r="AE68" s="866"/>
      <c r="AF68" s="866">
        <v>111</v>
      </c>
      <c r="AG68" s="866"/>
      <c r="AH68" s="866"/>
      <c r="AI68" s="866"/>
      <c r="AJ68" s="866"/>
      <c r="AK68" s="866">
        <v>0</v>
      </c>
      <c r="AL68" s="866"/>
      <c r="AM68" s="866"/>
      <c r="AN68" s="866"/>
      <c r="AO68" s="866"/>
      <c r="AP68" s="866">
        <v>560</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587</v>
      </c>
      <c r="C69" s="874"/>
      <c r="D69" s="874"/>
      <c r="E69" s="874"/>
      <c r="F69" s="874"/>
      <c r="G69" s="874"/>
      <c r="H69" s="874"/>
      <c r="I69" s="874"/>
      <c r="J69" s="874"/>
      <c r="K69" s="874"/>
      <c r="L69" s="874"/>
      <c r="M69" s="874"/>
      <c r="N69" s="874"/>
      <c r="O69" s="874"/>
      <c r="P69" s="875"/>
      <c r="Q69" s="876">
        <v>1033</v>
      </c>
      <c r="R69" s="830"/>
      <c r="S69" s="830"/>
      <c r="T69" s="830"/>
      <c r="U69" s="830"/>
      <c r="V69" s="830">
        <v>735</v>
      </c>
      <c r="W69" s="830"/>
      <c r="X69" s="830"/>
      <c r="Y69" s="830"/>
      <c r="Z69" s="830"/>
      <c r="AA69" s="830">
        <v>297</v>
      </c>
      <c r="AB69" s="830"/>
      <c r="AC69" s="830"/>
      <c r="AD69" s="830"/>
      <c r="AE69" s="830"/>
      <c r="AF69" s="830">
        <v>734</v>
      </c>
      <c r="AG69" s="830"/>
      <c r="AH69" s="830"/>
      <c r="AI69" s="830"/>
      <c r="AJ69" s="830"/>
      <c r="AK69" s="830">
        <v>0</v>
      </c>
      <c r="AL69" s="830"/>
      <c r="AM69" s="830"/>
      <c r="AN69" s="830"/>
      <c r="AO69" s="830"/>
      <c r="AP69" s="830">
        <v>2570</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588</v>
      </c>
      <c r="C70" s="874"/>
      <c r="D70" s="874"/>
      <c r="E70" s="874"/>
      <c r="F70" s="874"/>
      <c r="G70" s="874"/>
      <c r="H70" s="874"/>
      <c r="I70" s="874"/>
      <c r="J70" s="874"/>
      <c r="K70" s="874"/>
      <c r="L70" s="874"/>
      <c r="M70" s="874"/>
      <c r="N70" s="874"/>
      <c r="O70" s="874"/>
      <c r="P70" s="875"/>
      <c r="Q70" s="876">
        <v>6836</v>
      </c>
      <c r="R70" s="830"/>
      <c r="S70" s="830"/>
      <c r="T70" s="830"/>
      <c r="U70" s="830"/>
      <c r="V70" s="830">
        <v>5439</v>
      </c>
      <c r="W70" s="830"/>
      <c r="X70" s="830"/>
      <c r="Y70" s="830"/>
      <c r="Z70" s="830"/>
      <c r="AA70" s="830">
        <v>1397</v>
      </c>
      <c r="AB70" s="830"/>
      <c r="AC70" s="830"/>
      <c r="AD70" s="830"/>
      <c r="AE70" s="830"/>
      <c r="AF70" s="830">
        <v>0</v>
      </c>
      <c r="AG70" s="830"/>
      <c r="AH70" s="830"/>
      <c r="AI70" s="830"/>
      <c r="AJ70" s="830"/>
      <c r="AK70" s="830">
        <v>14</v>
      </c>
      <c r="AL70" s="830"/>
      <c r="AM70" s="830"/>
      <c r="AN70" s="830"/>
      <c r="AO70" s="830"/>
      <c r="AP70" s="830">
        <v>0</v>
      </c>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589</v>
      </c>
      <c r="C71" s="874"/>
      <c r="D71" s="874"/>
      <c r="E71" s="874"/>
      <c r="F71" s="874"/>
      <c r="G71" s="874"/>
      <c r="H71" s="874"/>
      <c r="I71" s="874"/>
      <c r="J71" s="874"/>
      <c r="K71" s="874"/>
      <c r="L71" s="874"/>
      <c r="M71" s="874"/>
      <c r="N71" s="874"/>
      <c r="O71" s="874"/>
      <c r="P71" s="875"/>
      <c r="Q71" s="876">
        <v>1548</v>
      </c>
      <c r="R71" s="830"/>
      <c r="S71" s="830"/>
      <c r="T71" s="830"/>
      <c r="U71" s="830"/>
      <c r="V71" s="830">
        <v>1547</v>
      </c>
      <c r="W71" s="830"/>
      <c r="X71" s="830"/>
      <c r="Y71" s="830"/>
      <c r="Z71" s="830"/>
      <c r="AA71" s="830">
        <v>1</v>
      </c>
      <c r="AB71" s="830"/>
      <c r="AC71" s="830"/>
      <c r="AD71" s="830"/>
      <c r="AE71" s="830"/>
      <c r="AF71" s="830">
        <v>0</v>
      </c>
      <c r="AG71" s="830"/>
      <c r="AH71" s="830"/>
      <c r="AI71" s="830"/>
      <c r="AJ71" s="830"/>
      <c r="AK71" s="830">
        <v>0</v>
      </c>
      <c r="AL71" s="830"/>
      <c r="AM71" s="830"/>
      <c r="AN71" s="830"/>
      <c r="AO71" s="830"/>
      <c r="AP71" s="830">
        <v>0</v>
      </c>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590</v>
      </c>
      <c r="C72" s="874"/>
      <c r="D72" s="874"/>
      <c r="E72" s="874"/>
      <c r="F72" s="874"/>
      <c r="G72" s="874"/>
      <c r="H72" s="874"/>
      <c r="I72" s="874"/>
      <c r="J72" s="874"/>
      <c r="K72" s="874"/>
      <c r="L72" s="874"/>
      <c r="M72" s="874"/>
      <c r="N72" s="874"/>
      <c r="O72" s="874"/>
      <c r="P72" s="875"/>
      <c r="Q72" s="876">
        <v>15</v>
      </c>
      <c r="R72" s="830"/>
      <c r="S72" s="830"/>
      <c r="T72" s="830"/>
      <c r="U72" s="830"/>
      <c r="V72" s="830">
        <v>15</v>
      </c>
      <c r="W72" s="830"/>
      <c r="X72" s="830"/>
      <c r="Y72" s="830"/>
      <c r="Z72" s="830"/>
      <c r="AA72" s="830">
        <v>0</v>
      </c>
      <c r="AB72" s="830"/>
      <c r="AC72" s="830"/>
      <c r="AD72" s="830"/>
      <c r="AE72" s="830"/>
      <c r="AF72" s="830">
        <v>0</v>
      </c>
      <c r="AG72" s="830"/>
      <c r="AH72" s="830"/>
      <c r="AI72" s="830"/>
      <c r="AJ72" s="830"/>
      <c r="AK72" s="830">
        <v>0</v>
      </c>
      <c r="AL72" s="830"/>
      <c r="AM72" s="830"/>
      <c r="AN72" s="830"/>
      <c r="AO72" s="830"/>
      <c r="AP72" s="830">
        <v>0</v>
      </c>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591</v>
      </c>
      <c r="C73" s="874"/>
      <c r="D73" s="874"/>
      <c r="E73" s="874"/>
      <c r="F73" s="874"/>
      <c r="G73" s="874"/>
      <c r="H73" s="874"/>
      <c r="I73" s="874"/>
      <c r="J73" s="874"/>
      <c r="K73" s="874"/>
      <c r="L73" s="874"/>
      <c r="M73" s="874"/>
      <c r="N73" s="874"/>
      <c r="O73" s="874"/>
      <c r="P73" s="875"/>
      <c r="Q73" s="876">
        <v>56</v>
      </c>
      <c r="R73" s="830"/>
      <c r="S73" s="830"/>
      <c r="T73" s="830"/>
      <c r="U73" s="830"/>
      <c r="V73" s="830">
        <v>38</v>
      </c>
      <c r="W73" s="830"/>
      <c r="X73" s="830"/>
      <c r="Y73" s="830"/>
      <c r="Z73" s="830"/>
      <c r="AA73" s="830">
        <v>18</v>
      </c>
      <c r="AB73" s="830"/>
      <c r="AC73" s="830"/>
      <c r="AD73" s="830"/>
      <c r="AE73" s="830"/>
      <c r="AF73" s="830">
        <v>0</v>
      </c>
      <c r="AG73" s="830"/>
      <c r="AH73" s="830"/>
      <c r="AI73" s="830"/>
      <c r="AJ73" s="830"/>
      <c r="AK73" s="830">
        <v>0</v>
      </c>
      <c r="AL73" s="830"/>
      <c r="AM73" s="830"/>
      <c r="AN73" s="830"/>
      <c r="AO73" s="830"/>
      <c r="AP73" s="830">
        <v>0</v>
      </c>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592</v>
      </c>
      <c r="C74" s="874"/>
      <c r="D74" s="874"/>
      <c r="E74" s="874"/>
      <c r="F74" s="874"/>
      <c r="G74" s="874"/>
      <c r="H74" s="874"/>
      <c r="I74" s="874"/>
      <c r="J74" s="874"/>
      <c r="K74" s="874"/>
      <c r="L74" s="874"/>
      <c r="M74" s="874"/>
      <c r="N74" s="874"/>
      <c r="O74" s="874"/>
      <c r="P74" s="875"/>
      <c r="Q74" s="876">
        <v>40</v>
      </c>
      <c r="R74" s="830"/>
      <c r="S74" s="830"/>
      <c r="T74" s="830"/>
      <c r="U74" s="830"/>
      <c r="V74" s="830">
        <v>39</v>
      </c>
      <c r="W74" s="830"/>
      <c r="X74" s="830"/>
      <c r="Y74" s="830"/>
      <c r="Z74" s="830"/>
      <c r="AA74" s="830">
        <v>1</v>
      </c>
      <c r="AB74" s="830"/>
      <c r="AC74" s="830"/>
      <c r="AD74" s="830"/>
      <c r="AE74" s="830"/>
      <c r="AF74" s="830">
        <v>0</v>
      </c>
      <c r="AG74" s="830"/>
      <c r="AH74" s="830"/>
      <c r="AI74" s="830"/>
      <c r="AJ74" s="830"/>
      <c r="AK74" s="830">
        <v>0</v>
      </c>
      <c r="AL74" s="830"/>
      <c r="AM74" s="830"/>
      <c r="AN74" s="830"/>
      <c r="AO74" s="830"/>
      <c r="AP74" s="830">
        <v>0</v>
      </c>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593</v>
      </c>
      <c r="C75" s="874"/>
      <c r="D75" s="874"/>
      <c r="E75" s="874"/>
      <c r="F75" s="874"/>
      <c r="G75" s="874"/>
      <c r="H75" s="874"/>
      <c r="I75" s="874"/>
      <c r="J75" s="874"/>
      <c r="K75" s="874"/>
      <c r="L75" s="874"/>
      <c r="M75" s="874"/>
      <c r="N75" s="874"/>
      <c r="O75" s="874"/>
      <c r="P75" s="875"/>
      <c r="Q75" s="877">
        <v>909</v>
      </c>
      <c r="R75" s="878"/>
      <c r="S75" s="878"/>
      <c r="T75" s="878"/>
      <c r="U75" s="834"/>
      <c r="V75" s="879">
        <v>848</v>
      </c>
      <c r="W75" s="878"/>
      <c r="X75" s="878"/>
      <c r="Y75" s="878"/>
      <c r="Z75" s="834"/>
      <c r="AA75" s="879">
        <v>61</v>
      </c>
      <c r="AB75" s="878"/>
      <c r="AC75" s="878"/>
      <c r="AD75" s="878"/>
      <c r="AE75" s="834"/>
      <c r="AF75" s="879">
        <v>53</v>
      </c>
      <c r="AG75" s="878"/>
      <c r="AH75" s="878"/>
      <c r="AI75" s="878"/>
      <c r="AJ75" s="834"/>
      <c r="AK75" s="879">
        <v>0</v>
      </c>
      <c r="AL75" s="878"/>
      <c r="AM75" s="878"/>
      <c r="AN75" s="878"/>
      <c r="AO75" s="834"/>
      <c r="AP75" s="879">
        <v>0</v>
      </c>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594</v>
      </c>
      <c r="C76" s="874"/>
      <c r="D76" s="874"/>
      <c r="E76" s="874"/>
      <c r="F76" s="874"/>
      <c r="G76" s="874"/>
      <c r="H76" s="874"/>
      <c r="I76" s="874"/>
      <c r="J76" s="874"/>
      <c r="K76" s="874"/>
      <c r="L76" s="874"/>
      <c r="M76" s="874"/>
      <c r="N76" s="874"/>
      <c r="O76" s="874"/>
      <c r="P76" s="875"/>
      <c r="Q76" s="877">
        <v>253547</v>
      </c>
      <c r="R76" s="878"/>
      <c r="S76" s="878"/>
      <c r="T76" s="878"/>
      <c r="U76" s="834"/>
      <c r="V76" s="879">
        <v>538716</v>
      </c>
      <c r="W76" s="878"/>
      <c r="X76" s="878"/>
      <c r="Y76" s="878"/>
      <c r="Z76" s="834"/>
      <c r="AA76" s="879">
        <v>14831</v>
      </c>
      <c r="AB76" s="878"/>
      <c r="AC76" s="878"/>
      <c r="AD76" s="878"/>
      <c r="AE76" s="834"/>
      <c r="AF76" s="879">
        <v>14831</v>
      </c>
      <c r="AG76" s="878"/>
      <c r="AH76" s="878"/>
      <c r="AI76" s="878"/>
      <c r="AJ76" s="834"/>
      <c r="AK76" s="879">
        <v>635</v>
      </c>
      <c r="AL76" s="878"/>
      <c r="AM76" s="878"/>
      <c r="AN76" s="878"/>
      <c r="AO76" s="834"/>
      <c r="AP76" s="879">
        <v>0</v>
      </c>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392</v>
      </c>
      <c r="B88" s="789" t="s">
        <v>424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15729</v>
      </c>
      <c r="AG88" s="844"/>
      <c r="AH88" s="844"/>
      <c r="AI88" s="844"/>
      <c r="AJ88" s="844"/>
      <c r="AK88" s="841"/>
      <c r="AL88" s="841"/>
      <c r="AM88" s="841"/>
      <c r="AN88" s="841"/>
      <c r="AO88" s="841"/>
      <c r="AP88" s="844">
        <f>SUM(AP68:AT76)</f>
        <v>3130</v>
      </c>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f>
        <v>950</v>
      </c>
      <c r="CS102" s="852"/>
      <c r="CT102" s="852"/>
      <c r="CU102" s="852"/>
      <c r="CV102" s="891"/>
      <c r="CW102" s="890">
        <f t="shared" ref="CW102" si="4">CW7</f>
        <v>0</v>
      </c>
      <c r="CX102" s="852"/>
      <c r="CY102" s="852"/>
      <c r="CZ102" s="852"/>
      <c r="DA102" s="891"/>
      <c r="DB102" s="890">
        <f t="shared" ref="DB102" si="5">DB7</f>
        <v>0</v>
      </c>
      <c r="DC102" s="852"/>
      <c r="DD102" s="852"/>
      <c r="DE102" s="852"/>
      <c r="DF102" s="891"/>
      <c r="DG102" s="890">
        <f t="shared" ref="DG102" si="6">DG7</f>
        <v>0</v>
      </c>
      <c r="DH102" s="852"/>
      <c r="DI102" s="852"/>
      <c r="DJ102" s="852"/>
      <c r="DK102" s="891"/>
      <c r="DL102" s="890">
        <f t="shared" ref="DL102" si="7">DL7</f>
        <v>0</v>
      </c>
      <c r="DM102" s="852"/>
      <c r="DN102" s="852"/>
      <c r="DO102" s="852"/>
      <c r="DP102" s="891"/>
      <c r="DQ102" s="890">
        <f t="shared" ref="DQ102" si="8">DQ7</f>
        <v>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433</v>
      </c>
      <c r="AB109" s="893"/>
      <c r="AC109" s="893"/>
      <c r="AD109" s="893"/>
      <c r="AE109" s="894"/>
      <c r="AF109" s="892" t="s">
        <v>434</v>
      </c>
      <c r="AG109" s="893"/>
      <c r="AH109" s="893"/>
      <c r="AI109" s="893"/>
      <c r="AJ109" s="894"/>
      <c r="AK109" s="892" t="s">
        <v>310</v>
      </c>
      <c r="AL109" s="893"/>
      <c r="AM109" s="893"/>
      <c r="AN109" s="893"/>
      <c r="AO109" s="894"/>
      <c r="AP109" s="892" t="s">
        <v>435</v>
      </c>
      <c r="AQ109" s="893"/>
      <c r="AR109" s="893"/>
      <c r="AS109" s="893"/>
      <c r="AT109" s="895"/>
      <c r="AU109" s="912" t="s">
        <v>432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433</v>
      </c>
      <c r="BR109" s="893"/>
      <c r="BS109" s="893"/>
      <c r="BT109" s="893"/>
      <c r="BU109" s="894"/>
      <c r="BV109" s="892" t="s">
        <v>434</v>
      </c>
      <c r="BW109" s="893"/>
      <c r="BX109" s="893"/>
      <c r="BY109" s="893"/>
      <c r="BZ109" s="894"/>
      <c r="CA109" s="892" t="s">
        <v>310</v>
      </c>
      <c r="CB109" s="893"/>
      <c r="CC109" s="893"/>
      <c r="CD109" s="893"/>
      <c r="CE109" s="894"/>
      <c r="CF109" s="913" t="s">
        <v>435</v>
      </c>
      <c r="CG109" s="913"/>
      <c r="CH109" s="913"/>
      <c r="CI109" s="913"/>
      <c r="CJ109" s="913"/>
      <c r="CK109" s="892" t="s">
        <v>436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433</v>
      </c>
      <c r="DH109" s="893"/>
      <c r="DI109" s="893"/>
      <c r="DJ109" s="893"/>
      <c r="DK109" s="894"/>
      <c r="DL109" s="892" t="s">
        <v>434</v>
      </c>
      <c r="DM109" s="893"/>
      <c r="DN109" s="893"/>
      <c r="DO109" s="893"/>
      <c r="DP109" s="894"/>
      <c r="DQ109" s="892" t="s">
        <v>310</v>
      </c>
      <c r="DR109" s="893"/>
      <c r="DS109" s="893"/>
      <c r="DT109" s="893"/>
      <c r="DU109" s="894"/>
      <c r="DV109" s="892" t="s">
        <v>435</v>
      </c>
      <c r="DW109" s="893"/>
      <c r="DX109" s="893"/>
      <c r="DY109" s="893"/>
      <c r="DZ109" s="895"/>
    </row>
    <row r="110" spans="1:131" s="230" customFormat="1" ht="26.25" customHeight="1" x14ac:dyDescent="0.2">
      <c r="A110" s="896" t="s">
        <v>437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728434</v>
      </c>
      <c r="AB110" s="900"/>
      <c r="AC110" s="900"/>
      <c r="AD110" s="900"/>
      <c r="AE110" s="901"/>
      <c r="AF110" s="902">
        <v>719943</v>
      </c>
      <c r="AG110" s="900"/>
      <c r="AH110" s="900"/>
      <c r="AI110" s="900"/>
      <c r="AJ110" s="901"/>
      <c r="AK110" s="902">
        <v>726905</v>
      </c>
      <c r="AL110" s="900"/>
      <c r="AM110" s="900"/>
      <c r="AN110" s="900"/>
      <c r="AO110" s="901"/>
      <c r="AP110" s="903">
        <v>17</v>
      </c>
      <c r="AQ110" s="904"/>
      <c r="AR110" s="904"/>
      <c r="AS110" s="904"/>
      <c r="AT110" s="905"/>
      <c r="AU110" s="906" t="s">
        <v>75</v>
      </c>
      <c r="AV110" s="907"/>
      <c r="AW110" s="907"/>
      <c r="AX110" s="907"/>
      <c r="AY110" s="907"/>
      <c r="AZ110" s="929" t="s">
        <v>438</v>
      </c>
      <c r="BA110" s="897"/>
      <c r="BB110" s="897"/>
      <c r="BC110" s="897"/>
      <c r="BD110" s="897"/>
      <c r="BE110" s="897"/>
      <c r="BF110" s="897"/>
      <c r="BG110" s="897"/>
      <c r="BH110" s="897"/>
      <c r="BI110" s="897"/>
      <c r="BJ110" s="897"/>
      <c r="BK110" s="897"/>
      <c r="BL110" s="897"/>
      <c r="BM110" s="897"/>
      <c r="BN110" s="897"/>
      <c r="BO110" s="897"/>
      <c r="BP110" s="898"/>
      <c r="BQ110" s="930">
        <v>8077909</v>
      </c>
      <c r="BR110" s="931"/>
      <c r="BS110" s="931"/>
      <c r="BT110" s="931"/>
      <c r="BU110" s="931"/>
      <c r="BV110" s="931">
        <v>8007482</v>
      </c>
      <c r="BW110" s="931"/>
      <c r="BX110" s="931"/>
      <c r="BY110" s="931"/>
      <c r="BZ110" s="931"/>
      <c r="CA110" s="931">
        <v>7773512</v>
      </c>
      <c r="CB110" s="931"/>
      <c r="CC110" s="931"/>
      <c r="CD110" s="931"/>
      <c r="CE110" s="931"/>
      <c r="CF110" s="944">
        <v>181.7</v>
      </c>
      <c r="CG110" s="945"/>
      <c r="CH110" s="945"/>
      <c r="CI110" s="945"/>
      <c r="CJ110" s="945"/>
      <c r="CK110" s="946" t="s">
        <v>439</v>
      </c>
      <c r="CL110" s="947"/>
      <c r="CM110" s="929" t="s">
        <v>440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441</v>
      </c>
      <c r="DH110" s="931"/>
      <c r="DI110" s="931"/>
      <c r="DJ110" s="931"/>
      <c r="DK110" s="931"/>
      <c r="DL110" s="931" t="s">
        <v>442</v>
      </c>
      <c r="DM110" s="931"/>
      <c r="DN110" s="931"/>
      <c r="DO110" s="931"/>
      <c r="DP110" s="931"/>
      <c r="DQ110" s="931" t="s">
        <v>443</v>
      </c>
      <c r="DR110" s="931"/>
      <c r="DS110" s="931"/>
      <c r="DT110" s="931"/>
      <c r="DU110" s="931"/>
      <c r="DV110" s="932" t="s">
        <v>444</v>
      </c>
      <c r="DW110" s="932"/>
      <c r="DX110" s="932"/>
      <c r="DY110" s="932"/>
      <c r="DZ110" s="933"/>
    </row>
    <row r="111" spans="1:131" s="230" customFormat="1" ht="26.25" customHeight="1" x14ac:dyDescent="0.2">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441</v>
      </c>
      <c r="AB111" s="938"/>
      <c r="AC111" s="938"/>
      <c r="AD111" s="938"/>
      <c r="AE111" s="939"/>
      <c r="AF111" s="940" t="s">
        <v>446</v>
      </c>
      <c r="AG111" s="938"/>
      <c r="AH111" s="938"/>
      <c r="AI111" s="938"/>
      <c r="AJ111" s="939"/>
      <c r="AK111" s="940" t="s">
        <v>441</v>
      </c>
      <c r="AL111" s="938"/>
      <c r="AM111" s="938"/>
      <c r="AN111" s="938"/>
      <c r="AO111" s="939"/>
      <c r="AP111" s="941" t="s">
        <v>442</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v>684277</v>
      </c>
      <c r="BR111" s="926"/>
      <c r="BS111" s="926"/>
      <c r="BT111" s="926"/>
      <c r="BU111" s="926"/>
      <c r="BV111" s="926">
        <v>637252</v>
      </c>
      <c r="BW111" s="926"/>
      <c r="BX111" s="926"/>
      <c r="BY111" s="926"/>
      <c r="BZ111" s="926"/>
      <c r="CA111" s="926">
        <v>590227</v>
      </c>
      <c r="CB111" s="926"/>
      <c r="CC111" s="926"/>
      <c r="CD111" s="926"/>
      <c r="CE111" s="926"/>
      <c r="CF111" s="920">
        <v>13.8</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441</v>
      </c>
      <c r="DH111" s="926"/>
      <c r="DI111" s="926"/>
      <c r="DJ111" s="926"/>
      <c r="DK111" s="926"/>
      <c r="DL111" s="926" t="s">
        <v>446</v>
      </c>
      <c r="DM111" s="926"/>
      <c r="DN111" s="926"/>
      <c r="DO111" s="926"/>
      <c r="DP111" s="926"/>
      <c r="DQ111" s="926" t="s">
        <v>446</v>
      </c>
      <c r="DR111" s="926"/>
      <c r="DS111" s="926"/>
      <c r="DT111" s="926"/>
      <c r="DU111" s="926"/>
      <c r="DV111" s="927" t="s">
        <v>441</v>
      </c>
      <c r="DW111" s="927"/>
      <c r="DX111" s="927"/>
      <c r="DY111" s="927"/>
      <c r="DZ111" s="928"/>
    </row>
    <row r="112" spans="1:131" s="230" customFormat="1" ht="26.25" customHeight="1" x14ac:dyDescent="0.2">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441</v>
      </c>
      <c r="AB112" s="959"/>
      <c r="AC112" s="959"/>
      <c r="AD112" s="959"/>
      <c r="AE112" s="960"/>
      <c r="AF112" s="961" t="s">
        <v>444</v>
      </c>
      <c r="AG112" s="959"/>
      <c r="AH112" s="959"/>
      <c r="AI112" s="959"/>
      <c r="AJ112" s="960"/>
      <c r="AK112" s="961" t="s">
        <v>446</v>
      </c>
      <c r="AL112" s="959"/>
      <c r="AM112" s="959"/>
      <c r="AN112" s="959"/>
      <c r="AO112" s="960"/>
      <c r="AP112" s="962" t="s">
        <v>441</v>
      </c>
      <c r="AQ112" s="963"/>
      <c r="AR112" s="963"/>
      <c r="AS112" s="963"/>
      <c r="AT112" s="964"/>
      <c r="AU112" s="908"/>
      <c r="AV112" s="909"/>
      <c r="AW112" s="909"/>
      <c r="AX112" s="909"/>
      <c r="AY112" s="909"/>
      <c r="AZ112" s="922" t="s">
        <v>451</v>
      </c>
      <c r="BA112" s="923"/>
      <c r="BB112" s="923"/>
      <c r="BC112" s="923"/>
      <c r="BD112" s="923"/>
      <c r="BE112" s="923"/>
      <c r="BF112" s="923"/>
      <c r="BG112" s="923"/>
      <c r="BH112" s="923"/>
      <c r="BI112" s="923"/>
      <c r="BJ112" s="923"/>
      <c r="BK112" s="923"/>
      <c r="BL112" s="923"/>
      <c r="BM112" s="923"/>
      <c r="BN112" s="923"/>
      <c r="BO112" s="923"/>
      <c r="BP112" s="924"/>
      <c r="BQ112" s="925">
        <v>3612248</v>
      </c>
      <c r="BR112" s="926"/>
      <c r="BS112" s="926"/>
      <c r="BT112" s="926"/>
      <c r="BU112" s="926"/>
      <c r="BV112" s="926">
        <v>3145318</v>
      </c>
      <c r="BW112" s="926"/>
      <c r="BX112" s="926"/>
      <c r="BY112" s="926"/>
      <c r="BZ112" s="926"/>
      <c r="CA112" s="926">
        <v>2865329</v>
      </c>
      <c r="CB112" s="926"/>
      <c r="CC112" s="926"/>
      <c r="CD112" s="926"/>
      <c r="CE112" s="926"/>
      <c r="CF112" s="920">
        <v>67</v>
      </c>
      <c r="CG112" s="921"/>
      <c r="CH112" s="921"/>
      <c r="CI112" s="921"/>
      <c r="CJ112" s="921"/>
      <c r="CK112" s="948"/>
      <c r="CL112" s="949"/>
      <c r="CM112" s="922" t="s">
        <v>452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684277</v>
      </c>
      <c r="DH112" s="926"/>
      <c r="DI112" s="926"/>
      <c r="DJ112" s="926"/>
      <c r="DK112" s="926"/>
      <c r="DL112" s="926">
        <v>637252</v>
      </c>
      <c r="DM112" s="926"/>
      <c r="DN112" s="926"/>
      <c r="DO112" s="926"/>
      <c r="DP112" s="926"/>
      <c r="DQ112" s="926">
        <v>590227</v>
      </c>
      <c r="DR112" s="926"/>
      <c r="DS112" s="926"/>
      <c r="DT112" s="926"/>
      <c r="DU112" s="926"/>
      <c r="DV112" s="927">
        <v>13.8</v>
      </c>
      <c r="DW112" s="927"/>
      <c r="DX112" s="927"/>
      <c r="DY112" s="927"/>
      <c r="DZ112" s="928"/>
    </row>
    <row r="113" spans="1:130" s="230" customFormat="1" ht="26.25" customHeight="1" x14ac:dyDescent="0.2">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314610</v>
      </c>
      <c r="AB113" s="938"/>
      <c r="AC113" s="938"/>
      <c r="AD113" s="938"/>
      <c r="AE113" s="939"/>
      <c r="AF113" s="940">
        <v>338766</v>
      </c>
      <c r="AG113" s="938"/>
      <c r="AH113" s="938"/>
      <c r="AI113" s="938"/>
      <c r="AJ113" s="939"/>
      <c r="AK113" s="940">
        <v>357493</v>
      </c>
      <c r="AL113" s="938"/>
      <c r="AM113" s="938"/>
      <c r="AN113" s="938"/>
      <c r="AO113" s="939"/>
      <c r="AP113" s="941">
        <v>8.4</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v>83433</v>
      </c>
      <c r="BR113" s="926"/>
      <c r="BS113" s="926"/>
      <c r="BT113" s="926"/>
      <c r="BU113" s="926"/>
      <c r="BV113" s="926">
        <v>75528</v>
      </c>
      <c r="BW113" s="926"/>
      <c r="BX113" s="926"/>
      <c r="BY113" s="926"/>
      <c r="BZ113" s="926"/>
      <c r="CA113" s="926">
        <v>65228</v>
      </c>
      <c r="CB113" s="926"/>
      <c r="CC113" s="926"/>
      <c r="CD113" s="926"/>
      <c r="CE113" s="926"/>
      <c r="CF113" s="920">
        <v>1.5</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441</v>
      </c>
      <c r="DH113" s="959"/>
      <c r="DI113" s="959"/>
      <c r="DJ113" s="959"/>
      <c r="DK113" s="960"/>
      <c r="DL113" s="961" t="s">
        <v>446</v>
      </c>
      <c r="DM113" s="959"/>
      <c r="DN113" s="959"/>
      <c r="DO113" s="959"/>
      <c r="DP113" s="960"/>
      <c r="DQ113" s="961" t="s">
        <v>442</v>
      </c>
      <c r="DR113" s="959"/>
      <c r="DS113" s="959"/>
      <c r="DT113" s="959"/>
      <c r="DU113" s="960"/>
      <c r="DV113" s="962" t="s">
        <v>442</v>
      </c>
      <c r="DW113" s="963"/>
      <c r="DX113" s="963"/>
      <c r="DY113" s="963"/>
      <c r="DZ113" s="964"/>
    </row>
    <row r="114" spans="1:130" s="230" customFormat="1" ht="26.25" customHeight="1" x14ac:dyDescent="0.2">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10445</v>
      </c>
      <c r="AB114" s="959"/>
      <c r="AC114" s="959"/>
      <c r="AD114" s="959"/>
      <c r="AE114" s="960"/>
      <c r="AF114" s="961">
        <v>14066</v>
      </c>
      <c r="AG114" s="959"/>
      <c r="AH114" s="959"/>
      <c r="AI114" s="959"/>
      <c r="AJ114" s="960"/>
      <c r="AK114" s="961">
        <v>14605</v>
      </c>
      <c r="AL114" s="959"/>
      <c r="AM114" s="959"/>
      <c r="AN114" s="959"/>
      <c r="AO114" s="960"/>
      <c r="AP114" s="962">
        <v>0.3</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795071</v>
      </c>
      <c r="BR114" s="926"/>
      <c r="BS114" s="926"/>
      <c r="BT114" s="926"/>
      <c r="BU114" s="926"/>
      <c r="BV114" s="926">
        <v>750745</v>
      </c>
      <c r="BW114" s="926"/>
      <c r="BX114" s="926"/>
      <c r="BY114" s="926"/>
      <c r="BZ114" s="926"/>
      <c r="CA114" s="926">
        <v>715850</v>
      </c>
      <c r="CB114" s="926"/>
      <c r="CC114" s="926"/>
      <c r="CD114" s="926"/>
      <c r="CE114" s="926"/>
      <c r="CF114" s="920">
        <v>16.7</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446</v>
      </c>
      <c r="DH114" s="959"/>
      <c r="DI114" s="959"/>
      <c r="DJ114" s="959"/>
      <c r="DK114" s="960"/>
      <c r="DL114" s="961" t="s">
        <v>446</v>
      </c>
      <c r="DM114" s="959"/>
      <c r="DN114" s="959"/>
      <c r="DO114" s="959"/>
      <c r="DP114" s="960"/>
      <c r="DQ114" s="961" t="s">
        <v>441</v>
      </c>
      <c r="DR114" s="959"/>
      <c r="DS114" s="959"/>
      <c r="DT114" s="959"/>
      <c r="DU114" s="960"/>
      <c r="DV114" s="962" t="s">
        <v>446</v>
      </c>
      <c r="DW114" s="963"/>
      <c r="DX114" s="963"/>
      <c r="DY114" s="963"/>
      <c r="DZ114" s="964"/>
    </row>
    <row r="115" spans="1:130" s="230" customFormat="1" ht="26.25" customHeight="1" x14ac:dyDescent="0.2">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78194</v>
      </c>
      <c r="AB115" s="938"/>
      <c r="AC115" s="938"/>
      <c r="AD115" s="938"/>
      <c r="AE115" s="939"/>
      <c r="AF115" s="940">
        <v>71146</v>
      </c>
      <c r="AG115" s="938"/>
      <c r="AH115" s="938"/>
      <c r="AI115" s="938"/>
      <c r="AJ115" s="939"/>
      <c r="AK115" s="940">
        <v>82201</v>
      </c>
      <c r="AL115" s="938"/>
      <c r="AM115" s="938"/>
      <c r="AN115" s="938"/>
      <c r="AO115" s="939"/>
      <c r="AP115" s="941">
        <v>1.9</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t="s">
        <v>441</v>
      </c>
      <c r="BR115" s="926"/>
      <c r="BS115" s="926"/>
      <c r="BT115" s="926"/>
      <c r="BU115" s="926"/>
      <c r="BV115" s="926" t="s">
        <v>446</v>
      </c>
      <c r="BW115" s="926"/>
      <c r="BX115" s="926"/>
      <c r="BY115" s="926"/>
      <c r="BZ115" s="926"/>
      <c r="CA115" s="926" t="s">
        <v>441</v>
      </c>
      <c r="CB115" s="926"/>
      <c r="CC115" s="926"/>
      <c r="CD115" s="926"/>
      <c r="CE115" s="926"/>
      <c r="CF115" s="920" t="s">
        <v>441</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446</v>
      </c>
      <c r="DH115" s="959"/>
      <c r="DI115" s="959"/>
      <c r="DJ115" s="959"/>
      <c r="DK115" s="960"/>
      <c r="DL115" s="961" t="s">
        <v>443</v>
      </c>
      <c r="DM115" s="959"/>
      <c r="DN115" s="959"/>
      <c r="DO115" s="959"/>
      <c r="DP115" s="960"/>
      <c r="DQ115" s="961" t="s">
        <v>442</v>
      </c>
      <c r="DR115" s="959"/>
      <c r="DS115" s="959"/>
      <c r="DT115" s="959"/>
      <c r="DU115" s="960"/>
      <c r="DV115" s="962" t="s">
        <v>442</v>
      </c>
      <c r="DW115" s="963"/>
      <c r="DX115" s="963"/>
      <c r="DY115" s="963"/>
      <c r="DZ115" s="964"/>
    </row>
    <row r="116" spans="1:130" s="230" customFormat="1" ht="26.25" customHeight="1" x14ac:dyDescent="0.2">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60</v>
      </c>
      <c r="AB116" s="959"/>
      <c r="AC116" s="959"/>
      <c r="AD116" s="959"/>
      <c r="AE116" s="960"/>
      <c r="AF116" s="961">
        <v>32</v>
      </c>
      <c r="AG116" s="959"/>
      <c r="AH116" s="959"/>
      <c r="AI116" s="959"/>
      <c r="AJ116" s="960"/>
      <c r="AK116" s="961">
        <v>46</v>
      </c>
      <c r="AL116" s="959"/>
      <c r="AM116" s="959"/>
      <c r="AN116" s="959"/>
      <c r="AO116" s="960"/>
      <c r="AP116" s="962">
        <v>0</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441</v>
      </c>
      <c r="BR116" s="926"/>
      <c r="BS116" s="926"/>
      <c r="BT116" s="926"/>
      <c r="BU116" s="926"/>
      <c r="BV116" s="926" t="s">
        <v>446</v>
      </c>
      <c r="BW116" s="926"/>
      <c r="BX116" s="926"/>
      <c r="BY116" s="926"/>
      <c r="BZ116" s="926"/>
      <c r="CA116" s="926" t="s">
        <v>441</v>
      </c>
      <c r="CB116" s="926"/>
      <c r="CC116" s="926"/>
      <c r="CD116" s="926"/>
      <c r="CE116" s="926"/>
      <c r="CF116" s="920" t="s">
        <v>443</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442</v>
      </c>
      <c r="DH116" s="959"/>
      <c r="DI116" s="959"/>
      <c r="DJ116" s="959"/>
      <c r="DK116" s="960"/>
      <c r="DL116" s="961" t="s">
        <v>443</v>
      </c>
      <c r="DM116" s="959"/>
      <c r="DN116" s="959"/>
      <c r="DO116" s="959"/>
      <c r="DP116" s="960"/>
      <c r="DQ116" s="961" t="s">
        <v>443</v>
      </c>
      <c r="DR116" s="959"/>
      <c r="DS116" s="959"/>
      <c r="DT116" s="959"/>
      <c r="DU116" s="960"/>
      <c r="DV116" s="962" t="s">
        <v>441</v>
      </c>
      <c r="DW116" s="963"/>
      <c r="DX116" s="963"/>
      <c r="DY116" s="963"/>
      <c r="DZ116" s="964"/>
    </row>
    <row r="117" spans="1:130" s="230" customFormat="1" ht="26.25" customHeight="1" x14ac:dyDescent="0.2">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1131743</v>
      </c>
      <c r="AB117" s="979"/>
      <c r="AC117" s="979"/>
      <c r="AD117" s="979"/>
      <c r="AE117" s="980"/>
      <c r="AF117" s="981">
        <v>1143953</v>
      </c>
      <c r="AG117" s="979"/>
      <c r="AH117" s="979"/>
      <c r="AI117" s="979"/>
      <c r="AJ117" s="980"/>
      <c r="AK117" s="981">
        <v>1181250</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443</v>
      </c>
      <c r="BR117" s="926"/>
      <c r="BS117" s="926"/>
      <c r="BT117" s="926"/>
      <c r="BU117" s="926"/>
      <c r="BV117" s="926" t="s">
        <v>441</v>
      </c>
      <c r="BW117" s="926"/>
      <c r="BX117" s="926"/>
      <c r="BY117" s="926"/>
      <c r="BZ117" s="926"/>
      <c r="CA117" s="926" t="s">
        <v>441</v>
      </c>
      <c r="CB117" s="926"/>
      <c r="CC117" s="926"/>
      <c r="CD117" s="926"/>
      <c r="CE117" s="926"/>
      <c r="CF117" s="920" t="s">
        <v>441</v>
      </c>
      <c r="CG117" s="921"/>
      <c r="CH117" s="921"/>
      <c r="CI117" s="921"/>
      <c r="CJ117" s="921"/>
      <c r="CK117" s="948"/>
      <c r="CL117" s="949"/>
      <c r="CM117" s="922" t="s">
        <v>467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441</v>
      </c>
      <c r="DH117" s="959"/>
      <c r="DI117" s="959"/>
      <c r="DJ117" s="959"/>
      <c r="DK117" s="960"/>
      <c r="DL117" s="961" t="s">
        <v>444</v>
      </c>
      <c r="DM117" s="959"/>
      <c r="DN117" s="959"/>
      <c r="DO117" s="959"/>
      <c r="DP117" s="960"/>
      <c r="DQ117" s="961" t="s">
        <v>446</v>
      </c>
      <c r="DR117" s="959"/>
      <c r="DS117" s="959"/>
      <c r="DT117" s="959"/>
      <c r="DU117" s="960"/>
      <c r="DV117" s="962" t="s">
        <v>441</v>
      </c>
      <c r="DW117" s="963"/>
      <c r="DX117" s="963"/>
      <c r="DY117" s="963"/>
      <c r="DZ117" s="964"/>
    </row>
    <row r="118" spans="1:130" s="230" customFormat="1" ht="26.25" customHeight="1" x14ac:dyDescent="0.2">
      <c r="A118" s="912" t="s">
        <v>436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433</v>
      </c>
      <c r="AB118" s="893"/>
      <c r="AC118" s="893"/>
      <c r="AD118" s="893"/>
      <c r="AE118" s="894"/>
      <c r="AF118" s="892" t="s">
        <v>434</v>
      </c>
      <c r="AG118" s="893"/>
      <c r="AH118" s="893"/>
      <c r="AI118" s="893"/>
      <c r="AJ118" s="894"/>
      <c r="AK118" s="892" t="s">
        <v>310</v>
      </c>
      <c r="AL118" s="893"/>
      <c r="AM118" s="893"/>
      <c r="AN118" s="893"/>
      <c r="AO118" s="894"/>
      <c r="AP118" s="970" t="s">
        <v>435</v>
      </c>
      <c r="AQ118" s="971"/>
      <c r="AR118" s="971"/>
      <c r="AS118" s="971"/>
      <c r="AT118" s="972"/>
      <c r="AU118" s="908"/>
      <c r="AV118" s="909"/>
      <c r="AW118" s="909"/>
      <c r="AX118" s="909"/>
      <c r="AY118" s="909"/>
      <c r="AZ118" s="973" t="s">
        <v>468</v>
      </c>
      <c r="BA118" s="965"/>
      <c r="BB118" s="965"/>
      <c r="BC118" s="965"/>
      <c r="BD118" s="965"/>
      <c r="BE118" s="965"/>
      <c r="BF118" s="965"/>
      <c r="BG118" s="965"/>
      <c r="BH118" s="965"/>
      <c r="BI118" s="965"/>
      <c r="BJ118" s="965"/>
      <c r="BK118" s="965"/>
      <c r="BL118" s="965"/>
      <c r="BM118" s="965"/>
      <c r="BN118" s="965"/>
      <c r="BO118" s="965"/>
      <c r="BP118" s="966"/>
      <c r="BQ118" s="999" t="s">
        <v>441</v>
      </c>
      <c r="BR118" s="1000"/>
      <c r="BS118" s="1000"/>
      <c r="BT118" s="1000"/>
      <c r="BU118" s="1000"/>
      <c r="BV118" s="1000" t="s">
        <v>441</v>
      </c>
      <c r="BW118" s="1000"/>
      <c r="BX118" s="1000"/>
      <c r="BY118" s="1000"/>
      <c r="BZ118" s="1000"/>
      <c r="CA118" s="1000" t="s">
        <v>469</v>
      </c>
      <c r="CB118" s="1000"/>
      <c r="CC118" s="1000"/>
      <c r="CD118" s="1000"/>
      <c r="CE118" s="1000"/>
      <c r="CF118" s="920" t="s">
        <v>441</v>
      </c>
      <c r="CG118" s="921"/>
      <c r="CH118" s="921"/>
      <c r="CI118" s="921"/>
      <c r="CJ118" s="921"/>
      <c r="CK118" s="948"/>
      <c r="CL118" s="949"/>
      <c r="CM118" s="922" t="s">
        <v>470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441</v>
      </c>
      <c r="DH118" s="959"/>
      <c r="DI118" s="959"/>
      <c r="DJ118" s="959"/>
      <c r="DK118" s="960"/>
      <c r="DL118" s="961" t="s">
        <v>441</v>
      </c>
      <c r="DM118" s="959"/>
      <c r="DN118" s="959"/>
      <c r="DO118" s="959"/>
      <c r="DP118" s="960"/>
      <c r="DQ118" s="961" t="s">
        <v>441</v>
      </c>
      <c r="DR118" s="959"/>
      <c r="DS118" s="959"/>
      <c r="DT118" s="959"/>
      <c r="DU118" s="960"/>
      <c r="DV118" s="962" t="s">
        <v>441</v>
      </c>
      <c r="DW118" s="963"/>
      <c r="DX118" s="963"/>
      <c r="DY118" s="963"/>
      <c r="DZ118" s="964"/>
    </row>
    <row r="119" spans="1:130" s="230" customFormat="1" ht="26.25" customHeight="1" x14ac:dyDescent="0.2">
      <c r="A119" s="1057" t="s">
        <v>439</v>
      </c>
      <c r="B119" s="947"/>
      <c r="C119" s="929" t="s">
        <v>440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469</v>
      </c>
      <c r="AB119" s="900"/>
      <c r="AC119" s="900"/>
      <c r="AD119" s="900"/>
      <c r="AE119" s="901"/>
      <c r="AF119" s="902" t="s">
        <v>444</v>
      </c>
      <c r="AG119" s="900"/>
      <c r="AH119" s="900"/>
      <c r="AI119" s="900"/>
      <c r="AJ119" s="901"/>
      <c r="AK119" s="902" t="s">
        <v>441</v>
      </c>
      <c r="AL119" s="900"/>
      <c r="AM119" s="900"/>
      <c r="AN119" s="900"/>
      <c r="AO119" s="901"/>
      <c r="AP119" s="903" t="s">
        <v>443</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471</v>
      </c>
      <c r="BP119" s="1005"/>
      <c r="BQ119" s="999">
        <v>13252938</v>
      </c>
      <c r="BR119" s="1000"/>
      <c r="BS119" s="1000"/>
      <c r="BT119" s="1000"/>
      <c r="BU119" s="1000"/>
      <c r="BV119" s="1000">
        <v>12616325</v>
      </c>
      <c r="BW119" s="1000"/>
      <c r="BX119" s="1000"/>
      <c r="BY119" s="1000"/>
      <c r="BZ119" s="1000"/>
      <c r="CA119" s="1000">
        <v>12010146</v>
      </c>
      <c r="CB119" s="1000"/>
      <c r="CC119" s="1000"/>
      <c r="CD119" s="1000"/>
      <c r="CE119" s="1000"/>
      <c r="CF119" s="1001"/>
      <c r="CG119" s="1002"/>
      <c r="CH119" s="1002"/>
      <c r="CI119" s="1002"/>
      <c r="CJ119" s="1003"/>
      <c r="CK119" s="950"/>
      <c r="CL119" s="951"/>
      <c r="CM119" s="973" t="s">
        <v>472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473</v>
      </c>
      <c r="DH119" s="986"/>
      <c r="DI119" s="986"/>
      <c r="DJ119" s="986"/>
      <c r="DK119" s="987"/>
      <c r="DL119" s="985" t="s">
        <v>443</v>
      </c>
      <c r="DM119" s="986"/>
      <c r="DN119" s="986"/>
      <c r="DO119" s="986"/>
      <c r="DP119" s="987"/>
      <c r="DQ119" s="985" t="s">
        <v>441</v>
      </c>
      <c r="DR119" s="986"/>
      <c r="DS119" s="986"/>
      <c r="DT119" s="986"/>
      <c r="DU119" s="987"/>
      <c r="DV119" s="988" t="s">
        <v>441</v>
      </c>
      <c r="DW119" s="989"/>
      <c r="DX119" s="989"/>
      <c r="DY119" s="989"/>
      <c r="DZ119" s="990"/>
    </row>
    <row r="120" spans="1:130" s="230" customFormat="1" ht="26.25" customHeight="1" x14ac:dyDescent="0.2">
      <c r="A120" s="1058"/>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441</v>
      </c>
      <c r="AB120" s="959"/>
      <c r="AC120" s="959"/>
      <c r="AD120" s="959"/>
      <c r="AE120" s="960"/>
      <c r="AF120" s="961" t="s">
        <v>441</v>
      </c>
      <c r="AG120" s="959"/>
      <c r="AH120" s="959"/>
      <c r="AI120" s="959"/>
      <c r="AJ120" s="960"/>
      <c r="AK120" s="961" t="s">
        <v>441</v>
      </c>
      <c r="AL120" s="959"/>
      <c r="AM120" s="959"/>
      <c r="AN120" s="959"/>
      <c r="AO120" s="960"/>
      <c r="AP120" s="962" t="s">
        <v>443</v>
      </c>
      <c r="AQ120" s="963"/>
      <c r="AR120" s="963"/>
      <c r="AS120" s="963"/>
      <c r="AT120" s="964"/>
      <c r="AU120" s="991" t="s">
        <v>474</v>
      </c>
      <c r="AV120" s="992"/>
      <c r="AW120" s="992"/>
      <c r="AX120" s="992"/>
      <c r="AY120" s="993"/>
      <c r="AZ120" s="929" t="s">
        <v>475</v>
      </c>
      <c r="BA120" s="897"/>
      <c r="BB120" s="897"/>
      <c r="BC120" s="897"/>
      <c r="BD120" s="897"/>
      <c r="BE120" s="897"/>
      <c r="BF120" s="897"/>
      <c r="BG120" s="897"/>
      <c r="BH120" s="897"/>
      <c r="BI120" s="897"/>
      <c r="BJ120" s="897"/>
      <c r="BK120" s="897"/>
      <c r="BL120" s="897"/>
      <c r="BM120" s="897"/>
      <c r="BN120" s="897"/>
      <c r="BO120" s="897"/>
      <c r="BP120" s="898"/>
      <c r="BQ120" s="930">
        <v>2024975</v>
      </c>
      <c r="BR120" s="931"/>
      <c r="BS120" s="931"/>
      <c r="BT120" s="931"/>
      <c r="BU120" s="931"/>
      <c r="BV120" s="931">
        <v>2247716</v>
      </c>
      <c r="BW120" s="931"/>
      <c r="BX120" s="931"/>
      <c r="BY120" s="931"/>
      <c r="BZ120" s="931"/>
      <c r="CA120" s="931">
        <v>2044804</v>
      </c>
      <c r="CB120" s="931"/>
      <c r="CC120" s="931"/>
      <c r="CD120" s="931"/>
      <c r="CE120" s="931"/>
      <c r="CF120" s="944">
        <v>47.8</v>
      </c>
      <c r="CG120" s="945"/>
      <c r="CH120" s="945"/>
      <c r="CI120" s="945"/>
      <c r="CJ120" s="945"/>
      <c r="CK120" s="1006" t="s">
        <v>476</v>
      </c>
      <c r="CL120" s="1007"/>
      <c r="CM120" s="1007"/>
      <c r="CN120" s="1007"/>
      <c r="CO120" s="1008"/>
      <c r="CP120" s="1014" t="s">
        <v>477</v>
      </c>
      <c r="CQ120" s="1015"/>
      <c r="CR120" s="1015"/>
      <c r="CS120" s="1015"/>
      <c r="CT120" s="1015"/>
      <c r="CU120" s="1015"/>
      <c r="CV120" s="1015"/>
      <c r="CW120" s="1015"/>
      <c r="CX120" s="1015"/>
      <c r="CY120" s="1015"/>
      <c r="CZ120" s="1015"/>
      <c r="DA120" s="1015"/>
      <c r="DB120" s="1015"/>
      <c r="DC120" s="1015"/>
      <c r="DD120" s="1015"/>
      <c r="DE120" s="1015"/>
      <c r="DF120" s="1016"/>
      <c r="DG120" s="930" t="s">
        <v>441</v>
      </c>
      <c r="DH120" s="931"/>
      <c r="DI120" s="931"/>
      <c r="DJ120" s="931"/>
      <c r="DK120" s="931"/>
      <c r="DL120" s="931" t="s">
        <v>441</v>
      </c>
      <c r="DM120" s="931"/>
      <c r="DN120" s="931"/>
      <c r="DO120" s="931"/>
      <c r="DP120" s="931"/>
      <c r="DQ120" s="931">
        <v>2738933</v>
      </c>
      <c r="DR120" s="931"/>
      <c r="DS120" s="931"/>
      <c r="DT120" s="931"/>
      <c r="DU120" s="931"/>
      <c r="DV120" s="932">
        <v>64</v>
      </c>
      <c r="DW120" s="932"/>
      <c r="DX120" s="932"/>
      <c r="DY120" s="932"/>
      <c r="DZ120" s="933"/>
    </row>
    <row r="121" spans="1:130" s="230" customFormat="1" ht="26.25" customHeight="1" x14ac:dyDescent="0.2">
      <c r="A121" s="1058"/>
      <c r="B121" s="949"/>
      <c r="C121" s="974" t="s">
        <v>478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78194</v>
      </c>
      <c r="AB121" s="959"/>
      <c r="AC121" s="959"/>
      <c r="AD121" s="959"/>
      <c r="AE121" s="960"/>
      <c r="AF121" s="961">
        <v>71146</v>
      </c>
      <c r="AG121" s="959"/>
      <c r="AH121" s="959"/>
      <c r="AI121" s="959"/>
      <c r="AJ121" s="960"/>
      <c r="AK121" s="961">
        <v>77649</v>
      </c>
      <c r="AL121" s="959"/>
      <c r="AM121" s="959"/>
      <c r="AN121" s="959"/>
      <c r="AO121" s="960"/>
      <c r="AP121" s="962">
        <v>1.8</v>
      </c>
      <c r="AQ121" s="963"/>
      <c r="AR121" s="963"/>
      <c r="AS121" s="963"/>
      <c r="AT121" s="964"/>
      <c r="AU121" s="994"/>
      <c r="AV121" s="995"/>
      <c r="AW121" s="995"/>
      <c r="AX121" s="995"/>
      <c r="AY121" s="996"/>
      <c r="AZ121" s="922" t="s">
        <v>479</v>
      </c>
      <c r="BA121" s="923"/>
      <c r="BB121" s="923"/>
      <c r="BC121" s="923"/>
      <c r="BD121" s="923"/>
      <c r="BE121" s="923"/>
      <c r="BF121" s="923"/>
      <c r="BG121" s="923"/>
      <c r="BH121" s="923"/>
      <c r="BI121" s="923"/>
      <c r="BJ121" s="923"/>
      <c r="BK121" s="923"/>
      <c r="BL121" s="923"/>
      <c r="BM121" s="923"/>
      <c r="BN121" s="923"/>
      <c r="BO121" s="923"/>
      <c r="BP121" s="924"/>
      <c r="BQ121" s="925">
        <v>203938</v>
      </c>
      <c r="BR121" s="926"/>
      <c r="BS121" s="926"/>
      <c r="BT121" s="926"/>
      <c r="BU121" s="926"/>
      <c r="BV121" s="926">
        <v>195246</v>
      </c>
      <c r="BW121" s="926"/>
      <c r="BX121" s="926"/>
      <c r="BY121" s="926"/>
      <c r="BZ121" s="926"/>
      <c r="CA121" s="926">
        <v>171814</v>
      </c>
      <c r="CB121" s="926"/>
      <c r="CC121" s="926"/>
      <c r="CD121" s="926"/>
      <c r="CE121" s="926"/>
      <c r="CF121" s="920">
        <v>4</v>
      </c>
      <c r="CG121" s="921"/>
      <c r="CH121" s="921"/>
      <c r="CI121" s="921"/>
      <c r="CJ121" s="921"/>
      <c r="CK121" s="1009"/>
      <c r="CL121" s="1010"/>
      <c r="CM121" s="1010"/>
      <c r="CN121" s="1010"/>
      <c r="CO121" s="1011"/>
      <c r="CP121" s="1019" t="s">
        <v>480</v>
      </c>
      <c r="CQ121" s="1020"/>
      <c r="CR121" s="1020"/>
      <c r="CS121" s="1020"/>
      <c r="CT121" s="1020"/>
      <c r="CU121" s="1020"/>
      <c r="CV121" s="1020"/>
      <c r="CW121" s="1020"/>
      <c r="CX121" s="1020"/>
      <c r="CY121" s="1020"/>
      <c r="CZ121" s="1020"/>
      <c r="DA121" s="1020"/>
      <c r="DB121" s="1020"/>
      <c r="DC121" s="1020"/>
      <c r="DD121" s="1020"/>
      <c r="DE121" s="1020"/>
      <c r="DF121" s="1021"/>
      <c r="DG121" s="925">
        <v>99608</v>
      </c>
      <c r="DH121" s="926"/>
      <c r="DI121" s="926"/>
      <c r="DJ121" s="926"/>
      <c r="DK121" s="926"/>
      <c r="DL121" s="926">
        <v>95929</v>
      </c>
      <c r="DM121" s="926"/>
      <c r="DN121" s="926"/>
      <c r="DO121" s="926"/>
      <c r="DP121" s="926"/>
      <c r="DQ121" s="926">
        <v>126396</v>
      </c>
      <c r="DR121" s="926"/>
      <c r="DS121" s="926"/>
      <c r="DT121" s="926"/>
      <c r="DU121" s="926"/>
      <c r="DV121" s="927">
        <v>3</v>
      </c>
      <c r="DW121" s="927"/>
      <c r="DX121" s="927"/>
      <c r="DY121" s="927"/>
      <c r="DZ121" s="928"/>
    </row>
    <row r="122" spans="1:130" s="230" customFormat="1" ht="26.25" customHeight="1" x14ac:dyDescent="0.2">
      <c r="A122" s="1058"/>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441</v>
      </c>
      <c r="AB122" s="959"/>
      <c r="AC122" s="959"/>
      <c r="AD122" s="959"/>
      <c r="AE122" s="960"/>
      <c r="AF122" s="961" t="s">
        <v>441</v>
      </c>
      <c r="AG122" s="959"/>
      <c r="AH122" s="959"/>
      <c r="AI122" s="959"/>
      <c r="AJ122" s="960"/>
      <c r="AK122" s="961" t="s">
        <v>446</v>
      </c>
      <c r="AL122" s="959"/>
      <c r="AM122" s="959"/>
      <c r="AN122" s="959"/>
      <c r="AO122" s="960"/>
      <c r="AP122" s="962" t="s">
        <v>441</v>
      </c>
      <c r="AQ122" s="963"/>
      <c r="AR122" s="963"/>
      <c r="AS122" s="963"/>
      <c r="AT122" s="964"/>
      <c r="AU122" s="994"/>
      <c r="AV122" s="995"/>
      <c r="AW122" s="995"/>
      <c r="AX122" s="995"/>
      <c r="AY122" s="996"/>
      <c r="AZ122" s="973" t="s">
        <v>481</v>
      </c>
      <c r="BA122" s="965"/>
      <c r="BB122" s="965"/>
      <c r="BC122" s="965"/>
      <c r="BD122" s="965"/>
      <c r="BE122" s="965"/>
      <c r="BF122" s="965"/>
      <c r="BG122" s="965"/>
      <c r="BH122" s="965"/>
      <c r="BI122" s="965"/>
      <c r="BJ122" s="965"/>
      <c r="BK122" s="965"/>
      <c r="BL122" s="965"/>
      <c r="BM122" s="965"/>
      <c r="BN122" s="965"/>
      <c r="BO122" s="965"/>
      <c r="BP122" s="966"/>
      <c r="BQ122" s="999">
        <v>7406211</v>
      </c>
      <c r="BR122" s="1000"/>
      <c r="BS122" s="1000"/>
      <c r="BT122" s="1000"/>
      <c r="BU122" s="1000"/>
      <c r="BV122" s="1000">
        <v>6969797</v>
      </c>
      <c r="BW122" s="1000"/>
      <c r="BX122" s="1000"/>
      <c r="BY122" s="1000"/>
      <c r="BZ122" s="1000"/>
      <c r="CA122" s="1000">
        <v>6697250</v>
      </c>
      <c r="CB122" s="1000"/>
      <c r="CC122" s="1000"/>
      <c r="CD122" s="1000"/>
      <c r="CE122" s="1000"/>
      <c r="CF122" s="1017">
        <v>156.6</v>
      </c>
      <c r="CG122" s="1018"/>
      <c r="CH122" s="1018"/>
      <c r="CI122" s="1018"/>
      <c r="CJ122" s="1018"/>
      <c r="CK122" s="1009"/>
      <c r="CL122" s="1010"/>
      <c r="CM122" s="1010"/>
      <c r="CN122" s="1010"/>
      <c r="CO122" s="1011"/>
      <c r="CP122" s="1019" t="s">
        <v>482</v>
      </c>
      <c r="CQ122" s="1020"/>
      <c r="CR122" s="1020"/>
      <c r="CS122" s="1020"/>
      <c r="CT122" s="1020"/>
      <c r="CU122" s="1020"/>
      <c r="CV122" s="1020"/>
      <c r="CW122" s="1020"/>
      <c r="CX122" s="1020"/>
      <c r="CY122" s="1020"/>
      <c r="CZ122" s="1020"/>
      <c r="DA122" s="1020"/>
      <c r="DB122" s="1020"/>
      <c r="DC122" s="1020"/>
      <c r="DD122" s="1020"/>
      <c r="DE122" s="1020"/>
      <c r="DF122" s="1021"/>
      <c r="DG122" s="925" t="s">
        <v>446</v>
      </c>
      <c r="DH122" s="926"/>
      <c r="DI122" s="926"/>
      <c r="DJ122" s="926"/>
      <c r="DK122" s="926"/>
      <c r="DL122" s="926" t="s">
        <v>441</v>
      </c>
      <c r="DM122" s="926"/>
      <c r="DN122" s="926"/>
      <c r="DO122" s="926"/>
      <c r="DP122" s="926"/>
      <c r="DQ122" s="926" t="s">
        <v>441</v>
      </c>
      <c r="DR122" s="926"/>
      <c r="DS122" s="926"/>
      <c r="DT122" s="926"/>
      <c r="DU122" s="926"/>
      <c r="DV122" s="927" t="s">
        <v>441</v>
      </c>
      <c r="DW122" s="927"/>
      <c r="DX122" s="927"/>
      <c r="DY122" s="927"/>
      <c r="DZ122" s="928"/>
    </row>
    <row r="123" spans="1:130" s="230" customFormat="1" ht="26.25" customHeight="1" x14ac:dyDescent="0.2">
      <c r="A123" s="1058"/>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441</v>
      </c>
      <c r="AB123" s="959"/>
      <c r="AC123" s="959"/>
      <c r="AD123" s="959"/>
      <c r="AE123" s="960"/>
      <c r="AF123" s="961" t="s">
        <v>473</v>
      </c>
      <c r="AG123" s="959"/>
      <c r="AH123" s="959"/>
      <c r="AI123" s="959"/>
      <c r="AJ123" s="960"/>
      <c r="AK123" s="961" t="s">
        <v>441</v>
      </c>
      <c r="AL123" s="959"/>
      <c r="AM123" s="959"/>
      <c r="AN123" s="959"/>
      <c r="AO123" s="960"/>
      <c r="AP123" s="962" t="s">
        <v>446</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483</v>
      </c>
      <c r="BP123" s="1005"/>
      <c r="BQ123" s="1064">
        <v>9635124</v>
      </c>
      <c r="BR123" s="1031"/>
      <c r="BS123" s="1031"/>
      <c r="BT123" s="1031"/>
      <c r="BU123" s="1031"/>
      <c r="BV123" s="1031">
        <v>9412759</v>
      </c>
      <c r="BW123" s="1031"/>
      <c r="BX123" s="1031"/>
      <c r="BY123" s="1031"/>
      <c r="BZ123" s="1031"/>
      <c r="CA123" s="1031">
        <v>8913868</v>
      </c>
      <c r="CB123" s="1031"/>
      <c r="CC123" s="1031"/>
      <c r="CD123" s="1031"/>
      <c r="CE123" s="1031"/>
      <c r="CF123" s="1001"/>
      <c r="CG123" s="1002"/>
      <c r="CH123" s="1002"/>
      <c r="CI123" s="1002"/>
      <c r="CJ123" s="1003"/>
      <c r="CK123" s="1009"/>
      <c r="CL123" s="1010"/>
      <c r="CM123" s="1010"/>
      <c r="CN123" s="1010"/>
      <c r="CO123" s="1011"/>
      <c r="CP123" s="1019" t="s">
        <v>484</v>
      </c>
      <c r="CQ123" s="1020"/>
      <c r="CR123" s="1020"/>
      <c r="CS123" s="1020"/>
      <c r="CT123" s="1020"/>
      <c r="CU123" s="1020"/>
      <c r="CV123" s="1020"/>
      <c r="CW123" s="1020"/>
      <c r="CX123" s="1020"/>
      <c r="CY123" s="1020"/>
      <c r="CZ123" s="1020"/>
      <c r="DA123" s="1020"/>
      <c r="DB123" s="1020"/>
      <c r="DC123" s="1020"/>
      <c r="DD123" s="1020"/>
      <c r="DE123" s="1020"/>
      <c r="DF123" s="1021"/>
      <c r="DG123" s="958" t="s">
        <v>441</v>
      </c>
      <c r="DH123" s="959"/>
      <c r="DI123" s="959"/>
      <c r="DJ123" s="959"/>
      <c r="DK123" s="960"/>
      <c r="DL123" s="961" t="s">
        <v>441</v>
      </c>
      <c r="DM123" s="959"/>
      <c r="DN123" s="959"/>
      <c r="DO123" s="959"/>
      <c r="DP123" s="960"/>
      <c r="DQ123" s="961" t="s">
        <v>446</v>
      </c>
      <c r="DR123" s="959"/>
      <c r="DS123" s="959"/>
      <c r="DT123" s="959"/>
      <c r="DU123" s="960"/>
      <c r="DV123" s="962" t="s">
        <v>473</v>
      </c>
      <c r="DW123" s="963"/>
      <c r="DX123" s="963"/>
      <c r="DY123" s="963"/>
      <c r="DZ123" s="964"/>
    </row>
    <row r="124" spans="1:130" s="230" customFormat="1" ht="26.25" customHeight="1" thickBot="1" x14ac:dyDescent="0.25">
      <c r="A124" s="1058"/>
      <c r="B124" s="949"/>
      <c r="C124" s="922" t="s">
        <v>467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446</v>
      </c>
      <c r="AB124" s="959"/>
      <c r="AC124" s="959"/>
      <c r="AD124" s="959"/>
      <c r="AE124" s="960"/>
      <c r="AF124" s="961" t="s">
        <v>441</v>
      </c>
      <c r="AG124" s="959"/>
      <c r="AH124" s="959"/>
      <c r="AI124" s="959"/>
      <c r="AJ124" s="960"/>
      <c r="AK124" s="961" t="s">
        <v>441</v>
      </c>
      <c r="AL124" s="959"/>
      <c r="AM124" s="959"/>
      <c r="AN124" s="959"/>
      <c r="AO124" s="960"/>
      <c r="AP124" s="962" t="s">
        <v>441</v>
      </c>
      <c r="AQ124" s="963"/>
      <c r="AR124" s="963"/>
      <c r="AS124" s="963"/>
      <c r="AT124" s="964"/>
      <c r="AU124" s="1060" t="s">
        <v>485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89.5</v>
      </c>
      <c r="BR124" s="1027"/>
      <c r="BS124" s="1027"/>
      <c r="BT124" s="1027"/>
      <c r="BU124" s="1027"/>
      <c r="BV124" s="1027">
        <v>73.099999999999994</v>
      </c>
      <c r="BW124" s="1027"/>
      <c r="BX124" s="1027"/>
      <c r="BY124" s="1027"/>
      <c r="BZ124" s="1027"/>
      <c r="CA124" s="1027">
        <v>72.3</v>
      </c>
      <c r="CB124" s="1027"/>
      <c r="CC124" s="1027"/>
      <c r="CD124" s="1027"/>
      <c r="CE124" s="1027"/>
      <c r="CF124" s="1028"/>
      <c r="CG124" s="1029"/>
      <c r="CH124" s="1029"/>
      <c r="CI124" s="1029"/>
      <c r="CJ124" s="1030"/>
      <c r="CK124" s="1012"/>
      <c r="CL124" s="1012"/>
      <c r="CM124" s="1012"/>
      <c r="CN124" s="1012"/>
      <c r="CO124" s="1013"/>
      <c r="CP124" s="1019" t="s">
        <v>486</v>
      </c>
      <c r="CQ124" s="1020"/>
      <c r="CR124" s="1020"/>
      <c r="CS124" s="1020"/>
      <c r="CT124" s="1020"/>
      <c r="CU124" s="1020"/>
      <c r="CV124" s="1020"/>
      <c r="CW124" s="1020"/>
      <c r="CX124" s="1020"/>
      <c r="CY124" s="1020"/>
      <c r="CZ124" s="1020"/>
      <c r="DA124" s="1020"/>
      <c r="DB124" s="1020"/>
      <c r="DC124" s="1020"/>
      <c r="DD124" s="1020"/>
      <c r="DE124" s="1020"/>
      <c r="DF124" s="1021"/>
      <c r="DG124" s="1004">
        <v>3512640</v>
      </c>
      <c r="DH124" s="986"/>
      <c r="DI124" s="986"/>
      <c r="DJ124" s="986"/>
      <c r="DK124" s="987"/>
      <c r="DL124" s="985">
        <v>3049389</v>
      </c>
      <c r="DM124" s="986"/>
      <c r="DN124" s="986"/>
      <c r="DO124" s="986"/>
      <c r="DP124" s="987"/>
      <c r="DQ124" s="985" t="s">
        <v>441</v>
      </c>
      <c r="DR124" s="986"/>
      <c r="DS124" s="986"/>
      <c r="DT124" s="986"/>
      <c r="DU124" s="987"/>
      <c r="DV124" s="988" t="s">
        <v>446</v>
      </c>
      <c r="DW124" s="989"/>
      <c r="DX124" s="989"/>
      <c r="DY124" s="989"/>
      <c r="DZ124" s="990"/>
    </row>
    <row r="125" spans="1:130" s="230" customFormat="1" ht="26.25" customHeight="1" x14ac:dyDescent="0.2">
      <c r="A125" s="1058"/>
      <c r="B125" s="949"/>
      <c r="C125" s="922" t="s">
        <v>470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446</v>
      </c>
      <c r="AB125" s="959"/>
      <c r="AC125" s="959"/>
      <c r="AD125" s="959"/>
      <c r="AE125" s="960"/>
      <c r="AF125" s="961" t="s">
        <v>441</v>
      </c>
      <c r="AG125" s="959"/>
      <c r="AH125" s="959"/>
      <c r="AI125" s="959"/>
      <c r="AJ125" s="960"/>
      <c r="AK125" s="961" t="s">
        <v>441</v>
      </c>
      <c r="AL125" s="959"/>
      <c r="AM125" s="959"/>
      <c r="AN125" s="959"/>
      <c r="AO125" s="960"/>
      <c r="AP125" s="962" t="s">
        <v>473</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487</v>
      </c>
      <c r="CL125" s="1007"/>
      <c r="CM125" s="1007"/>
      <c r="CN125" s="1007"/>
      <c r="CO125" s="1008"/>
      <c r="CP125" s="929" t="s">
        <v>488</v>
      </c>
      <c r="CQ125" s="897"/>
      <c r="CR125" s="897"/>
      <c r="CS125" s="897"/>
      <c r="CT125" s="897"/>
      <c r="CU125" s="897"/>
      <c r="CV125" s="897"/>
      <c r="CW125" s="897"/>
      <c r="CX125" s="897"/>
      <c r="CY125" s="897"/>
      <c r="CZ125" s="897"/>
      <c r="DA125" s="897"/>
      <c r="DB125" s="897"/>
      <c r="DC125" s="897"/>
      <c r="DD125" s="897"/>
      <c r="DE125" s="897"/>
      <c r="DF125" s="898"/>
      <c r="DG125" s="930" t="s">
        <v>441</v>
      </c>
      <c r="DH125" s="931"/>
      <c r="DI125" s="931"/>
      <c r="DJ125" s="931"/>
      <c r="DK125" s="931"/>
      <c r="DL125" s="931" t="s">
        <v>441</v>
      </c>
      <c r="DM125" s="931"/>
      <c r="DN125" s="931"/>
      <c r="DO125" s="931"/>
      <c r="DP125" s="931"/>
      <c r="DQ125" s="931" t="s">
        <v>446</v>
      </c>
      <c r="DR125" s="931"/>
      <c r="DS125" s="931"/>
      <c r="DT125" s="931"/>
      <c r="DU125" s="931"/>
      <c r="DV125" s="932" t="s">
        <v>446</v>
      </c>
      <c r="DW125" s="932"/>
      <c r="DX125" s="932"/>
      <c r="DY125" s="932"/>
      <c r="DZ125" s="933"/>
    </row>
    <row r="126" spans="1:130" s="230" customFormat="1" ht="26.25" customHeight="1" thickBot="1" x14ac:dyDescent="0.25">
      <c r="A126" s="1058"/>
      <c r="B126" s="949"/>
      <c r="C126" s="922" t="s">
        <v>472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441</v>
      </c>
      <c r="AB126" s="959"/>
      <c r="AC126" s="959"/>
      <c r="AD126" s="959"/>
      <c r="AE126" s="960"/>
      <c r="AF126" s="961" t="s">
        <v>441</v>
      </c>
      <c r="AG126" s="959"/>
      <c r="AH126" s="959"/>
      <c r="AI126" s="959"/>
      <c r="AJ126" s="960"/>
      <c r="AK126" s="961">
        <v>4552</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489</v>
      </c>
      <c r="CQ126" s="923"/>
      <c r="CR126" s="923"/>
      <c r="CS126" s="923"/>
      <c r="CT126" s="923"/>
      <c r="CU126" s="923"/>
      <c r="CV126" s="923"/>
      <c r="CW126" s="923"/>
      <c r="CX126" s="923"/>
      <c r="CY126" s="923"/>
      <c r="CZ126" s="923"/>
      <c r="DA126" s="923"/>
      <c r="DB126" s="923"/>
      <c r="DC126" s="923"/>
      <c r="DD126" s="923"/>
      <c r="DE126" s="923"/>
      <c r="DF126" s="924"/>
      <c r="DG126" s="925" t="s">
        <v>446</v>
      </c>
      <c r="DH126" s="926"/>
      <c r="DI126" s="926"/>
      <c r="DJ126" s="926"/>
      <c r="DK126" s="926"/>
      <c r="DL126" s="926" t="s">
        <v>441</v>
      </c>
      <c r="DM126" s="926"/>
      <c r="DN126" s="926"/>
      <c r="DO126" s="926"/>
      <c r="DP126" s="926"/>
      <c r="DQ126" s="926" t="s">
        <v>441</v>
      </c>
      <c r="DR126" s="926"/>
      <c r="DS126" s="926"/>
      <c r="DT126" s="926"/>
      <c r="DU126" s="926"/>
      <c r="DV126" s="927" t="s">
        <v>441</v>
      </c>
      <c r="DW126" s="927"/>
      <c r="DX126" s="927"/>
      <c r="DY126" s="927"/>
      <c r="DZ126" s="928"/>
    </row>
    <row r="127" spans="1:130" s="230" customFormat="1" ht="26.25" customHeight="1" x14ac:dyDescent="0.2">
      <c r="A127" s="1059"/>
      <c r="B127" s="951"/>
      <c r="C127" s="973" t="s">
        <v>490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441</v>
      </c>
      <c r="AB127" s="959"/>
      <c r="AC127" s="959"/>
      <c r="AD127" s="959"/>
      <c r="AE127" s="960"/>
      <c r="AF127" s="961" t="s">
        <v>446</v>
      </c>
      <c r="AG127" s="959"/>
      <c r="AH127" s="959"/>
      <c r="AI127" s="959"/>
      <c r="AJ127" s="960"/>
      <c r="AK127" s="961" t="s">
        <v>441</v>
      </c>
      <c r="AL127" s="959"/>
      <c r="AM127" s="959"/>
      <c r="AN127" s="959"/>
      <c r="AO127" s="960"/>
      <c r="AP127" s="962" t="s">
        <v>446</v>
      </c>
      <c r="AQ127" s="963"/>
      <c r="AR127" s="963"/>
      <c r="AS127" s="963"/>
      <c r="AT127" s="964"/>
      <c r="AU127" s="232"/>
      <c r="AV127" s="232"/>
      <c r="AW127" s="232"/>
      <c r="AX127" s="1032" t="s">
        <v>491</v>
      </c>
      <c r="AY127" s="1033"/>
      <c r="AZ127" s="1033"/>
      <c r="BA127" s="1033"/>
      <c r="BB127" s="1033"/>
      <c r="BC127" s="1033"/>
      <c r="BD127" s="1033"/>
      <c r="BE127" s="1034"/>
      <c r="BF127" s="1035" t="s">
        <v>492</v>
      </c>
      <c r="BG127" s="1033"/>
      <c r="BH127" s="1033"/>
      <c r="BI127" s="1033"/>
      <c r="BJ127" s="1033"/>
      <c r="BK127" s="1033"/>
      <c r="BL127" s="1034"/>
      <c r="BM127" s="1035" t="s">
        <v>493</v>
      </c>
      <c r="BN127" s="1033"/>
      <c r="BO127" s="1033"/>
      <c r="BP127" s="1033"/>
      <c r="BQ127" s="1033"/>
      <c r="BR127" s="1033"/>
      <c r="BS127" s="1034"/>
      <c r="BT127" s="1035" t="s">
        <v>494</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495</v>
      </c>
      <c r="CQ127" s="923"/>
      <c r="CR127" s="923"/>
      <c r="CS127" s="923"/>
      <c r="CT127" s="923"/>
      <c r="CU127" s="923"/>
      <c r="CV127" s="923"/>
      <c r="CW127" s="923"/>
      <c r="CX127" s="923"/>
      <c r="CY127" s="923"/>
      <c r="CZ127" s="923"/>
      <c r="DA127" s="923"/>
      <c r="DB127" s="923"/>
      <c r="DC127" s="923"/>
      <c r="DD127" s="923"/>
      <c r="DE127" s="923"/>
      <c r="DF127" s="924"/>
      <c r="DG127" s="925" t="s">
        <v>441</v>
      </c>
      <c r="DH127" s="926"/>
      <c r="DI127" s="926"/>
      <c r="DJ127" s="926"/>
      <c r="DK127" s="926"/>
      <c r="DL127" s="926" t="s">
        <v>441</v>
      </c>
      <c r="DM127" s="926"/>
      <c r="DN127" s="926"/>
      <c r="DO127" s="926"/>
      <c r="DP127" s="926"/>
      <c r="DQ127" s="926" t="s">
        <v>441</v>
      </c>
      <c r="DR127" s="926"/>
      <c r="DS127" s="926"/>
      <c r="DT127" s="926"/>
      <c r="DU127" s="926"/>
      <c r="DV127" s="927" t="s">
        <v>441</v>
      </c>
      <c r="DW127" s="927"/>
      <c r="DX127" s="927"/>
      <c r="DY127" s="927"/>
      <c r="DZ127" s="928"/>
    </row>
    <row r="128" spans="1:130" s="230" customFormat="1" ht="26.25" customHeight="1" thickBot="1" x14ac:dyDescent="0.25">
      <c r="A128" s="1042" t="s">
        <v>496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497</v>
      </c>
      <c r="X128" s="1044"/>
      <c r="Y128" s="1044"/>
      <c r="Z128" s="1045"/>
      <c r="AA128" s="1046">
        <v>22457</v>
      </c>
      <c r="AB128" s="1047"/>
      <c r="AC128" s="1047"/>
      <c r="AD128" s="1047"/>
      <c r="AE128" s="1048"/>
      <c r="AF128" s="1049">
        <v>21821</v>
      </c>
      <c r="AG128" s="1047"/>
      <c r="AH128" s="1047"/>
      <c r="AI128" s="1047"/>
      <c r="AJ128" s="1048"/>
      <c r="AK128" s="1049">
        <v>22596</v>
      </c>
      <c r="AL128" s="1047"/>
      <c r="AM128" s="1047"/>
      <c r="AN128" s="1047"/>
      <c r="AO128" s="1048"/>
      <c r="AP128" s="1050"/>
      <c r="AQ128" s="1051"/>
      <c r="AR128" s="1051"/>
      <c r="AS128" s="1051"/>
      <c r="AT128" s="1052"/>
      <c r="AU128" s="232"/>
      <c r="AV128" s="232"/>
      <c r="AW128" s="232"/>
      <c r="AX128" s="896" t="s">
        <v>498</v>
      </c>
      <c r="AY128" s="897"/>
      <c r="AZ128" s="897"/>
      <c r="BA128" s="897"/>
      <c r="BB128" s="897"/>
      <c r="BC128" s="897"/>
      <c r="BD128" s="897"/>
      <c r="BE128" s="898"/>
      <c r="BF128" s="1053" t="s">
        <v>441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499</v>
      </c>
      <c r="CQ128" s="726"/>
      <c r="CR128" s="726"/>
      <c r="CS128" s="726"/>
      <c r="CT128" s="726"/>
      <c r="CU128" s="726"/>
      <c r="CV128" s="726"/>
      <c r="CW128" s="726"/>
      <c r="CX128" s="726"/>
      <c r="CY128" s="726"/>
      <c r="CZ128" s="726"/>
      <c r="DA128" s="726"/>
      <c r="DB128" s="726"/>
      <c r="DC128" s="726"/>
      <c r="DD128" s="726"/>
      <c r="DE128" s="726"/>
      <c r="DF128" s="1037"/>
      <c r="DG128" s="1038" t="s">
        <v>446</v>
      </c>
      <c r="DH128" s="1039"/>
      <c r="DI128" s="1039"/>
      <c r="DJ128" s="1039"/>
      <c r="DK128" s="1039"/>
      <c r="DL128" s="1039" t="s">
        <v>441</v>
      </c>
      <c r="DM128" s="1039"/>
      <c r="DN128" s="1039"/>
      <c r="DO128" s="1039"/>
      <c r="DP128" s="1039"/>
      <c r="DQ128" s="1039" t="s">
        <v>441</v>
      </c>
      <c r="DR128" s="1039"/>
      <c r="DS128" s="1039"/>
      <c r="DT128" s="1039"/>
      <c r="DU128" s="1039"/>
      <c r="DV128" s="1040" t="s">
        <v>441</v>
      </c>
      <c r="DW128" s="1040"/>
      <c r="DX128" s="1040"/>
      <c r="DY128" s="1040"/>
      <c r="DZ128" s="1041"/>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500</v>
      </c>
      <c r="X129" s="1071"/>
      <c r="Y129" s="1071"/>
      <c r="Z129" s="1072"/>
      <c r="AA129" s="958">
        <v>4692938</v>
      </c>
      <c r="AB129" s="959"/>
      <c r="AC129" s="959"/>
      <c r="AD129" s="959"/>
      <c r="AE129" s="960"/>
      <c r="AF129" s="961">
        <v>5024416</v>
      </c>
      <c r="AG129" s="959"/>
      <c r="AH129" s="959"/>
      <c r="AI129" s="959"/>
      <c r="AJ129" s="960"/>
      <c r="AK129" s="961">
        <v>4901749</v>
      </c>
      <c r="AL129" s="959"/>
      <c r="AM129" s="959"/>
      <c r="AN129" s="959"/>
      <c r="AO129" s="960"/>
      <c r="AP129" s="1073"/>
      <c r="AQ129" s="1074"/>
      <c r="AR129" s="1074"/>
      <c r="AS129" s="1074"/>
      <c r="AT129" s="1075"/>
      <c r="AU129" s="233"/>
      <c r="AV129" s="233"/>
      <c r="AW129" s="233"/>
      <c r="AX129" s="1065" t="s">
        <v>501</v>
      </c>
      <c r="AY129" s="923"/>
      <c r="AZ129" s="923"/>
      <c r="BA129" s="923"/>
      <c r="BB129" s="923"/>
      <c r="BC129" s="923"/>
      <c r="BD129" s="923"/>
      <c r="BE129" s="924"/>
      <c r="BF129" s="1066" t="s">
        <v>441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503</v>
      </c>
      <c r="X130" s="1071"/>
      <c r="Y130" s="1071"/>
      <c r="Z130" s="1072"/>
      <c r="AA130" s="958">
        <v>650711</v>
      </c>
      <c r="AB130" s="959"/>
      <c r="AC130" s="959"/>
      <c r="AD130" s="959"/>
      <c r="AE130" s="960"/>
      <c r="AF130" s="961">
        <v>645440</v>
      </c>
      <c r="AG130" s="959"/>
      <c r="AH130" s="959"/>
      <c r="AI130" s="959"/>
      <c r="AJ130" s="960"/>
      <c r="AK130" s="961">
        <v>624321</v>
      </c>
      <c r="AL130" s="959"/>
      <c r="AM130" s="959"/>
      <c r="AN130" s="959"/>
      <c r="AO130" s="960"/>
      <c r="AP130" s="1073"/>
      <c r="AQ130" s="1074"/>
      <c r="AR130" s="1074"/>
      <c r="AS130" s="1074"/>
      <c r="AT130" s="1075"/>
      <c r="AU130" s="233"/>
      <c r="AV130" s="233"/>
      <c r="AW130" s="233"/>
      <c r="AX130" s="1065" t="s">
        <v>504</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505</v>
      </c>
      <c r="X131" s="1108"/>
      <c r="Y131" s="1108"/>
      <c r="Z131" s="1109"/>
      <c r="AA131" s="1004">
        <v>4042227</v>
      </c>
      <c r="AB131" s="986"/>
      <c r="AC131" s="986"/>
      <c r="AD131" s="986"/>
      <c r="AE131" s="987"/>
      <c r="AF131" s="985">
        <v>4378976</v>
      </c>
      <c r="AG131" s="986"/>
      <c r="AH131" s="986"/>
      <c r="AI131" s="986"/>
      <c r="AJ131" s="987"/>
      <c r="AK131" s="985">
        <v>4277428</v>
      </c>
      <c r="AL131" s="986"/>
      <c r="AM131" s="986"/>
      <c r="AN131" s="986"/>
      <c r="AO131" s="987"/>
      <c r="AP131" s="1110"/>
      <c r="AQ131" s="1111"/>
      <c r="AR131" s="1111"/>
      <c r="AS131" s="1111"/>
      <c r="AT131" s="1112"/>
      <c r="AU131" s="233"/>
      <c r="AV131" s="233"/>
      <c r="AW131" s="233"/>
      <c r="AX131" s="1083" t="s">
        <v>506</v>
      </c>
      <c r="AY131" s="726"/>
      <c r="AZ131" s="726"/>
      <c r="BA131" s="726"/>
      <c r="BB131" s="726"/>
      <c r="BC131" s="726"/>
      <c r="BD131" s="726"/>
      <c r="BE131" s="1037"/>
      <c r="BF131" s="1084">
        <v>72.3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508</v>
      </c>
      <c r="W132" s="1094"/>
      <c r="X132" s="1094"/>
      <c r="Y132" s="1094"/>
      <c r="Z132" s="1095"/>
      <c r="AA132" s="1096">
        <v>11.34461276</v>
      </c>
      <c r="AB132" s="1097"/>
      <c r="AC132" s="1097"/>
      <c r="AD132" s="1097"/>
      <c r="AE132" s="1098"/>
      <c r="AF132" s="1099">
        <v>10.885924019999999</v>
      </c>
      <c r="AG132" s="1097"/>
      <c r="AH132" s="1097"/>
      <c r="AI132" s="1097"/>
      <c r="AJ132" s="1098"/>
      <c r="AK132" s="1099">
        <v>12.49192272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509</v>
      </c>
      <c r="W133" s="1077"/>
      <c r="X133" s="1077"/>
      <c r="Y133" s="1077"/>
      <c r="Z133" s="1078"/>
      <c r="AA133" s="1079">
        <v>11.5</v>
      </c>
      <c r="AB133" s="1080"/>
      <c r="AC133" s="1080"/>
      <c r="AD133" s="1080"/>
      <c r="AE133" s="1081"/>
      <c r="AF133" s="1079">
        <v>11.2</v>
      </c>
      <c r="AG133" s="1080"/>
      <c r="AH133" s="1080"/>
      <c r="AI133" s="1080"/>
      <c r="AJ133" s="1081"/>
      <c r="AK133" s="1079">
        <v>11.5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SwhXnQqybIEAPpn+/CYxb+ODjBCdN5J9CXTEU2l/uE677kzmpucAdjgfXuz7gL+hiAUWxA6DtQ6VyKBQ2OZew==" saltValue="y9RbgZxMCgPxWhd8utgb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85" zoomScaleNormal="85" zoomScaleSheetLayoutView="100" workbookViewId="0">
      <selection activeCell="L3" sqref="L3:V5"/>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2z0yxaq0oe649aeassxf0V/n2Jl6r/YVCQ9GHmy0M3Q9JVZzY37ym1h70lpiVn9U8YgnSKcpV6xkGHv51j3lIw==" saltValue="iGw/Q7KdWdrrhlVwpDa3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Z5" sqref="Z5"/>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EVHq6WAJAXf7n4eH//e7D/s4Z8SIKkoOkH8wxlXS6rQ9RnycHKzQufdPMqEFvHBg8nqG+2qEbMfKEDgV0LZeA==" saltValue="BRZEsbFT8I1x3xVp+9Gd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D4" sqref="D4"/>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513</v>
      </c>
      <c r="AP7" s="272"/>
      <c r="AQ7" s="273" t="s">
        <v>514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515</v>
      </c>
      <c r="AQ8" s="279" t="s">
        <v>516</v>
      </c>
      <c r="AR8" s="280" t="s">
        <v>517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518</v>
      </c>
      <c r="AL9" s="1117"/>
      <c r="AM9" s="1117"/>
      <c r="AN9" s="1118"/>
      <c r="AO9" s="281">
        <v>1316992</v>
      </c>
      <c r="AP9" s="281">
        <v>77653</v>
      </c>
      <c r="AQ9" s="282">
        <v>99018</v>
      </c>
      <c r="AR9" s="283">
        <v>-21.6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519</v>
      </c>
      <c r="AL10" s="1117"/>
      <c r="AM10" s="1117"/>
      <c r="AN10" s="1118"/>
      <c r="AO10" s="284">
        <v>198232</v>
      </c>
      <c r="AP10" s="284">
        <v>11688</v>
      </c>
      <c r="AQ10" s="285">
        <v>12190</v>
      </c>
      <c r="AR10" s="286">
        <v>-4.0999999999999996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520</v>
      </c>
      <c r="AL11" s="1117"/>
      <c r="AM11" s="1117"/>
      <c r="AN11" s="1118"/>
      <c r="AO11" s="284" t="s">
        <v>521</v>
      </c>
      <c r="AP11" s="284" t="s">
        <v>521</v>
      </c>
      <c r="AQ11" s="285">
        <v>979</v>
      </c>
      <c r="AR11" s="286" t="s">
        <v>521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522</v>
      </c>
      <c r="AL12" s="1117"/>
      <c r="AM12" s="1117"/>
      <c r="AN12" s="1118"/>
      <c r="AO12" s="284" t="s">
        <v>521</v>
      </c>
      <c r="AP12" s="284" t="s">
        <v>521</v>
      </c>
      <c r="AQ12" s="285" t="s">
        <v>521</v>
      </c>
      <c r="AR12" s="286" t="s">
        <v>521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523</v>
      </c>
      <c r="AL13" s="1117"/>
      <c r="AM13" s="1117"/>
      <c r="AN13" s="1118"/>
      <c r="AO13" s="284">
        <v>23739</v>
      </c>
      <c r="AP13" s="284">
        <v>1400</v>
      </c>
      <c r="AQ13" s="285">
        <v>3304</v>
      </c>
      <c r="AR13" s="286">
        <v>-57.6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524</v>
      </c>
      <c r="AL14" s="1117"/>
      <c r="AM14" s="1117"/>
      <c r="AN14" s="1118"/>
      <c r="AO14" s="284">
        <v>80817</v>
      </c>
      <c r="AP14" s="284">
        <v>4765</v>
      </c>
      <c r="AQ14" s="285">
        <v>2278</v>
      </c>
      <c r="AR14" s="286">
        <v>109.2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525</v>
      </c>
      <c r="AL15" s="1120"/>
      <c r="AM15" s="1120"/>
      <c r="AN15" s="1121"/>
      <c r="AO15" s="284">
        <v>-79358</v>
      </c>
      <c r="AP15" s="284">
        <v>-4679</v>
      </c>
      <c r="AQ15" s="285">
        <v>-6694</v>
      </c>
      <c r="AR15" s="286">
        <v>-30.1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1540422</v>
      </c>
      <c r="AP16" s="284">
        <v>90827</v>
      </c>
      <c r="AQ16" s="285">
        <v>111075</v>
      </c>
      <c r="AR16" s="286">
        <v>-18.2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530</v>
      </c>
      <c r="AL21" s="1123"/>
      <c r="AM21" s="1123"/>
      <c r="AN21" s="1124"/>
      <c r="AO21" s="297">
        <v>8.08</v>
      </c>
      <c r="AP21" s="298">
        <v>9.92</v>
      </c>
      <c r="AQ21" s="299">
        <v>-1.84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531</v>
      </c>
      <c r="AL22" s="1123"/>
      <c r="AM22" s="1123"/>
      <c r="AN22" s="1124"/>
      <c r="AO22" s="302">
        <v>97.8</v>
      </c>
      <c r="AP22" s="303">
        <v>96.2</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513</v>
      </c>
      <c r="AP30" s="272"/>
      <c r="AQ30" s="273" t="s">
        <v>514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515</v>
      </c>
      <c r="AQ31" s="279" t="s">
        <v>516</v>
      </c>
      <c r="AR31" s="280" t="s">
        <v>517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535</v>
      </c>
      <c r="AL32" s="1131"/>
      <c r="AM32" s="1131"/>
      <c r="AN32" s="1132"/>
      <c r="AO32" s="312">
        <v>726905</v>
      </c>
      <c r="AP32" s="312">
        <v>42860</v>
      </c>
      <c r="AQ32" s="313">
        <v>56953</v>
      </c>
      <c r="AR32" s="314">
        <v>-24.7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536</v>
      </c>
      <c r="AL33" s="1131"/>
      <c r="AM33" s="1131"/>
      <c r="AN33" s="1132"/>
      <c r="AO33" s="312" t="s">
        <v>521</v>
      </c>
      <c r="AP33" s="312" t="s">
        <v>521</v>
      </c>
      <c r="AQ33" s="313" t="s">
        <v>521</v>
      </c>
      <c r="AR33" s="314" t="s">
        <v>521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537</v>
      </c>
      <c r="AL34" s="1131"/>
      <c r="AM34" s="1131"/>
      <c r="AN34" s="1132"/>
      <c r="AO34" s="312" t="s">
        <v>521</v>
      </c>
      <c r="AP34" s="312" t="s">
        <v>521</v>
      </c>
      <c r="AQ34" s="313" t="s">
        <v>521</v>
      </c>
      <c r="AR34" s="314" t="s">
        <v>521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538</v>
      </c>
      <c r="AL35" s="1131"/>
      <c r="AM35" s="1131"/>
      <c r="AN35" s="1132"/>
      <c r="AO35" s="312">
        <v>357493</v>
      </c>
      <c r="AP35" s="312">
        <v>21079</v>
      </c>
      <c r="AQ35" s="313">
        <v>20881</v>
      </c>
      <c r="AR35" s="314">
        <v>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539</v>
      </c>
      <c r="AL36" s="1131"/>
      <c r="AM36" s="1131"/>
      <c r="AN36" s="1132"/>
      <c r="AO36" s="312">
        <v>14605</v>
      </c>
      <c r="AP36" s="312">
        <v>861</v>
      </c>
      <c r="AQ36" s="313">
        <v>3030</v>
      </c>
      <c r="AR36" s="314">
        <v>-71.599999999999994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540</v>
      </c>
      <c r="AL37" s="1131"/>
      <c r="AM37" s="1131"/>
      <c r="AN37" s="1132"/>
      <c r="AO37" s="312">
        <v>82201</v>
      </c>
      <c r="AP37" s="312">
        <v>4847</v>
      </c>
      <c r="AQ37" s="313">
        <v>605</v>
      </c>
      <c r="AR37" s="314">
        <v>701.2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541</v>
      </c>
      <c r="AL38" s="1134"/>
      <c r="AM38" s="1134"/>
      <c r="AN38" s="1135"/>
      <c r="AO38" s="315">
        <v>46</v>
      </c>
      <c r="AP38" s="315">
        <v>3</v>
      </c>
      <c r="AQ38" s="316">
        <v>2</v>
      </c>
      <c r="AR38" s="304">
        <v>50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542</v>
      </c>
      <c r="AL39" s="1134"/>
      <c r="AM39" s="1134"/>
      <c r="AN39" s="1135"/>
      <c r="AO39" s="312">
        <v>-22596</v>
      </c>
      <c r="AP39" s="312">
        <v>-1332</v>
      </c>
      <c r="AQ39" s="313">
        <v>-2161</v>
      </c>
      <c r="AR39" s="314">
        <v>-38.4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543</v>
      </c>
      <c r="AL40" s="1131"/>
      <c r="AM40" s="1131"/>
      <c r="AN40" s="1132"/>
      <c r="AO40" s="312">
        <v>-624321</v>
      </c>
      <c r="AP40" s="312">
        <v>-36811</v>
      </c>
      <c r="AQ40" s="313">
        <v>-53409</v>
      </c>
      <c r="AR40" s="314">
        <v>-31.1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302</v>
      </c>
      <c r="AL41" s="1137"/>
      <c r="AM41" s="1137"/>
      <c r="AN41" s="1138"/>
      <c r="AO41" s="312">
        <v>534333</v>
      </c>
      <c r="AP41" s="312">
        <v>31505</v>
      </c>
      <c r="AQ41" s="313">
        <v>25901</v>
      </c>
      <c r="AR41" s="314">
        <v>21.6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513</v>
      </c>
      <c r="AN49" s="1127" t="s">
        <v>547</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548</v>
      </c>
      <c r="AO50" s="329" t="s">
        <v>549</v>
      </c>
      <c r="AP50" s="330" t="s">
        <v>550</v>
      </c>
      <c r="AQ50" s="331" t="s">
        <v>551</v>
      </c>
      <c r="AR50" s="332" t="s">
        <v>552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1434439</v>
      </c>
      <c r="AN51" s="334">
        <v>82411</v>
      </c>
      <c r="AO51" s="335">
        <v>86.9</v>
      </c>
      <c r="AP51" s="336">
        <v>96462</v>
      </c>
      <c r="AQ51" s="337">
        <v>-2.5</v>
      </c>
      <c r="AR51" s="338">
        <v>89.4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234328</v>
      </c>
      <c r="AN52" s="342">
        <v>13462</v>
      </c>
      <c r="AO52" s="343">
        <v>6.9</v>
      </c>
      <c r="AP52" s="344">
        <v>39886</v>
      </c>
      <c r="AQ52" s="345">
        <v>-8.8000000000000007</v>
      </c>
      <c r="AR52" s="346">
        <v>15.7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789237</v>
      </c>
      <c r="AN53" s="334">
        <v>45450</v>
      </c>
      <c r="AO53" s="335">
        <v>-44.8</v>
      </c>
      <c r="AP53" s="336">
        <v>83103</v>
      </c>
      <c r="AQ53" s="337">
        <v>-13.8</v>
      </c>
      <c r="AR53" s="338">
        <v>-31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272486</v>
      </c>
      <c r="AN54" s="342">
        <v>15692</v>
      </c>
      <c r="AO54" s="343">
        <v>16.600000000000001</v>
      </c>
      <c r="AP54" s="344">
        <v>41378</v>
      </c>
      <c r="AQ54" s="345">
        <v>3.7</v>
      </c>
      <c r="AR54" s="346">
        <v>12.9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1915288</v>
      </c>
      <c r="AN55" s="334">
        <v>111218</v>
      </c>
      <c r="AO55" s="335">
        <v>144.69999999999999</v>
      </c>
      <c r="AP55" s="336">
        <v>84459</v>
      </c>
      <c r="AQ55" s="337">
        <v>1.6</v>
      </c>
      <c r="AR55" s="338">
        <v>143.1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526481</v>
      </c>
      <c r="AN56" s="342">
        <v>30572</v>
      </c>
      <c r="AO56" s="343">
        <v>94.8</v>
      </c>
      <c r="AP56" s="344">
        <v>47314</v>
      </c>
      <c r="AQ56" s="345">
        <v>14.3</v>
      </c>
      <c r="AR56" s="346">
        <v>80.5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794494</v>
      </c>
      <c r="AN57" s="334">
        <v>46483</v>
      </c>
      <c r="AO57" s="335">
        <v>-58.2</v>
      </c>
      <c r="AP57" s="336">
        <v>74568</v>
      </c>
      <c r="AQ57" s="337">
        <v>-11.7</v>
      </c>
      <c r="AR57" s="338">
        <v>-46.5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240783</v>
      </c>
      <c r="AN58" s="342">
        <v>14087</v>
      </c>
      <c r="AO58" s="343">
        <v>-53.9</v>
      </c>
      <c r="AP58" s="344">
        <v>42558</v>
      </c>
      <c r="AQ58" s="345">
        <v>-10.1</v>
      </c>
      <c r="AR58" s="346">
        <v>-43.8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992207</v>
      </c>
      <c r="AN59" s="334">
        <v>58503</v>
      </c>
      <c r="AO59" s="335">
        <v>25.9</v>
      </c>
      <c r="AP59" s="336">
        <v>73693</v>
      </c>
      <c r="AQ59" s="337">
        <v>-1.2</v>
      </c>
      <c r="AR59" s="338">
        <v>27.1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497213</v>
      </c>
      <c r="AN60" s="342">
        <v>29317</v>
      </c>
      <c r="AO60" s="343">
        <v>108.1</v>
      </c>
      <c r="AP60" s="344">
        <v>44203</v>
      </c>
      <c r="AQ60" s="345">
        <v>3.9</v>
      </c>
      <c r="AR60" s="346">
        <v>104.2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1185133</v>
      </c>
      <c r="AN61" s="349">
        <v>68813</v>
      </c>
      <c r="AO61" s="350">
        <v>30.9</v>
      </c>
      <c r="AP61" s="351">
        <v>82457</v>
      </c>
      <c r="AQ61" s="352">
        <v>-5.5</v>
      </c>
      <c r="AR61" s="338">
        <v>36.4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354258</v>
      </c>
      <c r="AN62" s="342">
        <v>20626</v>
      </c>
      <c r="AO62" s="343">
        <v>34.5</v>
      </c>
      <c r="AP62" s="344">
        <v>43068</v>
      </c>
      <c r="AQ62" s="345">
        <v>0.6</v>
      </c>
      <c r="AR62" s="346">
        <v>33.9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7hUIEjkrnmZJshWfVabKBfvSdTQN4cfc8CwFFW8+V10cAwVpeEDl1vL2uRrPFNBK9bj+ubUVfZj/JIwDeRrvbA==" saltValue="xyx0UeCp4L/Y07AXT9BC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C4" sqref="C4"/>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561</v>
      </c>
    </row>
    <row r="120" spans="125:125" ht="13.5" hidden="1" customHeight="1" x14ac:dyDescent="0.2"/>
    <row r="121" spans="125:125" ht="13.5" hidden="1" customHeight="1" x14ac:dyDescent="0.2">
      <c r="DU121" s="259"/>
    </row>
  </sheetData>
  <sheetProtection algorithmName="SHA-512" hashValue="ajKAHiuowPGJh7DAZT5GwjmSeuRqDkiPXtzyFbP5kwtowzceKJr45cnISFVTw334MQKilHZwys59eRbghdjvbw==" saltValue="dY7Zes2CoPRe7zbvBs7k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C6" sqref="C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562</v>
      </c>
    </row>
  </sheetData>
  <sheetProtection algorithmName="SHA-512" hashValue="36z5cqxkd8n0iMp7jkc0B2wRbjA/vOPmi0ETu7b62Cx86ivZbdrOw9E6VD5bCiKQgwvAG02/z5RGmmiarw1/2w==" saltValue="3siIbjhBDNuvxOhCanH0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6" zoomScaleSheetLayoutView="100" workbookViewId="0">
      <selection activeCell="L3" sqref="L3:V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39" t="s">
        <v>3</v>
      </c>
      <c r="D47" s="1139"/>
      <c r="E47" s="1140"/>
      <c r="F47" s="11">
        <v>17.21</v>
      </c>
      <c r="G47" s="12">
        <v>17.84</v>
      </c>
      <c r="H47" s="12">
        <v>21.85</v>
      </c>
      <c r="I47" s="12">
        <v>23.34</v>
      </c>
      <c r="J47" s="13">
        <v>21.51</v>
      </c>
    </row>
    <row r="48" spans="2:10" ht="57.75" customHeight="1" x14ac:dyDescent="0.2">
      <c r="B48" s="14"/>
      <c r="C48" s="1141" t="s">
        <v>4</v>
      </c>
      <c r="D48" s="1141"/>
      <c r="E48" s="1142"/>
      <c r="F48" s="15">
        <v>3.87</v>
      </c>
      <c r="G48" s="16">
        <v>12.06</v>
      </c>
      <c r="H48" s="16">
        <v>6.11</v>
      </c>
      <c r="I48" s="16">
        <v>8.34</v>
      </c>
      <c r="J48" s="17">
        <v>4.46</v>
      </c>
    </row>
    <row r="49" spans="2:10" ht="57.75" customHeight="1" thickBot="1" x14ac:dyDescent="0.25">
      <c r="B49" s="18"/>
      <c r="C49" s="1143" t="s">
        <v>5</v>
      </c>
      <c r="D49" s="1143"/>
      <c r="E49" s="1144"/>
      <c r="F49" s="19" t="s">
        <v>568</v>
      </c>
      <c r="G49" s="20">
        <v>10.039999999999999</v>
      </c>
      <c r="H49" s="20" t="s">
        <v>569</v>
      </c>
      <c r="I49" s="20">
        <v>3.88</v>
      </c>
      <c r="J49" s="21" t="s">
        <v>570</v>
      </c>
    </row>
    <row r="50" spans="2:10" ht="13.2" x14ac:dyDescent="0.2"/>
  </sheetData>
  <sheetProtection algorithmName="SHA-512" hashValue="pPJ2Lsxo6Dp2i2mMNOr2XJfDDkqiFoHws9aoEO90QRruFr34RXCBLKTlPhB8H/TEW3uUCfpLktk7jIgckdfvdQ==" saltValue="oV4Cd31s/jInkgVEJbaU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2024-03-21T00:22:48Z</cp:lastPrinted>
  <dcterms:created xsi:type="dcterms:W3CDTF">2024-03-14T01:20:46Z</dcterms:created>
  <dcterms:modified xsi:type="dcterms:W3CDTF">2024-09-24T04:58:32Z</dcterms:modified>
  <cp:category/>
</cp:coreProperties>
</file>