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46浅川町_0905\"/>
    </mc:Choice>
  </mc:AlternateContent>
  <bookViews>
    <workbookView xWindow="-120" yWindow="-120" windowWidth="20736"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AM36" i="10"/>
  <c r="C36" i="10"/>
  <c r="CO35" i="10"/>
  <c r="BW35" i="10"/>
  <c r="AM35" i="10"/>
  <c r="CO34" i="10"/>
  <c r="BW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c r="BE34" i="10" s="1"/>
  <c r="BE35" i="10" s="1"/>
  <c r="BE36" i="10" s="1"/>
</calcChain>
</file>

<file path=xl/sharedStrings.xml><?xml version="1.0" encoding="utf-8"?>
<sst xmlns="http://schemas.openxmlformats.org/spreadsheetml/2006/main" count="1157" uniqueCount="619">
  <si>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</si>
  <si>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</si>
  <si>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</si>
  <si>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</si>
  <si>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</si>
  <si>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</si>
  <si>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</si>
  <si>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</si>
  <si>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</si>
  <si>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</si>
  <si>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</si>
  <si>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</si>
  <si>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</si>
  <si>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</si>
  <si>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</si>
  <si>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</si>
  <si>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</si>
  <si>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</si>
  <si>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</si>
  <si>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</si>
  <si>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</si>
  <si>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</si>
  <si>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</si>
  <si>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</si>
  <si>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</si>
  <si>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</si>
  <si>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</si>
  <si>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</si>
  <si>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</si>
  <si>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</si>
  <si>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</si>
  <si>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</si>
  <si>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</si>
  <si>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</si>
  <si>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</si>
  <si>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</si>
  <si>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</si>
  <si>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</si>
  <si>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</si>
  <si>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</si>
  <si>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</si>
  <si>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</si>
  <si>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</si>
  <si>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</si>
  <si>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</si>
  <si>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</si>
  <si>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</si>
  <si>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</si>
  <si>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</si>
  <si>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</si>
  <si>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</si>
  <si>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</si>
  <si>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</si>
  <si>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</si>
  <si>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</si>
  <si>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</si>
  <si>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</si>
  <si>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</si>
  <si>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</si>
  <si>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</si>
  <si>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</si>
  <si>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</si>
  <si>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</si>
  <si>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</si>
  <si>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</si>
  <si>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</si>
  <si>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</si>
  <si>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</si>
  <si>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</si>
  <si>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</si>
  <si>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</si>
  <si>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</si>
  <si>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</si>
  <si>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</si>
  <si>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</si>
  <si>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</si>
  <si>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</si>
  <si>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</si>
  <si>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</si>
  <si>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</si>
  <si>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</si>
  <si>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</si>
  <si>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</si>
  <si>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</si>
  <si>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</si>
  <si>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</si>
  <si>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</si>
  <si>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</si>
  <si>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</si>
  <si>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</si>
  <si>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</si>
  <si>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</si>
  <si>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</si>
  <si>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</si>
  <si>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</si>
  <si>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</si>
  <si>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</si>
  <si>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</si>
  <si>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</si>
  <si>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浅川町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</si>
  <si>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</si>
  <si>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</si>
  <si>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</si>
  <si>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</si>
  <si>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</si>
  <si>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</si>
  <si>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</si>
  <si>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</si>
  <si>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</si>
  <si>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</si>
  <si>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</si>
  <si>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</si>
  <si>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</si>
  <si>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</si>
  <si>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</si>
  <si>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</si>
  <si>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</si>
  <si>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</si>
  <si>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</si>
  <si>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</si>
  <si>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</si>
  <si>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</si>
  <si>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</si>
  <si>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</si>
  <si>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</si>
  <si>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</si>
  <si>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</si>
  <si>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</si>
  <si>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</si>
  <si>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</si>
  <si>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</si>
  <si>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</si>
  <si>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</si>
  <si>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</si>
  <si>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</si>
  <si>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</si>
  <si>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</si>
  <si>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</si>
  <si>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</si>
  <si>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</si>
  <si>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</si>
  <si>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</si>
  <si>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</si>
  <si>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</si>
  <si>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</si>
  <si>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</si>
  <si>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</si>
  <si>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</si>
  <si>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</si>
  <si>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</si>
  <si>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</si>
  <si>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</si>
  <si>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</si>
  <si>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</si>
  <si>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</si>
  <si>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</si>
  <si>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</si>
  <si>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</si>
  <si>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</si>
  <si>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</si>
  <si>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</si>
  <si>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</si>
  <si>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</si>
  <si>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</si>
  <si>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</si>
  <si>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</si>
  <si>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</si>
  <si>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</si>
  <si>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</si>
  <si>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</si>
  <si>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</si>
  <si>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</si>
  <si>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</si>
  <si>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</si>
  <si>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</si>
  <si>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</si>
  <si>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</si>
  <si>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</si>
  <si>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</si>
  <si>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</si>
  <si>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</si>
  <si>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</si>
  <si>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</si>
  <si>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</si>
  <si>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</si>
  <si>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</si>
  <si>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</si>
  <si>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</si>
  <si>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</si>
  <si>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</si>
  <si>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</si>
  <si>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</si>
  <si>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</si>
  <si>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</si>
  <si>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</si>
  <si>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</si>
  <si>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</si>
  <si>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</si>
  <si>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</si>
  <si>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</si>
  <si>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</si>
  <si>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</si>
  <si>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</si>
  <si>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</si>
  <si>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</si>
  <si>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</si>
  <si>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</si>
  <si>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</si>
  <si>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</si>
  <si>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</si>
  <si>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</si>
  <si>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</si>
  <si>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</si>
  <si>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</si>
  <si>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</si>
  <si>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福島県浅川町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</si>
  <si>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</si>
  <si>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</si>
  <si>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</si>
  <si>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</si>
  <si>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</si>
  <si>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</si>
  <si>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</si>
  <si>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</si>
  <si>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</si>
  <si>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</si>
  <si>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</si>
  <si>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</si>
  <si>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</si>
  <si>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</si>
  <si>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</si>
  <si>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</si>
  <si>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</si>
  <si>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</si>
  <si>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</si>
  <si>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</si>
  <si>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</si>
  <si>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</si>
  <si>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</si>
  <si>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</si>
  <si>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</si>
  <si>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</si>
  <si>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</si>
  <si>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</si>
  <si>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</si>
  <si>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</si>
  <si>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</si>
  <si>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</si>
  <si>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</si>
  <si>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</si>
  <si>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</si>
  <si>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</si>
  <si>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</si>
  <si>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</si>
  <si>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</si>
  <si>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</si>
  <si>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</si>
  <si>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</si>
  <si>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</si>
  <si>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</si>
  <si>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</si>
  <si>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</si>
  <si>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</si>
  <si>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</si>
  <si>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</si>
  <si>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</si>
  <si>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</si>
  <si>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</si>
  <si>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</si>
  <si>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</si>
  <si>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</si>
  <si>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</si>
  <si>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</si>
  <si>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</si>
  <si>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</si>
  <si>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</si>
  <si>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</si>
  <si>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</si>
  <si>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</si>
  <si>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</si>
  <si>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</si>
  <si>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</si>
  <si>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</si>
  <si>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</si>
  <si>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</si>
  <si>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</si>
  <si>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</si>
  <si>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</si>
  <si>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</si>
  <si>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</si>
  <si>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</si>
  <si>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</si>
  <si>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</si>
  <si>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</si>
  <si>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</si>
  <si>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</si>
  <si>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</si>
  <si>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</si>
  <si>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</si>
  <si>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</si>
  <si>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</si>
  <si>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</si>
  <si>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</si>
  <si>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</si>
  <si>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</si>
  <si>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</si>
  <si>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</si>
  <si>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</si>
  <si>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</si>
  <si>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</si>
  <si>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</si>
  <si>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</si>
  <si>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</si>
  <si>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</si>
  <si>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</si>
  <si>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</si>
  <si>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</si>
  <si>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</si>
  <si>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</si>
  <si>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</si>
  <si>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</si>
  <si>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</si>
  <si>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</si>
  <si>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</si>
  <si>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</si>
  <si>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</si>
  <si>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</si>
  <si>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</si>
  <si>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</si>
  <si>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</si>
  <si>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</si>
  <si>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</si>
  <si>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</si>
  <si>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</si>
  <si>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</si>
  <si>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</si>
  <si>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</si>
  <si>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</si>
  <si>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</si>
  <si>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</si>
  <si>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</si>
  <si>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</si>
  <si>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</si>
  <si>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</si>
  <si>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</si>
  <si>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</si>
  <si>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</si>
  <si>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</si>
  <si>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</si>
  <si>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</si>
  <si>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</si>
  <si>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</si>
  <si>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</si>
  <si>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</si>
  <si>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</si>
  <si>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</si>
  <si>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</si>
  <si>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</si>
  <si>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</si>
  <si>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</si>
  <si>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</si>
  <si>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</si>
  <si>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</si>
  <si>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</si>
  <si>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</si>
  <si>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</si>
  <si>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</si>
  <si>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</si>
  <si>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福島県浅川町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</si>
  <si>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</si>
  <si>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</si>
  <si>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</si>
  <si>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</si>
  <si>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</si>
  <si>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</si>
  <si>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</si>
  <si>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</si>
  <si>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</si>
  <si>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</si>
  <si>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</si>
  <si>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</si>
  <si>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</si>
  <si>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</si>
  <si>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</si>
  <si>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</si>
  <si>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</si>
  <si>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</si>
  <si>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</si>
  <si>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</si>
  <si>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花火の里ニュータウン汚水処理事業特別会計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</si>
  <si>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</si>
  <si>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</si>
  <si>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</si>
  <si>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</si>
  <si>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</si>
  <si>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</si>
  <si>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</si>
  <si>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</si>
  <si>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</si>
  <si>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</si>
  <si>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</si>
  <si>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</si>
  <si>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</si>
  <si>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</si>
  <si>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</si>
  <si>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</si>
  <si>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</si>
  <si>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</si>
  <si>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</si>
  <si>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農業集落排水事業特別会計</t>
    <phoneticPr fontId="5"/>
  </si>
  <si>
    <t>法非適用企業</t>
    <phoneticPr fontId="5"/>
  </si>
  <si>
    <t>公共下水道事業特別会計</t>
    <phoneticPr fontId="5"/>
  </si>
  <si>
    <t>法非適用企業</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</si>
  <si>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</si>
  <si>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</si>
  <si>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</si>
  <si>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</si>
  <si>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</si>
  <si>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</si>
  <si>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</si>
  <si>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</si>
  <si>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</si>
  <si>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</si>
  <si>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</si>
  <si>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</si>
  <si>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</si>
  <si>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</si>
  <si>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</si>
  <si>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</si>
  <si>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</si>
  <si>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</si>
  <si>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</si>
  <si>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</si>
  <si>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</si>
  <si>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</si>
  <si>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</si>
  <si>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</si>
  <si>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</si>
  <si>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</si>
  <si>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</si>
  <si>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</si>
  <si>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</si>
  <si>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</si>
  <si>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</si>
  <si>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</si>
  <si>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</si>
  <si>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</si>
  <si>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</si>
  <si>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</si>
  <si>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</si>
  <si>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</si>
  <si>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</si>
  <si>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</si>
  <si>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</si>
  <si>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</si>
  <si>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</si>
  <si>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</si>
  <si>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</si>
  <si>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</si>
  <si>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</si>
  <si>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</si>
  <si>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</si>
  <si>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</si>
  <si>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</si>
  <si>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</si>
  <si>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</si>
  <si>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</si>
  <si>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</si>
  <si>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</si>
  <si>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</si>
  <si>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</si>
  <si>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</si>
  <si>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</si>
  <si>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</si>
  <si>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</si>
  <si>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</si>
  <si>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</si>
  <si>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</si>
  <si>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</si>
  <si>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</si>
  <si>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</si>
  <si>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</si>
  <si>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</si>
  <si>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</si>
  <si>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上水道事業会計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</si>
  <si>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</si>
  <si>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</si>
  <si>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</si>
  <si>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</si>
  <si>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</si>
  <si>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</si>
  <si>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</si>
  <si>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</si>
  <si>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</si>
  <si>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</si>
  <si>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</si>
  <si>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</si>
  <si>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</si>
  <si>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</si>
  <si>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</si>
  <si>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</si>
  <si>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</si>
  <si>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</si>
  <si>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</si>
  <si>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</si>
  <si>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</si>
  <si>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</si>
  <si>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</si>
  <si>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</si>
  <si>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</si>
  <si>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</si>
  <si>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</si>
  <si>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</si>
  <si>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</si>
  <si>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</si>
  <si>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</si>
  <si>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</si>
  <si>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</si>
  <si>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</si>
  <si>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</si>
  <si>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</si>
  <si>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</si>
  <si>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</si>
  <si>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</si>
  <si>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</si>
  <si>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</si>
  <si>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</si>
  <si>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</si>
  <si>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</si>
  <si>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</si>
  <si>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</si>
  <si>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</si>
  <si>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</si>
  <si>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</si>
  <si>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</si>
  <si>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</si>
  <si>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</si>
  <si>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</si>
  <si>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</si>
  <si>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</si>
  <si>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</si>
  <si>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</si>
  <si>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</si>
  <si>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</si>
  <si>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</si>
  <si>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</si>
  <si>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</si>
  <si>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</si>
  <si>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</si>
  <si>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</si>
  <si>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</si>
  <si>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</si>
  <si>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</si>
  <si>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</si>
  <si>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</si>
  <si>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</si>
  <si>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</si>
  <si>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</si>
  <si>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</si>
  <si>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</si>
  <si>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</si>
  <si>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</si>
  <si>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</si>
  <si>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</si>
  <si>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</si>
  <si>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</si>
  <si>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</si>
  <si>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</si>
  <si>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</si>
  <si>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</si>
  <si>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</si>
  <si>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</si>
  <si>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</si>
  <si>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</si>
  <si>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2.65</t>
  </si>
  <si>
    <t>▲ 14.60</t>
  </si>
  <si>
    <t>上水道事業会計</t>
  </si>
  <si>
    <t>一般会計</t>
  </si>
  <si>
    <t>宅地造成事業特別会計</t>
  </si>
  <si>
    <t>介護保険特別会計</t>
  </si>
  <si>
    <t>公共下水道事業特別会計</t>
  </si>
  <si>
    <t>国民健康保険特別会計</t>
  </si>
  <si>
    <t>花火の里ニュータウン汚水処理事業特別会計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</si>
  <si>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</si>
  <si>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</si>
  <si>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</si>
  <si>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</si>
  <si>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</si>
  <si>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</si>
  <si>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</si>
  <si>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</si>
  <si>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</si>
  <si>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浅川町役場庁舎等建設基金(R04年度末現在)</t>
    <rPh sb="0" eb="3">
      <t>アサカワマチ</t>
    </rPh>
    <rPh sb="3" eb="12">
      <t>ヤクバチョウシャトウケンセツキキン</t>
    </rPh>
    <phoneticPr fontId="5"/>
  </si>
  <si>
    <t>ふれあい福祉基金(R04年度末現在)</t>
    <rPh sb="4" eb="8">
      <t>フクシキキン</t>
    </rPh>
    <phoneticPr fontId="2"/>
  </si>
  <si>
    <t>浅川町定住促進住宅維持整備基金(R04年度末現在)</t>
    <rPh sb="0" eb="3">
      <t>アサカワマチ</t>
    </rPh>
    <rPh sb="3" eb="7">
      <t>テイジュウソクシン</t>
    </rPh>
    <rPh sb="7" eb="9">
      <t>ジュウタク</t>
    </rPh>
    <rPh sb="9" eb="15">
      <t>イジセイビキキン</t>
    </rPh>
    <phoneticPr fontId="2"/>
  </si>
  <si>
    <t>「ふるさと創生」事業基金(R04年度末現在)</t>
    <rPh sb="5" eb="7">
      <t>ソウセイ</t>
    </rPh>
    <rPh sb="8" eb="10">
      <t>ジギョウ</t>
    </rPh>
    <rPh sb="10" eb="12">
      <t>キキン</t>
    </rPh>
    <phoneticPr fontId="2"/>
  </si>
  <si>
    <t>浅川町ふるさと応援基金(R04年度末現在)</t>
    <rPh sb="0" eb="3">
      <t>アサカワマチ</t>
    </rPh>
    <rPh sb="7" eb="9">
      <t>オウエン</t>
    </rPh>
    <rPh sb="9" eb="11">
      <t>キキン</t>
    </rPh>
    <phoneticPr fontId="2"/>
  </si>
  <si>
    <t>-</t>
    <phoneticPr fontId="2"/>
  </si>
  <si>
    <t>石川地方生活環境施設組合（一般会計）</t>
    <rPh sb="0" eb="4">
      <t>イシカワチホウ</t>
    </rPh>
    <rPh sb="4" eb="10">
      <t>セイカツカンキョウシセツ</t>
    </rPh>
    <rPh sb="10" eb="12">
      <t>クミアイ</t>
    </rPh>
    <rPh sb="13" eb="17">
      <t>イッパンカイケイ</t>
    </rPh>
    <phoneticPr fontId="2"/>
  </si>
  <si>
    <t>須賀川地方広域消防組合（一般会計）</t>
    <rPh sb="0" eb="5">
      <t>スカガワチホウ</t>
    </rPh>
    <rPh sb="5" eb="11">
      <t>コウイキショウボウクミアイ</t>
    </rPh>
    <rPh sb="12" eb="16">
      <t>イッパンカイケイ</t>
    </rPh>
    <phoneticPr fontId="2"/>
  </si>
  <si>
    <t>福島県後期高齢者医療広域連合（一般会計）</t>
    <rPh sb="0" eb="3">
      <t>フクシマケン</t>
    </rPh>
    <rPh sb="3" eb="8">
      <t>コウキコウレイシャ</t>
    </rPh>
    <rPh sb="8" eb="10">
      <t>イリョウ</t>
    </rPh>
    <rPh sb="10" eb="14">
      <t>コウイキレンゴウ</t>
    </rPh>
    <rPh sb="15" eb="19">
      <t>イッパンカイケイ</t>
    </rPh>
    <phoneticPr fontId="2"/>
  </si>
  <si>
    <t>福島県後期高齢者医療広域連合（後期高齢者医療特別会計）</t>
    <rPh sb="0" eb="8">
      <t>フクシマケンコウキコウレイシャ</t>
    </rPh>
    <rPh sb="8" eb="10">
      <t>イリョウ</t>
    </rPh>
    <rPh sb="10" eb="14">
      <t>コウイキレンゴウ</t>
    </rPh>
    <rPh sb="15" eb="22">
      <t>コウキコウレイシャイリョウ</t>
    </rPh>
    <rPh sb="22" eb="26">
      <t>トクベツカイケイ</t>
    </rPh>
    <phoneticPr fontId="2"/>
  </si>
  <si>
    <t>福島県市町村総合事務組合（一般会計）</t>
    <rPh sb="0" eb="3">
      <t>フクシマケン</t>
    </rPh>
    <rPh sb="3" eb="6">
      <t>シチョウソン</t>
    </rPh>
    <rPh sb="6" eb="8">
      <t>ソウゴウ</t>
    </rPh>
    <rPh sb="8" eb="12">
      <t>ジムクミアイ</t>
    </rPh>
    <rPh sb="13" eb="17">
      <t>イッパンカイケイ</t>
    </rPh>
    <phoneticPr fontId="2"/>
  </si>
  <si>
    <t>福島県市町村総合事務組合（消防補償等特別会計）</t>
    <rPh sb="0" eb="3">
      <t>フクシマケン</t>
    </rPh>
    <rPh sb="3" eb="12">
      <t>シチョウソンソウゴウジムクミアイ</t>
    </rPh>
    <rPh sb="13" eb="17">
      <t>ショウボウホショウ</t>
    </rPh>
    <rPh sb="17" eb="18">
      <t>トウ</t>
    </rPh>
    <rPh sb="18" eb="22">
      <t>トクベツカイケイ</t>
    </rPh>
    <phoneticPr fontId="2"/>
  </si>
  <si>
    <t>福島県市町村総合事務組合（消防賞じゅつ金特別会計）</t>
    <rPh sb="0" eb="3">
      <t>フクシマケン</t>
    </rPh>
    <rPh sb="3" eb="12">
      <t>シチョウソンソウゴウジムクミアイ</t>
    </rPh>
    <rPh sb="13" eb="15">
      <t>ショウボウ</t>
    </rPh>
    <rPh sb="15" eb="16">
      <t>ショウ</t>
    </rPh>
    <rPh sb="19" eb="20">
      <t>キン</t>
    </rPh>
    <rPh sb="20" eb="24">
      <t>トクベツカイケイ</t>
    </rPh>
    <phoneticPr fontId="2"/>
  </si>
  <si>
    <t>福島県市町村総合事務組合（非常勤職員公務災害補償特別会計）</t>
    <rPh sb="0" eb="12">
      <t>フクシマケンシチョウソンソウゴウジムクミアイ</t>
    </rPh>
    <rPh sb="13" eb="18">
      <t>ヒジョウキンショクイン</t>
    </rPh>
    <rPh sb="18" eb="22">
      <t>コウムサイガイ</t>
    </rPh>
    <rPh sb="22" eb="24">
      <t>ホショウ</t>
    </rPh>
    <rPh sb="24" eb="28">
      <t>トクベツカイケイ</t>
    </rPh>
    <phoneticPr fontId="2"/>
  </si>
  <si>
    <t>福島県市町村総合事務組合（自治会館管理特別会計）</t>
    <rPh sb="0" eb="12">
      <t>フクシマケンシチョウソンソウゴウジムクミアイ</t>
    </rPh>
    <rPh sb="13" eb="17">
      <t>ジチカイカン</t>
    </rPh>
    <rPh sb="17" eb="19">
      <t>カンリ</t>
    </rPh>
    <rPh sb="19" eb="23">
      <t>トクベツカイケイ</t>
    </rPh>
    <phoneticPr fontId="2"/>
  </si>
  <si>
    <t>一般財団法人吉田富三顕彰会</t>
    <rPh sb="0" eb="6">
      <t>イッパンザイダンホウジン</t>
    </rPh>
    <rPh sb="6" eb="10">
      <t>ヨシダトミゾウ</t>
    </rPh>
    <rPh sb="10" eb="13">
      <t>ケンショウカイ</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</si>
  <si>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</si>
  <si>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</si>
  <si>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</si>
  <si>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</si>
  <si>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</si>
  <si>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の分子となる額が平成13年度臨時財政対策債等の償還終了により減となったほか、H29年度の幼保一体化施設整備事業に係る公共施設最適化事業債の元金償還開始、下水道事業への操出金の増により、比率が対前年比0.5%の増となった今後実施する中学校建設事業により借入金の元利償還増が見込まれるため、「浅川町第5次振興計画」のもと、地域の住民ニーズに的確に対応した事業の選択と、起債に大きく頼ることのない身の丈にあった財政運営に努める。</t>
    <rPh sb="0" eb="5">
      <t>ジッシツコウサイヒ</t>
    </rPh>
    <rPh sb="5" eb="7">
      <t>ヒリツ</t>
    </rPh>
    <rPh sb="8" eb="10">
      <t>ブンシ</t>
    </rPh>
    <rPh sb="13" eb="14">
      <t>ガク</t>
    </rPh>
    <rPh sb="15" eb="17">
      <t>ヘイセイ</t>
    </rPh>
    <rPh sb="19" eb="21">
      <t>ネンド</t>
    </rPh>
    <rPh sb="21" eb="28">
      <t>リンジザイセイタイサクサイ</t>
    </rPh>
    <rPh sb="28" eb="29">
      <t>トウ</t>
    </rPh>
    <rPh sb="30" eb="34">
      <t>ショウカンシュウリョウ</t>
    </rPh>
    <rPh sb="37" eb="38">
      <t>ゲン</t>
    </rPh>
    <rPh sb="48" eb="50">
      <t>ネンド</t>
    </rPh>
    <rPh sb="51" eb="55">
      <t>ヨウホイッタイ</t>
    </rPh>
    <rPh sb="55" eb="56">
      <t>カ</t>
    </rPh>
    <rPh sb="56" eb="62">
      <t>シセツセイビジギョウ</t>
    </rPh>
    <rPh sb="63" eb="64">
      <t>カカ</t>
    </rPh>
    <rPh sb="65" eb="69">
      <t>コウキョ</t>
    </rPh>
    <rPh sb="69" eb="75">
      <t>サイテキカジギョウサイ</t>
    </rPh>
    <rPh sb="76" eb="82">
      <t>ガンキンショウカンカイシ</t>
    </rPh>
    <rPh sb="83" eb="88">
      <t>ゲスイドウジギョウ</t>
    </rPh>
    <rPh sb="90" eb="93">
      <t>クリダシキン</t>
    </rPh>
    <rPh sb="94" eb="95">
      <t>ゾウ</t>
    </rPh>
    <rPh sb="99" eb="101">
      <t>ヒリツ</t>
    </rPh>
    <rPh sb="102" eb="103">
      <t>タイ</t>
    </rPh>
    <rPh sb="103" eb="106">
      <t>ゼンネンヒ</t>
    </rPh>
    <rPh sb="111" eb="112">
      <t>ゾウ</t>
    </rPh>
    <rPh sb="116" eb="120">
      <t>コンゴジッシ</t>
    </rPh>
    <rPh sb="122" eb="129">
      <t>チュウガッコウケンセツジギョウ</t>
    </rPh>
    <rPh sb="132" eb="135">
      <t>カリイレキン</t>
    </rPh>
    <rPh sb="136" eb="141">
      <t>ガンリショウカンゾウ</t>
    </rPh>
    <rPh sb="142" eb="144">
      <t>ミコ</t>
    </rPh>
    <rPh sb="151" eb="154">
      <t>アサカワマチ</t>
    </rPh>
    <rPh sb="154" eb="155">
      <t>ダイ</t>
    </rPh>
    <rPh sb="156" eb="157">
      <t>ジ</t>
    </rPh>
    <rPh sb="157" eb="161">
      <t>シンコウケイカク</t>
    </rPh>
    <rPh sb="166" eb="168">
      <t>チイキ</t>
    </rPh>
    <rPh sb="169" eb="171">
      <t>ジュウミン</t>
    </rPh>
    <rPh sb="175" eb="177">
      <t>テキカク</t>
    </rPh>
    <rPh sb="178" eb="180">
      <t>タイオウ</t>
    </rPh>
    <rPh sb="182" eb="184">
      <t>ジギョウ</t>
    </rPh>
    <rPh sb="185" eb="187">
      <t>センタク</t>
    </rPh>
    <rPh sb="189" eb="191">
      <t>キサイ</t>
    </rPh>
    <rPh sb="192" eb="193">
      <t>オオ</t>
    </rPh>
    <rPh sb="195" eb="196">
      <t>タヨ</t>
    </rPh>
    <rPh sb="202" eb="203">
      <t>ミ</t>
    </rPh>
    <rPh sb="204" eb="205">
      <t>タケ</t>
    </rPh>
    <rPh sb="209" eb="213">
      <t>ザイセイウンエイ</t>
    </rPh>
    <rPh sb="214" eb="215">
      <t>ツト</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</si>
  <si>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</si>
  <si>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</si>
  <si>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</si>
  <si>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令和5年度から始まる浅川中学校建設に対応するため、計算の分母となる基金に多額の積立(財政調整基金に260,000千円、役場庁舎等建設基金に100,000千円)を行ったため将来負担比率は「－」となっている。中学校建設が完了すると、将来負担比率が大きく増加すると見込まれる。反対に、有形固定資産減価償却率については、減少すると見込まれる。</t>
    <rPh sb="0" eb="2">
      <t>レイワ</t>
    </rPh>
    <rPh sb="3" eb="5">
      <t>ネンド</t>
    </rPh>
    <rPh sb="7" eb="8">
      <t>ハジ</t>
    </rPh>
    <rPh sb="10" eb="17">
      <t>アサカワチュウガッコウケンセツ</t>
    </rPh>
    <rPh sb="18" eb="20">
      <t>タイオウ</t>
    </rPh>
    <rPh sb="25" eb="27">
      <t>ケイサン</t>
    </rPh>
    <rPh sb="28" eb="30">
      <t>ブンボ</t>
    </rPh>
    <rPh sb="33" eb="35">
      <t>キキン</t>
    </rPh>
    <rPh sb="36" eb="38">
      <t>タガク</t>
    </rPh>
    <rPh sb="39" eb="41">
      <t>ツミタテ</t>
    </rPh>
    <rPh sb="42" eb="48">
      <t>ザイセイチョウセイキキン</t>
    </rPh>
    <rPh sb="56" eb="58">
      <t>センエン</t>
    </rPh>
    <rPh sb="59" eb="64">
      <t>ヤクバチョウシャトウ</t>
    </rPh>
    <rPh sb="64" eb="68">
      <t>ケンセツキキン</t>
    </rPh>
    <rPh sb="76" eb="78">
      <t>センエン</t>
    </rPh>
    <rPh sb="80" eb="81">
      <t>オコナ</t>
    </rPh>
    <rPh sb="85" eb="91">
      <t>ショウライフタンヒリツ</t>
    </rPh>
    <rPh sb="102" eb="107">
      <t>チュウガッコウケンセツ</t>
    </rPh>
    <rPh sb="108" eb="110">
      <t>カンリョウ</t>
    </rPh>
    <rPh sb="114" eb="120">
      <t>ショウライフタンヒリツ</t>
    </rPh>
    <rPh sb="121" eb="122">
      <t>オオ</t>
    </rPh>
    <rPh sb="124" eb="126">
      <t>ゾウカ</t>
    </rPh>
    <rPh sb="129" eb="131">
      <t>ミコ</t>
    </rPh>
    <rPh sb="135" eb="137">
      <t>ハンタイ</t>
    </rPh>
    <rPh sb="139" eb="150">
      <t>ユウケイコテイシサンゲンカショウキャクリツ</t>
    </rPh>
    <rPh sb="156" eb="158">
      <t>ゲンショウ</t>
    </rPh>
    <rPh sb="161" eb="163">
      <t>ミコ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</si>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</sst>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114790</c:v>
                </c:pt>
                <c:pt idx="1">
                  <c:v>126262</c:v>
                </c:pt>
                <c:pt idx="2">
                  <c:v>126525</c:v>
                </c:pt>
                <c:pt idx="3">
                  <c:v>122054</c:v>
                </c:pt>
                <c:pt idx="4">
                  <c:v>111644</c:v>
                </c:pt>
              </c:numCache>
            </c:numRef>
          </c:val>
          <c:smooth val="0"/>
          <c:extLst>
            <c:ext xmlns:c16="http://schemas.microsoft.com/office/drawing/2014/chart" uri="{C3380CC4-5D6E-409C-BE32-E72D297353CC}">
              <c16:uniqueId val="{00000000-4079-45E3-8CD6-68F52F448B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67427</c:v>
                </c:pt>
                <c:pt idx="1">
                  <c:v>63230</c:v>
                </c:pt>
                <c:pt idx="2">
                  <c:v>73600</c:v>
                </c:pt>
                <c:pt idx="3">
                  <c:v>60286</c:v>
                </c:pt>
                <c:pt idx="4">
                  <c:v>113297</c:v>
                </c:pt>
              </c:numCache>
            </c:numRef>
          </c:val>
          <c:smooth val="0"/>
          <c:extLst>
            <c:ext xmlns:c16="http://schemas.microsoft.com/office/drawing/2014/chart" uri="{C3380CC4-5D6E-409C-BE32-E72D297353CC}">
              <c16:uniqueId val="{00000001-4079-45E3-8CD6-68F52F448B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9.86</c:v>
                </c:pt>
                <c:pt idx="1">
                  <c:v>6.24</c:v>
                </c:pt>
                <c:pt idx="2">
                  <c:v>11.3</c:v>
                </c:pt>
                <c:pt idx="3">
                  <c:v>6.87</c:v>
                </c:pt>
                <c:pt idx="4">
                  <c:v>5.9</c:v>
                </c:pt>
              </c:numCache>
            </c:numRef>
          </c:val>
          <c:extLst>
            <c:ext xmlns:c16="http://schemas.microsoft.com/office/drawing/2014/chart" uri="{C3380CC4-5D6E-409C-BE32-E72D297353CC}">
              <c16:uniqueId val="{00000000-1C29-4B4D-81F9-4B590A18F30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38.5</c:v>
                </c:pt>
                <c:pt idx="1">
                  <c:v>27.17</c:v>
                </c:pt>
                <c:pt idx="2">
                  <c:v>33.909999999999997</c:v>
                </c:pt>
                <c:pt idx="3">
                  <c:v>39.450000000000003</c:v>
                </c:pt>
                <c:pt idx="4">
                  <c:v>43.69</c:v>
                </c:pt>
              </c:numCache>
            </c:numRef>
          </c:val>
          <c:extLst>
            <c:ext xmlns:c16="http://schemas.microsoft.com/office/drawing/2014/chart" uri="{C3380CC4-5D6E-409C-BE32-E72D297353CC}">
              <c16:uniqueId val="{00000001-1C29-4B4D-81F9-4B590A18F30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-2.65</c:v>
                </c:pt>
                <c:pt idx="1">
                  <c:v>-14.6</c:v>
                </c:pt>
                <c:pt idx="2">
                  <c:v>13.67</c:v>
                </c:pt>
                <c:pt idx="3">
                  <c:v>4.47</c:v>
                </c:pt>
                <c:pt idx="4">
                  <c:v>2.61</c:v>
                </c:pt>
              </c:numCache>
            </c:numRef>
          </c:val>
          <c:smooth val="0"/>
          <c:extLst>
            <c:ext xmlns:c16="http://schemas.microsoft.com/office/drawing/2014/chart" uri="{C3380CC4-5D6E-409C-BE32-E72D297353CC}">
              <c16:uniqueId val="{00000002-1C29-4B4D-81F9-4B590A18F30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0.55000000000000004</c:v>
                </c:pt>
                <c:pt idx="2">
                  <c:v>#N/A</c:v>
                </c:pt>
                <c:pt idx="3">
                  <c:v>0.27</c:v>
                </c:pt>
                <c:pt idx="4">
                  <c:v>#N/A</c:v>
                </c:pt>
                <c:pt idx="5">
                  <c:v>0.03</c:v>
                </c:pt>
                <c:pt idx="6">
                  <c:v>#N/A</c:v>
                </c:pt>
                <c:pt idx="7">
                  <c:v>0.02</c:v>
                </c:pt>
                <c:pt idx="8">
                  <c:v>#N/A</c:v>
                </c:pt>
                <c:pt idx="9">
                  <c:v>0</c:v>
                </c:pt>
              </c:numCache>
            </c:numRef>
          </c:val>
          <c:extLst>
            <c:ext xmlns:c16="http://schemas.microsoft.com/office/drawing/2014/chart" uri="{C3380CC4-5D6E-409C-BE32-E72D297353CC}">
              <c16:uniqueId val="{00000000-93B1-436B-B788-1440106C21D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B1-436B-B788-1440106C21D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0.03</c:v>
                </c:pt>
                <c:pt idx="2">
                  <c:v>#N/A</c:v>
                </c:pt>
                <c:pt idx="3">
                  <c:v>0.01</c:v>
                </c:pt>
                <c:pt idx="4">
                  <c:v>#N/A</c:v>
                </c:pt>
                <c:pt idx="5">
                  <c:v>0.03</c:v>
                </c:pt>
                <c:pt idx="6">
                  <c:v>#N/A</c:v>
                </c:pt>
                <c:pt idx="7">
                  <c:v>0.02</c:v>
                </c:pt>
                <c:pt idx="8">
                  <c:v>#N/A</c:v>
                </c:pt>
                <c:pt idx="9">
                  <c:v>0.02</c:v>
                </c:pt>
              </c:numCache>
            </c:numRef>
          </c:val>
          <c:extLst>
            <c:ext xmlns:c16="http://schemas.microsoft.com/office/drawing/2014/chart" uri="{C3380CC4-5D6E-409C-BE32-E72D297353CC}">
              <c16:uniqueId val="{00000002-93B1-436B-B788-1440106C21D8}"/>
            </c:ext>
          </c:extLst>
        </c:ser>
        <c:ser>
          <c:idx val="3"/>
          <c:order val="3"/>
          <c:tx>
            <c:strRef>
              <c:f>データシート!$A$30</c:f>
              <c:strCache>
                <c:ptCount val="1"/>
                <c:pt idx="0">
                  <c:v>花火の里ニュータウン汚水処理事業特別会計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#N/A</c:v>
                </c:pt>
                <c:pt idx="5">
                  <c:v>7.0000000000000007E-2</c:v>
                </c:pt>
                <c:pt idx="6">
                  <c:v>#N/A</c:v>
                </c:pt>
                <c:pt idx="7">
                  <c:v>0.09</c:v>
                </c:pt>
                <c:pt idx="8">
                  <c:v>#N/A</c:v>
                </c:pt>
                <c:pt idx="9">
                  <c:v>0.13</c:v>
                </c:pt>
              </c:numCache>
            </c:numRef>
          </c:val>
          <c:extLst>
            <c:ext xmlns:c16="http://schemas.microsoft.com/office/drawing/2014/chart" uri="{C3380CC4-5D6E-409C-BE32-E72D297353CC}">
              <c16:uniqueId val="{00000003-93B1-436B-B788-1440106C21D8}"/>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0.94</c:v>
                </c:pt>
                <c:pt idx="2">
                  <c:v>#N/A</c:v>
                </c:pt>
                <c:pt idx="3">
                  <c:v>0.35</c:v>
                </c:pt>
                <c:pt idx="4">
                  <c:v>#N/A</c:v>
                </c:pt>
                <c:pt idx="5">
                  <c:v>0.75</c:v>
                </c:pt>
                <c:pt idx="6">
                  <c:v>#N/A</c:v>
                </c:pt>
                <c:pt idx="7">
                  <c:v>0.42</c:v>
                </c:pt>
                <c:pt idx="8">
                  <c:v>#N/A</c:v>
                </c:pt>
                <c:pt idx="9">
                  <c:v>0.3</c:v>
                </c:pt>
              </c:numCache>
            </c:numRef>
          </c:val>
          <c:extLst>
            <c:ext xmlns:c16="http://schemas.microsoft.com/office/drawing/2014/chart" uri="{C3380CC4-5D6E-409C-BE32-E72D297353CC}">
              <c16:uniqueId val="{00000004-93B1-436B-B788-1440106C21D8}"/>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0.22</c:v>
                </c:pt>
                <c:pt idx="2">
                  <c:v>#N/A</c:v>
                </c:pt>
                <c:pt idx="3">
                  <c:v>0.2</c:v>
                </c:pt>
                <c:pt idx="4">
                  <c:v>#N/A</c:v>
                </c:pt>
                <c:pt idx="5">
                  <c:v>0.42</c:v>
                </c:pt>
                <c:pt idx="6">
                  <c:v>#N/A</c:v>
                </c:pt>
                <c:pt idx="7">
                  <c:v>0.64</c:v>
                </c:pt>
                <c:pt idx="8">
                  <c:v>#N/A</c:v>
                </c:pt>
                <c:pt idx="9">
                  <c:v>1.47</c:v>
                </c:pt>
              </c:numCache>
            </c:numRef>
          </c:val>
          <c:extLst>
            <c:ext xmlns:c16="http://schemas.microsoft.com/office/drawing/2014/chart" uri="{C3380CC4-5D6E-409C-BE32-E72D297353CC}">
              <c16:uniqueId val="{00000005-93B1-436B-B788-1440106C21D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2.83</c:v>
                </c:pt>
                <c:pt idx="2">
                  <c:v>#N/A</c:v>
                </c:pt>
                <c:pt idx="3">
                  <c:v>1.41</c:v>
                </c:pt>
                <c:pt idx="4">
                  <c:v>#N/A</c:v>
                </c:pt>
                <c:pt idx="5">
                  <c:v>2.4300000000000002</c:v>
                </c:pt>
                <c:pt idx="6">
                  <c:v>#N/A</c:v>
                </c:pt>
                <c:pt idx="7">
                  <c:v>1.64</c:v>
                </c:pt>
                <c:pt idx="8">
                  <c:v>#N/A</c:v>
                </c:pt>
                <c:pt idx="9">
                  <c:v>2.46</c:v>
                </c:pt>
              </c:numCache>
            </c:numRef>
          </c:val>
          <c:extLst>
            <c:ext xmlns:c16="http://schemas.microsoft.com/office/drawing/2014/chart" uri="{C3380CC4-5D6E-409C-BE32-E72D297353CC}">
              <c16:uniqueId val="{00000006-93B1-436B-B788-1440106C21D8}"/>
            </c:ext>
          </c:extLst>
        </c:ser>
        <c:ser>
          <c:idx val="7"/>
          <c:order val="7"/>
          <c:tx>
            <c:strRef>
              <c:f>データシート!$A$34</c:f>
              <c:strCache>
                <c:ptCount val="1"/>
                <c:pt idx="0">
                  <c:v>宅地造成事業特別会計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6.27</c:v>
                </c:pt>
                <c:pt idx="2">
                  <c:v>#N/A</c:v>
                </c:pt>
                <c:pt idx="3">
                  <c:v>6.29</c:v>
                </c:pt>
                <c:pt idx="4">
                  <c:v>#N/A</c:v>
                </c:pt>
                <c:pt idx="5">
                  <c:v>5.99</c:v>
                </c:pt>
                <c:pt idx="6">
                  <c:v>#N/A</c:v>
                </c:pt>
                <c:pt idx="7">
                  <c:v>5.55</c:v>
                </c:pt>
                <c:pt idx="8">
                  <c:v>#N/A</c:v>
                </c:pt>
                <c:pt idx="9">
                  <c:v>5.63</c:v>
                </c:pt>
              </c:numCache>
            </c:numRef>
          </c:val>
          <c:extLst>
            <c:ext xmlns:c16="http://schemas.microsoft.com/office/drawing/2014/chart" uri="{C3380CC4-5D6E-409C-BE32-E72D297353CC}">
              <c16:uniqueId val="{00000007-93B1-436B-B788-1440106C21D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9.86</c:v>
                </c:pt>
                <c:pt idx="2">
                  <c:v>#N/A</c:v>
                </c:pt>
                <c:pt idx="3">
                  <c:v>6.23</c:v>
                </c:pt>
                <c:pt idx="4">
                  <c:v>#N/A</c:v>
                </c:pt>
                <c:pt idx="5">
                  <c:v>11.22</c:v>
                </c:pt>
                <c:pt idx="6">
                  <c:v>#N/A</c:v>
                </c:pt>
                <c:pt idx="7">
                  <c:v>6.77</c:v>
                </c:pt>
                <c:pt idx="8">
                  <c:v>#N/A</c:v>
                </c:pt>
                <c:pt idx="9">
                  <c:v>5.8</c:v>
                </c:pt>
              </c:numCache>
            </c:numRef>
          </c:val>
          <c:extLst>
            <c:ext xmlns:c16="http://schemas.microsoft.com/office/drawing/2014/chart" uri="{C3380CC4-5D6E-409C-BE32-E72D297353CC}">
              <c16:uniqueId val="{00000008-93B1-436B-B788-1440106C21D8}"/>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10.199999999999999</c:v>
                </c:pt>
                <c:pt idx="2">
                  <c:v>#N/A</c:v>
                </c:pt>
                <c:pt idx="3">
                  <c:v>11.37</c:v>
                </c:pt>
                <c:pt idx="4">
                  <c:v>#N/A</c:v>
                </c:pt>
                <c:pt idx="5">
                  <c:v>10.55</c:v>
                </c:pt>
                <c:pt idx="6">
                  <c:v>#N/A</c:v>
                </c:pt>
                <c:pt idx="7">
                  <c:v>10.35</c:v>
                </c:pt>
                <c:pt idx="8">
                  <c:v>#N/A</c:v>
                </c:pt>
                <c:pt idx="9">
                  <c:v>10.78</c:v>
                </c:pt>
              </c:numCache>
            </c:numRef>
          </c:val>
          <c:extLst>
            <c:ext xmlns:c16="http://schemas.microsoft.com/office/drawing/2014/chart" uri="{C3380CC4-5D6E-409C-BE32-E72D297353CC}">
              <c16:uniqueId val="{00000009-93B1-436B-B788-1440106C21D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245</c:v>
                </c:pt>
                <c:pt idx="5">
                  <c:v>236</c:v>
                </c:pt>
                <c:pt idx="8">
                  <c:v>247</c:v>
                </c:pt>
                <c:pt idx="11">
                  <c:v>243</c:v>
                </c:pt>
                <c:pt idx="14">
                  <c:v>246</c:v>
                </c:pt>
              </c:numCache>
            </c:numRef>
          </c:val>
          <c:extLst>
            <c:ext xmlns:c16="http://schemas.microsoft.com/office/drawing/2014/chart" uri="{C3380CC4-5D6E-409C-BE32-E72D297353CC}">
              <c16:uniqueId val="{00000000-4D21-41B4-A950-F13B13518AE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D21-41B4-A950-F13B13518AE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6</c:v>
                </c:pt>
                <c:pt idx="3">
                  <c:v>6</c:v>
                </c:pt>
                <c:pt idx="6">
                  <c:v>5</c:v>
                </c:pt>
                <c:pt idx="9">
                  <c:v>4</c:v>
                </c:pt>
                <c:pt idx="12">
                  <c:v>4</c:v>
                </c:pt>
              </c:numCache>
            </c:numRef>
          </c:val>
          <c:extLst>
            <c:ext xmlns:c16="http://schemas.microsoft.com/office/drawing/2014/chart" uri="{C3380CC4-5D6E-409C-BE32-E72D297353CC}">
              <c16:uniqueId val="{00000002-4D21-41B4-A950-F13B13518AE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c:v>
                </c:pt>
                <c:pt idx="3">
                  <c:v>2</c:v>
                </c:pt>
                <c:pt idx="6">
                  <c:v>3</c:v>
                </c:pt>
                <c:pt idx="9">
                  <c:v>4</c:v>
                </c:pt>
                <c:pt idx="12">
                  <c:v>10</c:v>
                </c:pt>
              </c:numCache>
            </c:numRef>
          </c:val>
          <c:extLst>
            <c:ext xmlns:c16="http://schemas.microsoft.com/office/drawing/2014/chart" uri="{C3380CC4-5D6E-409C-BE32-E72D297353CC}">
              <c16:uniqueId val="{00000003-4D21-41B4-A950-F13B13518AE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100</c:v>
                </c:pt>
                <c:pt idx="3">
                  <c:v>101</c:v>
                </c:pt>
                <c:pt idx="6">
                  <c:v>103</c:v>
                </c:pt>
                <c:pt idx="9">
                  <c:v>100</c:v>
                </c:pt>
                <c:pt idx="12">
                  <c:v>108</c:v>
                </c:pt>
              </c:numCache>
            </c:numRef>
          </c:val>
          <c:extLst>
            <c:ext xmlns:c16="http://schemas.microsoft.com/office/drawing/2014/chart" uri="{C3380CC4-5D6E-409C-BE32-E72D297353CC}">
              <c16:uniqueId val="{00000004-4D21-41B4-A950-F13B13518AE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21-41B4-A950-F13B13518AE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D21-41B4-A950-F13B13518AE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253</c:v>
                </c:pt>
                <c:pt idx="3">
                  <c:v>233</c:v>
                </c:pt>
                <c:pt idx="6">
                  <c:v>232</c:v>
                </c:pt>
                <c:pt idx="9">
                  <c:v>244</c:v>
                </c:pt>
                <c:pt idx="12">
                  <c:v>279</c:v>
                </c:pt>
              </c:numCache>
            </c:numRef>
          </c:val>
          <c:extLst>
            <c:ext xmlns:c16="http://schemas.microsoft.com/office/drawing/2014/chart" uri="{C3380CC4-5D6E-409C-BE32-E72D297353CC}">
              <c16:uniqueId val="{00000007-4D21-41B4-A950-F13B13518AE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116</c:v>
                </c:pt>
                <c:pt idx="2">
                  <c:v>#N/A</c:v>
                </c:pt>
                <c:pt idx="3">
                  <c:v>#N/A</c:v>
                </c:pt>
                <c:pt idx="4">
                  <c:v>106</c:v>
                </c:pt>
                <c:pt idx="5">
                  <c:v>#N/A</c:v>
                </c:pt>
                <c:pt idx="6">
                  <c:v>#N/A</c:v>
                </c:pt>
                <c:pt idx="7">
                  <c:v>96</c:v>
                </c:pt>
                <c:pt idx="8">
                  <c:v>#N/A</c:v>
                </c:pt>
                <c:pt idx="9">
                  <c:v>#N/A</c:v>
                </c:pt>
                <c:pt idx="10">
                  <c:v>109</c:v>
                </c:pt>
                <c:pt idx="11">
                  <c:v>#N/A</c:v>
                </c:pt>
                <c:pt idx="12">
                  <c:v>#N/A</c:v>
                </c:pt>
                <c:pt idx="13">
                  <c:v>155</c:v>
                </c:pt>
                <c:pt idx="14">
                  <c:v>#N/A</c:v>
                </c:pt>
              </c:numCache>
            </c:numRef>
          </c:val>
          <c:smooth val="0"/>
          <c:extLst>
            <c:ext xmlns:c16="http://schemas.microsoft.com/office/drawing/2014/chart" uri="{C3380CC4-5D6E-409C-BE32-E72D297353CC}">
              <c16:uniqueId val="{00000008-4D21-41B4-A950-F13B13518AE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2958</c:v>
                </c:pt>
                <c:pt idx="5">
                  <c:v>2994</c:v>
                </c:pt>
                <c:pt idx="8">
                  <c:v>3034</c:v>
                </c:pt>
                <c:pt idx="11">
                  <c:v>2952</c:v>
                </c:pt>
                <c:pt idx="14">
                  <c:v>2908</c:v>
                </c:pt>
              </c:numCache>
            </c:numRef>
          </c:val>
          <c:extLst>
            <c:ext xmlns:c16="http://schemas.microsoft.com/office/drawing/2014/chart" uri="{C3380CC4-5D6E-409C-BE32-E72D297353CC}">
              <c16:uniqueId val="{00000000-72C3-4A99-9888-75C5160B7CD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2C3-4A99-9888-75C5160B7CD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2037</c:v>
                </c:pt>
                <c:pt idx="5">
                  <c:v>1909</c:v>
                </c:pt>
                <c:pt idx="8">
                  <c:v>2108</c:v>
                </c:pt>
                <c:pt idx="11">
                  <c:v>2527</c:v>
                </c:pt>
                <c:pt idx="14">
                  <c:v>2735</c:v>
                </c:pt>
              </c:numCache>
            </c:numRef>
          </c:val>
          <c:extLst>
            <c:ext xmlns:c16="http://schemas.microsoft.com/office/drawing/2014/chart" uri="{C3380CC4-5D6E-409C-BE32-E72D297353CC}">
              <c16:uniqueId val="{00000002-72C3-4A99-9888-75C5160B7CD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2C3-4A99-9888-75C5160B7CD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2C3-4A99-9888-75C5160B7CD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2C3-4A99-9888-75C5160B7CD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403</c:v>
                </c:pt>
                <c:pt idx="3">
                  <c:v>414</c:v>
                </c:pt>
                <c:pt idx="6">
                  <c:v>377</c:v>
                </c:pt>
                <c:pt idx="9">
                  <c:v>349</c:v>
                </c:pt>
                <c:pt idx="12">
                  <c:v>335</c:v>
                </c:pt>
              </c:numCache>
            </c:numRef>
          </c:val>
          <c:extLst>
            <c:ext xmlns:c16="http://schemas.microsoft.com/office/drawing/2014/chart" uri="{C3380CC4-5D6E-409C-BE32-E72D297353CC}">
              <c16:uniqueId val="{00000006-72C3-4A99-9888-75C5160B7CD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83</c:v>
                </c:pt>
                <c:pt idx="3">
                  <c:v>118</c:v>
                </c:pt>
                <c:pt idx="6">
                  <c:v>202</c:v>
                </c:pt>
                <c:pt idx="9">
                  <c:v>198</c:v>
                </c:pt>
                <c:pt idx="12">
                  <c:v>204</c:v>
                </c:pt>
              </c:numCache>
            </c:numRef>
          </c:val>
          <c:extLst>
            <c:ext xmlns:c16="http://schemas.microsoft.com/office/drawing/2014/chart" uri="{C3380CC4-5D6E-409C-BE32-E72D297353CC}">
              <c16:uniqueId val="{00000007-72C3-4A99-9888-75C5160B7CD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1561</c:v>
                </c:pt>
                <c:pt idx="3">
                  <c:v>1546</c:v>
                </c:pt>
                <c:pt idx="6">
                  <c:v>1541</c:v>
                </c:pt>
                <c:pt idx="9">
                  <c:v>1572</c:v>
                </c:pt>
                <c:pt idx="12">
                  <c:v>1594</c:v>
                </c:pt>
              </c:numCache>
            </c:numRef>
          </c:val>
          <c:extLst>
            <c:ext xmlns:c16="http://schemas.microsoft.com/office/drawing/2014/chart" uri="{C3380CC4-5D6E-409C-BE32-E72D297353CC}">
              <c16:uniqueId val="{00000008-72C3-4A99-9888-75C5160B7CD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20</c:v>
                </c:pt>
                <c:pt idx="3">
                  <c:v>15</c:v>
                </c:pt>
                <c:pt idx="6">
                  <c:v>11</c:v>
                </c:pt>
                <c:pt idx="9">
                  <c:v>7</c:v>
                </c:pt>
                <c:pt idx="12">
                  <c:v>4</c:v>
                </c:pt>
              </c:numCache>
            </c:numRef>
          </c:val>
          <c:extLst>
            <c:ext xmlns:c16="http://schemas.microsoft.com/office/drawing/2014/chart" uri="{C3380CC4-5D6E-409C-BE32-E72D297353CC}">
              <c16:uniqueId val="{00000009-72C3-4A99-9888-75C5160B7CD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3115</c:v>
                </c:pt>
                <c:pt idx="3">
                  <c:v>3181</c:v>
                </c:pt>
                <c:pt idx="6">
                  <c:v>3228</c:v>
                </c:pt>
                <c:pt idx="9">
                  <c:v>3131</c:v>
                </c:pt>
                <c:pt idx="12">
                  <c:v>3209</c:v>
                </c:pt>
              </c:numCache>
            </c:numRef>
          </c:val>
          <c:extLst>
            <c:ext xmlns:c16="http://schemas.microsoft.com/office/drawing/2014/chart" uri="{C3380CC4-5D6E-409C-BE32-E72D297353CC}">
              <c16:uniqueId val="{0000000A-72C3-4A99-9888-75C5160B7CD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187</c:v>
                </c:pt>
                <c:pt idx="2">
                  <c:v>#N/A</c:v>
                </c:pt>
                <c:pt idx="3">
                  <c:v>#N/A</c:v>
                </c:pt>
                <c:pt idx="4">
                  <c:v>371</c:v>
                </c:pt>
                <c:pt idx="5">
                  <c:v>#N/A</c:v>
                </c:pt>
                <c:pt idx="6">
                  <c:v>#N/A</c:v>
                </c:pt>
                <c:pt idx="7">
                  <c:v>216</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2C3-4A99-9888-75C5160B7CD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780</c:v>
                </c:pt>
                <c:pt idx="1">
                  <c:v>980</c:v>
                </c:pt>
                <c:pt idx="2">
                  <c:v>1070</c:v>
                </c:pt>
              </c:numCache>
            </c:numRef>
          </c:val>
          <c:extLst>
            <c:ext xmlns:c16="http://schemas.microsoft.com/office/drawing/2014/chart" uri="{C3380CC4-5D6E-409C-BE32-E72D297353CC}">
              <c16:uniqueId val="{00000000-BCC2-4E06-B550-DC1715F085B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40</c:v>
                </c:pt>
                <c:pt idx="1">
                  <c:v>40</c:v>
                </c:pt>
                <c:pt idx="2">
                  <c:v>40</c:v>
                </c:pt>
              </c:numCache>
            </c:numRef>
          </c:val>
          <c:extLst>
            <c:ext xmlns:c16="http://schemas.microsoft.com/office/drawing/2014/chart" uri="{C3380CC4-5D6E-409C-BE32-E72D297353CC}">
              <c16:uniqueId val="{00000001-BCC2-4E06-B550-DC1715F085B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813</c:v>
                </c:pt>
                <c:pt idx="1">
                  <c:v>1019</c:v>
                </c:pt>
                <c:pt idx="2">
                  <c:v>1129</c:v>
                </c:pt>
              </c:numCache>
            </c:numRef>
          </c:val>
          <c:extLst>
            <c:ext xmlns:c16="http://schemas.microsoft.com/office/drawing/2014/chart" uri="{C3380CC4-5D6E-409C-BE32-E72D297353CC}">
              <c16:uniqueId val="{00000002-BCC2-4E06-B550-DC1715F085B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{E106BDC5-7903-4678-AE8D-85C6B028DC68}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0F9A-4252-BA1F-36B5102E4CB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{09B57D26-AC29-4E2F-BF34-6565F9403A9E}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F9A-4252-BA1F-36B5102E4CB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{FDCA21F8-B9C6-4DD6-84BC-7EC5C509770B}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F9A-4252-BA1F-36B5102E4CB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{CFC7136A-2DC9-4E73-8FDA-78A664238649}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F9A-4252-BA1F-36B5102E4CB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{3BD7FD14-D4C5-474F-8DE6-76D0966BDCA3}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F9A-4252-BA1F-36B5102E4CB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{60F4D3E3-4A00-4F78-97E4-C8A8991D445E}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0F9A-4252-BA1F-36B5102E4CB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{F9293398-D908-4585-9FCC-45F836C85235}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0F9A-4252-BA1F-36B5102E4CB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{EF6D90D0-C8C4-49FF-B581-E9238E31BCBB}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0F9A-4252-BA1F-36B5102E4CB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{E5A21272-AC65-41A1-8B03-20AA82F0D4EC}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0F9A-4252-BA1F-36B5102E4CB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63.8</c:v>
                </c:pt>
                <c:pt idx="8">
                  <c:v>65.8</c:v>
                </c:pt>
                <c:pt idx="16">
                  <c:v>66.599999999999994</c:v>
                </c:pt>
                <c:pt idx="24">
                  <c:v>68.599999999999994</c:v>
                </c:pt>
                <c:pt idx="32">
                  <c:v>69</c:v>
                </c:pt>
              </c:numCache>
            </c:numRef>
          </c:xVal>
          <c:yVal>
            <c:numRef>
              <c:f>公会計指標分析・財政指標組合せ分析表!$BP$51:$DC$51</c:f>
              <c:numCache>
                <c:formatCode>#,##0.0;"▲ "#,##0.0</c:formatCode>
                <c:ptCount val="40"/>
                <c:pt idx="0">
                  <c:v>9.8000000000000007</c:v>
                </c:pt>
                <c:pt idx="8">
                  <c:v>19.100000000000001</c:v>
                </c:pt>
                <c:pt idx="16">
                  <c:v>10.5</c:v>
                </c:pt>
              </c:numCache>
            </c:numRef>
          </c:yVal>
          <c:smooth val="0"/>
          <c:extLst>
            <c:ext xmlns:c16="http://schemas.microsoft.com/office/drawing/2014/chart" uri="{C3380CC4-5D6E-409C-BE32-E72D297353CC}">
              <c16:uniqueId val="{00000009-0F9A-4252-BA1F-36B5102E4CB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{8B35AB13-1797-4307-97E5-4E623C41DEF9}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0F9A-4252-BA1F-36B5102E4CB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{5A3A5F56-F262-4845-A04B-FDFB8656041D}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F9A-4252-BA1F-36B5102E4CB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{181DA4B6-75B4-40FB-B402-EF922B4FB113}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F9A-4252-BA1F-36B5102E4CB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{BD62CAE1-D836-4891-B1DE-F1888445620B}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F9A-4252-BA1F-36B5102E4CB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{E1E6262E-3C15-4918-AE88-0EACBAB54544}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F9A-4252-BA1F-36B5102E4CB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{73DCAB12-4F88-4604-A64C-DA47A3696ACD}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0F9A-4252-BA1F-36B5102E4CB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{0DF0F605-E317-4D9C-A7B5-A798EA98127E}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0F9A-4252-BA1F-36B5102E4CB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{CEA6414B-18CF-4F91-9ED3-477A363F5ED5}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0F9A-4252-BA1F-36B5102E4CB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{D8908825-0DED-4388-B029-BAF82895FF68}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0F9A-4252-BA1F-36B5102E4CB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62.8</c:v>
                </c:pt>
                <c:pt idx="16">
                  <c:v>64</c:v>
                </c:pt>
                <c:pt idx="24">
                  <c:v>66.2</c:v>
                </c:pt>
                <c:pt idx="32">
                  <c:v>67.099999999999994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F9A-4252-BA1F-36B5102E4CB0}"/>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{431D2D69-5037-4BE6-91C2-CC5090CF5033}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281B-4A92-9D90-CE3A19E06FD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{CBAE2648-03D6-438C-A119-8EF38EA53BB9}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81B-4A92-9D90-CE3A19E06FD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{7CED3A86-455B-45DF-B405-891974F7F1FB}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81B-4A92-9D90-CE3A19E06FD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{1E6F80F1-4E57-47F8-ADA1-605C06774B2B}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81B-4A92-9D90-CE3A19E06FD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{E30B1EE5-32A3-4E1E-87D3-E477CDCBE72D}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81B-4A92-9D90-CE3A19E06FD3}"/>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{1C942546-FE28-42BB-B5EB-9A0A3DF1D20D}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281B-4A92-9D90-CE3A19E06FD3}"/>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{175A137B-BB56-402C-AD73-81D45EA6D351}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281B-4A92-9D90-CE3A19E06FD3}"/>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{5B5FE18F-392E-4613-809B-EAD5D828D031}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281B-4A92-9D90-CE3A19E06FD3}"/>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{AD1FA062-D3AC-45BD-B5DB-6AE88BA87FAE}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281B-4A92-9D90-CE3A19E06FD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7.1</c:v>
                </c:pt>
                <c:pt idx="8">
                  <c:v>6.2</c:v>
                </c:pt>
                <c:pt idx="16">
                  <c:v>5.4</c:v>
                </c:pt>
                <c:pt idx="24">
                  <c:v>5</c:v>
                </c:pt>
                <c:pt idx="32">
                  <c:v>5.5</c:v>
                </c:pt>
              </c:numCache>
            </c:numRef>
          </c:xVal>
          <c:yVal>
            <c:numRef>
              <c:f>公会計指標分析・財政指標組合せ分析表!$BP$73:$DC$73</c:f>
              <c:numCache>
                <c:formatCode>#,##0.0;"▲ "#,##0.0</c:formatCode>
                <c:ptCount val="40"/>
                <c:pt idx="0">
                  <c:v>9.8000000000000007</c:v>
                </c:pt>
                <c:pt idx="8">
                  <c:v>19.100000000000001</c:v>
                </c:pt>
                <c:pt idx="16">
                  <c:v>10.5</c:v>
                </c:pt>
              </c:numCache>
            </c:numRef>
          </c:yVal>
          <c:smooth val="0"/>
          <c:extLst>
            <c:ext xmlns:c16="http://schemas.microsoft.com/office/drawing/2014/chart" uri="{C3380CC4-5D6E-409C-BE32-E72D297353CC}">
              <c16:uniqueId val="{00000009-281B-4A92-9D90-CE3A19E06FD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{DF20B3FB-3214-4078-93E2-5B6E60C1BC62}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281B-4A92-9D90-CE3A19E06FD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{19D193A7-BD8B-474B-A3DB-3269F7756970}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81B-4A92-9D90-CE3A19E06FD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{04008293-54DA-43CE-BA14-52534BB15DB4}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81B-4A92-9D90-CE3A19E06FD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{3D007AEB-540A-41DE-81C2-2F6E3C97D18A}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81B-4A92-9D90-CE3A19E06FD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{FA0121DB-E51B-4ED9-8099-3CC9C4DB9446}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81B-4A92-9D90-CE3A19E06FD3}"/>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{BE559A7D-42F4-4CC4-B756-A368ED18A1DA}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281B-4A92-9D90-CE3A19E06FD3}"/>
                </c:ext>
              </c:extLst>
            </c:dLbl>
            <c:dLbl>
              <c:idx val="16"/>
              <c:layout>
                <c:manualLayout>
                  <c:x val="-4.490505736590121E-2"/>
                  <c:y val="-6.2416647087793951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{079BE9B4-2FBE-4F59-8828-F147D52E29C2}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281B-4A92-9D90-CE3A19E06FD3}"/>
                </c:ext>
              </c:extLst>
            </c:dLbl>
            <c:dLbl>
              <c:idx val="24"/>
              <c:layout>
                <c:manualLayout>
                  <c:x val="-1.8235628084250059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{3CD840C5-B41F-4214-B495-2A5F42C8F47B}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281B-4A92-9D90-CE3A19E06FD3}"/>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{C6577819-2B22-4022-BAFD-ED2CD5FFF8B7}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281B-4A92-9D90-CE3A19E06FD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7.7</c:v>
                </c:pt>
                <c:pt idx="16">
                  <c:v>8</c:v>
                </c:pt>
                <c:pt idx="24">
                  <c:v>8</c:v>
                </c:pt>
                <c:pt idx="32">
                  <c:v>8.3000000000000007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81B-4A92-9D90-CE3A19E06FD3}"/>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分子となる元利償還金の額が、平成</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年度借入れの臨時地方道整備事業債等の償還終了により</a:t>
          </a:r>
          <a:r>
            <a:rPr kumimoji="1" lang="en-US" altLang="ja-JP" sz="1400">
              <a:latin typeface="ＭＳ ゴシック" pitchFamily="49" charset="-128"/>
              <a:ea typeface="ＭＳ ゴシック" pitchFamily="49" charset="-128"/>
            </a:rPr>
            <a:t>230,000</a:t>
          </a:r>
          <a:r>
            <a:rPr kumimoji="1" lang="ja-JP" altLang="en-US" sz="1400">
              <a:latin typeface="ＭＳ ゴシック" pitchFamily="49" charset="-128"/>
              <a:ea typeface="ＭＳ ゴシック" pitchFamily="49" charset="-128"/>
            </a:rPr>
            <a:t>千円程度になっていたが、令和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年度には緊急防災・減災事業債等の償還開始により全体として増となった。さらに令和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年度には、公共施設最適化事業債、緊急防災・減災事業債の元金償還が始まったため</a:t>
          </a:r>
          <a:r>
            <a:rPr kumimoji="1" lang="en-US" altLang="ja-JP" sz="1400">
              <a:latin typeface="ＭＳ ゴシック" pitchFamily="49" charset="-128"/>
              <a:ea typeface="ＭＳ ゴシック" pitchFamily="49" charset="-128"/>
            </a:rPr>
            <a:t>35,000</a:t>
          </a:r>
          <a:r>
            <a:rPr kumimoji="1" lang="ja-JP" altLang="en-US" sz="1400">
              <a:latin typeface="ＭＳ ゴシック" pitchFamily="49" charset="-128"/>
              <a:ea typeface="ＭＳ ゴシック" pitchFamily="49" charset="-128"/>
            </a:rPr>
            <a:t>千円程度増額となっている。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また、公営企業債の元利償還金に対する繰入金については、公共下水道事業の元金償還金が増加したため増となっている。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今後も「浅川町第</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次振興計画」のもと、地域のニーズに的確に対応した事業の選択と、起債に大きく依存しない財政運営に努める。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a:t>
          </a:r>
          <a:r>
            <a:rPr kumimoji="1" lang="en-US" altLang="ja-JP" sz="1400">
              <a:latin typeface="ＭＳ ゴシック" pitchFamily="49" charset="-128"/>
              <a:ea typeface="ＭＳ ゴシック" pitchFamily="49" charset="-128"/>
            </a:rPr>
            <a:t>60.0</a:t>
          </a:r>
          <a:r>
            <a:rPr kumimoji="1" lang="ja-JP" altLang="en-US" sz="1400">
              <a:latin typeface="ＭＳ ゴシック" pitchFamily="49" charset="-128"/>
              <a:ea typeface="ＭＳ ゴシック" pitchFamily="49" charset="-128"/>
            </a:rPr>
            <a:t>％を占める地方債現在高が臨時財政対策債・災害復旧関連事業債・福島県市町村振興基金等の借入れにより増額となっている。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その中でも地方債現在高のうち</a:t>
          </a:r>
          <a:r>
            <a:rPr kumimoji="1" lang="en-US" altLang="ja-JP" sz="1400">
              <a:latin typeface="ＭＳ ゴシック" pitchFamily="49" charset="-128"/>
              <a:ea typeface="ＭＳ ゴシック" pitchFamily="49" charset="-128"/>
            </a:rPr>
            <a:t>42.6</a:t>
          </a:r>
          <a:r>
            <a:rPr kumimoji="1" lang="ja-JP" altLang="en-US" sz="1400">
              <a:latin typeface="ＭＳ ゴシック" pitchFamily="49" charset="-128"/>
              <a:ea typeface="ＭＳ ゴシック" pitchFamily="49" charset="-128"/>
            </a:rPr>
            <a:t>％を占める臨時財政対策債については、毎年、借入れを行っている起債であるが、令和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年度には借入額が減少しており今後も減少する傾向にあると予測される。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公共施設最適化事業債については、地方債現在高の</a:t>
          </a:r>
          <a:r>
            <a:rPr kumimoji="1" lang="en-US" altLang="ja-JP" sz="1400">
              <a:latin typeface="ＭＳ ゴシック" pitchFamily="49" charset="-128"/>
              <a:ea typeface="ＭＳ ゴシック" pitchFamily="49" charset="-128"/>
            </a:rPr>
            <a:t>20.5</a:t>
          </a:r>
          <a:r>
            <a:rPr kumimoji="1" lang="ja-JP" altLang="en-US" sz="1400">
              <a:latin typeface="ＭＳ ゴシック" pitchFamily="49" charset="-128"/>
              <a:ea typeface="ＭＳ ゴシック" pitchFamily="49" charset="-128"/>
            </a:rPr>
            <a:t>％を占めているが、元金償還が開始された令和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年かけて償還していく予定となっている。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組合等負担見込額については、石川地方生活環境施設組合で令和元年度から開始された基幹改良工事により増額となっている。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については、基金等の積増しにより増加しているが、今後、老朽化した公共施設の建替えや大規模改修等により負担が増加していく見込みであるので、地方債残高や将来への負担等を考慮し、実施する事業等を正確に見極め実施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福島県浅川町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基金全体で見た場合、財政調整基金、役場庁舎等建設基金、ふれあい福祉基金が大部分を占めている。その中において予算執行に伴う財源として補填する財政調整基金については、令和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年度については令和元年度に繰越し事業として行った災害復旧事業の補助金等の余剰金を積立てたことにより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190,000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千円増の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780,000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千円となり、令和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年度には決算の余剰金を積立てたことにより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千円増の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980,000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千円となった。令和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年度には、近く実施が予定されてる浅川中学校建設事業を見据え、さらに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90,000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決算時の剰余金から</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積立てて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1,070,000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千円とした。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浅川町役場庁舎等建設基金については、昭和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年建築で築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年以上経過した役場庁舎を始め老朽化した施設の建替え等のため積立てを行っていて、令和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千円の積立てを行い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802,827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千円とした。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そのほかの基金については、特に大きな変動はない。</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2,448,976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43.7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％となっていて、適正規模である</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大きく上回っている状況である。適正な財政運営を図れる基金額を確保したうえで、今後予定されている中学校建設事業の財源としての取崩しや役場庁舎等建設基金への振替等の検討を進め基金積立額の精査を行っ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その他の基金等については、設置目的・充当できる事業等を検討し取崩しを行うなど、目的に沿った運営ができるよう適正な管理に努める。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浅川町</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役場庁舎等建設基金、ふれあい福祉基金が大部分を占めている。役場庁舎等建設基金については、昭和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年建築で築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年以上経過した役場庁舎を始め老朽化した施設の建替え等のため積立て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ているものである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れあい福祉基金については、高齢者等の在宅福祉の向上、健康の保持に資する事業等の福祉事業へ充てるための基金である。その他、定住促進住宅維持整備基金、「ふるさと創生」事業基金、ふるさと応援基金、ふるさと水と土基金、定住・移住促進住宅維持整備基金、花火の里ニュータウン汚水処理施設維持整備基金があるが、基金名称のとおり目的を持った基金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浅川町役場庁舎等建設基金は、積立てにより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浅川町定住促進住宅維持整備基金は、積立てにより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4,548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ふるさと応援基金は、積立てにより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2,108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森林環境譲与税基金は、積立てにより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定住・移住促進住宅維持整備基金は、積立てにより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720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目的に沿った事業実施に向け、各基金を適切に積立て確実かつ有利な方法で運用を図るとともに、事業実施となった際においても取崩し時期等十分な検討を行い適切な対応を図っていく。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年度については令和元年度に繰越し事業として行った災害復旧事業の補助金等の余剰金を積立てたことにより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190,000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千円増の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780,000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千円となり、令和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年度には決算の余剰金を積立てたことにより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千円増の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980,000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千円となった。令和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年度には、近く実施が予定されてる浅川中学校建設事業を見据え、さらに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90,000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千円を決算時の剰余金から積立てて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1,070,000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千円とした。</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2,448,976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43.7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％となっていて、適正規模である</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を大きく上回っている状況である。適正な財政運営を図れる基金額を確保したうえで、今後予定されている中学校建設事業の財源としての取崩しや役場庁舎等建設基金への振替等の検討を進め基金積立額の精査を行っ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増減はない。</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今後の償還を見据え、基金の積立てを検討していく。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11040C8-37C6-4FD9-A765-8F4CE4508B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BF36DF2-5269-41EE-BEA1-17D4AF701B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F57BE625-0003-4CE0-A4DC-EBCC1366AA54}"/>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1204BE20-B507-400A-BEEA-2D78FDE5A51B}"/>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3476E69F-0A3C-4BAA-970F-027BB1FD0E5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ED544C29-89B9-416F-8DC2-60307E8D38CB}"/>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8C70D296-CF3A-4848-9395-43854AEECF6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C180E446-AA99-45C2-B6AC-9C535EF3BF34}"/>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86055BB7-4B36-4662-95A7-BDC51221F7BA}"/>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C890E587-B3A8-47B1-8C52-67DFAA8E29C6}"/>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0EAE45C2-ED6D-4610-85FE-CB3FB69FC68D}"/>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9E0D23DB-9F44-4D07-8C70-B02D930DC6E4}"/>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CFA26BA8-C240-40E0-A933-7337248F8547}"/>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C1F6D04A-0873-4079-9BAA-EB49BAB6E865}"/>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D734E286-AECC-4B18-A1FF-5F58B2108E92}"/>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74408F2A-40AD-4ED2-B7BB-49E68C317B75}"/>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5,984
5,947
37.43
4,159,789
3,995,622
144,539
2,448,976
3,209,358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C080964C-A5CB-4335-9D60-1EBF3B420905}"/>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84598DD9-5BAB-4F72-B79B-C674130FA75D}"/>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95DB166C-D789-4827-AFE5-7F46F4C70DF3}"/>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2318AFC3-DE99-4BC2-9AA1-EA64D258F3DC}"/>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23FA4F78-6D27-419A-84F7-7FA46B894E6E}"/>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161A6844-B6FA-4D30-AD76-2F367D4C78DB}"/>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D6E5F68A-7EB7-4DDD-8D15-12BE763C84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34C094F3-E837-42F2-B0AA-F846F47EFCED}"/>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A12027FF-FBAD-44FB-92D4-35BE9DBB620C}"/>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ED726A88-BD6C-4EDD-9094-F169505C5536}"/>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8A69C4D2-DC5D-4DD2-84F8-DB4156C431E7}"/>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04265821-94A5-456F-B057-6351F319DC44}"/>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76E03C87-62C6-46ED-80CE-7524D0BF79FB}"/>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777EC518-80A1-49B8-8714-101B0B9A4535}"/>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D583A19C-CFFB-4592-8151-8BB7153C73BA}"/>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008682A2-120C-4E76-8B72-5842A8B1A0B2}"/>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EF8203B6-93B2-43B3-867F-791A0805D17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A285E892-59F6-4286-954F-3EFE64ECB80D}"/>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DC9580C3-3272-45CF-AF9C-C976899CC337}"/>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9F11CDCD-B57B-4281-83A7-113533A89534}"/>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8" name="テキスト ボックス 37">
          <a:extLst>
            <a:ext uri="{FF2B5EF4-FFF2-40B4-BE49-F238E27FC236}">
              <a16:creationId xmlns:a16="http://schemas.microsoft.com/office/drawing/2014/main" id="{F74CEC94-D502-422F-8032-85F7851408A3}"/>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F4DE52C5-0110-4113-8CCA-062629CB9469}"/>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4099AED-1169-47A5-9F3C-6FE6260CBAD3}"/>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6E3BCD93-CF50-4D97-89B2-695053E22691}"/>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B11A4FFE-91A5-472C-9D3C-D6C05E6359BB}"/>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72BF6A7B-A0AA-4CFB-8D4D-3A17B033EC49}"/>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CFF892B7-1A6D-47EA-965D-48BFA95776D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4C319C77-876C-412B-86B7-A05F7CBEF09A}"/>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07E1902F-BD98-4CE8-B4E6-6F192AD2ACAE}"/>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C8B60F45-4E28-4520-BC59-5AEB1680FC6F}"/>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6EB9D94E-740D-4228-ADE0-609BBE053C8F}"/>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B3D72DCA-0692-40B0-ABAD-33C82073B524}"/>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67234A62-5164-423D-A22E-BFF23642D06A}"/>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CC0EA2E7-9A1B-4E48-9ADC-0D6FB9E7CA3C}"/>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4A227E6A-BB62-4949-BDA9-0328B430115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当町の公共施設は、昭和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年代から</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年代にかけて整備された施設が多いため有形固定資産減価償却率が高く、全国及び福島県平均に比べても高くなっている。平成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年に幼保一体化施設整備事業に伴い有形固定資産減価償却率が減少したが、いまだに高い状況が続いているので、計画的な更新を行っていく必要がある。</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29FEE509-5C59-41B8-B093-EF8B1C59340F}"/>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29EF17BD-5891-4A6D-9A6F-A5C32E2F3D4C}"/>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CC3553C5-F592-423F-BE56-866506844A3A}"/>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6" name="直線コネクタ 55">
          <a:extLst>
            <a:ext uri="{FF2B5EF4-FFF2-40B4-BE49-F238E27FC236}">
              <a16:creationId xmlns:a16="http://schemas.microsoft.com/office/drawing/2014/main" id="{8DA6A0A3-00F2-47D0-A981-9A02CC6BFAC8}"/>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7" name="テキスト ボックス 56">
          <a:extLst>
            <a:ext uri="{FF2B5EF4-FFF2-40B4-BE49-F238E27FC236}">
              <a16:creationId xmlns:a16="http://schemas.microsoft.com/office/drawing/2014/main" id="{69AFFCA7-5438-4815-BCB6-0DDFCA99BF7A}"/>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8" name="直線コネクタ 57">
          <a:extLst>
            <a:ext uri="{FF2B5EF4-FFF2-40B4-BE49-F238E27FC236}">
              <a16:creationId xmlns:a16="http://schemas.microsoft.com/office/drawing/2014/main" id="{B5524307-E676-4D3E-8EC4-0073245BEA08}"/>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9" name="テキスト ボックス 58">
          <a:extLst>
            <a:ext uri="{FF2B5EF4-FFF2-40B4-BE49-F238E27FC236}">
              <a16:creationId xmlns:a16="http://schemas.microsoft.com/office/drawing/2014/main" id="{D1980FD0-5E98-4AF7-A697-2710CE96BB18}"/>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0" name="直線コネクタ 59">
          <a:extLst>
            <a:ext uri="{FF2B5EF4-FFF2-40B4-BE49-F238E27FC236}">
              <a16:creationId xmlns:a16="http://schemas.microsoft.com/office/drawing/2014/main" id="{A7EEA5AF-3553-4046-A73E-E2EC76FB3271}"/>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1" name="テキスト ボックス 60">
          <a:extLst>
            <a:ext uri="{FF2B5EF4-FFF2-40B4-BE49-F238E27FC236}">
              <a16:creationId xmlns:a16="http://schemas.microsoft.com/office/drawing/2014/main" id="{2CA788E9-1BC3-466C-AA16-AB64E94E0E7F}"/>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2" name="直線コネクタ 61">
          <a:extLst>
            <a:ext uri="{FF2B5EF4-FFF2-40B4-BE49-F238E27FC236}">
              <a16:creationId xmlns:a16="http://schemas.microsoft.com/office/drawing/2014/main" id="{CC80549A-78C0-415E-8A91-CCB5EF0C76EC}"/>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3" name="テキスト ボックス 62">
          <a:extLst>
            <a:ext uri="{FF2B5EF4-FFF2-40B4-BE49-F238E27FC236}">
              <a16:creationId xmlns:a16="http://schemas.microsoft.com/office/drawing/2014/main" id="{6E1B00B3-3CB4-48A7-B07D-728F5F133657}"/>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C66EB7D4-B2ED-4F98-BAC1-3D85C3A1230B}"/>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61D8C833-716A-4CA0-B1B8-EA4175E18E3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8F251F9D-A0D3-477B-9BEB-AD294763C304}"/>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77851</xdr:rowOff>
    </xdr:from>
    <xdr:to>
      <xdr:col>23</xdr:col>
      <xdr:colOff>85090</xdr:colOff>
      <xdr:row>33</xdr:row>
      <xdr:rowOff>15494</xdr:rowOff>
    </xdr:to>
    <xdr:cxnSp macro="">
      <xdr:nvCxnSpPr>
        <xdr:cNvPr id="67" name="直線コネクタ 66">
          <a:extLst>
            <a:ext uri="{FF2B5EF4-FFF2-40B4-BE49-F238E27FC236}">
              <a16:creationId xmlns:a16="http://schemas.microsoft.com/office/drawing/2014/main" id="{C09F950E-5AD3-4674-B911-A1DEE9C4C07B}"/>
            </a:ext>
          </a:extLst>
        </xdr:cNvPr>
        <xdr:cNvCxnSpPr/>
      </xdr:nvCxnSpPr>
      <xdr:spPr>
        <a:xfrm flipV="1">
          <a:off x="4760595" y="4535551"/>
          <a:ext cx="1270" cy="1137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19321</xdr:rowOff>
    </xdr:from>
    <xdr:ext cx="405111" cy="259045"/>
    <xdr:sp macro="" textlink="">
      <xdr:nvSpPr>
        <xdr:cNvPr id="68" name="有形固定資産減価償却率最小値テキスト">
          <a:extLst>
            <a:ext uri="{FF2B5EF4-FFF2-40B4-BE49-F238E27FC236}">
              <a16:creationId xmlns:a16="http://schemas.microsoft.com/office/drawing/2014/main" id="{3438E860-4F21-472D-91E5-87AE855F1056}"/>
            </a:ext>
          </a:extLst>
        </xdr:cNvPr>
        <xdr:cNvSpPr txBox="1"/>
      </xdr:nvSpPr>
      <xdr:spPr>
        <a:xfrm>
          <a:off x="4813300" y="567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15494</xdr:rowOff>
    </xdr:from>
    <xdr:to>
      <xdr:col>23</xdr:col>
      <xdr:colOff>174625</xdr:colOff>
      <xdr:row>33</xdr:row>
      <xdr:rowOff>15494</xdr:rowOff>
    </xdr:to>
    <xdr:cxnSp macro="">
      <xdr:nvCxnSpPr>
        <xdr:cNvPr id="69" name="直線コネクタ 68">
          <a:extLst>
            <a:ext uri="{FF2B5EF4-FFF2-40B4-BE49-F238E27FC236}">
              <a16:creationId xmlns:a16="http://schemas.microsoft.com/office/drawing/2014/main" id="{86E6486A-DE46-4EA9-9963-9CFB9211DC26}"/>
            </a:ext>
          </a:extLst>
        </xdr:cNvPr>
        <xdr:cNvCxnSpPr/>
      </xdr:nvCxnSpPr>
      <xdr:spPr>
        <a:xfrm>
          <a:off x="4673600" y="5673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24528</xdr:rowOff>
    </xdr:from>
    <xdr:ext cx="405111" cy="259045"/>
    <xdr:sp macro="" textlink="">
      <xdr:nvSpPr>
        <xdr:cNvPr id="70" name="有形固定資産減価償却率最大値テキスト">
          <a:extLst>
            <a:ext uri="{FF2B5EF4-FFF2-40B4-BE49-F238E27FC236}">
              <a16:creationId xmlns:a16="http://schemas.microsoft.com/office/drawing/2014/main" id="{8B6C26CF-2CA4-4ADA-830A-216221EA7EF1}"/>
            </a:ext>
          </a:extLst>
        </xdr:cNvPr>
        <xdr:cNvSpPr txBox="1"/>
      </xdr:nvSpPr>
      <xdr:spPr>
        <a:xfrm>
          <a:off x="4813300" y="431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77851</xdr:rowOff>
    </xdr:from>
    <xdr:to>
      <xdr:col>23</xdr:col>
      <xdr:colOff>174625</xdr:colOff>
      <xdr:row>26</xdr:row>
      <xdr:rowOff>77851</xdr:rowOff>
    </xdr:to>
    <xdr:cxnSp macro="">
      <xdr:nvCxnSpPr>
        <xdr:cNvPr id="71" name="直線コネクタ 70">
          <a:extLst>
            <a:ext uri="{FF2B5EF4-FFF2-40B4-BE49-F238E27FC236}">
              <a16:creationId xmlns:a16="http://schemas.microsoft.com/office/drawing/2014/main" id="{93C322EB-E84C-4495-B05C-5839C54BEBCE}"/>
            </a:ext>
          </a:extLst>
        </xdr:cNvPr>
        <xdr:cNvCxnSpPr/>
      </xdr:nvCxnSpPr>
      <xdr:spPr>
        <a:xfrm>
          <a:off x="4673600" y="4535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26941</xdr:rowOff>
    </xdr:from>
    <xdr:ext cx="405111" cy="259045"/>
    <xdr:sp macro="" textlink="">
      <xdr:nvSpPr>
        <xdr:cNvPr id="72" name="有形固定資産減価償却率平均値テキスト">
          <a:extLst>
            <a:ext uri="{FF2B5EF4-FFF2-40B4-BE49-F238E27FC236}">
              <a16:creationId xmlns:a16="http://schemas.microsoft.com/office/drawing/2014/main" id="{65A89681-2870-4897-B179-E3DFB8635081}"/>
            </a:ext>
          </a:extLst>
        </xdr:cNvPr>
        <xdr:cNvSpPr txBox="1"/>
      </xdr:nvSpPr>
      <xdr:spPr>
        <a:xfrm>
          <a:off x="4813300" y="4998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4064</xdr:rowOff>
    </xdr:from>
    <xdr:to>
      <xdr:col>23</xdr:col>
      <xdr:colOff>136525</xdr:colOff>
      <xdr:row>30</xdr:row>
      <xdr:rowOff>105664</xdr:rowOff>
    </xdr:to>
    <xdr:sp macro="" textlink="">
      <xdr:nvSpPr>
        <xdr:cNvPr id="73" name="フローチャート: 判断 72">
          <a:extLst>
            <a:ext uri="{FF2B5EF4-FFF2-40B4-BE49-F238E27FC236}">
              <a16:creationId xmlns:a16="http://schemas.microsoft.com/office/drawing/2014/main" id="{A6EE038F-B1D2-4BDC-B9B5-5793E7D099C1}"/>
            </a:ext>
          </a:extLst>
        </xdr:cNvPr>
        <xdr:cNvSpPr/>
      </xdr:nvSpPr>
      <xdr:spPr>
        <a:xfrm>
          <a:off x="4711700" y="514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156083</xdr:rowOff>
    </xdr:from>
    <xdr:to>
      <xdr:col>19</xdr:col>
      <xdr:colOff>187325</xdr:colOff>
      <xdr:row>30</xdr:row>
      <xdr:rowOff>86233</xdr:rowOff>
    </xdr:to>
    <xdr:sp macro="" textlink="">
      <xdr:nvSpPr>
        <xdr:cNvPr id="74" name="フローチャート: 判断 73">
          <a:extLst>
            <a:ext uri="{FF2B5EF4-FFF2-40B4-BE49-F238E27FC236}">
              <a16:creationId xmlns:a16="http://schemas.microsoft.com/office/drawing/2014/main" id="{076EF35C-76A4-448A-9081-34FD99D9CB92}"/>
            </a:ext>
          </a:extLst>
        </xdr:cNvPr>
        <xdr:cNvSpPr/>
      </xdr:nvSpPr>
      <xdr:spPr>
        <a:xfrm>
          <a:off x="4000500" y="512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75" name="フローチャート: 判断 74">
          <a:extLst>
            <a:ext uri="{FF2B5EF4-FFF2-40B4-BE49-F238E27FC236}">
              <a16:creationId xmlns:a16="http://schemas.microsoft.com/office/drawing/2014/main" id="{E51E8506-AC5D-4B48-B568-1CDDE4E4A784}"/>
            </a:ext>
          </a:extLst>
        </xdr:cNvPr>
        <xdr:cNvSpPr/>
      </xdr:nvSpPr>
      <xdr:spPr>
        <a:xfrm>
          <a:off x="3238500" y="508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82677</xdr:rowOff>
    </xdr:from>
    <xdr:to>
      <xdr:col>11</xdr:col>
      <xdr:colOff>187325</xdr:colOff>
      <xdr:row>30</xdr:row>
      <xdr:rowOff>12827</xdr:rowOff>
    </xdr:to>
    <xdr:sp macro="" textlink="">
      <xdr:nvSpPr>
        <xdr:cNvPr id="76" name="フローチャート: 判断 75">
          <a:extLst>
            <a:ext uri="{FF2B5EF4-FFF2-40B4-BE49-F238E27FC236}">
              <a16:creationId xmlns:a16="http://schemas.microsoft.com/office/drawing/2014/main" id="{0DEDD630-0DC4-4716-89C8-3F76AD982232}"/>
            </a:ext>
          </a:extLst>
        </xdr:cNvPr>
        <xdr:cNvSpPr/>
      </xdr:nvSpPr>
      <xdr:spPr>
        <a:xfrm>
          <a:off x="2476500" y="505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77" name="フローチャート: 判断 76">
          <a:extLst>
            <a:ext uri="{FF2B5EF4-FFF2-40B4-BE49-F238E27FC236}">
              <a16:creationId xmlns:a16="http://schemas.microsoft.com/office/drawing/2014/main" id="{9835A658-1DEF-4E9E-B556-0747A7C71914}"/>
            </a:ext>
          </a:extLst>
        </xdr:cNvPr>
        <xdr:cNvSpPr/>
      </xdr:nvSpPr>
      <xdr:spPr>
        <a:xfrm>
          <a:off x="1714500" y="502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3EF7C4F-95CF-4C51-8B9B-2BD1B68050A4}"/>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E6A5BCB-CA90-431C-98FA-2155493C52E9}"/>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C72DEDD-39F6-4F87-B4D8-9C633BD7E7C6}"/>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5D0E86D1-D2A3-4C15-9CCF-553C6F3A93DE}"/>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F9066933-45A8-4ECC-AD7B-E1D7A9C9CA58}"/>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83" name="楕円 82">
          <a:extLst>
            <a:ext uri="{FF2B5EF4-FFF2-40B4-BE49-F238E27FC236}">
              <a16:creationId xmlns:a16="http://schemas.microsoft.com/office/drawing/2014/main" id="{EA15E02B-F40C-4171-8799-9F72D0EB7E2C}"/>
            </a:ext>
          </a:extLst>
        </xdr:cNvPr>
        <xdr:cNvSpPr/>
      </xdr:nvSpPr>
      <xdr:spPr>
        <a:xfrm>
          <a:off x="4711700" y="518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23512</xdr:rowOff>
    </xdr:from>
    <xdr:ext cx="405111" cy="259045"/>
    <xdr:sp macro="" textlink="">
      <xdr:nvSpPr>
        <xdr:cNvPr id="84" name="有形固定資産減価償却率該当値テキスト">
          <a:extLst>
            <a:ext uri="{FF2B5EF4-FFF2-40B4-BE49-F238E27FC236}">
              <a16:creationId xmlns:a16="http://schemas.microsoft.com/office/drawing/2014/main" id="{0516E084-1FA2-4FCF-8FAC-FD6333DF850D}"/>
            </a:ext>
          </a:extLst>
        </xdr:cNvPr>
        <xdr:cNvSpPr txBox="1"/>
      </xdr:nvSpPr>
      <xdr:spPr>
        <a:xfrm>
          <a:off x="4813300" y="516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36449</xdr:rowOff>
    </xdr:from>
    <xdr:to>
      <xdr:col>19</xdr:col>
      <xdr:colOff>187325</xdr:colOff>
      <xdr:row>30</xdr:row>
      <xdr:rowOff>138049</xdr:rowOff>
    </xdr:to>
    <xdr:sp macro="" textlink="">
      <xdr:nvSpPr>
        <xdr:cNvPr id="85" name="楕円 84">
          <a:extLst>
            <a:ext uri="{FF2B5EF4-FFF2-40B4-BE49-F238E27FC236}">
              <a16:creationId xmlns:a16="http://schemas.microsoft.com/office/drawing/2014/main" id="{0112C337-9EBF-4413-8BEF-5C326BAD01D6}"/>
            </a:ext>
          </a:extLst>
        </xdr:cNvPr>
        <xdr:cNvSpPr/>
      </xdr:nvSpPr>
      <xdr:spPr>
        <a:xfrm>
          <a:off x="4000500" y="517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87249</xdr:rowOff>
    </xdr:from>
    <xdr:to>
      <xdr:col>23</xdr:col>
      <xdr:colOff>85725</xdr:colOff>
      <xdr:row>30</xdr:row>
      <xdr:rowOff>95885</xdr:rowOff>
    </xdr:to>
    <xdr:cxnSp macro="">
      <xdr:nvCxnSpPr>
        <xdr:cNvPr id="86" name="直線コネクタ 85">
          <a:extLst>
            <a:ext uri="{FF2B5EF4-FFF2-40B4-BE49-F238E27FC236}">
              <a16:creationId xmlns:a16="http://schemas.microsoft.com/office/drawing/2014/main" id="{6ECD630B-CAC8-4361-893D-B876050C7986}"/>
            </a:ext>
          </a:extLst>
        </xdr:cNvPr>
        <xdr:cNvCxnSpPr/>
      </xdr:nvCxnSpPr>
      <xdr:spPr>
        <a:xfrm>
          <a:off x="4051300" y="5230749"/>
          <a:ext cx="7112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164719</xdr:rowOff>
    </xdr:from>
    <xdr:to>
      <xdr:col>15</xdr:col>
      <xdr:colOff>187325</xdr:colOff>
      <xdr:row>30</xdr:row>
      <xdr:rowOff>94869</xdr:rowOff>
    </xdr:to>
    <xdr:sp macro="" textlink="">
      <xdr:nvSpPr>
        <xdr:cNvPr id="87" name="楕円 86">
          <a:extLst>
            <a:ext uri="{FF2B5EF4-FFF2-40B4-BE49-F238E27FC236}">
              <a16:creationId xmlns:a16="http://schemas.microsoft.com/office/drawing/2014/main" id="{0B47DB4D-2788-4FE7-AB28-BFF4441036AC}"/>
            </a:ext>
          </a:extLst>
        </xdr:cNvPr>
        <xdr:cNvSpPr/>
      </xdr:nvSpPr>
      <xdr:spPr>
        <a:xfrm>
          <a:off x="3238500" y="513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44069</xdr:rowOff>
    </xdr:from>
    <xdr:to>
      <xdr:col>19</xdr:col>
      <xdr:colOff>136525</xdr:colOff>
      <xdr:row>30</xdr:row>
      <xdr:rowOff>87249</xdr:rowOff>
    </xdr:to>
    <xdr:cxnSp macro="">
      <xdr:nvCxnSpPr>
        <xdr:cNvPr id="88" name="直線コネクタ 87">
          <a:extLst>
            <a:ext uri="{FF2B5EF4-FFF2-40B4-BE49-F238E27FC236}">
              <a16:creationId xmlns:a16="http://schemas.microsoft.com/office/drawing/2014/main" id="{19C8F6C5-FD4C-40A3-8DB8-931F5A10AF28}"/>
            </a:ext>
          </a:extLst>
        </xdr:cNvPr>
        <xdr:cNvCxnSpPr/>
      </xdr:nvCxnSpPr>
      <xdr:spPr>
        <a:xfrm>
          <a:off x="3289300" y="5187569"/>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147447</xdr:rowOff>
    </xdr:from>
    <xdr:to>
      <xdr:col>11</xdr:col>
      <xdr:colOff>187325</xdr:colOff>
      <xdr:row>30</xdr:row>
      <xdr:rowOff>77597</xdr:rowOff>
    </xdr:to>
    <xdr:sp macro="" textlink="">
      <xdr:nvSpPr>
        <xdr:cNvPr id="89" name="楕円 88">
          <a:extLst>
            <a:ext uri="{FF2B5EF4-FFF2-40B4-BE49-F238E27FC236}">
              <a16:creationId xmlns:a16="http://schemas.microsoft.com/office/drawing/2014/main" id="{248BD1E7-B102-47F8-806E-D0730425B0FD}"/>
            </a:ext>
          </a:extLst>
        </xdr:cNvPr>
        <xdr:cNvSpPr/>
      </xdr:nvSpPr>
      <xdr:spPr>
        <a:xfrm>
          <a:off x="2476500" y="511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26797</xdr:rowOff>
    </xdr:from>
    <xdr:to>
      <xdr:col>15</xdr:col>
      <xdr:colOff>136525</xdr:colOff>
      <xdr:row>30</xdr:row>
      <xdr:rowOff>44069</xdr:rowOff>
    </xdr:to>
    <xdr:cxnSp macro="">
      <xdr:nvCxnSpPr>
        <xdr:cNvPr id="90" name="直線コネクタ 89">
          <a:extLst>
            <a:ext uri="{FF2B5EF4-FFF2-40B4-BE49-F238E27FC236}">
              <a16:creationId xmlns:a16="http://schemas.microsoft.com/office/drawing/2014/main" id="{2C0EC487-E537-4BA3-8DFF-4798A9CEFF28}"/>
            </a:ext>
          </a:extLst>
        </xdr:cNvPr>
        <xdr:cNvCxnSpPr/>
      </xdr:nvCxnSpPr>
      <xdr:spPr>
        <a:xfrm>
          <a:off x="2527300" y="5170297"/>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104267</xdr:rowOff>
    </xdr:from>
    <xdr:to>
      <xdr:col>7</xdr:col>
      <xdr:colOff>187325</xdr:colOff>
      <xdr:row>30</xdr:row>
      <xdr:rowOff>34417</xdr:rowOff>
    </xdr:to>
    <xdr:sp macro="" textlink="">
      <xdr:nvSpPr>
        <xdr:cNvPr id="91" name="楕円 90">
          <a:extLst>
            <a:ext uri="{FF2B5EF4-FFF2-40B4-BE49-F238E27FC236}">
              <a16:creationId xmlns:a16="http://schemas.microsoft.com/office/drawing/2014/main" id="{1B6BFD97-5E1B-4D56-85D5-A29C00D579D8}"/>
            </a:ext>
          </a:extLst>
        </xdr:cNvPr>
        <xdr:cNvSpPr/>
      </xdr:nvSpPr>
      <xdr:spPr>
        <a:xfrm>
          <a:off x="1714500" y="507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155067</xdr:rowOff>
    </xdr:from>
    <xdr:to>
      <xdr:col>11</xdr:col>
      <xdr:colOff>136525</xdr:colOff>
      <xdr:row>30</xdr:row>
      <xdr:rowOff>26797</xdr:rowOff>
    </xdr:to>
    <xdr:cxnSp macro="">
      <xdr:nvCxnSpPr>
        <xdr:cNvPr id="92" name="直線コネクタ 91">
          <a:extLst>
            <a:ext uri="{FF2B5EF4-FFF2-40B4-BE49-F238E27FC236}">
              <a16:creationId xmlns:a16="http://schemas.microsoft.com/office/drawing/2014/main" id="{811AF571-0A4A-4D9B-B1CD-280DDB26347D}"/>
            </a:ext>
          </a:extLst>
        </xdr:cNvPr>
        <xdr:cNvCxnSpPr/>
      </xdr:nvCxnSpPr>
      <xdr:spPr>
        <a:xfrm>
          <a:off x="1765300" y="512711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102760</xdr:rowOff>
    </xdr:from>
    <xdr:ext cx="405111" cy="259045"/>
    <xdr:sp macro="" textlink="">
      <xdr:nvSpPr>
        <xdr:cNvPr id="93" name="n_1aveValue有形固定資産減価償却率">
          <a:extLst>
            <a:ext uri="{FF2B5EF4-FFF2-40B4-BE49-F238E27FC236}">
              <a16:creationId xmlns:a16="http://schemas.microsoft.com/office/drawing/2014/main" id="{D6D63089-41D4-4562-B5A7-81F8D5226742}"/>
            </a:ext>
          </a:extLst>
        </xdr:cNvPr>
        <xdr:cNvSpPr txBox="1"/>
      </xdr:nvSpPr>
      <xdr:spPr>
        <a:xfrm>
          <a:off x="3836044" y="4903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94" name="n_2aveValue有形固定資産減価償却率">
          <a:extLst>
            <a:ext uri="{FF2B5EF4-FFF2-40B4-BE49-F238E27FC236}">
              <a16:creationId xmlns:a16="http://schemas.microsoft.com/office/drawing/2014/main" id="{780BFBB8-9592-4359-9639-A9551DD7C0D6}"/>
            </a:ext>
          </a:extLst>
        </xdr:cNvPr>
        <xdr:cNvSpPr txBox="1"/>
      </xdr:nvSpPr>
      <xdr:spPr>
        <a:xfrm>
          <a:off x="3086744" y="4855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29354</xdr:rowOff>
    </xdr:from>
    <xdr:ext cx="405111" cy="259045"/>
    <xdr:sp macro="" textlink="">
      <xdr:nvSpPr>
        <xdr:cNvPr id="95" name="n_3aveValue有形固定資産減価償却率">
          <a:extLst>
            <a:ext uri="{FF2B5EF4-FFF2-40B4-BE49-F238E27FC236}">
              <a16:creationId xmlns:a16="http://schemas.microsoft.com/office/drawing/2014/main" id="{24545752-8D6A-48B7-B441-B3D7751CAEED}"/>
            </a:ext>
          </a:extLst>
        </xdr:cNvPr>
        <xdr:cNvSpPr txBox="1"/>
      </xdr:nvSpPr>
      <xdr:spPr>
        <a:xfrm>
          <a:off x="2324744" y="4829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166260</xdr:rowOff>
    </xdr:from>
    <xdr:ext cx="405111" cy="259045"/>
    <xdr:sp macro="" textlink="">
      <xdr:nvSpPr>
        <xdr:cNvPr id="96" name="n_4aveValue有形固定資産減価償却率">
          <a:extLst>
            <a:ext uri="{FF2B5EF4-FFF2-40B4-BE49-F238E27FC236}">
              <a16:creationId xmlns:a16="http://schemas.microsoft.com/office/drawing/2014/main" id="{39FEF554-0FB1-42D0-B266-4111FD51C89A}"/>
            </a:ext>
          </a:extLst>
        </xdr:cNvPr>
        <xdr:cNvSpPr txBox="1"/>
      </xdr:nvSpPr>
      <xdr:spPr>
        <a:xfrm>
          <a:off x="1562744" y="479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129176</xdr:rowOff>
    </xdr:from>
    <xdr:ext cx="405111" cy="259045"/>
    <xdr:sp macro="" textlink="">
      <xdr:nvSpPr>
        <xdr:cNvPr id="97" name="n_1mainValue有形固定資産減価償却率">
          <a:extLst>
            <a:ext uri="{FF2B5EF4-FFF2-40B4-BE49-F238E27FC236}">
              <a16:creationId xmlns:a16="http://schemas.microsoft.com/office/drawing/2014/main" id="{ACA036C1-CCBC-4BB2-8B44-7B67F8C2C1B0}"/>
            </a:ext>
          </a:extLst>
        </xdr:cNvPr>
        <xdr:cNvSpPr txBox="1"/>
      </xdr:nvSpPr>
      <xdr:spPr>
        <a:xfrm>
          <a:off x="3836044" y="5272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85996</xdr:rowOff>
    </xdr:from>
    <xdr:ext cx="405111" cy="259045"/>
    <xdr:sp macro="" textlink="">
      <xdr:nvSpPr>
        <xdr:cNvPr id="98" name="n_2mainValue有形固定資産減価償却率">
          <a:extLst>
            <a:ext uri="{FF2B5EF4-FFF2-40B4-BE49-F238E27FC236}">
              <a16:creationId xmlns:a16="http://schemas.microsoft.com/office/drawing/2014/main" id="{893B9558-690C-49EE-B223-248CE73A5126}"/>
            </a:ext>
          </a:extLst>
        </xdr:cNvPr>
        <xdr:cNvSpPr txBox="1"/>
      </xdr:nvSpPr>
      <xdr:spPr>
        <a:xfrm>
          <a:off x="3086744" y="5229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68724</xdr:rowOff>
    </xdr:from>
    <xdr:ext cx="405111" cy="259045"/>
    <xdr:sp macro="" textlink="">
      <xdr:nvSpPr>
        <xdr:cNvPr id="99" name="n_3mainValue有形固定資産減価償却率">
          <a:extLst>
            <a:ext uri="{FF2B5EF4-FFF2-40B4-BE49-F238E27FC236}">
              <a16:creationId xmlns:a16="http://schemas.microsoft.com/office/drawing/2014/main" id="{38845D93-2675-4E28-80A2-C14C92BD2333}"/>
            </a:ext>
          </a:extLst>
        </xdr:cNvPr>
        <xdr:cNvSpPr txBox="1"/>
      </xdr:nvSpPr>
      <xdr:spPr>
        <a:xfrm>
          <a:off x="2324744" y="5212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25544</xdr:rowOff>
    </xdr:from>
    <xdr:ext cx="405111" cy="259045"/>
    <xdr:sp macro="" textlink="">
      <xdr:nvSpPr>
        <xdr:cNvPr id="100" name="n_4mainValue有形固定資産減価償却率">
          <a:extLst>
            <a:ext uri="{FF2B5EF4-FFF2-40B4-BE49-F238E27FC236}">
              <a16:creationId xmlns:a16="http://schemas.microsoft.com/office/drawing/2014/main" id="{6676DC84-6D0C-4362-8C0C-444C8383D90A}"/>
            </a:ext>
          </a:extLst>
        </xdr:cNvPr>
        <xdr:cNvSpPr txBox="1"/>
      </xdr:nvSpPr>
      <xdr:spPr>
        <a:xfrm>
          <a:off x="1562744" y="5169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C49B293D-18CB-44C9-8A43-7471E0248EF5}"/>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10E55097-2591-4C45-ACEA-E007BE153E46}"/>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A9B903C-A615-4E59-9F0E-E8C5DDB8FF8F}"/>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DA4659FA-5BDA-4E8C-80A4-2A6C52AA91F8}"/>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7C5D3662-4CFF-483A-95A7-1CFBE7406D9C}"/>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46D0E323-031C-434E-9037-A5A3ABFCB617}"/>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341510CA-57CB-4F3B-84FF-C935F8E675AD}"/>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5A4B4E2D-EB9C-4C72-AD60-A0F4D1CAEC13}"/>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A807A5A1-1816-44C1-8890-B28F9675775F}"/>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135DADD7-12A0-43AA-A1C5-24864E463D9F}"/>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14E8153D-EDCD-4644-B8F9-1D4026AF894D}"/>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318B9F24-75A3-40AA-9F68-AA0780014D51}"/>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CF1F14F9-436A-4742-BC76-B4652F72ABF5}"/>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現在高が借入償還期間終了に伴い年々減少しているため、債務償還比率が類似団体と同水準となっているが、今後、公共施設の更新や下水道事業、中学校等の教育施設建設事業による借入金の増が見込まれるため、債務償還比率の増が予想され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ACC478FC-8EBE-45C8-878A-8E5EFF176E15}"/>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196C9C1C-045B-41AB-9C27-2E1F5C7D4506}"/>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132B84B0-D254-46F3-A487-1AB4529EEA7C}"/>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EC61445E-8169-43CB-BBD0-1DA393F49005}"/>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97FAB97F-7A24-4DE9-B6A7-72E5E0AE2688}"/>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C40D730F-C61E-4D0E-B3C6-7E2DDE0FBDF9}"/>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B2B59640-AF4A-4AF3-9E5B-3AC40B64E2F6}"/>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40DD7648-3A79-4E31-9223-E1CBF21242F8}"/>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C84504EA-87AF-41C4-924B-A5FEADADDF0E}"/>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41BAD842-3D7F-4D35-BD61-5110E1B4BB54}"/>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A84AB5A7-45F6-4812-BCD6-EDF444B6784B}"/>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67B72AFE-DB44-4647-8B2B-A7CAF3445979}"/>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913AD759-0E4D-432C-8B5E-E4B2091C12C1}"/>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64121E13-0851-4BF3-8002-D1FFB59BE597}"/>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FCF5A317-1F59-483D-BFFE-7DB525E611DD}"/>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497F2CA2-9ED3-4765-8989-D4D3D83B5223}"/>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9FF8F9C5-F42B-477B-88F8-C00C266D4AA1}"/>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148463</xdr:rowOff>
    </xdr:to>
    <xdr:cxnSp macro="">
      <xdr:nvCxnSpPr>
        <xdr:cNvPr id="131" name="直線コネクタ 130">
          <a:extLst>
            <a:ext uri="{FF2B5EF4-FFF2-40B4-BE49-F238E27FC236}">
              <a16:creationId xmlns:a16="http://schemas.microsoft.com/office/drawing/2014/main" id="{3536FC86-13D1-40F5-B667-300634AD5D91}"/>
            </a:ext>
          </a:extLst>
        </xdr:cNvPr>
        <xdr:cNvCxnSpPr/>
      </xdr:nvCxnSpPr>
      <xdr:spPr>
        <a:xfrm flipV="1">
          <a:off x="14793595" y="4489903"/>
          <a:ext cx="1269" cy="1487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152290</xdr:rowOff>
    </xdr:from>
    <xdr:ext cx="469744" cy="259045"/>
    <xdr:sp macro="" textlink="">
      <xdr:nvSpPr>
        <xdr:cNvPr id="132" name="債務償還比率最小値テキスト">
          <a:extLst>
            <a:ext uri="{FF2B5EF4-FFF2-40B4-BE49-F238E27FC236}">
              <a16:creationId xmlns:a16="http://schemas.microsoft.com/office/drawing/2014/main" id="{EEFDD352-D723-454E-A1EE-B2E2331C28FA}"/>
            </a:ext>
          </a:extLst>
        </xdr:cNvPr>
        <xdr:cNvSpPr txBox="1"/>
      </xdr:nvSpPr>
      <xdr:spPr>
        <a:xfrm>
          <a:off x="14846300" y="598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148463</xdr:rowOff>
    </xdr:from>
    <xdr:to>
      <xdr:col>76</xdr:col>
      <xdr:colOff>111125</xdr:colOff>
      <xdr:row>34</xdr:row>
      <xdr:rowOff>148463</xdr:rowOff>
    </xdr:to>
    <xdr:cxnSp macro="">
      <xdr:nvCxnSpPr>
        <xdr:cNvPr id="133" name="直線コネクタ 132">
          <a:extLst>
            <a:ext uri="{FF2B5EF4-FFF2-40B4-BE49-F238E27FC236}">
              <a16:creationId xmlns:a16="http://schemas.microsoft.com/office/drawing/2014/main" id="{04022489-3E09-41A7-87C8-A96D21B5493D}"/>
            </a:ext>
          </a:extLst>
        </xdr:cNvPr>
        <xdr:cNvCxnSpPr/>
      </xdr:nvCxnSpPr>
      <xdr:spPr>
        <a:xfrm>
          <a:off x="14706600" y="597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07F8DAF9-C99A-4356-AAE4-A0ED26657F06}"/>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7CBFD157-2ADC-4EA4-AE90-0346BB088E35}"/>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3927</xdr:rowOff>
    </xdr:from>
    <xdr:ext cx="469744" cy="259045"/>
    <xdr:sp macro="" textlink="">
      <xdr:nvSpPr>
        <xdr:cNvPr id="136" name="債務償還比率平均値テキスト">
          <a:extLst>
            <a:ext uri="{FF2B5EF4-FFF2-40B4-BE49-F238E27FC236}">
              <a16:creationId xmlns:a16="http://schemas.microsoft.com/office/drawing/2014/main" id="{345284DB-16EF-412D-BE1A-E6DAB71ADBCD}"/>
            </a:ext>
          </a:extLst>
        </xdr:cNvPr>
        <xdr:cNvSpPr txBox="1"/>
      </xdr:nvSpPr>
      <xdr:spPr>
        <a:xfrm>
          <a:off x="14846300" y="480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152500</xdr:rowOff>
    </xdr:from>
    <xdr:to>
      <xdr:col>76</xdr:col>
      <xdr:colOff>73025</xdr:colOff>
      <xdr:row>29</xdr:row>
      <xdr:rowOff>82650</xdr:rowOff>
    </xdr:to>
    <xdr:sp macro="" textlink="">
      <xdr:nvSpPr>
        <xdr:cNvPr id="137" name="フローチャート: 判断 136">
          <a:extLst>
            <a:ext uri="{FF2B5EF4-FFF2-40B4-BE49-F238E27FC236}">
              <a16:creationId xmlns:a16="http://schemas.microsoft.com/office/drawing/2014/main" id="{F799F3C4-1BB1-4CF3-9DCF-32F4638BF073}"/>
            </a:ext>
          </a:extLst>
        </xdr:cNvPr>
        <xdr:cNvSpPr/>
      </xdr:nvSpPr>
      <xdr:spPr>
        <a:xfrm>
          <a:off x="14744700" y="495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137695</xdr:rowOff>
    </xdr:from>
    <xdr:to>
      <xdr:col>72</xdr:col>
      <xdr:colOff>123825</xdr:colOff>
      <xdr:row>29</xdr:row>
      <xdr:rowOff>67845</xdr:rowOff>
    </xdr:to>
    <xdr:sp macro="" textlink="">
      <xdr:nvSpPr>
        <xdr:cNvPr id="138" name="フローチャート: 判断 137">
          <a:extLst>
            <a:ext uri="{FF2B5EF4-FFF2-40B4-BE49-F238E27FC236}">
              <a16:creationId xmlns:a16="http://schemas.microsoft.com/office/drawing/2014/main" id="{99E27DE5-20B3-48EC-9947-CF64E9922689}"/>
            </a:ext>
          </a:extLst>
        </xdr:cNvPr>
        <xdr:cNvSpPr/>
      </xdr:nvSpPr>
      <xdr:spPr>
        <a:xfrm>
          <a:off x="14033500" y="493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140816</xdr:rowOff>
    </xdr:from>
    <xdr:to>
      <xdr:col>68</xdr:col>
      <xdr:colOff>123825</xdr:colOff>
      <xdr:row>30</xdr:row>
      <xdr:rowOff>70966</xdr:rowOff>
    </xdr:to>
    <xdr:sp macro="" textlink="">
      <xdr:nvSpPr>
        <xdr:cNvPr id="139" name="フローチャート: 判断 138">
          <a:extLst>
            <a:ext uri="{FF2B5EF4-FFF2-40B4-BE49-F238E27FC236}">
              <a16:creationId xmlns:a16="http://schemas.microsoft.com/office/drawing/2014/main" id="{EA0E6342-51C9-40EB-A827-55EB4E4DA1EB}"/>
            </a:ext>
          </a:extLst>
        </xdr:cNvPr>
        <xdr:cNvSpPr/>
      </xdr:nvSpPr>
      <xdr:spPr>
        <a:xfrm>
          <a:off x="13271500" y="511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25346</xdr:rowOff>
    </xdr:from>
    <xdr:to>
      <xdr:col>64</xdr:col>
      <xdr:colOff>123825</xdr:colOff>
      <xdr:row>30</xdr:row>
      <xdr:rowOff>126946</xdr:rowOff>
    </xdr:to>
    <xdr:sp macro="" textlink="">
      <xdr:nvSpPr>
        <xdr:cNvPr id="140" name="フローチャート: 判断 139">
          <a:extLst>
            <a:ext uri="{FF2B5EF4-FFF2-40B4-BE49-F238E27FC236}">
              <a16:creationId xmlns:a16="http://schemas.microsoft.com/office/drawing/2014/main" id="{805E4B1D-6F40-4862-9DC4-C7CCD6AD59BC}"/>
            </a:ext>
          </a:extLst>
        </xdr:cNvPr>
        <xdr:cNvSpPr/>
      </xdr:nvSpPr>
      <xdr:spPr>
        <a:xfrm>
          <a:off x="12509500" y="516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8999</xdr:rowOff>
    </xdr:from>
    <xdr:to>
      <xdr:col>60</xdr:col>
      <xdr:colOff>123825</xdr:colOff>
      <xdr:row>30</xdr:row>
      <xdr:rowOff>110599</xdr:rowOff>
    </xdr:to>
    <xdr:sp macro="" textlink="">
      <xdr:nvSpPr>
        <xdr:cNvPr id="141" name="フローチャート: 判断 140">
          <a:extLst>
            <a:ext uri="{FF2B5EF4-FFF2-40B4-BE49-F238E27FC236}">
              <a16:creationId xmlns:a16="http://schemas.microsoft.com/office/drawing/2014/main" id="{28214A04-5DAC-4269-9A0C-A5F1DD56A6FA}"/>
            </a:ext>
          </a:extLst>
        </xdr:cNvPr>
        <xdr:cNvSpPr/>
      </xdr:nvSpPr>
      <xdr:spPr>
        <a:xfrm>
          <a:off x="11747500" y="515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BD1C774-D60C-4B36-84A1-ED52BC3541E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A97DD22A-8902-4EDA-85A1-6ACF515653CC}"/>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D4A759FB-8968-4CC0-938F-2B89BA2A6F5A}"/>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F68EC284-8CD3-4917-A1D9-35E6E7FA7588}"/>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65E6918A-39DF-4513-9E89-0C6E11FB1F0D}"/>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789</xdr:rowOff>
    </xdr:from>
    <xdr:to>
      <xdr:col>76</xdr:col>
      <xdr:colOff>73025</xdr:colOff>
      <xdr:row>29</xdr:row>
      <xdr:rowOff>102389</xdr:rowOff>
    </xdr:to>
    <xdr:sp macro="" textlink="">
      <xdr:nvSpPr>
        <xdr:cNvPr id="147" name="楕円 146">
          <a:extLst>
            <a:ext uri="{FF2B5EF4-FFF2-40B4-BE49-F238E27FC236}">
              <a16:creationId xmlns:a16="http://schemas.microsoft.com/office/drawing/2014/main" id="{D99CEE7A-55E0-49BC-8FC2-B5034B88CCA9}"/>
            </a:ext>
          </a:extLst>
        </xdr:cNvPr>
        <xdr:cNvSpPr/>
      </xdr:nvSpPr>
      <xdr:spPr>
        <a:xfrm>
          <a:off x="14744700" y="497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150666</xdr:rowOff>
    </xdr:from>
    <xdr:ext cx="469744" cy="259045"/>
    <xdr:sp macro="" textlink="">
      <xdr:nvSpPr>
        <xdr:cNvPr id="148" name="債務償還比率該当値テキスト">
          <a:extLst>
            <a:ext uri="{FF2B5EF4-FFF2-40B4-BE49-F238E27FC236}">
              <a16:creationId xmlns:a16="http://schemas.microsoft.com/office/drawing/2014/main" id="{281477F4-BEEE-465A-A42F-217392A1D8E8}"/>
            </a:ext>
          </a:extLst>
        </xdr:cNvPr>
        <xdr:cNvSpPr txBox="1"/>
      </xdr:nvSpPr>
      <xdr:spPr>
        <a:xfrm>
          <a:off x="14846300" y="495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109782</xdr:rowOff>
    </xdr:from>
    <xdr:to>
      <xdr:col>72</xdr:col>
      <xdr:colOff>123825</xdr:colOff>
      <xdr:row>29</xdr:row>
      <xdr:rowOff>39932</xdr:rowOff>
    </xdr:to>
    <xdr:sp macro="" textlink="">
      <xdr:nvSpPr>
        <xdr:cNvPr id="149" name="楕円 148">
          <a:extLst>
            <a:ext uri="{FF2B5EF4-FFF2-40B4-BE49-F238E27FC236}">
              <a16:creationId xmlns:a16="http://schemas.microsoft.com/office/drawing/2014/main" id="{52E1D4FE-1703-401E-B270-5CEF9C2D83AB}"/>
            </a:ext>
          </a:extLst>
        </xdr:cNvPr>
        <xdr:cNvSpPr/>
      </xdr:nvSpPr>
      <xdr:spPr>
        <a:xfrm>
          <a:off x="14033500" y="491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160582</xdr:rowOff>
    </xdr:from>
    <xdr:to>
      <xdr:col>76</xdr:col>
      <xdr:colOff>22225</xdr:colOff>
      <xdr:row>29</xdr:row>
      <xdr:rowOff>51589</xdr:rowOff>
    </xdr:to>
    <xdr:cxnSp macro="">
      <xdr:nvCxnSpPr>
        <xdr:cNvPr id="150" name="直線コネクタ 149">
          <a:extLst>
            <a:ext uri="{FF2B5EF4-FFF2-40B4-BE49-F238E27FC236}">
              <a16:creationId xmlns:a16="http://schemas.microsoft.com/office/drawing/2014/main" id="{B55F0D6C-C1D3-40AC-8ACC-80FC025405B8}"/>
            </a:ext>
          </a:extLst>
        </xdr:cNvPr>
        <xdr:cNvCxnSpPr/>
      </xdr:nvCxnSpPr>
      <xdr:spPr>
        <a:xfrm>
          <a:off x="14084300" y="4961182"/>
          <a:ext cx="711200" cy="6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5143</xdr:rowOff>
    </xdr:from>
    <xdr:to>
      <xdr:col>68</xdr:col>
      <xdr:colOff>123825</xdr:colOff>
      <xdr:row>30</xdr:row>
      <xdr:rowOff>106743</xdr:rowOff>
    </xdr:to>
    <xdr:sp macro="" textlink="">
      <xdr:nvSpPr>
        <xdr:cNvPr id="151" name="楕円 150">
          <a:extLst>
            <a:ext uri="{FF2B5EF4-FFF2-40B4-BE49-F238E27FC236}">
              <a16:creationId xmlns:a16="http://schemas.microsoft.com/office/drawing/2014/main" id="{B39BAB6C-52D9-4AB7-91A2-145ED8DBEE5C}"/>
            </a:ext>
          </a:extLst>
        </xdr:cNvPr>
        <xdr:cNvSpPr/>
      </xdr:nvSpPr>
      <xdr:spPr>
        <a:xfrm>
          <a:off x="13271500" y="51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160582</xdr:rowOff>
    </xdr:from>
    <xdr:to>
      <xdr:col>72</xdr:col>
      <xdr:colOff>73025</xdr:colOff>
      <xdr:row>30</xdr:row>
      <xdr:rowOff>55943</xdr:rowOff>
    </xdr:to>
    <xdr:cxnSp macro="">
      <xdr:nvCxnSpPr>
        <xdr:cNvPr id="152" name="直線コネクタ 151">
          <a:extLst>
            <a:ext uri="{FF2B5EF4-FFF2-40B4-BE49-F238E27FC236}">
              <a16:creationId xmlns:a16="http://schemas.microsoft.com/office/drawing/2014/main" id="{98E724CB-9E7D-41E4-B979-48FBE8F1B4BD}"/>
            </a:ext>
          </a:extLst>
        </xdr:cNvPr>
        <xdr:cNvCxnSpPr/>
      </xdr:nvCxnSpPr>
      <xdr:spPr>
        <a:xfrm flipV="1">
          <a:off x="13322300" y="4961182"/>
          <a:ext cx="762000" cy="23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22878</xdr:rowOff>
    </xdr:from>
    <xdr:to>
      <xdr:col>64</xdr:col>
      <xdr:colOff>123825</xdr:colOff>
      <xdr:row>30</xdr:row>
      <xdr:rowOff>124478</xdr:rowOff>
    </xdr:to>
    <xdr:sp macro="" textlink="">
      <xdr:nvSpPr>
        <xdr:cNvPr id="153" name="楕円 152">
          <a:extLst>
            <a:ext uri="{FF2B5EF4-FFF2-40B4-BE49-F238E27FC236}">
              <a16:creationId xmlns:a16="http://schemas.microsoft.com/office/drawing/2014/main" id="{2704ED28-CF3A-470E-8AFC-4266E41F687E}"/>
            </a:ext>
          </a:extLst>
        </xdr:cNvPr>
        <xdr:cNvSpPr/>
      </xdr:nvSpPr>
      <xdr:spPr>
        <a:xfrm>
          <a:off x="12509500" y="516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55943</xdr:rowOff>
    </xdr:from>
    <xdr:to>
      <xdr:col>68</xdr:col>
      <xdr:colOff>73025</xdr:colOff>
      <xdr:row>30</xdr:row>
      <xdr:rowOff>73678</xdr:rowOff>
    </xdr:to>
    <xdr:cxnSp macro="">
      <xdr:nvCxnSpPr>
        <xdr:cNvPr id="154" name="直線コネクタ 153">
          <a:extLst>
            <a:ext uri="{FF2B5EF4-FFF2-40B4-BE49-F238E27FC236}">
              <a16:creationId xmlns:a16="http://schemas.microsoft.com/office/drawing/2014/main" id="{BC02FA50-7626-499C-B96F-E026903CF151}"/>
            </a:ext>
          </a:extLst>
        </xdr:cNvPr>
        <xdr:cNvCxnSpPr/>
      </xdr:nvCxnSpPr>
      <xdr:spPr>
        <a:xfrm flipV="1">
          <a:off x="12560300" y="5199443"/>
          <a:ext cx="762000" cy="1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1751</xdr:rowOff>
    </xdr:from>
    <xdr:to>
      <xdr:col>60</xdr:col>
      <xdr:colOff>123825</xdr:colOff>
      <xdr:row>30</xdr:row>
      <xdr:rowOff>103351</xdr:rowOff>
    </xdr:to>
    <xdr:sp macro="" textlink="">
      <xdr:nvSpPr>
        <xdr:cNvPr id="155" name="楕円 154">
          <a:extLst>
            <a:ext uri="{FF2B5EF4-FFF2-40B4-BE49-F238E27FC236}">
              <a16:creationId xmlns:a16="http://schemas.microsoft.com/office/drawing/2014/main" id="{D3CC65B0-2667-47D5-88C3-AA1475FDBF33}"/>
            </a:ext>
          </a:extLst>
        </xdr:cNvPr>
        <xdr:cNvSpPr/>
      </xdr:nvSpPr>
      <xdr:spPr>
        <a:xfrm>
          <a:off x="11747500" y="514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52551</xdr:rowOff>
    </xdr:from>
    <xdr:to>
      <xdr:col>64</xdr:col>
      <xdr:colOff>73025</xdr:colOff>
      <xdr:row>30</xdr:row>
      <xdr:rowOff>73678</xdr:rowOff>
    </xdr:to>
    <xdr:cxnSp macro="">
      <xdr:nvCxnSpPr>
        <xdr:cNvPr id="156" name="直線コネクタ 155">
          <a:extLst>
            <a:ext uri="{FF2B5EF4-FFF2-40B4-BE49-F238E27FC236}">
              <a16:creationId xmlns:a16="http://schemas.microsoft.com/office/drawing/2014/main" id="{2741C8C3-00EB-44BF-A605-E6D04AD75262}"/>
            </a:ext>
          </a:extLst>
        </xdr:cNvPr>
        <xdr:cNvCxnSpPr/>
      </xdr:nvCxnSpPr>
      <xdr:spPr>
        <a:xfrm>
          <a:off x="11798300" y="5196051"/>
          <a:ext cx="762000" cy="2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58972</xdr:rowOff>
    </xdr:from>
    <xdr:ext cx="469744" cy="259045"/>
    <xdr:sp macro="" textlink="">
      <xdr:nvSpPr>
        <xdr:cNvPr id="157" name="n_1aveValue債務償還比率">
          <a:extLst>
            <a:ext uri="{FF2B5EF4-FFF2-40B4-BE49-F238E27FC236}">
              <a16:creationId xmlns:a16="http://schemas.microsoft.com/office/drawing/2014/main" id="{A20395E6-E2E7-44C9-BD16-BE6472FA012E}"/>
            </a:ext>
          </a:extLst>
        </xdr:cNvPr>
        <xdr:cNvSpPr txBox="1"/>
      </xdr:nvSpPr>
      <xdr:spPr>
        <a:xfrm>
          <a:off x="13836727" y="503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87493</xdr:rowOff>
    </xdr:from>
    <xdr:ext cx="469744" cy="259045"/>
    <xdr:sp macro="" textlink="">
      <xdr:nvSpPr>
        <xdr:cNvPr id="158" name="n_2aveValue債務償還比率">
          <a:extLst>
            <a:ext uri="{FF2B5EF4-FFF2-40B4-BE49-F238E27FC236}">
              <a16:creationId xmlns:a16="http://schemas.microsoft.com/office/drawing/2014/main" id="{D4C6BB72-CF2D-4B37-858E-3C65880E997E}"/>
            </a:ext>
          </a:extLst>
        </xdr:cNvPr>
        <xdr:cNvSpPr txBox="1"/>
      </xdr:nvSpPr>
      <xdr:spPr>
        <a:xfrm>
          <a:off x="13087427" y="488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118073</xdr:rowOff>
    </xdr:from>
    <xdr:ext cx="469744" cy="259045"/>
    <xdr:sp macro="" textlink="">
      <xdr:nvSpPr>
        <xdr:cNvPr id="159" name="n_3aveValue債務償還比率">
          <a:extLst>
            <a:ext uri="{FF2B5EF4-FFF2-40B4-BE49-F238E27FC236}">
              <a16:creationId xmlns:a16="http://schemas.microsoft.com/office/drawing/2014/main" id="{40133B9C-BBA3-44D0-B850-51922A62476E}"/>
            </a:ext>
          </a:extLst>
        </xdr:cNvPr>
        <xdr:cNvSpPr txBox="1"/>
      </xdr:nvSpPr>
      <xdr:spPr>
        <a:xfrm>
          <a:off x="12325427" y="526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101726</xdr:rowOff>
    </xdr:from>
    <xdr:ext cx="469744" cy="259045"/>
    <xdr:sp macro="" textlink="">
      <xdr:nvSpPr>
        <xdr:cNvPr id="160" name="n_4aveValue債務償還比率">
          <a:extLst>
            <a:ext uri="{FF2B5EF4-FFF2-40B4-BE49-F238E27FC236}">
              <a16:creationId xmlns:a16="http://schemas.microsoft.com/office/drawing/2014/main" id="{6AD36B4B-761C-403F-942D-D9C860C4FB00}"/>
            </a:ext>
          </a:extLst>
        </xdr:cNvPr>
        <xdr:cNvSpPr txBox="1"/>
      </xdr:nvSpPr>
      <xdr:spPr>
        <a:xfrm>
          <a:off x="11563427" y="524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56459</xdr:rowOff>
    </xdr:from>
    <xdr:ext cx="469744" cy="259045"/>
    <xdr:sp macro="" textlink="">
      <xdr:nvSpPr>
        <xdr:cNvPr id="161" name="n_1mainValue債務償還比率">
          <a:extLst>
            <a:ext uri="{FF2B5EF4-FFF2-40B4-BE49-F238E27FC236}">
              <a16:creationId xmlns:a16="http://schemas.microsoft.com/office/drawing/2014/main" id="{7DE3427A-C166-41D1-8549-4E4C307AC053}"/>
            </a:ext>
          </a:extLst>
        </xdr:cNvPr>
        <xdr:cNvSpPr txBox="1"/>
      </xdr:nvSpPr>
      <xdr:spPr>
        <a:xfrm>
          <a:off x="13836727" y="468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97870</xdr:rowOff>
    </xdr:from>
    <xdr:ext cx="469744" cy="259045"/>
    <xdr:sp macro="" textlink="">
      <xdr:nvSpPr>
        <xdr:cNvPr id="162" name="n_2mainValue債務償還比率">
          <a:extLst>
            <a:ext uri="{FF2B5EF4-FFF2-40B4-BE49-F238E27FC236}">
              <a16:creationId xmlns:a16="http://schemas.microsoft.com/office/drawing/2014/main" id="{DF881454-650F-41D7-B497-E6862CD0C1AC}"/>
            </a:ext>
          </a:extLst>
        </xdr:cNvPr>
        <xdr:cNvSpPr txBox="1"/>
      </xdr:nvSpPr>
      <xdr:spPr>
        <a:xfrm>
          <a:off x="13087427" y="5241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141005</xdr:rowOff>
    </xdr:from>
    <xdr:ext cx="469744" cy="259045"/>
    <xdr:sp macro="" textlink="">
      <xdr:nvSpPr>
        <xdr:cNvPr id="163" name="n_3mainValue債務償還比率">
          <a:extLst>
            <a:ext uri="{FF2B5EF4-FFF2-40B4-BE49-F238E27FC236}">
              <a16:creationId xmlns:a16="http://schemas.microsoft.com/office/drawing/2014/main" id="{78F422B0-2662-4849-A520-6D0FAC8884D9}"/>
            </a:ext>
          </a:extLst>
        </xdr:cNvPr>
        <xdr:cNvSpPr txBox="1"/>
      </xdr:nvSpPr>
      <xdr:spPr>
        <a:xfrm>
          <a:off x="12325427" y="494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119878</xdr:rowOff>
    </xdr:from>
    <xdr:ext cx="469744" cy="259045"/>
    <xdr:sp macro="" textlink="">
      <xdr:nvSpPr>
        <xdr:cNvPr id="164" name="n_4mainValue債務償還比率">
          <a:extLst>
            <a:ext uri="{FF2B5EF4-FFF2-40B4-BE49-F238E27FC236}">
              <a16:creationId xmlns:a16="http://schemas.microsoft.com/office/drawing/2014/main" id="{A4FFD552-FF12-4D1A-8936-53BAAED7AD29}"/>
            </a:ext>
          </a:extLst>
        </xdr:cNvPr>
        <xdr:cNvSpPr txBox="1"/>
      </xdr:nvSpPr>
      <xdr:spPr>
        <a:xfrm>
          <a:off x="11563427" y="4920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4965F5A9-5590-40B0-A59E-81928CCF46A1}"/>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4607094C-41B9-421D-9063-378F366FF645}"/>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98332F2C-DEDC-4047-9978-B7474D8024CF}"/>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B5CC9CFE-95D3-46D6-B2AE-AAB636758D36}"/>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3A5F4D81-C0C4-406A-B1F8-F116844176E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3D8314D3-AF21-4928-96AA-1282210A5915}"/>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2244941-EC01-4A6E-953E-A138FB60017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2D00EC7-1BD7-4529-8969-2277F88333D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A9D3AB0-79A1-4889-BD2C-800132EF8AF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DAA5674-5164-468E-8E16-EF4ADA49A11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ABFFE3D-DD53-4EF7-A87D-52D042F426C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82158C0-ED7F-4120-B821-25D43ED6B47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76B79BA-499C-4D95-9201-688323B8649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1F887F8-40E8-4D6B-A7F8-C0A49000CCD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22777FC-D529-429F-A2E7-C59377AF42D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3E5A610-1086-4D9A-8598-B51AE47D4EE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5,984
5,947
37.43
4,159,789
3,995,622
144,539
2,448,976
3,209,358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196C36-F1B4-41FF-A868-FC005144B32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C87FFB5-5868-46B2-A690-980C702E90F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EBFE0DF-D9E9-496F-AD7E-A8379D72744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930B0CF-A5F8-48AE-94E5-708F4EB3FAC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1B0FA81-FBAA-4372-B96C-2DB0B7FF452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DF91FA7-32F3-438C-B540-5AE4258247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4C994DF-C309-418B-BE02-50BF999327D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5E54204-0187-4FA1-A5FD-840149661CF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4BF7315-626C-479A-8018-436F38DC208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7DF8FA2-2A9E-4FFE-BF3C-0F5829EA98E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51DDFC5-4827-414F-9A2F-6692E008EA5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518A369-427E-45EA-9778-C6671A6AA8A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F5F8F96-6AE5-41F9-951E-39708EAFEAC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65BDD2A-4E78-49BD-AC6B-54B95DDB662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D5370FE-08AC-45B9-9EB5-AFFF1C7F4DB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0C414F5-B168-4CD5-B171-1B0789B1042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156C321-9DFA-40B5-A186-5E2029CC86B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EF158A9-6733-4885-87C1-19258D6D1D2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1AA810E-0EBE-4412-B5DC-6A892CB4390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C24F6FF-A1AD-4544-A912-1B877E52454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894D50F-9B04-4DFC-BBAF-CC207E0F9CF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A13BAE0-D376-4361-8F45-268F835AE12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FC2B8B1-D24D-4C59-BF36-4316A02B0F3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49FD233-B32B-4479-88BD-2195C0F1264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CFFCFA-365D-4FF1-A5E0-5612BBEC707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496AD5D-E81E-4C53-A5CB-B3429917FBD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A48000D-9418-4B35-90A1-C03D68FF1F8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C0B9048-961E-4CAE-BCA7-AA770C211BF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D98E8BB-20DA-4DFA-B9E3-8F099092210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AF3BFD9-3B4C-449C-B3D8-B5B2F018370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814594E-1392-494A-B52B-3F6EB239CEF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50520FC-5F50-4F74-A4BF-26DEDEB2BFA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FF7F2C8-2C16-4055-B590-3846D17272D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9E58C11-C629-4D5B-8B37-A6BC8DB31AB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9464BF6-3B10-45E7-8C53-470A3AE8B3C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FF0D1E9-4F4A-46B6-937A-0AD87C614A5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3391394-E869-453C-A520-320D85E84F1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1B8B66C-A082-4AF2-B054-D3B641BE0AA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81CE4B2-8F8A-4C0D-9057-6BE541451BC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8289FD6-9CFD-47C0-9438-713B9BBD176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B73E11E-2329-42F9-98ED-CA5462BB66C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4521DD2-6A64-47B9-B253-990991AA2B8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E10A013-1907-45D1-912C-FB54B55EF2C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AD0C183-9626-44BD-A943-0151E0D93AC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DC2F2B6-DE53-42D9-99F0-A193A9B1C20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221B3CAF-6B1A-441D-9B29-C0FB7A2766A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D86C5826-5DBB-4B88-9C22-F9CDA82618F9}"/>
            </a:ext>
          </a:extLst>
        </xdr:cNvPr>
        <xdr:cNvCxnSpPr/>
      </xdr:nvCxnSpPr>
      <xdr:spPr>
        <a:xfrm flipV="1">
          <a:off x="4634865" y="5660572"/>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道路】&#10;有形固定資産減価償却率最小値テキスト">
          <a:extLst>
            <a:ext uri="{FF2B5EF4-FFF2-40B4-BE49-F238E27FC236}">
              <a16:creationId xmlns:a16="http://schemas.microsoft.com/office/drawing/2014/main" id="{3262355E-0C89-41BF-9079-DCDD66C3DA5D}"/>
            </a:ext>
          </a:extLst>
        </xdr:cNvPr>
        <xdr:cNvSpPr txBox="1"/>
      </xdr:nvSpPr>
      <xdr:spPr>
        <a:xfrm>
          <a:off x="4673600" y="729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7C2B529A-4FA8-410F-B531-E850A11815B0}"/>
            </a:ext>
          </a:extLst>
        </xdr:cNvPr>
        <xdr:cNvCxnSpPr/>
      </xdr:nvCxnSpPr>
      <xdr:spPr>
        <a:xfrm>
          <a:off x="4546600" y="728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AC14219-D391-4769-80BD-E8A5B4F6ACB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D1CA53C4-9164-43E9-8A56-41D98834CA51}"/>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67871</xdr:rowOff>
    </xdr:from>
    <xdr:ext cx="405111" cy="259045"/>
    <xdr:sp macro="" textlink="">
      <xdr:nvSpPr>
        <xdr:cNvPr id="63" name="【道路】&#10;有形固定資産減価償却率平均値テキスト">
          <a:extLst>
            <a:ext uri="{FF2B5EF4-FFF2-40B4-BE49-F238E27FC236}">
              <a16:creationId xmlns:a16="http://schemas.microsoft.com/office/drawing/2014/main" id="{E8C90A98-9CF2-4532-846A-A06BBC957332}"/>
            </a:ext>
          </a:extLst>
        </xdr:cNvPr>
        <xdr:cNvSpPr txBox="1"/>
      </xdr:nvSpPr>
      <xdr:spPr>
        <a:xfrm>
          <a:off x="4673600" y="65829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44994</xdr:rowOff>
    </xdr:from>
    <xdr:to>
      <xdr:col>24</xdr:col>
      <xdr:colOff>114300</xdr:colOff>
      <xdr:row>39</xdr:row>
      <xdr:rowOff>146594</xdr:rowOff>
    </xdr:to>
    <xdr:sp macro="" textlink="">
      <xdr:nvSpPr>
        <xdr:cNvPr id="64" name="フローチャート: 判断 63">
          <a:extLst>
            <a:ext uri="{FF2B5EF4-FFF2-40B4-BE49-F238E27FC236}">
              <a16:creationId xmlns:a16="http://schemas.microsoft.com/office/drawing/2014/main" id="{685EEA00-71F0-4347-A7F3-24DCCC6134A8}"/>
            </a:ext>
          </a:extLst>
        </xdr:cNvPr>
        <xdr:cNvSpPr/>
      </xdr:nvSpPr>
      <xdr:spPr>
        <a:xfrm>
          <a:off x="4584700" y="673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27033</xdr:rowOff>
    </xdr:from>
    <xdr:to>
      <xdr:col>20</xdr:col>
      <xdr:colOff>38100</xdr:colOff>
      <xdr:row>39</xdr:row>
      <xdr:rowOff>128633</xdr:rowOff>
    </xdr:to>
    <xdr:sp macro="" textlink="">
      <xdr:nvSpPr>
        <xdr:cNvPr id="65" name="フローチャート: 判断 64">
          <a:extLst>
            <a:ext uri="{FF2B5EF4-FFF2-40B4-BE49-F238E27FC236}">
              <a16:creationId xmlns:a16="http://schemas.microsoft.com/office/drawing/2014/main" id="{49702B9A-7B01-4965-8B2A-AD3EFFA3DB2A}"/>
            </a:ext>
          </a:extLst>
        </xdr:cNvPr>
        <xdr:cNvSpPr/>
      </xdr:nvSpPr>
      <xdr:spPr>
        <a:xfrm>
          <a:off x="3746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159294</xdr:rowOff>
    </xdr:from>
    <xdr:to>
      <xdr:col>15</xdr:col>
      <xdr:colOff>101600</xdr:colOff>
      <xdr:row>39</xdr:row>
      <xdr:rowOff>89444</xdr:rowOff>
    </xdr:to>
    <xdr:sp macro="" textlink="">
      <xdr:nvSpPr>
        <xdr:cNvPr id="66" name="フローチャート: 判断 65">
          <a:extLst>
            <a:ext uri="{FF2B5EF4-FFF2-40B4-BE49-F238E27FC236}">
              <a16:creationId xmlns:a16="http://schemas.microsoft.com/office/drawing/2014/main" id="{6CD1D640-61E6-4C12-BD58-B5285874EE53}"/>
            </a:ext>
          </a:extLst>
        </xdr:cNvPr>
        <xdr:cNvSpPr/>
      </xdr:nvSpPr>
      <xdr:spPr>
        <a:xfrm>
          <a:off x="2857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165826</xdr:rowOff>
    </xdr:from>
    <xdr:to>
      <xdr:col>10</xdr:col>
      <xdr:colOff>165100</xdr:colOff>
      <xdr:row>39</xdr:row>
      <xdr:rowOff>95976</xdr:rowOff>
    </xdr:to>
    <xdr:sp macro="" textlink="">
      <xdr:nvSpPr>
        <xdr:cNvPr id="67" name="フローチャート: 判断 66">
          <a:extLst>
            <a:ext uri="{FF2B5EF4-FFF2-40B4-BE49-F238E27FC236}">
              <a16:creationId xmlns:a16="http://schemas.microsoft.com/office/drawing/2014/main" id="{2C97905A-5D0F-462C-9394-9306C1231336}"/>
            </a:ext>
          </a:extLst>
        </xdr:cNvPr>
        <xdr:cNvSpPr/>
      </xdr:nvSpPr>
      <xdr:spPr>
        <a:xfrm>
          <a:off x="1968500" y="668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142966</xdr:rowOff>
    </xdr:from>
    <xdr:to>
      <xdr:col>6</xdr:col>
      <xdr:colOff>38100</xdr:colOff>
      <xdr:row>39</xdr:row>
      <xdr:rowOff>73116</xdr:rowOff>
    </xdr:to>
    <xdr:sp macro="" textlink="">
      <xdr:nvSpPr>
        <xdr:cNvPr id="68" name="フローチャート: 判断 67">
          <a:extLst>
            <a:ext uri="{FF2B5EF4-FFF2-40B4-BE49-F238E27FC236}">
              <a16:creationId xmlns:a16="http://schemas.microsoft.com/office/drawing/2014/main" id="{AA3B8990-CDCA-4108-A165-FF81B9F6298B}"/>
            </a:ext>
          </a:extLst>
        </xdr:cNvPr>
        <xdr:cNvSpPr/>
      </xdr:nvSpPr>
      <xdr:spPr>
        <a:xfrm>
          <a:off x="1079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30CCC50-CA67-4CA5-B477-CFC4F404589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4DF22C4-60FF-42DC-8EEC-B0FD1322DD2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9148371-6D25-4D05-A863-3C92363D41B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1F890FD-A77D-4E80-9723-B658547AFBF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DCF8577-2DBE-453C-A236-0D5B33AC605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105410</xdr:rowOff>
    </xdr:from>
    <xdr:to>
      <xdr:col>24</xdr:col>
      <xdr:colOff>114300</xdr:colOff>
      <xdr:row>40</xdr:row>
      <xdr:rowOff>35560</xdr:rowOff>
    </xdr:to>
    <xdr:sp macro="" textlink="">
      <xdr:nvSpPr>
        <xdr:cNvPr id="74" name="楕円 73">
          <a:extLst>
            <a:ext uri="{FF2B5EF4-FFF2-40B4-BE49-F238E27FC236}">
              <a16:creationId xmlns:a16="http://schemas.microsoft.com/office/drawing/2014/main" id="{921F0D57-D47A-4395-AAF4-D307C4F18A2F}"/>
            </a:ext>
          </a:extLst>
        </xdr:cNvPr>
        <xdr:cNvSpPr/>
      </xdr:nvSpPr>
      <xdr:spPr>
        <a:xfrm>
          <a:off x="4584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83837</xdr:rowOff>
    </xdr:from>
    <xdr:ext cx="405111" cy="259045"/>
    <xdr:sp macro="" textlink="">
      <xdr:nvSpPr>
        <xdr:cNvPr id="75" name="【道路】&#10;有形固定資産減価償却率該当値テキスト">
          <a:extLst>
            <a:ext uri="{FF2B5EF4-FFF2-40B4-BE49-F238E27FC236}">
              <a16:creationId xmlns:a16="http://schemas.microsoft.com/office/drawing/2014/main" id="{012A9089-4CB3-4E44-A934-0C126054AD91}"/>
            </a:ext>
          </a:extLst>
        </xdr:cNvPr>
        <xdr:cNvSpPr txBox="1"/>
      </xdr:nvSpPr>
      <xdr:spPr>
        <a:xfrm>
          <a:off x="46736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95613</xdr:rowOff>
    </xdr:from>
    <xdr:to>
      <xdr:col>20</xdr:col>
      <xdr:colOff>38100</xdr:colOff>
      <xdr:row>40</xdr:row>
      <xdr:rowOff>25763</xdr:rowOff>
    </xdr:to>
    <xdr:sp macro="" textlink="">
      <xdr:nvSpPr>
        <xdr:cNvPr id="76" name="楕円 75">
          <a:extLst>
            <a:ext uri="{FF2B5EF4-FFF2-40B4-BE49-F238E27FC236}">
              <a16:creationId xmlns:a16="http://schemas.microsoft.com/office/drawing/2014/main" id="{05CF701B-04BF-46C5-91B3-61352E73651D}"/>
            </a:ext>
          </a:extLst>
        </xdr:cNvPr>
        <xdr:cNvSpPr/>
      </xdr:nvSpPr>
      <xdr:spPr>
        <a:xfrm>
          <a:off x="3746500" y="67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146413</xdr:rowOff>
    </xdr:from>
    <xdr:to>
      <xdr:col>24</xdr:col>
      <xdr:colOff>63500</xdr:colOff>
      <xdr:row>39</xdr:row>
      <xdr:rowOff>156210</xdr:rowOff>
    </xdr:to>
    <xdr:cxnSp macro="">
      <xdr:nvCxnSpPr>
        <xdr:cNvPr id="77" name="直線コネクタ 76">
          <a:extLst>
            <a:ext uri="{FF2B5EF4-FFF2-40B4-BE49-F238E27FC236}">
              <a16:creationId xmlns:a16="http://schemas.microsoft.com/office/drawing/2014/main" id="{8E8A50EB-7D87-4A56-9D6E-5B61D8DBDBE4}"/>
            </a:ext>
          </a:extLst>
        </xdr:cNvPr>
        <xdr:cNvCxnSpPr/>
      </xdr:nvCxnSpPr>
      <xdr:spPr>
        <a:xfrm>
          <a:off x="3797300" y="683296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64588</xdr:rowOff>
    </xdr:from>
    <xdr:to>
      <xdr:col>15</xdr:col>
      <xdr:colOff>101600</xdr:colOff>
      <xdr:row>39</xdr:row>
      <xdr:rowOff>166188</xdr:rowOff>
    </xdr:to>
    <xdr:sp macro="" textlink="">
      <xdr:nvSpPr>
        <xdr:cNvPr id="78" name="楕円 77">
          <a:extLst>
            <a:ext uri="{FF2B5EF4-FFF2-40B4-BE49-F238E27FC236}">
              <a16:creationId xmlns:a16="http://schemas.microsoft.com/office/drawing/2014/main" id="{2102FC11-1EDE-4DC9-B72E-CFDCCAAA55A2}"/>
            </a:ext>
          </a:extLst>
        </xdr:cNvPr>
        <xdr:cNvSpPr/>
      </xdr:nvSpPr>
      <xdr:spPr>
        <a:xfrm>
          <a:off x="2857500" y="675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115388</xdr:rowOff>
    </xdr:from>
    <xdr:to>
      <xdr:col>19</xdr:col>
      <xdr:colOff>177800</xdr:colOff>
      <xdr:row>39</xdr:row>
      <xdr:rowOff>146413</xdr:rowOff>
    </xdr:to>
    <xdr:cxnSp macro="">
      <xdr:nvCxnSpPr>
        <xdr:cNvPr id="79" name="直線コネクタ 78">
          <a:extLst>
            <a:ext uri="{FF2B5EF4-FFF2-40B4-BE49-F238E27FC236}">
              <a16:creationId xmlns:a16="http://schemas.microsoft.com/office/drawing/2014/main" id="{6CBD9180-6BD2-4D86-9EF2-78DB0A7AB182}"/>
            </a:ext>
          </a:extLst>
        </xdr:cNvPr>
        <xdr:cNvCxnSpPr/>
      </xdr:nvCxnSpPr>
      <xdr:spPr>
        <a:xfrm>
          <a:off x="2908300" y="680193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53159</xdr:rowOff>
    </xdr:from>
    <xdr:to>
      <xdr:col>10</xdr:col>
      <xdr:colOff>165100</xdr:colOff>
      <xdr:row>39</xdr:row>
      <xdr:rowOff>154759</xdr:rowOff>
    </xdr:to>
    <xdr:sp macro="" textlink="">
      <xdr:nvSpPr>
        <xdr:cNvPr id="80" name="楕円 79">
          <a:extLst>
            <a:ext uri="{FF2B5EF4-FFF2-40B4-BE49-F238E27FC236}">
              <a16:creationId xmlns:a16="http://schemas.microsoft.com/office/drawing/2014/main" id="{6DC6DDB0-0791-4F3F-8C04-5C0107E528FA}"/>
            </a:ext>
          </a:extLst>
        </xdr:cNvPr>
        <xdr:cNvSpPr/>
      </xdr:nvSpPr>
      <xdr:spPr>
        <a:xfrm>
          <a:off x="1968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103959</xdr:rowOff>
    </xdr:from>
    <xdr:to>
      <xdr:col>15</xdr:col>
      <xdr:colOff>50800</xdr:colOff>
      <xdr:row>39</xdr:row>
      <xdr:rowOff>115388</xdr:rowOff>
    </xdr:to>
    <xdr:cxnSp macro="">
      <xdr:nvCxnSpPr>
        <xdr:cNvPr id="81" name="直線コネクタ 80">
          <a:extLst>
            <a:ext uri="{FF2B5EF4-FFF2-40B4-BE49-F238E27FC236}">
              <a16:creationId xmlns:a16="http://schemas.microsoft.com/office/drawing/2014/main" id="{DA90BACF-9DBC-4494-8026-95CF80ECFD5B}"/>
            </a:ext>
          </a:extLst>
        </xdr:cNvPr>
        <xdr:cNvCxnSpPr/>
      </xdr:nvCxnSpPr>
      <xdr:spPr>
        <a:xfrm>
          <a:off x="2019300" y="6790509"/>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20501</xdr:rowOff>
    </xdr:from>
    <xdr:to>
      <xdr:col>6</xdr:col>
      <xdr:colOff>38100</xdr:colOff>
      <xdr:row>39</xdr:row>
      <xdr:rowOff>122101</xdr:rowOff>
    </xdr:to>
    <xdr:sp macro="" textlink="">
      <xdr:nvSpPr>
        <xdr:cNvPr id="82" name="楕円 81">
          <a:extLst>
            <a:ext uri="{FF2B5EF4-FFF2-40B4-BE49-F238E27FC236}">
              <a16:creationId xmlns:a16="http://schemas.microsoft.com/office/drawing/2014/main" id="{33AB3E7D-7976-4417-959D-921DAEFB89C9}"/>
            </a:ext>
          </a:extLst>
        </xdr:cNvPr>
        <xdr:cNvSpPr/>
      </xdr:nvSpPr>
      <xdr:spPr>
        <a:xfrm>
          <a:off x="1079500" y="67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71301</xdr:rowOff>
    </xdr:from>
    <xdr:to>
      <xdr:col>10</xdr:col>
      <xdr:colOff>114300</xdr:colOff>
      <xdr:row>39</xdr:row>
      <xdr:rowOff>103959</xdr:rowOff>
    </xdr:to>
    <xdr:cxnSp macro="">
      <xdr:nvCxnSpPr>
        <xdr:cNvPr id="83" name="直線コネクタ 82">
          <a:extLst>
            <a:ext uri="{FF2B5EF4-FFF2-40B4-BE49-F238E27FC236}">
              <a16:creationId xmlns:a16="http://schemas.microsoft.com/office/drawing/2014/main" id="{ED83F7A7-B54C-4203-B8A4-C530081F7D6A}"/>
            </a:ext>
          </a:extLst>
        </xdr:cNvPr>
        <xdr:cNvCxnSpPr/>
      </xdr:nvCxnSpPr>
      <xdr:spPr>
        <a:xfrm>
          <a:off x="1130300" y="675785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145160</xdr:rowOff>
    </xdr:from>
    <xdr:ext cx="405111" cy="259045"/>
    <xdr:sp macro="" textlink="">
      <xdr:nvSpPr>
        <xdr:cNvPr id="84" name="n_1aveValue【道路】&#10;有形固定資産減価償却率">
          <a:extLst>
            <a:ext uri="{FF2B5EF4-FFF2-40B4-BE49-F238E27FC236}">
              <a16:creationId xmlns:a16="http://schemas.microsoft.com/office/drawing/2014/main" id="{01B6B1B6-E5FE-467E-8918-BF57AB536668}"/>
            </a:ext>
          </a:extLst>
        </xdr:cNvPr>
        <xdr:cNvSpPr txBox="1"/>
      </xdr:nvSpPr>
      <xdr:spPr>
        <a:xfrm>
          <a:off x="35820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105971</xdr:rowOff>
    </xdr:from>
    <xdr:ext cx="405111" cy="259045"/>
    <xdr:sp macro="" textlink="">
      <xdr:nvSpPr>
        <xdr:cNvPr id="85" name="n_2aveValue【道路】&#10;有形固定資産減価償却率">
          <a:extLst>
            <a:ext uri="{FF2B5EF4-FFF2-40B4-BE49-F238E27FC236}">
              <a16:creationId xmlns:a16="http://schemas.microsoft.com/office/drawing/2014/main" id="{B81D8000-86D7-43BD-980A-0E6AD48AFE21}"/>
            </a:ext>
          </a:extLst>
        </xdr:cNvPr>
        <xdr:cNvSpPr txBox="1"/>
      </xdr:nvSpPr>
      <xdr:spPr>
        <a:xfrm>
          <a:off x="2705744" y="64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112503</xdr:rowOff>
    </xdr:from>
    <xdr:ext cx="405111" cy="259045"/>
    <xdr:sp macro="" textlink="">
      <xdr:nvSpPr>
        <xdr:cNvPr id="86" name="n_3aveValue【道路】&#10;有形固定資産減価償却率">
          <a:extLst>
            <a:ext uri="{FF2B5EF4-FFF2-40B4-BE49-F238E27FC236}">
              <a16:creationId xmlns:a16="http://schemas.microsoft.com/office/drawing/2014/main" id="{3E467EDA-7102-403E-A2CB-3B3381DA68BA}"/>
            </a:ext>
          </a:extLst>
        </xdr:cNvPr>
        <xdr:cNvSpPr txBox="1"/>
      </xdr:nvSpPr>
      <xdr:spPr>
        <a:xfrm>
          <a:off x="1816744" y="645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89643</xdr:rowOff>
    </xdr:from>
    <xdr:ext cx="405111" cy="259045"/>
    <xdr:sp macro="" textlink="">
      <xdr:nvSpPr>
        <xdr:cNvPr id="87" name="n_4aveValue【道路】&#10;有形固定資産減価償却率">
          <a:extLst>
            <a:ext uri="{FF2B5EF4-FFF2-40B4-BE49-F238E27FC236}">
              <a16:creationId xmlns:a16="http://schemas.microsoft.com/office/drawing/2014/main" id="{1CC4F056-C6F1-424D-A633-B497677ADF88}"/>
            </a:ext>
          </a:extLst>
        </xdr:cNvPr>
        <xdr:cNvSpPr txBox="1"/>
      </xdr:nvSpPr>
      <xdr:spPr>
        <a:xfrm>
          <a:off x="927744" y="643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16890</xdr:rowOff>
    </xdr:from>
    <xdr:ext cx="405111" cy="259045"/>
    <xdr:sp macro="" textlink="">
      <xdr:nvSpPr>
        <xdr:cNvPr id="88" name="n_1mainValue【道路】&#10;有形固定資産減価償却率">
          <a:extLst>
            <a:ext uri="{FF2B5EF4-FFF2-40B4-BE49-F238E27FC236}">
              <a16:creationId xmlns:a16="http://schemas.microsoft.com/office/drawing/2014/main" id="{AB280F26-F378-49DF-8976-00DB9103E2CB}"/>
            </a:ext>
          </a:extLst>
        </xdr:cNvPr>
        <xdr:cNvSpPr txBox="1"/>
      </xdr:nvSpPr>
      <xdr:spPr>
        <a:xfrm>
          <a:off x="3582044" y="687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157315</xdr:rowOff>
    </xdr:from>
    <xdr:ext cx="405111" cy="259045"/>
    <xdr:sp macro="" textlink="">
      <xdr:nvSpPr>
        <xdr:cNvPr id="89" name="n_2mainValue【道路】&#10;有形固定資産減価償却率">
          <a:extLst>
            <a:ext uri="{FF2B5EF4-FFF2-40B4-BE49-F238E27FC236}">
              <a16:creationId xmlns:a16="http://schemas.microsoft.com/office/drawing/2014/main" id="{515395AE-FA71-43D2-A0C8-4A89A2033775}"/>
            </a:ext>
          </a:extLst>
        </xdr:cNvPr>
        <xdr:cNvSpPr txBox="1"/>
      </xdr:nvSpPr>
      <xdr:spPr>
        <a:xfrm>
          <a:off x="2705744" y="684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145886</xdr:rowOff>
    </xdr:from>
    <xdr:ext cx="405111" cy="259045"/>
    <xdr:sp macro="" textlink="">
      <xdr:nvSpPr>
        <xdr:cNvPr id="90" name="n_3mainValue【道路】&#10;有形固定資産減価償却率">
          <a:extLst>
            <a:ext uri="{FF2B5EF4-FFF2-40B4-BE49-F238E27FC236}">
              <a16:creationId xmlns:a16="http://schemas.microsoft.com/office/drawing/2014/main" id="{FDBB2D92-8AD6-49C9-B262-E5DF880EC1C9}"/>
            </a:ext>
          </a:extLst>
        </xdr:cNvPr>
        <xdr:cNvSpPr txBox="1"/>
      </xdr:nvSpPr>
      <xdr:spPr>
        <a:xfrm>
          <a:off x="1816744" y="683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113228</xdr:rowOff>
    </xdr:from>
    <xdr:ext cx="405111" cy="259045"/>
    <xdr:sp macro="" textlink="">
      <xdr:nvSpPr>
        <xdr:cNvPr id="91" name="n_4mainValue【道路】&#10;有形固定資産減価償却率">
          <a:extLst>
            <a:ext uri="{FF2B5EF4-FFF2-40B4-BE49-F238E27FC236}">
              <a16:creationId xmlns:a16="http://schemas.microsoft.com/office/drawing/2014/main" id="{650EC2EA-EA58-4ED9-98B2-F6426C3BDFE6}"/>
            </a:ext>
          </a:extLst>
        </xdr:cNvPr>
        <xdr:cNvSpPr txBox="1"/>
      </xdr:nvSpPr>
      <xdr:spPr>
        <a:xfrm>
          <a:off x="927744" y="679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F258780-675D-4CA4-B9AA-9BA70168DCF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FCCE109-B7A4-4874-B052-BC48DB0F7A6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1C3A52B-5876-4C33-AB1D-2D1111839D2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AE6931A-9847-4C3C-9D78-1039AD3D9BE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8B506F9-3D92-4411-8CD9-79E0B86EF1E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2984EA1F-596A-46E9-95F5-4C6FFD8119C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B185C9B-7981-4E79-8AD0-6AEE1532D3A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24D9419-2688-4E9F-B14A-AFD253FC54F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8B5591F1-D97D-46B8-9259-E77E88843B4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AD91DAB-658D-40DE-9BC0-D48C128C03B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CDF3057B-F1B0-4F46-A348-1C5EBC1C6489}"/>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A5F1585E-B362-4E0C-A3BB-C226C7785296}"/>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29E6A5F8-C673-4DDF-830C-FB23BC8D80E8}"/>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5" name="テキスト ボックス 104">
          <a:extLst>
            <a:ext uri="{FF2B5EF4-FFF2-40B4-BE49-F238E27FC236}">
              <a16:creationId xmlns:a16="http://schemas.microsoft.com/office/drawing/2014/main" id="{035105A3-1E50-4338-8134-3A7B7375C68A}"/>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0A7FFA48-2E3F-4885-A640-EB9C56C92B78}"/>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7" name="テキスト ボックス 106">
          <a:extLst>
            <a:ext uri="{FF2B5EF4-FFF2-40B4-BE49-F238E27FC236}">
              <a16:creationId xmlns:a16="http://schemas.microsoft.com/office/drawing/2014/main" id="{B0B36D5C-0A18-4CBF-B447-6E7D4E4AD2D4}"/>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816E8478-BEE4-41D3-88F3-6B7F6B382B8C}"/>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9" name="テキスト ボックス 108">
          <a:extLst>
            <a:ext uri="{FF2B5EF4-FFF2-40B4-BE49-F238E27FC236}">
              <a16:creationId xmlns:a16="http://schemas.microsoft.com/office/drawing/2014/main" id="{25693FA4-EB62-4ECD-B543-7E265FDD9652}"/>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864BCAEE-1978-41E1-A835-1BA37F9BA67E}"/>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1" name="テキスト ボックス 110">
          <a:extLst>
            <a:ext uri="{FF2B5EF4-FFF2-40B4-BE49-F238E27FC236}">
              <a16:creationId xmlns:a16="http://schemas.microsoft.com/office/drawing/2014/main" id="{0F6AF7FB-8D6C-44D3-8AAD-EDE0E81DAFCF}"/>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0BAD6605-5884-46DA-8798-80B335E56C39}"/>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3" name="テキスト ボックス 112">
          <a:extLst>
            <a:ext uri="{FF2B5EF4-FFF2-40B4-BE49-F238E27FC236}">
              <a16:creationId xmlns:a16="http://schemas.microsoft.com/office/drawing/2014/main" id="{42578DD9-0DBD-4331-97F8-3FDFB4748763}"/>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4FD8E670-96EF-4223-AD11-28C0BAF486E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07CF7EEF-EFA8-436E-9A15-EA4830B95E99}"/>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C32B0561-C38C-4EA4-A8D1-30C5D2B7ADF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134003</xdr:rowOff>
    </xdr:from>
    <xdr:to>
      <xdr:col>54</xdr:col>
      <xdr:colOff>189865</xdr:colOff>
      <xdr:row>41</xdr:row>
      <xdr:rowOff>145090</xdr:rowOff>
    </xdr:to>
    <xdr:cxnSp macro="">
      <xdr:nvCxnSpPr>
        <xdr:cNvPr id="117" name="直線コネクタ 116">
          <a:extLst>
            <a:ext uri="{FF2B5EF4-FFF2-40B4-BE49-F238E27FC236}">
              <a16:creationId xmlns:a16="http://schemas.microsoft.com/office/drawing/2014/main" id="{B1DAE6BB-5F2B-44E5-9E85-A74C999ECCA2}"/>
            </a:ext>
          </a:extLst>
        </xdr:cNvPr>
        <xdr:cNvCxnSpPr/>
      </xdr:nvCxnSpPr>
      <xdr:spPr>
        <a:xfrm flipV="1">
          <a:off x="10476865" y="5791853"/>
          <a:ext cx="0" cy="1382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148917</xdr:rowOff>
    </xdr:from>
    <xdr:ext cx="469744" cy="259045"/>
    <xdr:sp macro="" textlink="">
      <xdr:nvSpPr>
        <xdr:cNvPr id="118" name="【道路】&#10;一人当たり延長最小値テキスト">
          <a:extLst>
            <a:ext uri="{FF2B5EF4-FFF2-40B4-BE49-F238E27FC236}">
              <a16:creationId xmlns:a16="http://schemas.microsoft.com/office/drawing/2014/main" id="{F9A49909-81CF-4FCF-A14D-A9829D22EC7F}"/>
            </a:ext>
          </a:extLst>
        </xdr:cNvPr>
        <xdr:cNvSpPr txBox="1"/>
      </xdr:nvSpPr>
      <xdr:spPr>
        <a:xfrm>
          <a:off x="10515600" y="717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145090</xdr:rowOff>
    </xdr:from>
    <xdr:to>
      <xdr:col>55</xdr:col>
      <xdr:colOff>88900</xdr:colOff>
      <xdr:row>41</xdr:row>
      <xdr:rowOff>145090</xdr:rowOff>
    </xdr:to>
    <xdr:cxnSp macro="">
      <xdr:nvCxnSpPr>
        <xdr:cNvPr id="119" name="直線コネクタ 118">
          <a:extLst>
            <a:ext uri="{FF2B5EF4-FFF2-40B4-BE49-F238E27FC236}">
              <a16:creationId xmlns:a16="http://schemas.microsoft.com/office/drawing/2014/main" id="{CD8EDEAA-9FD9-48C6-ABCC-1411CA579060}"/>
            </a:ext>
          </a:extLst>
        </xdr:cNvPr>
        <xdr:cNvCxnSpPr/>
      </xdr:nvCxnSpPr>
      <xdr:spPr>
        <a:xfrm>
          <a:off x="10388600" y="717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80680</xdr:rowOff>
    </xdr:from>
    <xdr:ext cx="534377" cy="259045"/>
    <xdr:sp macro="" textlink="">
      <xdr:nvSpPr>
        <xdr:cNvPr id="120" name="【道路】&#10;一人当たり延長最大値テキスト">
          <a:extLst>
            <a:ext uri="{FF2B5EF4-FFF2-40B4-BE49-F238E27FC236}">
              <a16:creationId xmlns:a16="http://schemas.microsoft.com/office/drawing/2014/main" id="{CD232814-4690-4CC7-A54F-DE4A0FA8888D}"/>
            </a:ext>
          </a:extLst>
        </xdr:cNvPr>
        <xdr:cNvSpPr txBox="1"/>
      </xdr:nvSpPr>
      <xdr:spPr>
        <a:xfrm>
          <a:off x="10515600" y="556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134003</xdr:rowOff>
    </xdr:from>
    <xdr:to>
      <xdr:col>55</xdr:col>
      <xdr:colOff>88900</xdr:colOff>
      <xdr:row>33</xdr:row>
      <xdr:rowOff>134003</xdr:rowOff>
    </xdr:to>
    <xdr:cxnSp macro="">
      <xdr:nvCxnSpPr>
        <xdr:cNvPr id="121" name="直線コネクタ 120">
          <a:extLst>
            <a:ext uri="{FF2B5EF4-FFF2-40B4-BE49-F238E27FC236}">
              <a16:creationId xmlns:a16="http://schemas.microsoft.com/office/drawing/2014/main" id="{89E1D974-3D43-422C-A7C2-9C4AEFACDEC7}"/>
            </a:ext>
          </a:extLst>
        </xdr:cNvPr>
        <xdr:cNvCxnSpPr/>
      </xdr:nvCxnSpPr>
      <xdr:spPr>
        <a:xfrm>
          <a:off x="10388600" y="579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166561</xdr:rowOff>
    </xdr:from>
    <xdr:ext cx="534377" cy="259045"/>
    <xdr:sp macro="" textlink="">
      <xdr:nvSpPr>
        <xdr:cNvPr id="122" name="【道路】&#10;一人当たり延長平均値テキスト">
          <a:extLst>
            <a:ext uri="{FF2B5EF4-FFF2-40B4-BE49-F238E27FC236}">
              <a16:creationId xmlns:a16="http://schemas.microsoft.com/office/drawing/2014/main" id="{BE0317B9-D7AF-45E0-A89D-CBA2F61B6D2A}"/>
            </a:ext>
          </a:extLst>
        </xdr:cNvPr>
        <xdr:cNvSpPr txBox="1"/>
      </xdr:nvSpPr>
      <xdr:spPr>
        <a:xfrm>
          <a:off x="10515600" y="651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143684</xdr:rowOff>
    </xdr:from>
    <xdr:to>
      <xdr:col>55</xdr:col>
      <xdr:colOff>50800</xdr:colOff>
      <xdr:row>39</xdr:row>
      <xdr:rowOff>73834</xdr:rowOff>
    </xdr:to>
    <xdr:sp macro="" textlink="">
      <xdr:nvSpPr>
        <xdr:cNvPr id="123" name="フローチャート: 判断 122">
          <a:extLst>
            <a:ext uri="{FF2B5EF4-FFF2-40B4-BE49-F238E27FC236}">
              <a16:creationId xmlns:a16="http://schemas.microsoft.com/office/drawing/2014/main" id="{FA46AB2D-28FA-4975-A67F-F9C21F0C5408}"/>
            </a:ext>
          </a:extLst>
        </xdr:cNvPr>
        <xdr:cNvSpPr/>
      </xdr:nvSpPr>
      <xdr:spPr>
        <a:xfrm>
          <a:off x="10426700" y="665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161074</xdr:rowOff>
    </xdr:from>
    <xdr:to>
      <xdr:col>50</xdr:col>
      <xdr:colOff>165100</xdr:colOff>
      <xdr:row>39</xdr:row>
      <xdr:rowOff>91224</xdr:rowOff>
    </xdr:to>
    <xdr:sp macro="" textlink="">
      <xdr:nvSpPr>
        <xdr:cNvPr id="124" name="フローチャート: 判断 123">
          <a:extLst>
            <a:ext uri="{FF2B5EF4-FFF2-40B4-BE49-F238E27FC236}">
              <a16:creationId xmlns:a16="http://schemas.microsoft.com/office/drawing/2014/main" id="{FC42B0B5-AEFC-44A6-8CA1-27FA001E3C9C}"/>
            </a:ext>
          </a:extLst>
        </xdr:cNvPr>
        <xdr:cNvSpPr/>
      </xdr:nvSpPr>
      <xdr:spPr>
        <a:xfrm>
          <a:off x="9588500" y="66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1985</xdr:rowOff>
    </xdr:from>
    <xdr:to>
      <xdr:col>46</xdr:col>
      <xdr:colOff>38100</xdr:colOff>
      <xdr:row>39</xdr:row>
      <xdr:rowOff>103585</xdr:rowOff>
    </xdr:to>
    <xdr:sp macro="" textlink="">
      <xdr:nvSpPr>
        <xdr:cNvPr id="125" name="フローチャート: 判断 124">
          <a:extLst>
            <a:ext uri="{FF2B5EF4-FFF2-40B4-BE49-F238E27FC236}">
              <a16:creationId xmlns:a16="http://schemas.microsoft.com/office/drawing/2014/main" id="{BE89909B-A995-4F66-BF14-C5EB3FD7D193}"/>
            </a:ext>
          </a:extLst>
        </xdr:cNvPr>
        <xdr:cNvSpPr/>
      </xdr:nvSpPr>
      <xdr:spPr>
        <a:xfrm>
          <a:off x="8699500" y="668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41157</xdr:rowOff>
    </xdr:from>
    <xdr:to>
      <xdr:col>41</xdr:col>
      <xdr:colOff>101600</xdr:colOff>
      <xdr:row>39</xdr:row>
      <xdr:rowOff>142757</xdr:rowOff>
    </xdr:to>
    <xdr:sp macro="" textlink="">
      <xdr:nvSpPr>
        <xdr:cNvPr id="126" name="フローチャート: 判断 125">
          <a:extLst>
            <a:ext uri="{FF2B5EF4-FFF2-40B4-BE49-F238E27FC236}">
              <a16:creationId xmlns:a16="http://schemas.microsoft.com/office/drawing/2014/main" id="{384EA21B-F5E1-4421-AD0A-01B3D0710BAB}"/>
            </a:ext>
          </a:extLst>
        </xdr:cNvPr>
        <xdr:cNvSpPr/>
      </xdr:nvSpPr>
      <xdr:spPr>
        <a:xfrm>
          <a:off x="7810500" y="672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64426</xdr:rowOff>
    </xdr:from>
    <xdr:to>
      <xdr:col>36</xdr:col>
      <xdr:colOff>165100</xdr:colOff>
      <xdr:row>39</xdr:row>
      <xdr:rowOff>166026</xdr:rowOff>
    </xdr:to>
    <xdr:sp macro="" textlink="">
      <xdr:nvSpPr>
        <xdr:cNvPr id="127" name="フローチャート: 判断 126">
          <a:extLst>
            <a:ext uri="{FF2B5EF4-FFF2-40B4-BE49-F238E27FC236}">
              <a16:creationId xmlns:a16="http://schemas.microsoft.com/office/drawing/2014/main" id="{D1CCFB09-D3E3-43DB-B40E-9AF45A5598A4}"/>
            </a:ext>
          </a:extLst>
        </xdr:cNvPr>
        <xdr:cNvSpPr/>
      </xdr:nvSpPr>
      <xdr:spPr>
        <a:xfrm>
          <a:off x="6921500" y="675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76F1EA5-06CE-4C15-A82E-E2DD9F3EF69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1763E20-8DD5-4618-A153-71F00CE3907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37D719E-A1E3-444F-B08E-EEEA495C43C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F6E5D249-1C25-40A1-9AA0-F322BC500D4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74A93A0-2DA7-40E9-8668-9A4D9602831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156273</xdr:rowOff>
    </xdr:from>
    <xdr:to>
      <xdr:col>55</xdr:col>
      <xdr:colOff>50800</xdr:colOff>
      <xdr:row>40</xdr:row>
      <xdr:rowOff>86423</xdr:rowOff>
    </xdr:to>
    <xdr:sp macro="" textlink="">
      <xdr:nvSpPr>
        <xdr:cNvPr id="133" name="楕円 132">
          <a:extLst>
            <a:ext uri="{FF2B5EF4-FFF2-40B4-BE49-F238E27FC236}">
              <a16:creationId xmlns:a16="http://schemas.microsoft.com/office/drawing/2014/main" id="{59334A42-4039-4EE4-A7EA-A7EF05BD5320}"/>
            </a:ext>
          </a:extLst>
        </xdr:cNvPr>
        <xdr:cNvSpPr/>
      </xdr:nvSpPr>
      <xdr:spPr>
        <a:xfrm>
          <a:off x="10426700" y="684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134700</xdr:rowOff>
    </xdr:from>
    <xdr:ext cx="534377" cy="259045"/>
    <xdr:sp macro="" textlink="">
      <xdr:nvSpPr>
        <xdr:cNvPr id="134" name="【道路】&#10;一人当たり延長該当値テキスト">
          <a:extLst>
            <a:ext uri="{FF2B5EF4-FFF2-40B4-BE49-F238E27FC236}">
              <a16:creationId xmlns:a16="http://schemas.microsoft.com/office/drawing/2014/main" id="{7BEC98DA-CB33-4F94-94E6-DF578E4F90C8}"/>
            </a:ext>
          </a:extLst>
        </xdr:cNvPr>
        <xdr:cNvSpPr txBox="1"/>
      </xdr:nvSpPr>
      <xdr:spPr>
        <a:xfrm>
          <a:off x="10515600" y="682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167198</xdr:rowOff>
    </xdr:from>
    <xdr:to>
      <xdr:col>50</xdr:col>
      <xdr:colOff>165100</xdr:colOff>
      <xdr:row>40</xdr:row>
      <xdr:rowOff>97348</xdr:rowOff>
    </xdr:to>
    <xdr:sp macro="" textlink="">
      <xdr:nvSpPr>
        <xdr:cNvPr id="135" name="楕円 134">
          <a:extLst>
            <a:ext uri="{FF2B5EF4-FFF2-40B4-BE49-F238E27FC236}">
              <a16:creationId xmlns:a16="http://schemas.microsoft.com/office/drawing/2014/main" id="{D18BDA5A-4F64-4B66-AB0C-AC22E56E9D6E}"/>
            </a:ext>
          </a:extLst>
        </xdr:cNvPr>
        <xdr:cNvSpPr/>
      </xdr:nvSpPr>
      <xdr:spPr>
        <a:xfrm>
          <a:off x="9588500" y="685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35623</xdr:rowOff>
    </xdr:from>
    <xdr:to>
      <xdr:col>55</xdr:col>
      <xdr:colOff>0</xdr:colOff>
      <xdr:row>40</xdr:row>
      <xdr:rowOff>46548</xdr:rowOff>
    </xdr:to>
    <xdr:cxnSp macro="">
      <xdr:nvCxnSpPr>
        <xdr:cNvPr id="136" name="直線コネクタ 135">
          <a:extLst>
            <a:ext uri="{FF2B5EF4-FFF2-40B4-BE49-F238E27FC236}">
              <a16:creationId xmlns:a16="http://schemas.microsoft.com/office/drawing/2014/main" id="{233D5742-65F9-4220-9562-285492581050}"/>
            </a:ext>
          </a:extLst>
        </xdr:cNvPr>
        <xdr:cNvCxnSpPr/>
      </xdr:nvCxnSpPr>
      <xdr:spPr>
        <a:xfrm flipV="1">
          <a:off x="9639300" y="6893623"/>
          <a:ext cx="838200" cy="1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1724</xdr:rowOff>
    </xdr:from>
    <xdr:to>
      <xdr:col>46</xdr:col>
      <xdr:colOff>38100</xdr:colOff>
      <xdr:row>40</xdr:row>
      <xdr:rowOff>103324</xdr:rowOff>
    </xdr:to>
    <xdr:sp macro="" textlink="">
      <xdr:nvSpPr>
        <xdr:cNvPr id="137" name="楕円 136">
          <a:extLst>
            <a:ext uri="{FF2B5EF4-FFF2-40B4-BE49-F238E27FC236}">
              <a16:creationId xmlns:a16="http://schemas.microsoft.com/office/drawing/2014/main" id="{9BA98A3B-9C94-4DF7-BC3D-25C132ACC802}"/>
            </a:ext>
          </a:extLst>
        </xdr:cNvPr>
        <xdr:cNvSpPr/>
      </xdr:nvSpPr>
      <xdr:spPr>
        <a:xfrm>
          <a:off x="8699500" y="685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46548</xdr:rowOff>
    </xdr:from>
    <xdr:to>
      <xdr:col>50</xdr:col>
      <xdr:colOff>114300</xdr:colOff>
      <xdr:row>40</xdr:row>
      <xdr:rowOff>52524</xdr:rowOff>
    </xdr:to>
    <xdr:cxnSp macro="">
      <xdr:nvCxnSpPr>
        <xdr:cNvPr id="138" name="直線コネクタ 137">
          <a:extLst>
            <a:ext uri="{FF2B5EF4-FFF2-40B4-BE49-F238E27FC236}">
              <a16:creationId xmlns:a16="http://schemas.microsoft.com/office/drawing/2014/main" id="{81F7D995-9444-45F8-B519-92A06513BB4D}"/>
            </a:ext>
          </a:extLst>
        </xdr:cNvPr>
        <xdr:cNvCxnSpPr/>
      </xdr:nvCxnSpPr>
      <xdr:spPr>
        <a:xfrm flipV="1">
          <a:off x="8750300" y="6904548"/>
          <a:ext cx="889000" cy="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7977</xdr:rowOff>
    </xdr:from>
    <xdr:to>
      <xdr:col>41</xdr:col>
      <xdr:colOff>101600</xdr:colOff>
      <xdr:row>40</xdr:row>
      <xdr:rowOff>109577</xdr:rowOff>
    </xdr:to>
    <xdr:sp macro="" textlink="">
      <xdr:nvSpPr>
        <xdr:cNvPr id="139" name="楕円 138">
          <a:extLst>
            <a:ext uri="{FF2B5EF4-FFF2-40B4-BE49-F238E27FC236}">
              <a16:creationId xmlns:a16="http://schemas.microsoft.com/office/drawing/2014/main" id="{55FF2AE5-A826-48B1-87EA-5E725DCF3B7F}"/>
            </a:ext>
          </a:extLst>
        </xdr:cNvPr>
        <xdr:cNvSpPr/>
      </xdr:nvSpPr>
      <xdr:spPr>
        <a:xfrm>
          <a:off x="7810500" y="686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52524</xdr:rowOff>
    </xdr:from>
    <xdr:to>
      <xdr:col>45</xdr:col>
      <xdr:colOff>177800</xdr:colOff>
      <xdr:row>40</xdr:row>
      <xdr:rowOff>58777</xdr:rowOff>
    </xdr:to>
    <xdr:cxnSp macro="">
      <xdr:nvCxnSpPr>
        <xdr:cNvPr id="140" name="直線コネクタ 139">
          <a:extLst>
            <a:ext uri="{FF2B5EF4-FFF2-40B4-BE49-F238E27FC236}">
              <a16:creationId xmlns:a16="http://schemas.microsoft.com/office/drawing/2014/main" id="{74ADDDC6-2DAC-41D4-8BDB-848E5EC12C6E}"/>
            </a:ext>
          </a:extLst>
        </xdr:cNvPr>
        <xdr:cNvCxnSpPr/>
      </xdr:nvCxnSpPr>
      <xdr:spPr>
        <a:xfrm flipV="1">
          <a:off x="7861300" y="6910524"/>
          <a:ext cx="889000" cy="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13774</xdr:rowOff>
    </xdr:from>
    <xdr:to>
      <xdr:col>36</xdr:col>
      <xdr:colOff>165100</xdr:colOff>
      <xdr:row>40</xdr:row>
      <xdr:rowOff>115374</xdr:rowOff>
    </xdr:to>
    <xdr:sp macro="" textlink="">
      <xdr:nvSpPr>
        <xdr:cNvPr id="141" name="楕円 140">
          <a:extLst>
            <a:ext uri="{FF2B5EF4-FFF2-40B4-BE49-F238E27FC236}">
              <a16:creationId xmlns:a16="http://schemas.microsoft.com/office/drawing/2014/main" id="{DF410D32-1D6F-43B8-9F25-5418B3CD5CAD}"/>
            </a:ext>
          </a:extLst>
        </xdr:cNvPr>
        <xdr:cNvSpPr/>
      </xdr:nvSpPr>
      <xdr:spPr>
        <a:xfrm>
          <a:off x="6921500" y="687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58777</xdr:rowOff>
    </xdr:from>
    <xdr:to>
      <xdr:col>41</xdr:col>
      <xdr:colOff>50800</xdr:colOff>
      <xdr:row>40</xdr:row>
      <xdr:rowOff>64574</xdr:rowOff>
    </xdr:to>
    <xdr:cxnSp macro="">
      <xdr:nvCxnSpPr>
        <xdr:cNvPr id="142" name="直線コネクタ 141">
          <a:extLst>
            <a:ext uri="{FF2B5EF4-FFF2-40B4-BE49-F238E27FC236}">
              <a16:creationId xmlns:a16="http://schemas.microsoft.com/office/drawing/2014/main" id="{B043245C-221D-4165-B8A7-B1657CDB9403}"/>
            </a:ext>
          </a:extLst>
        </xdr:cNvPr>
        <xdr:cNvCxnSpPr/>
      </xdr:nvCxnSpPr>
      <xdr:spPr>
        <a:xfrm flipV="1">
          <a:off x="6972300" y="6916777"/>
          <a:ext cx="889000" cy="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107751</xdr:rowOff>
    </xdr:from>
    <xdr:ext cx="534377" cy="259045"/>
    <xdr:sp macro="" textlink="">
      <xdr:nvSpPr>
        <xdr:cNvPr id="143" name="n_1aveValue【道路】&#10;一人当たり延長">
          <a:extLst>
            <a:ext uri="{FF2B5EF4-FFF2-40B4-BE49-F238E27FC236}">
              <a16:creationId xmlns:a16="http://schemas.microsoft.com/office/drawing/2014/main" id="{A5AE8560-5E61-4461-837C-28797AB3C60D}"/>
            </a:ext>
          </a:extLst>
        </xdr:cNvPr>
        <xdr:cNvSpPr txBox="1"/>
      </xdr:nvSpPr>
      <xdr:spPr>
        <a:xfrm>
          <a:off x="9359411" y="64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120112</xdr:rowOff>
    </xdr:from>
    <xdr:ext cx="534377" cy="259045"/>
    <xdr:sp macro="" textlink="">
      <xdr:nvSpPr>
        <xdr:cNvPr id="144" name="n_2aveValue【道路】&#10;一人当たり延長">
          <a:extLst>
            <a:ext uri="{FF2B5EF4-FFF2-40B4-BE49-F238E27FC236}">
              <a16:creationId xmlns:a16="http://schemas.microsoft.com/office/drawing/2014/main" id="{8F0464A1-1A0A-485E-AC2E-FC34A088BD25}"/>
            </a:ext>
          </a:extLst>
        </xdr:cNvPr>
        <xdr:cNvSpPr txBox="1"/>
      </xdr:nvSpPr>
      <xdr:spPr>
        <a:xfrm>
          <a:off x="8483111" y="646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159284</xdr:rowOff>
    </xdr:from>
    <xdr:ext cx="534377" cy="259045"/>
    <xdr:sp macro="" textlink="">
      <xdr:nvSpPr>
        <xdr:cNvPr id="145" name="n_3aveValue【道路】&#10;一人当たり延長">
          <a:extLst>
            <a:ext uri="{FF2B5EF4-FFF2-40B4-BE49-F238E27FC236}">
              <a16:creationId xmlns:a16="http://schemas.microsoft.com/office/drawing/2014/main" id="{E47893C8-B431-4006-8F64-63944E4D152F}"/>
            </a:ext>
          </a:extLst>
        </xdr:cNvPr>
        <xdr:cNvSpPr txBox="1"/>
      </xdr:nvSpPr>
      <xdr:spPr>
        <a:xfrm>
          <a:off x="7594111" y="650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11103</xdr:rowOff>
    </xdr:from>
    <xdr:ext cx="534377" cy="259045"/>
    <xdr:sp macro="" textlink="">
      <xdr:nvSpPr>
        <xdr:cNvPr id="146" name="n_4aveValue【道路】&#10;一人当たり延長">
          <a:extLst>
            <a:ext uri="{FF2B5EF4-FFF2-40B4-BE49-F238E27FC236}">
              <a16:creationId xmlns:a16="http://schemas.microsoft.com/office/drawing/2014/main" id="{8DE2C416-36EB-4447-94EF-14F7D928C083}"/>
            </a:ext>
          </a:extLst>
        </xdr:cNvPr>
        <xdr:cNvSpPr txBox="1"/>
      </xdr:nvSpPr>
      <xdr:spPr>
        <a:xfrm>
          <a:off x="6705111" y="652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88475</xdr:rowOff>
    </xdr:from>
    <xdr:ext cx="534377" cy="259045"/>
    <xdr:sp macro="" textlink="">
      <xdr:nvSpPr>
        <xdr:cNvPr id="147" name="n_1mainValue【道路】&#10;一人当たり延長">
          <a:extLst>
            <a:ext uri="{FF2B5EF4-FFF2-40B4-BE49-F238E27FC236}">
              <a16:creationId xmlns:a16="http://schemas.microsoft.com/office/drawing/2014/main" id="{CCE99368-1BEF-4290-B885-7151FE9F490D}"/>
            </a:ext>
          </a:extLst>
        </xdr:cNvPr>
        <xdr:cNvSpPr txBox="1"/>
      </xdr:nvSpPr>
      <xdr:spPr>
        <a:xfrm>
          <a:off x="9359411" y="694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94451</xdr:rowOff>
    </xdr:from>
    <xdr:ext cx="534377" cy="259045"/>
    <xdr:sp macro="" textlink="">
      <xdr:nvSpPr>
        <xdr:cNvPr id="148" name="n_2mainValue【道路】&#10;一人当たり延長">
          <a:extLst>
            <a:ext uri="{FF2B5EF4-FFF2-40B4-BE49-F238E27FC236}">
              <a16:creationId xmlns:a16="http://schemas.microsoft.com/office/drawing/2014/main" id="{5BA2C6F9-0FA5-4619-8033-EE74D7D62DAC}"/>
            </a:ext>
          </a:extLst>
        </xdr:cNvPr>
        <xdr:cNvSpPr txBox="1"/>
      </xdr:nvSpPr>
      <xdr:spPr>
        <a:xfrm>
          <a:off x="8483111" y="695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100704</xdr:rowOff>
    </xdr:from>
    <xdr:ext cx="534377" cy="259045"/>
    <xdr:sp macro="" textlink="">
      <xdr:nvSpPr>
        <xdr:cNvPr id="149" name="n_3mainValue【道路】&#10;一人当たり延長">
          <a:extLst>
            <a:ext uri="{FF2B5EF4-FFF2-40B4-BE49-F238E27FC236}">
              <a16:creationId xmlns:a16="http://schemas.microsoft.com/office/drawing/2014/main" id="{9A6B65CA-9747-4235-9579-AF157EB043DB}"/>
            </a:ext>
          </a:extLst>
        </xdr:cNvPr>
        <xdr:cNvSpPr txBox="1"/>
      </xdr:nvSpPr>
      <xdr:spPr>
        <a:xfrm>
          <a:off x="7594111" y="695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106501</xdr:rowOff>
    </xdr:from>
    <xdr:ext cx="534377" cy="259045"/>
    <xdr:sp macro="" textlink="">
      <xdr:nvSpPr>
        <xdr:cNvPr id="150" name="n_4mainValue【道路】&#10;一人当たり延長">
          <a:extLst>
            <a:ext uri="{FF2B5EF4-FFF2-40B4-BE49-F238E27FC236}">
              <a16:creationId xmlns:a16="http://schemas.microsoft.com/office/drawing/2014/main" id="{4713AC04-080B-4CEA-BC30-DEA95E0F40C7}"/>
            </a:ext>
          </a:extLst>
        </xdr:cNvPr>
        <xdr:cNvSpPr txBox="1"/>
      </xdr:nvSpPr>
      <xdr:spPr>
        <a:xfrm>
          <a:off x="6705111" y="696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9993245A-D552-433D-A76E-7C33197533B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7B1D9B1D-FC1C-4D88-B77D-A113FAB2986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4D2736DD-205B-49C1-9C5A-339BC94336E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862846DC-1274-4D5D-BD08-C00A2EE8CC1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6A6BC49F-DBFD-4CB8-AECC-3274848B36F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38C31A65-93AC-4CA2-B92C-4F9923FEEF6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48875243-D26F-4548-8E80-41C2CC1B903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41EC3E7-88E5-4C82-B765-371DBECDCBE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07698F5-1532-4F2C-91C0-C2B670C2E86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26AFF764-DE00-479E-9310-7CEF22D5EEC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85486FA5-1AB8-4B1B-9917-71967989BB5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06016F17-0616-4911-89F6-D7CC32AA1A9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007CC932-7356-4CE5-A250-AFFDC1464B3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785F780A-EE34-42B3-88A6-53CD8D8028D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E310DCEE-EADC-4F97-85E1-3848D56054B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2C559990-5357-40E7-81A1-8D4C9CBC5FA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43C29162-7BE5-41BA-81BF-9AC2A3D1680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C70602D2-C607-4237-8DBE-1C3A8DAD070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092FDE59-F177-442E-8CC9-6A0602AC42C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1D9ECB5F-A370-4559-8535-CF10290DAE5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9139EFAE-C366-462D-8F7B-3DC51682347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A0DEB426-8987-425C-8AA7-9CCC21BCCE7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081B1ED8-2D5B-4931-8035-2E2386949BD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02791632-02D8-4BAE-BA7B-16594B9A57D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橋りょう・トンネル】&#10;有形固定資産減価償却率グラフ枠">
          <a:extLst>
            <a:ext uri="{FF2B5EF4-FFF2-40B4-BE49-F238E27FC236}">
              <a16:creationId xmlns:a16="http://schemas.microsoft.com/office/drawing/2014/main" id="{5DFB5E26-4B4B-4FD0-96BA-E94194A4094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27759</xdr:rowOff>
    </xdr:to>
    <xdr:cxnSp macro="">
      <xdr:nvCxnSpPr>
        <xdr:cNvPr id="176" name="直線コネクタ 175">
          <a:extLst>
            <a:ext uri="{FF2B5EF4-FFF2-40B4-BE49-F238E27FC236}">
              <a16:creationId xmlns:a16="http://schemas.microsoft.com/office/drawing/2014/main" id="{02D5A9F1-2FAD-443D-9A18-4456DDE9AA45}"/>
            </a:ext>
          </a:extLst>
        </xdr:cNvPr>
        <xdr:cNvCxnSpPr/>
      </xdr:nvCxnSpPr>
      <xdr:spPr>
        <a:xfrm flipV="1">
          <a:off x="4634865" y="9506494"/>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31586</xdr:rowOff>
    </xdr:from>
    <xdr:ext cx="405111" cy="259045"/>
    <xdr:sp macro="" textlink="">
      <xdr:nvSpPr>
        <xdr:cNvPr id="177" name="【橋りょう・トンネル】&#10;有形固定資産減価償却率最小値テキスト">
          <a:extLst>
            <a:ext uri="{FF2B5EF4-FFF2-40B4-BE49-F238E27FC236}">
              <a16:creationId xmlns:a16="http://schemas.microsoft.com/office/drawing/2014/main" id="{1F2FF5E9-1673-44E8-8A3D-0C94F694C560}"/>
            </a:ext>
          </a:extLst>
        </xdr:cNvPr>
        <xdr:cNvSpPr txBox="1"/>
      </xdr:nvSpPr>
      <xdr:spPr>
        <a:xfrm>
          <a:off x="4673600" y="11004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27759</xdr:rowOff>
    </xdr:from>
    <xdr:to>
      <xdr:col>24</xdr:col>
      <xdr:colOff>152400</xdr:colOff>
      <xdr:row>64</xdr:row>
      <xdr:rowOff>27759</xdr:rowOff>
    </xdr:to>
    <xdr:cxnSp macro="">
      <xdr:nvCxnSpPr>
        <xdr:cNvPr id="178" name="直線コネクタ 177">
          <a:extLst>
            <a:ext uri="{FF2B5EF4-FFF2-40B4-BE49-F238E27FC236}">
              <a16:creationId xmlns:a16="http://schemas.microsoft.com/office/drawing/2014/main" id="{84D120DC-988C-40FA-80BD-35570CB8D078}"/>
            </a:ext>
          </a:extLst>
        </xdr:cNvPr>
        <xdr:cNvCxnSpPr/>
      </xdr:nvCxnSpPr>
      <xdr:spPr>
        <a:xfrm>
          <a:off x="4546600" y="1100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9" name="【橋りょう・トンネル】&#10;有形固定資産減価償却率最大値テキスト">
          <a:extLst>
            <a:ext uri="{FF2B5EF4-FFF2-40B4-BE49-F238E27FC236}">
              <a16:creationId xmlns:a16="http://schemas.microsoft.com/office/drawing/2014/main" id="{2E201E05-8FA6-4C59-B8D1-7C989B578B17}"/>
            </a:ext>
          </a:extLst>
        </xdr:cNvPr>
        <xdr:cNvSpPr txBox="1"/>
      </xdr:nvSpPr>
      <xdr:spPr>
        <a:xfrm>
          <a:off x="46736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80" name="直線コネクタ 179">
          <a:extLst>
            <a:ext uri="{FF2B5EF4-FFF2-40B4-BE49-F238E27FC236}">
              <a16:creationId xmlns:a16="http://schemas.microsoft.com/office/drawing/2014/main" id="{93FA051B-2BA3-43DD-8FFF-B7831949FC4C}"/>
            </a:ext>
          </a:extLst>
        </xdr:cNvPr>
        <xdr:cNvCxnSpPr/>
      </xdr:nvCxnSpPr>
      <xdr:spPr>
        <a:xfrm>
          <a:off x="4546600" y="950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144797</xdr:rowOff>
    </xdr:from>
    <xdr:ext cx="405111" cy="259045"/>
    <xdr:sp macro="" textlink="">
      <xdr:nvSpPr>
        <xdr:cNvPr id="181" name="【橋りょう・トンネル】&#10;有形固定資産減価償却率平均値テキスト">
          <a:extLst>
            <a:ext uri="{FF2B5EF4-FFF2-40B4-BE49-F238E27FC236}">
              <a16:creationId xmlns:a16="http://schemas.microsoft.com/office/drawing/2014/main" id="{FED991F4-CE22-4817-965A-7A3D405031EE}"/>
            </a:ext>
          </a:extLst>
        </xdr:cNvPr>
        <xdr:cNvSpPr txBox="1"/>
      </xdr:nvSpPr>
      <xdr:spPr>
        <a:xfrm>
          <a:off x="4673600" y="1043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2" name="フローチャート: 判断 181">
          <a:extLst>
            <a:ext uri="{FF2B5EF4-FFF2-40B4-BE49-F238E27FC236}">
              <a16:creationId xmlns:a16="http://schemas.microsoft.com/office/drawing/2014/main" id="{8180A60C-E0C8-4251-BE73-EAED6370EACE}"/>
            </a:ext>
          </a:extLst>
        </xdr:cNvPr>
        <xdr:cNvSpPr/>
      </xdr:nvSpPr>
      <xdr:spPr>
        <a:xfrm>
          <a:off x="45847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158206</xdr:rowOff>
    </xdr:from>
    <xdr:to>
      <xdr:col>20</xdr:col>
      <xdr:colOff>38100</xdr:colOff>
      <xdr:row>61</xdr:row>
      <xdr:rowOff>88356</xdr:rowOff>
    </xdr:to>
    <xdr:sp macro="" textlink="">
      <xdr:nvSpPr>
        <xdr:cNvPr id="183" name="フローチャート: 判断 182">
          <a:extLst>
            <a:ext uri="{FF2B5EF4-FFF2-40B4-BE49-F238E27FC236}">
              <a16:creationId xmlns:a16="http://schemas.microsoft.com/office/drawing/2014/main" id="{21885278-1B45-4929-A3AE-1C522B011481}"/>
            </a:ext>
          </a:extLst>
        </xdr:cNvPr>
        <xdr:cNvSpPr/>
      </xdr:nvSpPr>
      <xdr:spPr>
        <a:xfrm>
          <a:off x="3746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4" name="フローチャート: 判断 183">
          <a:extLst>
            <a:ext uri="{FF2B5EF4-FFF2-40B4-BE49-F238E27FC236}">
              <a16:creationId xmlns:a16="http://schemas.microsoft.com/office/drawing/2014/main" id="{4BB7642A-57FA-4EF3-AA58-F10C0F2DAE59}"/>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85" name="フローチャート: 判断 184">
          <a:extLst>
            <a:ext uri="{FF2B5EF4-FFF2-40B4-BE49-F238E27FC236}">
              <a16:creationId xmlns:a16="http://schemas.microsoft.com/office/drawing/2014/main" id="{E026435B-B1E3-4A8F-9887-9602593F454B}"/>
            </a:ext>
          </a:extLst>
        </xdr:cNvPr>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127181</xdr:rowOff>
    </xdr:from>
    <xdr:to>
      <xdr:col>6</xdr:col>
      <xdr:colOff>38100</xdr:colOff>
      <xdr:row>61</xdr:row>
      <xdr:rowOff>57331</xdr:rowOff>
    </xdr:to>
    <xdr:sp macro="" textlink="">
      <xdr:nvSpPr>
        <xdr:cNvPr id="186" name="フローチャート: 判断 185">
          <a:extLst>
            <a:ext uri="{FF2B5EF4-FFF2-40B4-BE49-F238E27FC236}">
              <a16:creationId xmlns:a16="http://schemas.microsoft.com/office/drawing/2014/main" id="{D3C4B5B6-9791-4FBD-907B-53CD757AA66D}"/>
            </a:ext>
          </a:extLst>
        </xdr:cNvPr>
        <xdr:cNvSpPr/>
      </xdr:nvSpPr>
      <xdr:spPr>
        <a:xfrm>
          <a:off x="1079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FF4BAD1-D69B-4DDE-839C-F62F2EEA388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A8D4FB6-C925-4922-955E-0FF3696337C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F387E14-4CDB-41FA-8A89-64A93E3D9D7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4E2A25C9-AAE3-43A3-BBA2-877F34385B5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3C7C644F-717E-408E-8E40-EF8C1930633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92" name="楕円 191">
          <a:extLst>
            <a:ext uri="{FF2B5EF4-FFF2-40B4-BE49-F238E27FC236}">
              <a16:creationId xmlns:a16="http://schemas.microsoft.com/office/drawing/2014/main" id="{6E399D41-1B31-49F2-9F36-7B941ABAEA9D}"/>
            </a:ext>
          </a:extLst>
        </xdr:cNvPr>
        <xdr:cNvSpPr/>
      </xdr:nvSpPr>
      <xdr:spPr>
        <a:xfrm>
          <a:off x="45847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63517</xdr:rowOff>
    </xdr:from>
    <xdr:ext cx="405111" cy="259045"/>
    <xdr:sp macro="" textlink="">
      <xdr:nvSpPr>
        <xdr:cNvPr id="193" name="【橋りょう・トンネル】&#10;有形固定資産減価償却率該当値テキスト">
          <a:extLst>
            <a:ext uri="{FF2B5EF4-FFF2-40B4-BE49-F238E27FC236}">
              <a16:creationId xmlns:a16="http://schemas.microsoft.com/office/drawing/2014/main" id="{4B4D2549-785C-4E3B-BEF7-B0DF34456F57}"/>
            </a:ext>
          </a:extLst>
        </xdr:cNvPr>
        <xdr:cNvSpPr txBox="1"/>
      </xdr:nvSpPr>
      <xdr:spPr>
        <a:xfrm>
          <a:off x="4673600" y="1017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73297</xdr:rowOff>
    </xdr:from>
    <xdr:to>
      <xdr:col>20</xdr:col>
      <xdr:colOff>38100</xdr:colOff>
      <xdr:row>61</xdr:row>
      <xdr:rowOff>3447</xdr:rowOff>
    </xdr:to>
    <xdr:sp macro="" textlink="">
      <xdr:nvSpPr>
        <xdr:cNvPr id="194" name="楕円 193">
          <a:extLst>
            <a:ext uri="{FF2B5EF4-FFF2-40B4-BE49-F238E27FC236}">
              <a16:creationId xmlns:a16="http://schemas.microsoft.com/office/drawing/2014/main" id="{C38B0154-53D8-43A8-949E-D850B85741A4}"/>
            </a:ext>
          </a:extLst>
        </xdr:cNvPr>
        <xdr:cNvSpPr/>
      </xdr:nvSpPr>
      <xdr:spPr>
        <a:xfrm>
          <a:off x="3746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91440</xdr:rowOff>
    </xdr:from>
    <xdr:to>
      <xdr:col>24</xdr:col>
      <xdr:colOff>63500</xdr:colOff>
      <xdr:row>60</xdr:row>
      <xdr:rowOff>124097</xdr:rowOff>
    </xdr:to>
    <xdr:cxnSp macro="">
      <xdr:nvCxnSpPr>
        <xdr:cNvPr id="195" name="直線コネクタ 194">
          <a:extLst>
            <a:ext uri="{FF2B5EF4-FFF2-40B4-BE49-F238E27FC236}">
              <a16:creationId xmlns:a16="http://schemas.microsoft.com/office/drawing/2014/main" id="{C9249DDF-39C9-4FE6-AEE4-7FC650DD54C6}"/>
            </a:ext>
          </a:extLst>
        </xdr:cNvPr>
        <xdr:cNvCxnSpPr/>
      </xdr:nvCxnSpPr>
      <xdr:spPr>
        <a:xfrm flipV="1">
          <a:off x="3797300" y="1037844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40640</xdr:rowOff>
    </xdr:from>
    <xdr:to>
      <xdr:col>15</xdr:col>
      <xdr:colOff>101600</xdr:colOff>
      <xdr:row>60</xdr:row>
      <xdr:rowOff>142240</xdr:rowOff>
    </xdr:to>
    <xdr:sp macro="" textlink="">
      <xdr:nvSpPr>
        <xdr:cNvPr id="196" name="楕円 195">
          <a:extLst>
            <a:ext uri="{FF2B5EF4-FFF2-40B4-BE49-F238E27FC236}">
              <a16:creationId xmlns:a16="http://schemas.microsoft.com/office/drawing/2014/main" id="{56B88778-9375-43A8-BC3A-F15CBA51CAF7}"/>
            </a:ext>
          </a:extLst>
        </xdr:cNvPr>
        <xdr:cNvSpPr/>
      </xdr:nvSpPr>
      <xdr:spPr>
        <a:xfrm>
          <a:off x="2857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91440</xdr:rowOff>
    </xdr:from>
    <xdr:to>
      <xdr:col>19</xdr:col>
      <xdr:colOff>177800</xdr:colOff>
      <xdr:row>60</xdr:row>
      <xdr:rowOff>124097</xdr:rowOff>
    </xdr:to>
    <xdr:cxnSp macro="">
      <xdr:nvCxnSpPr>
        <xdr:cNvPr id="197" name="直線コネクタ 196">
          <a:extLst>
            <a:ext uri="{FF2B5EF4-FFF2-40B4-BE49-F238E27FC236}">
              <a16:creationId xmlns:a16="http://schemas.microsoft.com/office/drawing/2014/main" id="{16EB00F3-E4C9-477E-805C-E1C9453650C6}"/>
            </a:ext>
          </a:extLst>
        </xdr:cNvPr>
        <xdr:cNvCxnSpPr/>
      </xdr:nvCxnSpPr>
      <xdr:spPr>
        <a:xfrm>
          <a:off x="2908300" y="103784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84727</xdr:rowOff>
    </xdr:from>
    <xdr:to>
      <xdr:col>10</xdr:col>
      <xdr:colOff>165100</xdr:colOff>
      <xdr:row>61</xdr:row>
      <xdr:rowOff>14877</xdr:rowOff>
    </xdr:to>
    <xdr:sp macro="" textlink="">
      <xdr:nvSpPr>
        <xdr:cNvPr id="198" name="楕円 197">
          <a:extLst>
            <a:ext uri="{FF2B5EF4-FFF2-40B4-BE49-F238E27FC236}">
              <a16:creationId xmlns:a16="http://schemas.microsoft.com/office/drawing/2014/main" id="{568CFC2B-57E0-4F17-BF4C-EAEA6AE8D957}"/>
            </a:ext>
          </a:extLst>
        </xdr:cNvPr>
        <xdr:cNvSpPr/>
      </xdr:nvSpPr>
      <xdr:spPr>
        <a:xfrm>
          <a:off x="1968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91440</xdr:rowOff>
    </xdr:from>
    <xdr:to>
      <xdr:col>15</xdr:col>
      <xdr:colOff>50800</xdr:colOff>
      <xdr:row>60</xdr:row>
      <xdr:rowOff>135527</xdr:rowOff>
    </xdr:to>
    <xdr:cxnSp macro="">
      <xdr:nvCxnSpPr>
        <xdr:cNvPr id="199" name="直線コネクタ 198">
          <a:extLst>
            <a:ext uri="{FF2B5EF4-FFF2-40B4-BE49-F238E27FC236}">
              <a16:creationId xmlns:a16="http://schemas.microsoft.com/office/drawing/2014/main" id="{62BD3F7A-AC5D-4630-A9BC-402879439F70}"/>
            </a:ext>
          </a:extLst>
        </xdr:cNvPr>
        <xdr:cNvCxnSpPr/>
      </xdr:nvCxnSpPr>
      <xdr:spPr>
        <a:xfrm flipV="1">
          <a:off x="2019300" y="1037844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53703</xdr:rowOff>
    </xdr:from>
    <xdr:to>
      <xdr:col>6</xdr:col>
      <xdr:colOff>38100</xdr:colOff>
      <xdr:row>60</xdr:row>
      <xdr:rowOff>155303</xdr:rowOff>
    </xdr:to>
    <xdr:sp macro="" textlink="">
      <xdr:nvSpPr>
        <xdr:cNvPr id="200" name="楕円 199">
          <a:extLst>
            <a:ext uri="{FF2B5EF4-FFF2-40B4-BE49-F238E27FC236}">
              <a16:creationId xmlns:a16="http://schemas.microsoft.com/office/drawing/2014/main" id="{678FD205-36B2-471A-8A9E-6AEE5BD2BCCD}"/>
            </a:ext>
          </a:extLst>
        </xdr:cNvPr>
        <xdr:cNvSpPr/>
      </xdr:nvSpPr>
      <xdr:spPr>
        <a:xfrm>
          <a:off x="10795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104503</xdr:rowOff>
    </xdr:from>
    <xdr:to>
      <xdr:col>10</xdr:col>
      <xdr:colOff>114300</xdr:colOff>
      <xdr:row>60</xdr:row>
      <xdr:rowOff>135527</xdr:rowOff>
    </xdr:to>
    <xdr:cxnSp macro="">
      <xdr:nvCxnSpPr>
        <xdr:cNvPr id="201" name="直線コネクタ 200">
          <a:extLst>
            <a:ext uri="{FF2B5EF4-FFF2-40B4-BE49-F238E27FC236}">
              <a16:creationId xmlns:a16="http://schemas.microsoft.com/office/drawing/2014/main" id="{45289C13-B32B-4DCF-9C73-37A33144EA11}"/>
            </a:ext>
          </a:extLst>
        </xdr:cNvPr>
        <xdr:cNvCxnSpPr/>
      </xdr:nvCxnSpPr>
      <xdr:spPr>
        <a:xfrm>
          <a:off x="1130300" y="1039150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79483</xdr:rowOff>
    </xdr:from>
    <xdr:ext cx="405111" cy="259045"/>
    <xdr:sp macro="" textlink="">
      <xdr:nvSpPr>
        <xdr:cNvPr id="202" name="n_1aveValue【橋りょう・トンネル】&#10;有形固定資産減価償却率">
          <a:extLst>
            <a:ext uri="{FF2B5EF4-FFF2-40B4-BE49-F238E27FC236}">
              <a16:creationId xmlns:a16="http://schemas.microsoft.com/office/drawing/2014/main" id="{2116AB84-E61C-4A6F-830C-F5B224338A33}"/>
            </a:ext>
          </a:extLst>
        </xdr:cNvPr>
        <xdr:cNvSpPr txBox="1"/>
      </xdr:nvSpPr>
      <xdr:spPr>
        <a:xfrm>
          <a:off x="35820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50092</xdr:rowOff>
    </xdr:from>
    <xdr:ext cx="405111" cy="259045"/>
    <xdr:sp macro="" textlink="">
      <xdr:nvSpPr>
        <xdr:cNvPr id="203" name="n_2aveValue【橋りょう・トンネル】&#10;有形固定資産減価償却率">
          <a:extLst>
            <a:ext uri="{FF2B5EF4-FFF2-40B4-BE49-F238E27FC236}">
              <a16:creationId xmlns:a16="http://schemas.microsoft.com/office/drawing/2014/main" id="{39005E47-182A-4531-A4AB-21A8B0CC092C}"/>
            </a:ext>
          </a:extLst>
        </xdr:cNvPr>
        <xdr:cNvSpPr txBox="1"/>
      </xdr:nvSpPr>
      <xdr:spPr>
        <a:xfrm>
          <a:off x="27057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54990</xdr:rowOff>
    </xdr:from>
    <xdr:ext cx="405111" cy="259045"/>
    <xdr:sp macro="" textlink="">
      <xdr:nvSpPr>
        <xdr:cNvPr id="204" name="n_3aveValue【橋りょう・トンネル】&#10;有形固定資産減価償却率">
          <a:extLst>
            <a:ext uri="{FF2B5EF4-FFF2-40B4-BE49-F238E27FC236}">
              <a16:creationId xmlns:a16="http://schemas.microsoft.com/office/drawing/2014/main" id="{474C2AF1-BADF-455B-AB9C-5BA8E0E4697D}"/>
            </a:ext>
          </a:extLst>
        </xdr:cNvPr>
        <xdr:cNvSpPr txBox="1"/>
      </xdr:nvSpPr>
      <xdr:spPr>
        <a:xfrm>
          <a:off x="1816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48458</xdr:rowOff>
    </xdr:from>
    <xdr:ext cx="405111" cy="259045"/>
    <xdr:sp macro="" textlink="">
      <xdr:nvSpPr>
        <xdr:cNvPr id="205" name="n_4aveValue【橋りょう・トンネル】&#10;有形固定資産減価償却率">
          <a:extLst>
            <a:ext uri="{FF2B5EF4-FFF2-40B4-BE49-F238E27FC236}">
              <a16:creationId xmlns:a16="http://schemas.microsoft.com/office/drawing/2014/main" id="{71DCA9D0-81F8-48E0-BEC6-FA6D41DB15C7}"/>
            </a:ext>
          </a:extLst>
        </xdr:cNvPr>
        <xdr:cNvSpPr txBox="1"/>
      </xdr:nvSpPr>
      <xdr:spPr>
        <a:xfrm>
          <a:off x="927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19974</xdr:rowOff>
    </xdr:from>
    <xdr:ext cx="405111" cy="259045"/>
    <xdr:sp macro="" textlink="">
      <xdr:nvSpPr>
        <xdr:cNvPr id="206" name="n_1mainValue【橋りょう・トンネル】&#10;有形固定資産減価償却率">
          <a:extLst>
            <a:ext uri="{FF2B5EF4-FFF2-40B4-BE49-F238E27FC236}">
              <a16:creationId xmlns:a16="http://schemas.microsoft.com/office/drawing/2014/main" id="{91EC62AA-252C-4C0D-A21A-02084E56D463}"/>
            </a:ext>
          </a:extLst>
        </xdr:cNvPr>
        <xdr:cNvSpPr txBox="1"/>
      </xdr:nvSpPr>
      <xdr:spPr>
        <a:xfrm>
          <a:off x="35820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158767</xdr:rowOff>
    </xdr:from>
    <xdr:ext cx="405111" cy="259045"/>
    <xdr:sp macro="" textlink="">
      <xdr:nvSpPr>
        <xdr:cNvPr id="207" name="n_2mainValue【橋りょう・トンネル】&#10;有形固定資産減価償却率">
          <a:extLst>
            <a:ext uri="{FF2B5EF4-FFF2-40B4-BE49-F238E27FC236}">
              <a16:creationId xmlns:a16="http://schemas.microsoft.com/office/drawing/2014/main" id="{5AF4EEF5-C624-4559-9B8F-9304D78C922A}"/>
            </a:ext>
          </a:extLst>
        </xdr:cNvPr>
        <xdr:cNvSpPr txBox="1"/>
      </xdr:nvSpPr>
      <xdr:spPr>
        <a:xfrm>
          <a:off x="2705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31404</xdr:rowOff>
    </xdr:from>
    <xdr:ext cx="405111" cy="259045"/>
    <xdr:sp macro="" textlink="">
      <xdr:nvSpPr>
        <xdr:cNvPr id="208" name="n_3mainValue【橋りょう・トンネル】&#10;有形固定資産減価償却率">
          <a:extLst>
            <a:ext uri="{FF2B5EF4-FFF2-40B4-BE49-F238E27FC236}">
              <a16:creationId xmlns:a16="http://schemas.microsoft.com/office/drawing/2014/main" id="{20308571-5385-4903-8503-80BD9E4C2566}"/>
            </a:ext>
          </a:extLst>
        </xdr:cNvPr>
        <xdr:cNvSpPr txBox="1"/>
      </xdr:nvSpPr>
      <xdr:spPr>
        <a:xfrm>
          <a:off x="18167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380</xdr:rowOff>
    </xdr:from>
    <xdr:ext cx="405111" cy="259045"/>
    <xdr:sp macro="" textlink="">
      <xdr:nvSpPr>
        <xdr:cNvPr id="209" name="n_4mainValue【橋りょう・トンネル】&#10;有形固定資産減価償却率">
          <a:extLst>
            <a:ext uri="{FF2B5EF4-FFF2-40B4-BE49-F238E27FC236}">
              <a16:creationId xmlns:a16="http://schemas.microsoft.com/office/drawing/2014/main" id="{80900883-9208-4567-B07D-276BA044BEB0}"/>
            </a:ext>
          </a:extLst>
        </xdr:cNvPr>
        <xdr:cNvSpPr txBox="1"/>
      </xdr:nvSpPr>
      <xdr:spPr>
        <a:xfrm>
          <a:off x="927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09F75CEF-CAF0-45B3-9970-0156F3E65A9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F9227697-8FA9-4B95-B641-CA3EA42591C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DD9FC5F8-FAFB-4995-9948-E42FF404B77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BDAD0B92-3579-4987-9C65-1F41434AD5F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5C423537-0A3D-4F1E-AB82-B74D5553BB4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3A146FB8-D18D-4E27-8A27-823DDEB84F1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EC8746DE-64E3-4F8A-B705-1FB1C889B4D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F546D2D5-0756-4EC3-B908-B19FD3933ED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3BB45615-BA9D-4A73-88DB-9764382C91B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85C0CC58-9B14-471B-81BB-36F30469860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2FC20B30-5D2E-43AF-8C8A-F249AB0E075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1" name="テキスト ボックス 220">
          <a:extLst>
            <a:ext uri="{FF2B5EF4-FFF2-40B4-BE49-F238E27FC236}">
              <a16:creationId xmlns:a16="http://schemas.microsoft.com/office/drawing/2014/main" id="{B53AF375-B5F6-4C0F-AC20-15346682DE8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59B993C9-FC8B-4247-BB6F-F6654B7E4FB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3" name="テキスト ボックス 222">
          <a:extLst>
            <a:ext uri="{FF2B5EF4-FFF2-40B4-BE49-F238E27FC236}">
              <a16:creationId xmlns:a16="http://schemas.microsoft.com/office/drawing/2014/main" id="{A5B15332-E422-4E50-8181-8C44FF3279C7}"/>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6C45AB7B-64E8-4117-830E-5DABA9036DB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5" name="テキスト ボックス 224">
          <a:extLst>
            <a:ext uri="{FF2B5EF4-FFF2-40B4-BE49-F238E27FC236}">
              <a16:creationId xmlns:a16="http://schemas.microsoft.com/office/drawing/2014/main" id="{FF57DA5C-725C-4116-AC8C-2396C16849FA}"/>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E960CA60-599C-4A4F-8EB2-C56885F360A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7" name="テキスト ボックス 226">
          <a:extLst>
            <a:ext uri="{FF2B5EF4-FFF2-40B4-BE49-F238E27FC236}">
              <a16:creationId xmlns:a16="http://schemas.microsoft.com/office/drawing/2014/main" id="{4EE459C3-59C0-4041-8031-420C071D222F}"/>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E7B094BC-C41F-4AC9-BB1F-CC549E177AD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9" name="テキスト ボックス 228">
          <a:extLst>
            <a:ext uri="{FF2B5EF4-FFF2-40B4-BE49-F238E27FC236}">
              <a16:creationId xmlns:a16="http://schemas.microsoft.com/office/drawing/2014/main" id="{EB64BCD5-BE86-4D71-9F15-F73DE57FB61B}"/>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589517C0-B9E4-4893-9E94-F9995331EE5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1" name="テキスト ボックス 230">
          <a:extLst>
            <a:ext uri="{FF2B5EF4-FFF2-40B4-BE49-F238E27FC236}">
              <a16:creationId xmlns:a16="http://schemas.microsoft.com/office/drawing/2014/main" id="{AE1DB03C-B064-44E0-A8FD-BC65B47CF71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a:extLst>
            <a:ext uri="{FF2B5EF4-FFF2-40B4-BE49-F238E27FC236}">
              <a16:creationId xmlns:a16="http://schemas.microsoft.com/office/drawing/2014/main" id="{42181496-C5DD-41B0-A80B-EA461B98482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57622</xdr:rowOff>
    </xdr:from>
    <xdr:to>
      <xdr:col>54</xdr:col>
      <xdr:colOff>189865</xdr:colOff>
      <xdr:row>64</xdr:row>
      <xdr:rowOff>71232</xdr:rowOff>
    </xdr:to>
    <xdr:cxnSp macro="">
      <xdr:nvCxnSpPr>
        <xdr:cNvPr id="233" name="直線コネクタ 232">
          <a:extLst>
            <a:ext uri="{FF2B5EF4-FFF2-40B4-BE49-F238E27FC236}">
              <a16:creationId xmlns:a16="http://schemas.microsoft.com/office/drawing/2014/main" id="{A54B29F2-01D5-42C3-9119-E478B9B3A208}"/>
            </a:ext>
          </a:extLst>
        </xdr:cNvPr>
        <xdr:cNvCxnSpPr/>
      </xdr:nvCxnSpPr>
      <xdr:spPr>
        <a:xfrm flipV="1">
          <a:off x="10476865" y="9658822"/>
          <a:ext cx="0" cy="1385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75059</xdr:rowOff>
    </xdr:from>
    <xdr:ext cx="534377" cy="259045"/>
    <xdr:sp macro="" textlink="">
      <xdr:nvSpPr>
        <xdr:cNvPr id="234" name="【橋りょう・トンネル】&#10;一人当たり有形固定資産（償却資産）額最小値テキスト">
          <a:extLst>
            <a:ext uri="{FF2B5EF4-FFF2-40B4-BE49-F238E27FC236}">
              <a16:creationId xmlns:a16="http://schemas.microsoft.com/office/drawing/2014/main" id="{425A6A9A-E11A-4EC0-A1CE-6DB32563E077}"/>
            </a:ext>
          </a:extLst>
        </xdr:cNvPr>
        <xdr:cNvSpPr txBox="1"/>
      </xdr:nvSpPr>
      <xdr:spPr>
        <a:xfrm>
          <a:off x="10515600" y="110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71232</xdr:rowOff>
    </xdr:from>
    <xdr:to>
      <xdr:col>55</xdr:col>
      <xdr:colOff>88900</xdr:colOff>
      <xdr:row>64</xdr:row>
      <xdr:rowOff>71232</xdr:rowOff>
    </xdr:to>
    <xdr:cxnSp macro="">
      <xdr:nvCxnSpPr>
        <xdr:cNvPr id="235" name="直線コネクタ 234">
          <a:extLst>
            <a:ext uri="{FF2B5EF4-FFF2-40B4-BE49-F238E27FC236}">
              <a16:creationId xmlns:a16="http://schemas.microsoft.com/office/drawing/2014/main" id="{292CF5A2-48A1-420F-80A8-B9A1C2F02174}"/>
            </a:ext>
          </a:extLst>
        </xdr:cNvPr>
        <xdr:cNvCxnSpPr/>
      </xdr:nvCxnSpPr>
      <xdr:spPr>
        <a:xfrm>
          <a:off x="10388600" y="1104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4299</xdr:rowOff>
    </xdr:from>
    <xdr:ext cx="690189" cy="259045"/>
    <xdr:sp macro="" textlink="">
      <xdr:nvSpPr>
        <xdr:cNvPr id="236" name="【橋りょう・トンネル】&#10;一人当たり有形固定資産（償却資産）額最大値テキスト">
          <a:extLst>
            <a:ext uri="{FF2B5EF4-FFF2-40B4-BE49-F238E27FC236}">
              <a16:creationId xmlns:a16="http://schemas.microsoft.com/office/drawing/2014/main" id="{EBE8B609-19A9-4694-9D92-D0254E19D15B}"/>
            </a:ext>
          </a:extLst>
        </xdr:cNvPr>
        <xdr:cNvSpPr txBox="1"/>
      </xdr:nvSpPr>
      <xdr:spPr>
        <a:xfrm>
          <a:off x="10515600" y="94340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57622</xdr:rowOff>
    </xdr:from>
    <xdr:to>
      <xdr:col>55</xdr:col>
      <xdr:colOff>88900</xdr:colOff>
      <xdr:row>56</xdr:row>
      <xdr:rowOff>57622</xdr:rowOff>
    </xdr:to>
    <xdr:cxnSp macro="">
      <xdr:nvCxnSpPr>
        <xdr:cNvPr id="237" name="直線コネクタ 236">
          <a:extLst>
            <a:ext uri="{FF2B5EF4-FFF2-40B4-BE49-F238E27FC236}">
              <a16:creationId xmlns:a16="http://schemas.microsoft.com/office/drawing/2014/main" id="{487C7F8D-CE2A-465C-909A-37621B0E9EFD}"/>
            </a:ext>
          </a:extLst>
        </xdr:cNvPr>
        <xdr:cNvCxnSpPr/>
      </xdr:nvCxnSpPr>
      <xdr:spPr>
        <a:xfrm>
          <a:off x="10388600" y="9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152077</xdr:rowOff>
    </xdr:from>
    <xdr:ext cx="599010" cy="259045"/>
    <xdr:sp macro="" textlink="">
      <xdr:nvSpPr>
        <xdr:cNvPr id="238" name="【橋りょう・トンネル】&#10;一人当たり有形固定資産（償却資産）額平均値テキスト">
          <a:extLst>
            <a:ext uri="{FF2B5EF4-FFF2-40B4-BE49-F238E27FC236}">
              <a16:creationId xmlns:a16="http://schemas.microsoft.com/office/drawing/2014/main" id="{449E2D1F-69ED-425C-9C03-9DAE91802B01}"/>
            </a:ext>
          </a:extLst>
        </xdr:cNvPr>
        <xdr:cNvSpPr txBox="1"/>
      </xdr:nvSpPr>
      <xdr:spPr>
        <a:xfrm>
          <a:off x="10515600" y="1061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129200</xdr:rowOff>
    </xdr:from>
    <xdr:to>
      <xdr:col>55</xdr:col>
      <xdr:colOff>50800</xdr:colOff>
      <xdr:row>63</xdr:row>
      <xdr:rowOff>59350</xdr:rowOff>
    </xdr:to>
    <xdr:sp macro="" textlink="">
      <xdr:nvSpPr>
        <xdr:cNvPr id="239" name="フローチャート: 判断 238">
          <a:extLst>
            <a:ext uri="{FF2B5EF4-FFF2-40B4-BE49-F238E27FC236}">
              <a16:creationId xmlns:a16="http://schemas.microsoft.com/office/drawing/2014/main" id="{8ECB97D7-3496-4E97-A63D-DC194E068F13}"/>
            </a:ext>
          </a:extLst>
        </xdr:cNvPr>
        <xdr:cNvSpPr/>
      </xdr:nvSpPr>
      <xdr:spPr>
        <a:xfrm>
          <a:off x="10426700" y="107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139816</xdr:rowOff>
    </xdr:from>
    <xdr:to>
      <xdr:col>50</xdr:col>
      <xdr:colOff>165100</xdr:colOff>
      <xdr:row>63</xdr:row>
      <xdr:rowOff>69966</xdr:rowOff>
    </xdr:to>
    <xdr:sp macro="" textlink="">
      <xdr:nvSpPr>
        <xdr:cNvPr id="240" name="フローチャート: 判断 239">
          <a:extLst>
            <a:ext uri="{FF2B5EF4-FFF2-40B4-BE49-F238E27FC236}">
              <a16:creationId xmlns:a16="http://schemas.microsoft.com/office/drawing/2014/main" id="{7A2DBB91-1A9D-4A74-BB13-1D6E9B029CD0}"/>
            </a:ext>
          </a:extLst>
        </xdr:cNvPr>
        <xdr:cNvSpPr/>
      </xdr:nvSpPr>
      <xdr:spPr>
        <a:xfrm>
          <a:off x="9588500" y="1076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146561</xdr:rowOff>
    </xdr:from>
    <xdr:to>
      <xdr:col>46</xdr:col>
      <xdr:colOff>38100</xdr:colOff>
      <xdr:row>63</xdr:row>
      <xdr:rowOff>76711</xdr:rowOff>
    </xdr:to>
    <xdr:sp macro="" textlink="">
      <xdr:nvSpPr>
        <xdr:cNvPr id="241" name="フローチャート: 判断 240">
          <a:extLst>
            <a:ext uri="{FF2B5EF4-FFF2-40B4-BE49-F238E27FC236}">
              <a16:creationId xmlns:a16="http://schemas.microsoft.com/office/drawing/2014/main" id="{97CBBAD3-B0D5-47C7-9996-870257FDCA69}"/>
            </a:ext>
          </a:extLst>
        </xdr:cNvPr>
        <xdr:cNvSpPr/>
      </xdr:nvSpPr>
      <xdr:spPr>
        <a:xfrm>
          <a:off x="8699500" y="1077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163831</xdr:rowOff>
    </xdr:from>
    <xdr:to>
      <xdr:col>41</xdr:col>
      <xdr:colOff>101600</xdr:colOff>
      <xdr:row>63</xdr:row>
      <xdr:rowOff>93981</xdr:rowOff>
    </xdr:to>
    <xdr:sp macro="" textlink="">
      <xdr:nvSpPr>
        <xdr:cNvPr id="242" name="フローチャート: 判断 241">
          <a:extLst>
            <a:ext uri="{FF2B5EF4-FFF2-40B4-BE49-F238E27FC236}">
              <a16:creationId xmlns:a16="http://schemas.microsoft.com/office/drawing/2014/main" id="{9FBE567D-982D-43BF-BD4E-921BF56561E8}"/>
            </a:ext>
          </a:extLst>
        </xdr:cNvPr>
        <xdr:cNvSpPr/>
      </xdr:nvSpPr>
      <xdr:spPr>
        <a:xfrm>
          <a:off x="7810500" y="1079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18704</xdr:rowOff>
    </xdr:from>
    <xdr:to>
      <xdr:col>36</xdr:col>
      <xdr:colOff>165100</xdr:colOff>
      <xdr:row>63</xdr:row>
      <xdr:rowOff>120304</xdr:rowOff>
    </xdr:to>
    <xdr:sp macro="" textlink="">
      <xdr:nvSpPr>
        <xdr:cNvPr id="243" name="フローチャート: 判断 242">
          <a:extLst>
            <a:ext uri="{FF2B5EF4-FFF2-40B4-BE49-F238E27FC236}">
              <a16:creationId xmlns:a16="http://schemas.microsoft.com/office/drawing/2014/main" id="{DC91DCF7-B592-4017-AC87-D348933A32DE}"/>
            </a:ext>
          </a:extLst>
        </xdr:cNvPr>
        <xdr:cNvSpPr/>
      </xdr:nvSpPr>
      <xdr:spPr>
        <a:xfrm>
          <a:off x="6921500" y="108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3BBD0CD-09B7-4E37-AE91-9F1EF387157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E4B2E61-7770-4AAA-AA4C-8641DB209F4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BE7810AF-8F03-4CD9-918A-B631D3AD9EE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2DA5D99-44D5-4F45-8835-7EE600432C4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7049BA35-D3F0-4DD6-9490-862A4F2FE42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102991</xdr:rowOff>
    </xdr:from>
    <xdr:to>
      <xdr:col>55</xdr:col>
      <xdr:colOff>50800</xdr:colOff>
      <xdr:row>64</xdr:row>
      <xdr:rowOff>33141</xdr:rowOff>
    </xdr:to>
    <xdr:sp macro="" textlink="">
      <xdr:nvSpPr>
        <xdr:cNvPr id="249" name="楕円 248">
          <a:extLst>
            <a:ext uri="{FF2B5EF4-FFF2-40B4-BE49-F238E27FC236}">
              <a16:creationId xmlns:a16="http://schemas.microsoft.com/office/drawing/2014/main" id="{571DC46C-57A4-499E-ACEB-FC61B7EC613A}"/>
            </a:ext>
          </a:extLst>
        </xdr:cNvPr>
        <xdr:cNvSpPr/>
      </xdr:nvSpPr>
      <xdr:spPr>
        <a:xfrm>
          <a:off x="10426700" y="1090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17918</xdr:rowOff>
    </xdr:from>
    <xdr:ext cx="599010" cy="259045"/>
    <xdr:sp macro="" textlink="">
      <xdr:nvSpPr>
        <xdr:cNvPr id="250" name="【橋りょう・トンネル】&#10;一人当たり有形固定資産（償却資産）額該当値テキスト">
          <a:extLst>
            <a:ext uri="{FF2B5EF4-FFF2-40B4-BE49-F238E27FC236}">
              <a16:creationId xmlns:a16="http://schemas.microsoft.com/office/drawing/2014/main" id="{B28AB51C-B21A-4CC7-BBBD-B5DC5D3AD46D}"/>
            </a:ext>
          </a:extLst>
        </xdr:cNvPr>
        <xdr:cNvSpPr txBox="1"/>
      </xdr:nvSpPr>
      <xdr:spPr>
        <a:xfrm>
          <a:off x="10515600" y="1081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111614</xdr:rowOff>
    </xdr:from>
    <xdr:to>
      <xdr:col>50</xdr:col>
      <xdr:colOff>165100</xdr:colOff>
      <xdr:row>64</xdr:row>
      <xdr:rowOff>41764</xdr:rowOff>
    </xdr:to>
    <xdr:sp macro="" textlink="">
      <xdr:nvSpPr>
        <xdr:cNvPr id="251" name="楕円 250">
          <a:extLst>
            <a:ext uri="{FF2B5EF4-FFF2-40B4-BE49-F238E27FC236}">
              <a16:creationId xmlns:a16="http://schemas.microsoft.com/office/drawing/2014/main" id="{5DF9CC7B-AA7E-4D9F-A552-E50CB9B5770A}"/>
            </a:ext>
          </a:extLst>
        </xdr:cNvPr>
        <xdr:cNvSpPr/>
      </xdr:nvSpPr>
      <xdr:spPr>
        <a:xfrm>
          <a:off x="9588500" y="1091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153791</xdr:rowOff>
    </xdr:from>
    <xdr:to>
      <xdr:col>55</xdr:col>
      <xdr:colOff>0</xdr:colOff>
      <xdr:row>63</xdr:row>
      <xdr:rowOff>162414</xdr:rowOff>
    </xdr:to>
    <xdr:cxnSp macro="">
      <xdr:nvCxnSpPr>
        <xdr:cNvPr id="252" name="直線コネクタ 251">
          <a:extLst>
            <a:ext uri="{FF2B5EF4-FFF2-40B4-BE49-F238E27FC236}">
              <a16:creationId xmlns:a16="http://schemas.microsoft.com/office/drawing/2014/main" id="{85A0FD86-8CF3-4E5F-978D-3AC4C275A7A8}"/>
            </a:ext>
          </a:extLst>
        </xdr:cNvPr>
        <xdr:cNvCxnSpPr/>
      </xdr:nvCxnSpPr>
      <xdr:spPr>
        <a:xfrm flipV="1">
          <a:off x="9639300" y="10955141"/>
          <a:ext cx="838200" cy="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112923</xdr:rowOff>
    </xdr:from>
    <xdr:to>
      <xdr:col>46</xdr:col>
      <xdr:colOff>38100</xdr:colOff>
      <xdr:row>64</xdr:row>
      <xdr:rowOff>43073</xdr:rowOff>
    </xdr:to>
    <xdr:sp macro="" textlink="">
      <xdr:nvSpPr>
        <xdr:cNvPr id="253" name="楕円 252">
          <a:extLst>
            <a:ext uri="{FF2B5EF4-FFF2-40B4-BE49-F238E27FC236}">
              <a16:creationId xmlns:a16="http://schemas.microsoft.com/office/drawing/2014/main" id="{F6E8C958-25C6-426F-B117-860BF144B26E}"/>
            </a:ext>
          </a:extLst>
        </xdr:cNvPr>
        <xdr:cNvSpPr/>
      </xdr:nvSpPr>
      <xdr:spPr>
        <a:xfrm>
          <a:off x="8699500" y="1091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162414</xdr:rowOff>
    </xdr:from>
    <xdr:to>
      <xdr:col>50</xdr:col>
      <xdr:colOff>114300</xdr:colOff>
      <xdr:row>63</xdr:row>
      <xdr:rowOff>163723</xdr:rowOff>
    </xdr:to>
    <xdr:cxnSp macro="">
      <xdr:nvCxnSpPr>
        <xdr:cNvPr id="254" name="直線コネクタ 253">
          <a:extLst>
            <a:ext uri="{FF2B5EF4-FFF2-40B4-BE49-F238E27FC236}">
              <a16:creationId xmlns:a16="http://schemas.microsoft.com/office/drawing/2014/main" id="{2CC726C3-6156-441A-B91C-F3E08FB8AF59}"/>
            </a:ext>
          </a:extLst>
        </xdr:cNvPr>
        <xdr:cNvCxnSpPr/>
      </xdr:nvCxnSpPr>
      <xdr:spPr>
        <a:xfrm flipV="1">
          <a:off x="8750300" y="10963764"/>
          <a:ext cx="889000" cy="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120569</xdr:rowOff>
    </xdr:from>
    <xdr:to>
      <xdr:col>41</xdr:col>
      <xdr:colOff>101600</xdr:colOff>
      <xdr:row>64</xdr:row>
      <xdr:rowOff>50719</xdr:rowOff>
    </xdr:to>
    <xdr:sp macro="" textlink="">
      <xdr:nvSpPr>
        <xdr:cNvPr id="255" name="楕円 254">
          <a:extLst>
            <a:ext uri="{FF2B5EF4-FFF2-40B4-BE49-F238E27FC236}">
              <a16:creationId xmlns:a16="http://schemas.microsoft.com/office/drawing/2014/main" id="{076AB323-4141-4871-BE0D-C9088541D95D}"/>
            </a:ext>
          </a:extLst>
        </xdr:cNvPr>
        <xdr:cNvSpPr/>
      </xdr:nvSpPr>
      <xdr:spPr>
        <a:xfrm>
          <a:off x="7810500" y="1092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163723</xdr:rowOff>
    </xdr:from>
    <xdr:to>
      <xdr:col>45</xdr:col>
      <xdr:colOff>177800</xdr:colOff>
      <xdr:row>63</xdr:row>
      <xdr:rowOff>171369</xdr:rowOff>
    </xdr:to>
    <xdr:cxnSp macro="">
      <xdr:nvCxnSpPr>
        <xdr:cNvPr id="256" name="直線コネクタ 255">
          <a:extLst>
            <a:ext uri="{FF2B5EF4-FFF2-40B4-BE49-F238E27FC236}">
              <a16:creationId xmlns:a16="http://schemas.microsoft.com/office/drawing/2014/main" id="{EFF6B55C-B2B1-49F7-9597-8B3711885EFC}"/>
            </a:ext>
          </a:extLst>
        </xdr:cNvPr>
        <xdr:cNvCxnSpPr/>
      </xdr:nvCxnSpPr>
      <xdr:spPr>
        <a:xfrm flipV="1">
          <a:off x="7861300" y="10965073"/>
          <a:ext cx="889000" cy="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121742</xdr:rowOff>
    </xdr:from>
    <xdr:to>
      <xdr:col>36</xdr:col>
      <xdr:colOff>165100</xdr:colOff>
      <xdr:row>64</xdr:row>
      <xdr:rowOff>51892</xdr:rowOff>
    </xdr:to>
    <xdr:sp macro="" textlink="">
      <xdr:nvSpPr>
        <xdr:cNvPr id="257" name="楕円 256">
          <a:extLst>
            <a:ext uri="{FF2B5EF4-FFF2-40B4-BE49-F238E27FC236}">
              <a16:creationId xmlns:a16="http://schemas.microsoft.com/office/drawing/2014/main" id="{147F7E5E-05F5-4DC9-B00B-D3AE5773CE6E}"/>
            </a:ext>
          </a:extLst>
        </xdr:cNvPr>
        <xdr:cNvSpPr/>
      </xdr:nvSpPr>
      <xdr:spPr>
        <a:xfrm>
          <a:off x="6921500" y="1092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171369</xdr:rowOff>
    </xdr:from>
    <xdr:to>
      <xdr:col>41</xdr:col>
      <xdr:colOff>50800</xdr:colOff>
      <xdr:row>64</xdr:row>
      <xdr:rowOff>1092</xdr:rowOff>
    </xdr:to>
    <xdr:cxnSp macro="">
      <xdr:nvCxnSpPr>
        <xdr:cNvPr id="258" name="直線コネクタ 257">
          <a:extLst>
            <a:ext uri="{FF2B5EF4-FFF2-40B4-BE49-F238E27FC236}">
              <a16:creationId xmlns:a16="http://schemas.microsoft.com/office/drawing/2014/main" id="{7A4838E0-F3B4-4609-9534-832B45F8B5E1}"/>
            </a:ext>
          </a:extLst>
        </xdr:cNvPr>
        <xdr:cNvCxnSpPr/>
      </xdr:nvCxnSpPr>
      <xdr:spPr>
        <a:xfrm flipV="1">
          <a:off x="6972300" y="10972719"/>
          <a:ext cx="889000" cy="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86493</xdr:rowOff>
    </xdr:from>
    <xdr:ext cx="599010" cy="259045"/>
    <xdr:sp macro="" textlink="">
      <xdr:nvSpPr>
        <xdr:cNvPr id="259" name="n_1aveValue【橋りょう・トンネル】&#10;一人当たり有形固定資産（償却資産）額">
          <a:extLst>
            <a:ext uri="{FF2B5EF4-FFF2-40B4-BE49-F238E27FC236}">
              <a16:creationId xmlns:a16="http://schemas.microsoft.com/office/drawing/2014/main" id="{C2E4DD2B-3763-46CB-97CB-94501C8351B3}"/>
            </a:ext>
          </a:extLst>
        </xdr:cNvPr>
        <xdr:cNvSpPr txBox="1"/>
      </xdr:nvSpPr>
      <xdr:spPr>
        <a:xfrm>
          <a:off x="9327095" y="1054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93238</xdr:rowOff>
    </xdr:from>
    <xdr:ext cx="599010" cy="259045"/>
    <xdr:sp macro="" textlink="">
      <xdr:nvSpPr>
        <xdr:cNvPr id="260" name="n_2aveValue【橋りょう・トンネル】&#10;一人当たり有形固定資産（償却資産）額">
          <a:extLst>
            <a:ext uri="{FF2B5EF4-FFF2-40B4-BE49-F238E27FC236}">
              <a16:creationId xmlns:a16="http://schemas.microsoft.com/office/drawing/2014/main" id="{E439305A-37E1-494B-B744-84C9E00EC4FD}"/>
            </a:ext>
          </a:extLst>
        </xdr:cNvPr>
        <xdr:cNvSpPr txBox="1"/>
      </xdr:nvSpPr>
      <xdr:spPr>
        <a:xfrm>
          <a:off x="8450795" y="1055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110508</xdr:rowOff>
    </xdr:from>
    <xdr:ext cx="599010" cy="259045"/>
    <xdr:sp macro="" textlink="">
      <xdr:nvSpPr>
        <xdr:cNvPr id="261" name="n_3aveValue【橋りょう・トンネル】&#10;一人当たり有形固定資産（償却資産）額">
          <a:extLst>
            <a:ext uri="{FF2B5EF4-FFF2-40B4-BE49-F238E27FC236}">
              <a16:creationId xmlns:a16="http://schemas.microsoft.com/office/drawing/2014/main" id="{42A1DBA0-079B-433C-8719-7F0FE758D2B2}"/>
            </a:ext>
          </a:extLst>
        </xdr:cNvPr>
        <xdr:cNvSpPr txBox="1"/>
      </xdr:nvSpPr>
      <xdr:spPr>
        <a:xfrm>
          <a:off x="7561795" y="1056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136831</xdr:rowOff>
    </xdr:from>
    <xdr:ext cx="599010" cy="259045"/>
    <xdr:sp macro="" textlink="">
      <xdr:nvSpPr>
        <xdr:cNvPr id="262" name="n_4aveValue【橋りょう・トンネル】&#10;一人当たり有形固定資産（償却資産）額">
          <a:extLst>
            <a:ext uri="{FF2B5EF4-FFF2-40B4-BE49-F238E27FC236}">
              <a16:creationId xmlns:a16="http://schemas.microsoft.com/office/drawing/2014/main" id="{10E9BBAB-4A05-47A9-AC57-4F6EAA1C6B55}"/>
            </a:ext>
          </a:extLst>
        </xdr:cNvPr>
        <xdr:cNvSpPr txBox="1"/>
      </xdr:nvSpPr>
      <xdr:spPr>
        <a:xfrm>
          <a:off x="6672795" y="1059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32891</xdr:rowOff>
    </xdr:from>
    <xdr:ext cx="599010" cy="259045"/>
    <xdr:sp macro="" textlink="">
      <xdr:nvSpPr>
        <xdr:cNvPr id="263" name="n_1mainValue【橋りょう・トンネル】&#10;一人当たり有形固定資産（償却資産）額">
          <a:extLst>
            <a:ext uri="{FF2B5EF4-FFF2-40B4-BE49-F238E27FC236}">
              <a16:creationId xmlns:a16="http://schemas.microsoft.com/office/drawing/2014/main" id="{F25C31EC-17B7-4590-AAE8-9848CCB79CED}"/>
            </a:ext>
          </a:extLst>
        </xdr:cNvPr>
        <xdr:cNvSpPr txBox="1"/>
      </xdr:nvSpPr>
      <xdr:spPr>
        <a:xfrm>
          <a:off x="9327095" y="1100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34200</xdr:rowOff>
    </xdr:from>
    <xdr:ext cx="599010" cy="259045"/>
    <xdr:sp macro="" textlink="">
      <xdr:nvSpPr>
        <xdr:cNvPr id="264" name="n_2mainValue【橋りょう・トンネル】&#10;一人当たり有形固定資産（償却資産）額">
          <a:extLst>
            <a:ext uri="{FF2B5EF4-FFF2-40B4-BE49-F238E27FC236}">
              <a16:creationId xmlns:a16="http://schemas.microsoft.com/office/drawing/2014/main" id="{7FCDF70F-2632-455A-891A-DD47B7C4BECD}"/>
            </a:ext>
          </a:extLst>
        </xdr:cNvPr>
        <xdr:cNvSpPr txBox="1"/>
      </xdr:nvSpPr>
      <xdr:spPr>
        <a:xfrm>
          <a:off x="8450795" y="1100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41846</xdr:rowOff>
    </xdr:from>
    <xdr:ext cx="599010" cy="259045"/>
    <xdr:sp macro="" textlink="">
      <xdr:nvSpPr>
        <xdr:cNvPr id="265" name="n_3mainValue【橋りょう・トンネル】&#10;一人当たり有形固定資産（償却資産）額">
          <a:extLst>
            <a:ext uri="{FF2B5EF4-FFF2-40B4-BE49-F238E27FC236}">
              <a16:creationId xmlns:a16="http://schemas.microsoft.com/office/drawing/2014/main" id="{E97B0D8E-0FC7-4383-B881-CA068EEAC6FB}"/>
            </a:ext>
          </a:extLst>
        </xdr:cNvPr>
        <xdr:cNvSpPr txBox="1"/>
      </xdr:nvSpPr>
      <xdr:spPr>
        <a:xfrm>
          <a:off x="7561795" y="11014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43019</xdr:rowOff>
    </xdr:from>
    <xdr:ext cx="599010" cy="259045"/>
    <xdr:sp macro="" textlink="">
      <xdr:nvSpPr>
        <xdr:cNvPr id="266" name="n_4mainValue【橋りょう・トンネル】&#10;一人当たり有形固定資産（償却資産）額">
          <a:extLst>
            <a:ext uri="{FF2B5EF4-FFF2-40B4-BE49-F238E27FC236}">
              <a16:creationId xmlns:a16="http://schemas.microsoft.com/office/drawing/2014/main" id="{A3F9629A-810A-47F7-BC28-56F8F087917D}"/>
            </a:ext>
          </a:extLst>
        </xdr:cNvPr>
        <xdr:cNvSpPr txBox="1"/>
      </xdr:nvSpPr>
      <xdr:spPr>
        <a:xfrm>
          <a:off x="6672795" y="1101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15AAE8E3-C1FF-4E08-B7B8-FBD14BFB0CD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23E4FD4F-05C5-4F19-A57A-3175277BADB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A31D0D92-C54C-4537-84D3-FA04840813A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90BDE16A-1265-49A8-9F7F-5FFC52655F4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3DB8EB1F-C85B-4A6A-8FC2-D843DA970CD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CC9AFA5D-6B12-4A18-B3AC-942481DEB08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D5E8544C-5948-4EF0-B65C-4500DFCEAE7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0D1BCD27-E809-485B-891B-E34828C688B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54D45928-2652-48E0-A5DC-0067C315ECF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9B738237-FF26-41A5-805A-AE13470F5C4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6501CEB5-3C5A-4A24-BD1F-95614D0D7C9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EF58C564-0260-44F7-A973-3D073739A44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D9C0A1C1-C5AB-496E-B744-AE822010A78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E104FB21-D835-4EFE-8650-27A20744919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B2295AF2-A040-4DD5-8652-F322725D4DE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513D5BC4-DDF9-45FB-AEDE-CE2F3E63BEA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E3993DF9-CBAC-4DEF-9C3C-82494ACE1EF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F55AA08C-240C-4364-A208-72989348F9D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49679D0C-813B-4290-8334-9BD8655D931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3D5490CE-4598-4A10-8D8A-E3C58AFC6FE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06875FFE-CFF2-4770-8CC2-C1A1C98D100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BC1802B5-BC5B-4EFD-9982-783848FF84C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FD6A06C0-AFFE-4169-AD60-0B467793D7F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a:extLst>
            <a:ext uri="{FF2B5EF4-FFF2-40B4-BE49-F238E27FC236}">
              <a16:creationId xmlns:a16="http://schemas.microsoft.com/office/drawing/2014/main" id="{827B1EA6-E6FB-4989-BFC7-197B333FCA3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E0CDF086-D2C6-465B-A889-69ED4CA8AD70}"/>
            </a:ext>
          </a:extLst>
        </xdr:cNvPr>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公営住宅】&#10;有形固定資産減価償却率最小値テキスト">
          <a:extLst>
            <a:ext uri="{FF2B5EF4-FFF2-40B4-BE49-F238E27FC236}">
              <a16:creationId xmlns:a16="http://schemas.microsoft.com/office/drawing/2014/main" id="{21C8C2E5-2317-497F-90CF-A1F608A0659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69E798C7-DC6B-4E67-9E1E-C424D00A777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94" name="【公営住宅】&#10;有形固定資産減価償却率最大値テキスト">
          <a:extLst>
            <a:ext uri="{FF2B5EF4-FFF2-40B4-BE49-F238E27FC236}">
              <a16:creationId xmlns:a16="http://schemas.microsoft.com/office/drawing/2014/main" id="{4A077AF4-34C2-4574-A9B1-0A5CEF91F49B}"/>
            </a:ext>
          </a:extLst>
        </xdr:cNvPr>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95" name="直線コネクタ 294">
          <a:extLst>
            <a:ext uri="{FF2B5EF4-FFF2-40B4-BE49-F238E27FC236}">
              <a16:creationId xmlns:a16="http://schemas.microsoft.com/office/drawing/2014/main" id="{C313D030-7208-488E-A5B2-0A606A8684FE}"/>
            </a:ext>
          </a:extLst>
        </xdr:cNvPr>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107332</xdr:rowOff>
    </xdr:from>
    <xdr:ext cx="405111" cy="259045"/>
    <xdr:sp macro="" textlink="">
      <xdr:nvSpPr>
        <xdr:cNvPr id="296" name="【公営住宅】&#10;有形固定資産減価償却率平均値テキスト">
          <a:extLst>
            <a:ext uri="{FF2B5EF4-FFF2-40B4-BE49-F238E27FC236}">
              <a16:creationId xmlns:a16="http://schemas.microsoft.com/office/drawing/2014/main" id="{0A7DA95A-E4E3-4819-A05B-CA943C5F15B1}"/>
            </a:ext>
          </a:extLst>
        </xdr:cNvPr>
        <xdr:cNvSpPr txBox="1"/>
      </xdr:nvSpPr>
      <xdr:spPr>
        <a:xfrm>
          <a:off x="4673600" y="1399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297" name="フローチャート: 判断 296">
          <a:extLst>
            <a:ext uri="{FF2B5EF4-FFF2-40B4-BE49-F238E27FC236}">
              <a16:creationId xmlns:a16="http://schemas.microsoft.com/office/drawing/2014/main" id="{071FF9EF-B276-4413-9A79-674DDEABEB44}"/>
            </a:ext>
          </a:extLst>
        </xdr:cNvPr>
        <xdr:cNvSpPr/>
      </xdr:nvSpPr>
      <xdr:spPr>
        <a:xfrm>
          <a:off x="45847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8" name="フローチャート: 判断 297">
          <a:extLst>
            <a:ext uri="{FF2B5EF4-FFF2-40B4-BE49-F238E27FC236}">
              <a16:creationId xmlns:a16="http://schemas.microsoft.com/office/drawing/2014/main" id="{E52A24A3-1ECC-4237-A550-DA693D0C34BC}"/>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90170</xdr:rowOff>
    </xdr:from>
    <xdr:to>
      <xdr:col>15</xdr:col>
      <xdr:colOff>101600</xdr:colOff>
      <xdr:row>83</xdr:row>
      <xdr:rowOff>20320</xdr:rowOff>
    </xdr:to>
    <xdr:sp macro="" textlink="">
      <xdr:nvSpPr>
        <xdr:cNvPr id="299" name="フローチャート: 判断 298">
          <a:extLst>
            <a:ext uri="{FF2B5EF4-FFF2-40B4-BE49-F238E27FC236}">
              <a16:creationId xmlns:a16="http://schemas.microsoft.com/office/drawing/2014/main" id="{EAAFC5E2-EBD6-40F8-89B3-390410062C7E}"/>
            </a:ext>
          </a:extLst>
        </xdr:cNvPr>
        <xdr:cNvSpPr/>
      </xdr:nvSpPr>
      <xdr:spPr>
        <a:xfrm>
          <a:off x="2857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300" name="フローチャート: 判断 299">
          <a:extLst>
            <a:ext uri="{FF2B5EF4-FFF2-40B4-BE49-F238E27FC236}">
              <a16:creationId xmlns:a16="http://schemas.microsoft.com/office/drawing/2014/main" id="{69BF95D6-4262-428D-A1BE-C34D9BF7F00F}"/>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301" name="フローチャート: 判断 300">
          <a:extLst>
            <a:ext uri="{FF2B5EF4-FFF2-40B4-BE49-F238E27FC236}">
              <a16:creationId xmlns:a16="http://schemas.microsoft.com/office/drawing/2014/main" id="{B8A5CD48-514C-4629-B06C-1756C1B13CDE}"/>
            </a:ext>
          </a:extLst>
        </xdr:cNvPr>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707E60F-6732-4258-932D-9FFCE36ACFE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46ED1368-5BF9-4AE3-97E9-797D1D8EE77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3851C77E-986E-4B3A-A9AC-FD849EAEF58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E5E5C44A-F2E6-4E25-9B72-488BA99C29B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50F3FAB9-F4E0-422D-A15F-7320464D562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307" name="楕円 306">
          <a:extLst>
            <a:ext uri="{FF2B5EF4-FFF2-40B4-BE49-F238E27FC236}">
              <a16:creationId xmlns:a16="http://schemas.microsoft.com/office/drawing/2014/main" id="{9F2B0636-F2DE-4D28-8526-EA1432069B4E}"/>
            </a:ext>
          </a:extLst>
        </xdr:cNvPr>
        <xdr:cNvSpPr/>
      </xdr:nvSpPr>
      <xdr:spPr>
        <a:xfrm>
          <a:off x="45847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xdr:rowOff>
    </xdr:from>
    <xdr:ext cx="405111" cy="259045"/>
    <xdr:sp macro="" textlink="">
      <xdr:nvSpPr>
        <xdr:cNvPr id="308" name="【公営住宅】&#10;有形固定資産減価償却率該当値テキスト">
          <a:extLst>
            <a:ext uri="{FF2B5EF4-FFF2-40B4-BE49-F238E27FC236}">
              <a16:creationId xmlns:a16="http://schemas.microsoft.com/office/drawing/2014/main" id="{2B47AED6-E660-4DC6-BAF5-29C686C104DE}"/>
            </a:ext>
          </a:extLst>
        </xdr:cNvPr>
        <xdr:cNvSpPr txBox="1"/>
      </xdr:nvSpPr>
      <xdr:spPr>
        <a:xfrm>
          <a:off x="4673600"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147320</xdr:rowOff>
    </xdr:from>
    <xdr:to>
      <xdr:col>20</xdr:col>
      <xdr:colOff>38100</xdr:colOff>
      <xdr:row>83</xdr:row>
      <xdr:rowOff>77470</xdr:rowOff>
    </xdr:to>
    <xdr:sp macro="" textlink="">
      <xdr:nvSpPr>
        <xdr:cNvPr id="309" name="楕円 308">
          <a:extLst>
            <a:ext uri="{FF2B5EF4-FFF2-40B4-BE49-F238E27FC236}">
              <a16:creationId xmlns:a16="http://schemas.microsoft.com/office/drawing/2014/main" id="{99FCC91B-BE9F-44E6-9773-31F83F1645DA}"/>
            </a:ext>
          </a:extLst>
        </xdr:cNvPr>
        <xdr:cNvSpPr/>
      </xdr:nvSpPr>
      <xdr:spPr>
        <a:xfrm>
          <a:off x="3746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26670</xdr:rowOff>
    </xdr:from>
    <xdr:to>
      <xdr:col>24</xdr:col>
      <xdr:colOff>63500</xdr:colOff>
      <xdr:row>83</xdr:row>
      <xdr:rowOff>72389</xdr:rowOff>
    </xdr:to>
    <xdr:cxnSp macro="">
      <xdr:nvCxnSpPr>
        <xdr:cNvPr id="310" name="直線コネクタ 309">
          <a:extLst>
            <a:ext uri="{FF2B5EF4-FFF2-40B4-BE49-F238E27FC236}">
              <a16:creationId xmlns:a16="http://schemas.microsoft.com/office/drawing/2014/main" id="{03A1C1CD-6844-41C5-88C7-3090CA9F7B82}"/>
            </a:ext>
          </a:extLst>
        </xdr:cNvPr>
        <xdr:cNvCxnSpPr/>
      </xdr:nvCxnSpPr>
      <xdr:spPr>
        <a:xfrm>
          <a:off x="3797300" y="142570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113030</xdr:rowOff>
    </xdr:from>
    <xdr:to>
      <xdr:col>15</xdr:col>
      <xdr:colOff>101600</xdr:colOff>
      <xdr:row>83</xdr:row>
      <xdr:rowOff>43180</xdr:rowOff>
    </xdr:to>
    <xdr:sp macro="" textlink="">
      <xdr:nvSpPr>
        <xdr:cNvPr id="311" name="楕円 310">
          <a:extLst>
            <a:ext uri="{FF2B5EF4-FFF2-40B4-BE49-F238E27FC236}">
              <a16:creationId xmlns:a16="http://schemas.microsoft.com/office/drawing/2014/main" id="{0A62A91F-135D-4A63-B053-CB31F6A50C0C}"/>
            </a:ext>
          </a:extLst>
        </xdr:cNvPr>
        <xdr:cNvSpPr/>
      </xdr:nvSpPr>
      <xdr:spPr>
        <a:xfrm>
          <a:off x="2857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163830</xdr:rowOff>
    </xdr:from>
    <xdr:to>
      <xdr:col>19</xdr:col>
      <xdr:colOff>177800</xdr:colOff>
      <xdr:row>83</xdr:row>
      <xdr:rowOff>26670</xdr:rowOff>
    </xdr:to>
    <xdr:cxnSp macro="">
      <xdr:nvCxnSpPr>
        <xdr:cNvPr id="312" name="直線コネクタ 311">
          <a:extLst>
            <a:ext uri="{FF2B5EF4-FFF2-40B4-BE49-F238E27FC236}">
              <a16:creationId xmlns:a16="http://schemas.microsoft.com/office/drawing/2014/main" id="{C847ADAD-AAF5-4C74-B066-3D1F91363E10}"/>
            </a:ext>
          </a:extLst>
        </xdr:cNvPr>
        <xdr:cNvCxnSpPr/>
      </xdr:nvCxnSpPr>
      <xdr:spPr>
        <a:xfrm>
          <a:off x="2908300" y="142227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71120</xdr:rowOff>
    </xdr:from>
    <xdr:to>
      <xdr:col>10</xdr:col>
      <xdr:colOff>165100</xdr:colOff>
      <xdr:row>83</xdr:row>
      <xdr:rowOff>1270</xdr:rowOff>
    </xdr:to>
    <xdr:sp macro="" textlink="">
      <xdr:nvSpPr>
        <xdr:cNvPr id="313" name="楕円 312">
          <a:extLst>
            <a:ext uri="{FF2B5EF4-FFF2-40B4-BE49-F238E27FC236}">
              <a16:creationId xmlns:a16="http://schemas.microsoft.com/office/drawing/2014/main" id="{1E32015F-1709-4E35-9B9A-31E6DC4716F4}"/>
            </a:ext>
          </a:extLst>
        </xdr:cNvPr>
        <xdr:cNvSpPr/>
      </xdr:nvSpPr>
      <xdr:spPr>
        <a:xfrm>
          <a:off x="1968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121920</xdr:rowOff>
    </xdr:from>
    <xdr:to>
      <xdr:col>15</xdr:col>
      <xdr:colOff>50800</xdr:colOff>
      <xdr:row>82</xdr:row>
      <xdr:rowOff>163830</xdr:rowOff>
    </xdr:to>
    <xdr:cxnSp macro="">
      <xdr:nvCxnSpPr>
        <xdr:cNvPr id="314" name="直線コネクタ 313">
          <a:extLst>
            <a:ext uri="{FF2B5EF4-FFF2-40B4-BE49-F238E27FC236}">
              <a16:creationId xmlns:a16="http://schemas.microsoft.com/office/drawing/2014/main" id="{EB896DC0-8117-4717-8299-482FCDC14FF8}"/>
            </a:ext>
          </a:extLst>
        </xdr:cNvPr>
        <xdr:cNvCxnSpPr/>
      </xdr:nvCxnSpPr>
      <xdr:spPr>
        <a:xfrm>
          <a:off x="2019300" y="141808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50164</xdr:rowOff>
    </xdr:from>
    <xdr:to>
      <xdr:col>6</xdr:col>
      <xdr:colOff>38100</xdr:colOff>
      <xdr:row>82</xdr:row>
      <xdr:rowOff>151764</xdr:rowOff>
    </xdr:to>
    <xdr:sp macro="" textlink="">
      <xdr:nvSpPr>
        <xdr:cNvPr id="315" name="楕円 314">
          <a:extLst>
            <a:ext uri="{FF2B5EF4-FFF2-40B4-BE49-F238E27FC236}">
              <a16:creationId xmlns:a16="http://schemas.microsoft.com/office/drawing/2014/main" id="{64F21FFC-8AB1-4672-B026-000B2A1FE7AA}"/>
            </a:ext>
          </a:extLst>
        </xdr:cNvPr>
        <xdr:cNvSpPr/>
      </xdr:nvSpPr>
      <xdr:spPr>
        <a:xfrm>
          <a:off x="1079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100964</xdr:rowOff>
    </xdr:from>
    <xdr:to>
      <xdr:col>10</xdr:col>
      <xdr:colOff>114300</xdr:colOff>
      <xdr:row>82</xdr:row>
      <xdr:rowOff>121920</xdr:rowOff>
    </xdr:to>
    <xdr:cxnSp macro="">
      <xdr:nvCxnSpPr>
        <xdr:cNvPr id="316" name="直線コネクタ 315">
          <a:extLst>
            <a:ext uri="{FF2B5EF4-FFF2-40B4-BE49-F238E27FC236}">
              <a16:creationId xmlns:a16="http://schemas.microsoft.com/office/drawing/2014/main" id="{4F5475AF-4BA4-41A2-98A0-FBD1FD7D8BA3}"/>
            </a:ext>
          </a:extLst>
        </xdr:cNvPr>
        <xdr:cNvCxnSpPr/>
      </xdr:nvCxnSpPr>
      <xdr:spPr>
        <a:xfrm>
          <a:off x="1130300" y="14159864"/>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317" name="n_1aveValue【公営住宅】&#10;有形固定資産減価償却率">
          <a:extLst>
            <a:ext uri="{FF2B5EF4-FFF2-40B4-BE49-F238E27FC236}">
              <a16:creationId xmlns:a16="http://schemas.microsoft.com/office/drawing/2014/main" id="{336EF9B4-1B0E-4979-91B6-A74F565BE09C}"/>
            </a:ext>
          </a:extLst>
        </xdr:cNvPr>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36847</xdr:rowOff>
    </xdr:from>
    <xdr:ext cx="405111" cy="259045"/>
    <xdr:sp macro="" textlink="">
      <xdr:nvSpPr>
        <xdr:cNvPr id="318" name="n_2aveValue【公営住宅】&#10;有形固定資産減価償却率">
          <a:extLst>
            <a:ext uri="{FF2B5EF4-FFF2-40B4-BE49-F238E27FC236}">
              <a16:creationId xmlns:a16="http://schemas.microsoft.com/office/drawing/2014/main" id="{9520A162-9FD0-4748-9BDE-BE854C4CEA10}"/>
            </a:ext>
          </a:extLst>
        </xdr:cNvPr>
        <xdr:cNvSpPr txBox="1"/>
      </xdr:nvSpPr>
      <xdr:spPr>
        <a:xfrm>
          <a:off x="2705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9" name="n_3aveValue【公営住宅】&#10;有形固定資産減価償却率">
          <a:extLst>
            <a:ext uri="{FF2B5EF4-FFF2-40B4-BE49-F238E27FC236}">
              <a16:creationId xmlns:a16="http://schemas.microsoft.com/office/drawing/2014/main" id="{56721DEE-24AB-4172-B433-5ACEB3FD6AD0}"/>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158766</xdr:rowOff>
    </xdr:from>
    <xdr:ext cx="405111" cy="259045"/>
    <xdr:sp macro="" textlink="">
      <xdr:nvSpPr>
        <xdr:cNvPr id="320" name="n_4aveValue【公営住宅】&#10;有形固定資産減価償却率">
          <a:extLst>
            <a:ext uri="{FF2B5EF4-FFF2-40B4-BE49-F238E27FC236}">
              <a16:creationId xmlns:a16="http://schemas.microsoft.com/office/drawing/2014/main" id="{296B9341-39E5-42E1-B3CB-332E25E33FF9}"/>
            </a:ext>
          </a:extLst>
        </xdr:cNvPr>
        <xdr:cNvSpPr txBox="1"/>
      </xdr:nvSpPr>
      <xdr:spPr>
        <a:xfrm>
          <a:off x="927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68597</xdr:rowOff>
    </xdr:from>
    <xdr:ext cx="405111" cy="259045"/>
    <xdr:sp macro="" textlink="">
      <xdr:nvSpPr>
        <xdr:cNvPr id="321" name="n_1mainValue【公営住宅】&#10;有形固定資産減価償却率">
          <a:extLst>
            <a:ext uri="{FF2B5EF4-FFF2-40B4-BE49-F238E27FC236}">
              <a16:creationId xmlns:a16="http://schemas.microsoft.com/office/drawing/2014/main" id="{D8106090-D72F-4CE9-8826-BEA6C2B7CFD0}"/>
            </a:ext>
          </a:extLst>
        </xdr:cNvPr>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34307</xdr:rowOff>
    </xdr:from>
    <xdr:ext cx="405111" cy="259045"/>
    <xdr:sp macro="" textlink="">
      <xdr:nvSpPr>
        <xdr:cNvPr id="322" name="n_2mainValue【公営住宅】&#10;有形固定資産減価償却率">
          <a:extLst>
            <a:ext uri="{FF2B5EF4-FFF2-40B4-BE49-F238E27FC236}">
              <a16:creationId xmlns:a16="http://schemas.microsoft.com/office/drawing/2014/main" id="{2B36D1FC-6BF6-4BC1-8295-DEB05847973E}"/>
            </a:ext>
          </a:extLst>
        </xdr:cNvPr>
        <xdr:cNvSpPr txBox="1"/>
      </xdr:nvSpPr>
      <xdr:spPr>
        <a:xfrm>
          <a:off x="2705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163847</xdr:rowOff>
    </xdr:from>
    <xdr:ext cx="405111" cy="259045"/>
    <xdr:sp macro="" textlink="">
      <xdr:nvSpPr>
        <xdr:cNvPr id="323" name="n_3mainValue【公営住宅】&#10;有形固定資産減価償却率">
          <a:extLst>
            <a:ext uri="{FF2B5EF4-FFF2-40B4-BE49-F238E27FC236}">
              <a16:creationId xmlns:a16="http://schemas.microsoft.com/office/drawing/2014/main" id="{2B3348D9-B9CB-4C61-B53F-3A4954BDB759}"/>
            </a:ext>
          </a:extLst>
        </xdr:cNvPr>
        <xdr:cNvSpPr txBox="1"/>
      </xdr:nvSpPr>
      <xdr:spPr>
        <a:xfrm>
          <a:off x="18167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142891</xdr:rowOff>
    </xdr:from>
    <xdr:ext cx="405111" cy="259045"/>
    <xdr:sp macro="" textlink="">
      <xdr:nvSpPr>
        <xdr:cNvPr id="324" name="n_4mainValue【公営住宅】&#10;有形固定資産減価償却率">
          <a:extLst>
            <a:ext uri="{FF2B5EF4-FFF2-40B4-BE49-F238E27FC236}">
              <a16:creationId xmlns:a16="http://schemas.microsoft.com/office/drawing/2014/main" id="{D3055318-FD0C-443F-BA6C-90FDB704AC30}"/>
            </a:ext>
          </a:extLst>
        </xdr:cNvPr>
        <xdr:cNvSpPr txBox="1"/>
      </xdr:nvSpPr>
      <xdr:spPr>
        <a:xfrm>
          <a:off x="927744"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B7B993EB-47A3-4B2C-A417-D92E992FD3D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7AF7B6F3-4CA6-44AF-A300-4A5DAE00682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BCABD133-829C-4AE4-B434-22C8DBF8B9F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EB079481-71F6-4589-8D43-1B81CA2E3B5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53EB3AD4-C6F9-45DD-A69E-EEA54544DF6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5931EB95-BF3A-4E0B-824C-330C4A11466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ECD36FFA-B9AB-4F4C-B3C9-E7495815B4B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9C9C53DA-9DA0-48ED-B3E7-CD2E150106D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771E4C81-EFB5-4997-A2EF-0EDD674AE4C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BB8E82F5-A222-4FB6-BC97-6ECA0F642D6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DBE31443-CFB1-4AFF-851F-D5F0AAF8387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9EA17A29-483F-428E-887D-FD12F18F1B21}"/>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AAB96E96-0351-407E-ADE0-3B6EA6E06C9F}"/>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29DBB80E-F3A2-422B-BF2C-0A0FAE9D410D}"/>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C18624F8-6C51-4601-9E8B-D1255445D7E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9BA2C0A9-84A4-4624-A199-BFF999542801}"/>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56A38DA3-7785-4E7F-8BFC-26420DE4C419}"/>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9C0C1818-933E-4EFB-99F8-5BDFCDEDAC1A}"/>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497194E5-38D2-4493-9F0C-8CBDD62C2078}"/>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4" name="テキスト ボックス 343">
          <a:extLst>
            <a:ext uri="{FF2B5EF4-FFF2-40B4-BE49-F238E27FC236}">
              <a16:creationId xmlns:a16="http://schemas.microsoft.com/office/drawing/2014/main" id="{16D309DA-9B69-4119-863F-AED371F35E9C}"/>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1E49E4E2-207C-4580-8F28-0B357D9E9D6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6" name="テキスト ボックス 345">
          <a:extLst>
            <a:ext uri="{FF2B5EF4-FFF2-40B4-BE49-F238E27FC236}">
              <a16:creationId xmlns:a16="http://schemas.microsoft.com/office/drawing/2014/main" id="{00A17DC7-C804-465F-BE1F-13D8DF1180F8}"/>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8CEFCB84-7831-4FB2-85C9-89E3632EB05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8" name="テキスト ボックス 347">
          <a:extLst>
            <a:ext uri="{FF2B5EF4-FFF2-40B4-BE49-F238E27FC236}">
              <a16:creationId xmlns:a16="http://schemas.microsoft.com/office/drawing/2014/main" id="{8B16E2EA-47E3-4F58-82F7-47D23F7DB7B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60600F36-0DE3-490F-A531-29592FE7365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30045</xdr:rowOff>
    </xdr:from>
    <xdr:to>
      <xdr:col>54</xdr:col>
      <xdr:colOff>189865</xdr:colOff>
      <xdr:row>86</xdr:row>
      <xdr:rowOff>157407</xdr:rowOff>
    </xdr:to>
    <xdr:cxnSp macro="">
      <xdr:nvCxnSpPr>
        <xdr:cNvPr id="350" name="直線コネクタ 349">
          <a:extLst>
            <a:ext uri="{FF2B5EF4-FFF2-40B4-BE49-F238E27FC236}">
              <a16:creationId xmlns:a16="http://schemas.microsoft.com/office/drawing/2014/main" id="{20F96E58-969D-4B5F-A140-0D6E98BD858E}"/>
            </a:ext>
          </a:extLst>
        </xdr:cNvPr>
        <xdr:cNvCxnSpPr/>
      </xdr:nvCxnSpPr>
      <xdr:spPr>
        <a:xfrm flipV="1">
          <a:off x="10476865" y="13403145"/>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161234</xdr:rowOff>
    </xdr:from>
    <xdr:ext cx="469744" cy="259045"/>
    <xdr:sp macro="" textlink="">
      <xdr:nvSpPr>
        <xdr:cNvPr id="351" name="【公営住宅】&#10;一人当たり面積最小値テキスト">
          <a:extLst>
            <a:ext uri="{FF2B5EF4-FFF2-40B4-BE49-F238E27FC236}">
              <a16:creationId xmlns:a16="http://schemas.microsoft.com/office/drawing/2014/main" id="{DC2B654D-93EF-40BA-83AB-0C3958122337}"/>
            </a:ext>
          </a:extLst>
        </xdr:cNvPr>
        <xdr:cNvSpPr txBox="1"/>
      </xdr:nvSpPr>
      <xdr:spPr>
        <a:xfrm>
          <a:off x="10515600" y="1490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157407</xdr:rowOff>
    </xdr:from>
    <xdr:to>
      <xdr:col>55</xdr:col>
      <xdr:colOff>88900</xdr:colOff>
      <xdr:row>86</xdr:row>
      <xdr:rowOff>157407</xdr:rowOff>
    </xdr:to>
    <xdr:cxnSp macro="">
      <xdr:nvCxnSpPr>
        <xdr:cNvPr id="352" name="直線コネクタ 351">
          <a:extLst>
            <a:ext uri="{FF2B5EF4-FFF2-40B4-BE49-F238E27FC236}">
              <a16:creationId xmlns:a16="http://schemas.microsoft.com/office/drawing/2014/main" id="{4E209C5E-3438-4EFF-B71E-20E976BC1CAB}"/>
            </a:ext>
          </a:extLst>
        </xdr:cNvPr>
        <xdr:cNvCxnSpPr/>
      </xdr:nvCxnSpPr>
      <xdr:spPr>
        <a:xfrm>
          <a:off x="10388600" y="1490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148172</xdr:rowOff>
    </xdr:from>
    <xdr:ext cx="534377" cy="259045"/>
    <xdr:sp macro="" textlink="">
      <xdr:nvSpPr>
        <xdr:cNvPr id="353" name="【公営住宅】&#10;一人当たり面積最大値テキスト">
          <a:extLst>
            <a:ext uri="{FF2B5EF4-FFF2-40B4-BE49-F238E27FC236}">
              <a16:creationId xmlns:a16="http://schemas.microsoft.com/office/drawing/2014/main" id="{6E41D589-5947-4FC6-87A8-364A12A3E3BF}"/>
            </a:ext>
          </a:extLst>
        </xdr:cNvPr>
        <xdr:cNvSpPr txBox="1"/>
      </xdr:nvSpPr>
      <xdr:spPr>
        <a:xfrm>
          <a:off x="10515600" y="1317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30045</xdr:rowOff>
    </xdr:from>
    <xdr:to>
      <xdr:col>55</xdr:col>
      <xdr:colOff>88900</xdr:colOff>
      <xdr:row>78</xdr:row>
      <xdr:rowOff>30045</xdr:rowOff>
    </xdr:to>
    <xdr:cxnSp macro="">
      <xdr:nvCxnSpPr>
        <xdr:cNvPr id="354" name="直線コネクタ 353">
          <a:extLst>
            <a:ext uri="{FF2B5EF4-FFF2-40B4-BE49-F238E27FC236}">
              <a16:creationId xmlns:a16="http://schemas.microsoft.com/office/drawing/2014/main" id="{23E80AC4-2FFC-4FF8-B712-001A9DA6B909}"/>
            </a:ext>
          </a:extLst>
        </xdr:cNvPr>
        <xdr:cNvCxnSpPr/>
      </xdr:nvCxnSpPr>
      <xdr:spPr>
        <a:xfrm>
          <a:off x="10388600" y="1340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108112</xdr:rowOff>
    </xdr:from>
    <xdr:ext cx="469744" cy="259045"/>
    <xdr:sp macro="" textlink="">
      <xdr:nvSpPr>
        <xdr:cNvPr id="355" name="【公営住宅】&#10;一人当たり面積平均値テキスト">
          <a:extLst>
            <a:ext uri="{FF2B5EF4-FFF2-40B4-BE49-F238E27FC236}">
              <a16:creationId xmlns:a16="http://schemas.microsoft.com/office/drawing/2014/main" id="{BA0DE5F2-13A7-4290-A07B-FE555723114E}"/>
            </a:ext>
          </a:extLst>
        </xdr:cNvPr>
        <xdr:cNvSpPr txBox="1"/>
      </xdr:nvSpPr>
      <xdr:spPr>
        <a:xfrm>
          <a:off x="10515600" y="14681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129685</xdr:rowOff>
    </xdr:from>
    <xdr:to>
      <xdr:col>55</xdr:col>
      <xdr:colOff>50800</xdr:colOff>
      <xdr:row>86</xdr:row>
      <xdr:rowOff>59835</xdr:rowOff>
    </xdr:to>
    <xdr:sp macro="" textlink="">
      <xdr:nvSpPr>
        <xdr:cNvPr id="356" name="フローチャート: 判断 355">
          <a:extLst>
            <a:ext uri="{FF2B5EF4-FFF2-40B4-BE49-F238E27FC236}">
              <a16:creationId xmlns:a16="http://schemas.microsoft.com/office/drawing/2014/main" id="{77F4F297-A851-44FE-BCBE-7A032BFD916B}"/>
            </a:ext>
          </a:extLst>
        </xdr:cNvPr>
        <xdr:cNvSpPr/>
      </xdr:nvSpPr>
      <xdr:spPr>
        <a:xfrm>
          <a:off x="10426700" y="1470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139373</xdr:rowOff>
    </xdr:from>
    <xdr:to>
      <xdr:col>50</xdr:col>
      <xdr:colOff>165100</xdr:colOff>
      <xdr:row>86</xdr:row>
      <xdr:rowOff>69523</xdr:rowOff>
    </xdr:to>
    <xdr:sp macro="" textlink="">
      <xdr:nvSpPr>
        <xdr:cNvPr id="357" name="フローチャート: 判断 356">
          <a:extLst>
            <a:ext uri="{FF2B5EF4-FFF2-40B4-BE49-F238E27FC236}">
              <a16:creationId xmlns:a16="http://schemas.microsoft.com/office/drawing/2014/main" id="{A7406D08-6A80-41E4-A3D9-6560E621A56B}"/>
            </a:ext>
          </a:extLst>
        </xdr:cNvPr>
        <xdr:cNvSpPr/>
      </xdr:nvSpPr>
      <xdr:spPr>
        <a:xfrm>
          <a:off x="9588500" y="1471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131101</xdr:rowOff>
    </xdr:from>
    <xdr:to>
      <xdr:col>46</xdr:col>
      <xdr:colOff>38100</xdr:colOff>
      <xdr:row>86</xdr:row>
      <xdr:rowOff>61251</xdr:rowOff>
    </xdr:to>
    <xdr:sp macro="" textlink="">
      <xdr:nvSpPr>
        <xdr:cNvPr id="358" name="フローチャート: 判断 357">
          <a:extLst>
            <a:ext uri="{FF2B5EF4-FFF2-40B4-BE49-F238E27FC236}">
              <a16:creationId xmlns:a16="http://schemas.microsoft.com/office/drawing/2014/main" id="{A355B170-524F-452C-978E-3DB0227A7564}"/>
            </a:ext>
          </a:extLst>
        </xdr:cNvPr>
        <xdr:cNvSpPr/>
      </xdr:nvSpPr>
      <xdr:spPr>
        <a:xfrm>
          <a:off x="8699500" y="1470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143075</xdr:rowOff>
    </xdr:from>
    <xdr:to>
      <xdr:col>41</xdr:col>
      <xdr:colOff>101600</xdr:colOff>
      <xdr:row>86</xdr:row>
      <xdr:rowOff>73225</xdr:rowOff>
    </xdr:to>
    <xdr:sp macro="" textlink="">
      <xdr:nvSpPr>
        <xdr:cNvPr id="359" name="フローチャート: 判断 358">
          <a:extLst>
            <a:ext uri="{FF2B5EF4-FFF2-40B4-BE49-F238E27FC236}">
              <a16:creationId xmlns:a16="http://schemas.microsoft.com/office/drawing/2014/main" id="{0F2D8A02-D642-46F7-8B42-0BEDEA04FF6F}"/>
            </a:ext>
          </a:extLst>
        </xdr:cNvPr>
        <xdr:cNvSpPr/>
      </xdr:nvSpPr>
      <xdr:spPr>
        <a:xfrm>
          <a:off x="7810500" y="1471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144599</xdr:rowOff>
    </xdr:from>
    <xdr:to>
      <xdr:col>36</xdr:col>
      <xdr:colOff>165100</xdr:colOff>
      <xdr:row>86</xdr:row>
      <xdr:rowOff>74749</xdr:rowOff>
    </xdr:to>
    <xdr:sp macro="" textlink="">
      <xdr:nvSpPr>
        <xdr:cNvPr id="360" name="フローチャート: 判断 359">
          <a:extLst>
            <a:ext uri="{FF2B5EF4-FFF2-40B4-BE49-F238E27FC236}">
              <a16:creationId xmlns:a16="http://schemas.microsoft.com/office/drawing/2014/main" id="{74B9F74A-6F04-4307-BD1D-9B34B820D8F3}"/>
            </a:ext>
          </a:extLst>
        </xdr:cNvPr>
        <xdr:cNvSpPr/>
      </xdr:nvSpPr>
      <xdr:spPr>
        <a:xfrm>
          <a:off x="6921500" y="1471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3195ED8-FA04-4D14-A390-146BCBC4E41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2D954950-EEB0-450B-8615-0CD03B73209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868BB1BD-2C80-41E8-9A02-0DE2B072A50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D4A9EE67-A484-4583-9DAE-F67E788415A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15B00024-3992-4A81-9B3E-77F21ABE1EC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66548</xdr:rowOff>
    </xdr:from>
    <xdr:to>
      <xdr:col>55</xdr:col>
      <xdr:colOff>50800</xdr:colOff>
      <xdr:row>85</xdr:row>
      <xdr:rowOff>168148</xdr:rowOff>
    </xdr:to>
    <xdr:sp macro="" textlink="">
      <xdr:nvSpPr>
        <xdr:cNvPr id="366" name="楕円 365">
          <a:extLst>
            <a:ext uri="{FF2B5EF4-FFF2-40B4-BE49-F238E27FC236}">
              <a16:creationId xmlns:a16="http://schemas.microsoft.com/office/drawing/2014/main" id="{8D912721-BCB4-453D-9E46-9460DF30F4D7}"/>
            </a:ext>
          </a:extLst>
        </xdr:cNvPr>
        <xdr:cNvSpPr/>
      </xdr:nvSpPr>
      <xdr:spPr>
        <a:xfrm>
          <a:off x="10426700" y="1463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89425</xdr:rowOff>
    </xdr:from>
    <xdr:ext cx="469744" cy="259045"/>
    <xdr:sp macro="" textlink="">
      <xdr:nvSpPr>
        <xdr:cNvPr id="367" name="【公営住宅】&#10;一人当たり面積該当値テキスト">
          <a:extLst>
            <a:ext uri="{FF2B5EF4-FFF2-40B4-BE49-F238E27FC236}">
              <a16:creationId xmlns:a16="http://schemas.microsoft.com/office/drawing/2014/main" id="{737CC0C8-BAD6-462E-A711-0DF288905BF5}"/>
            </a:ext>
          </a:extLst>
        </xdr:cNvPr>
        <xdr:cNvSpPr txBox="1"/>
      </xdr:nvSpPr>
      <xdr:spPr>
        <a:xfrm>
          <a:off x="10515600" y="1449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81462</xdr:rowOff>
    </xdr:from>
    <xdr:to>
      <xdr:col>50</xdr:col>
      <xdr:colOff>165100</xdr:colOff>
      <xdr:row>86</xdr:row>
      <xdr:rowOff>11612</xdr:rowOff>
    </xdr:to>
    <xdr:sp macro="" textlink="">
      <xdr:nvSpPr>
        <xdr:cNvPr id="368" name="楕円 367">
          <a:extLst>
            <a:ext uri="{FF2B5EF4-FFF2-40B4-BE49-F238E27FC236}">
              <a16:creationId xmlns:a16="http://schemas.microsoft.com/office/drawing/2014/main" id="{CF032949-00D5-44D2-9454-73041A596A9A}"/>
            </a:ext>
          </a:extLst>
        </xdr:cNvPr>
        <xdr:cNvSpPr/>
      </xdr:nvSpPr>
      <xdr:spPr>
        <a:xfrm>
          <a:off x="9588500" y="1465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117348</xdr:rowOff>
    </xdr:from>
    <xdr:to>
      <xdr:col>55</xdr:col>
      <xdr:colOff>0</xdr:colOff>
      <xdr:row>85</xdr:row>
      <xdr:rowOff>132262</xdr:rowOff>
    </xdr:to>
    <xdr:cxnSp macro="">
      <xdr:nvCxnSpPr>
        <xdr:cNvPr id="369" name="直線コネクタ 368">
          <a:extLst>
            <a:ext uri="{FF2B5EF4-FFF2-40B4-BE49-F238E27FC236}">
              <a16:creationId xmlns:a16="http://schemas.microsoft.com/office/drawing/2014/main" id="{D75B2442-309B-41BF-B1E2-135B460FBB62}"/>
            </a:ext>
          </a:extLst>
        </xdr:cNvPr>
        <xdr:cNvCxnSpPr/>
      </xdr:nvCxnSpPr>
      <xdr:spPr>
        <a:xfrm flipV="1">
          <a:off x="9639300" y="14690598"/>
          <a:ext cx="838200" cy="1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84074</xdr:rowOff>
    </xdr:from>
    <xdr:to>
      <xdr:col>46</xdr:col>
      <xdr:colOff>38100</xdr:colOff>
      <xdr:row>86</xdr:row>
      <xdr:rowOff>14224</xdr:rowOff>
    </xdr:to>
    <xdr:sp macro="" textlink="">
      <xdr:nvSpPr>
        <xdr:cNvPr id="370" name="楕円 369">
          <a:extLst>
            <a:ext uri="{FF2B5EF4-FFF2-40B4-BE49-F238E27FC236}">
              <a16:creationId xmlns:a16="http://schemas.microsoft.com/office/drawing/2014/main" id="{3AFDB898-9BBC-4BB4-A168-006E92DE7FBD}"/>
            </a:ext>
          </a:extLst>
        </xdr:cNvPr>
        <xdr:cNvSpPr/>
      </xdr:nvSpPr>
      <xdr:spPr>
        <a:xfrm>
          <a:off x="8699500" y="1465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132262</xdr:rowOff>
    </xdr:from>
    <xdr:to>
      <xdr:col>50</xdr:col>
      <xdr:colOff>114300</xdr:colOff>
      <xdr:row>85</xdr:row>
      <xdr:rowOff>134874</xdr:rowOff>
    </xdr:to>
    <xdr:cxnSp macro="">
      <xdr:nvCxnSpPr>
        <xdr:cNvPr id="371" name="直線コネクタ 370">
          <a:extLst>
            <a:ext uri="{FF2B5EF4-FFF2-40B4-BE49-F238E27FC236}">
              <a16:creationId xmlns:a16="http://schemas.microsoft.com/office/drawing/2014/main" id="{215471EF-06C8-4EBE-A5BB-5C2CB5ED0662}"/>
            </a:ext>
          </a:extLst>
        </xdr:cNvPr>
        <xdr:cNvCxnSpPr/>
      </xdr:nvCxnSpPr>
      <xdr:spPr>
        <a:xfrm flipV="1">
          <a:off x="8750300" y="14705512"/>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86578</xdr:rowOff>
    </xdr:from>
    <xdr:to>
      <xdr:col>41</xdr:col>
      <xdr:colOff>101600</xdr:colOff>
      <xdr:row>86</xdr:row>
      <xdr:rowOff>16728</xdr:rowOff>
    </xdr:to>
    <xdr:sp macro="" textlink="">
      <xdr:nvSpPr>
        <xdr:cNvPr id="372" name="楕円 371">
          <a:extLst>
            <a:ext uri="{FF2B5EF4-FFF2-40B4-BE49-F238E27FC236}">
              <a16:creationId xmlns:a16="http://schemas.microsoft.com/office/drawing/2014/main" id="{A26DFD20-8E0B-44FF-94BF-6419D2075948}"/>
            </a:ext>
          </a:extLst>
        </xdr:cNvPr>
        <xdr:cNvSpPr/>
      </xdr:nvSpPr>
      <xdr:spPr>
        <a:xfrm>
          <a:off x="7810500" y="1465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134874</xdr:rowOff>
    </xdr:from>
    <xdr:to>
      <xdr:col>45</xdr:col>
      <xdr:colOff>177800</xdr:colOff>
      <xdr:row>85</xdr:row>
      <xdr:rowOff>137378</xdr:rowOff>
    </xdr:to>
    <xdr:cxnSp macro="">
      <xdr:nvCxnSpPr>
        <xdr:cNvPr id="373" name="直線コネクタ 372">
          <a:extLst>
            <a:ext uri="{FF2B5EF4-FFF2-40B4-BE49-F238E27FC236}">
              <a16:creationId xmlns:a16="http://schemas.microsoft.com/office/drawing/2014/main" id="{A9EC1103-E518-4112-9FD7-019604E2EE4C}"/>
            </a:ext>
          </a:extLst>
        </xdr:cNvPr>
        <xdr:cNvCxnSpPr/>
      </xdr:nvCxnSpPr>
      <xdr:spPr>
        <a:xfrm flipV="1">
          <a:off x="7861300" y="14708124"/>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89081</xdr:rowOff>
    </xdr:from>
    <xdr:to>
      <xdr:col>36</xdr:col>
      <xdr:colOff>165100</xdr:colOff>
      <xdr:row>86</xdr:row>
      <xdr:rowOff>19231</xdr:rowOff>
    </xdr:to>
    <xdr:sp macro="" textlink="">
      <xdr:nvSpPr>
        <xdr:cNvPr id="374" name="楕円 373">
          <a:extLst>
            <a:ext uri="{FF2B5EF4-FFF2-40B4-BE49-F238E27FC236}">
              <a16:creationId xmlns:a16="http://schemas.microsoft.com/office/drawing/2014/main" id="{D84F872E-A5C4-4D4A-A30E-D112733F35BE}"/>
            </a:ext>
          </a:extLst>
        </xdr:cNvPr>
        <xdr:cNvSpPr/>
      </xdr:nvSpPr>
      <xdr:spPr>
        <a:xfrm>
          <a:off x="6921500" y="1466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137378</xdr:rowOff>
    </xdr:from>
    <xdr:to>
      <xdr:col>41</xdr:col>
      <xdr:colOff>50800</xdr:colOff>
      <xdr:row>85</xdr:row>
      <xdr:rowOff>139881</xdr:rowOff>
    </xdr:to>
    <xdr:cxnSp macro="">
      <xdr:nvCxnSpPr>
        <xdr:cNvPr id="375" name="直線コネクタ 374">
          <a:extLst>
            <a:ext uri="{FF2B5EF4-FFF2-40B4-BE49-F238E27FC236}">
              <a16:creationId xmlns:a16="http://schemas.microsoft.com/office/drawing/2014/main" id="{088625CA-1E97-4043-8F14-44461E743EAC}"/>
            </a:ext>
          </a:extLst>
        </xdr:cNvPr>
        <xdr:cNvCxnSpPr/>
      </xdr:nvCxnSpPr>
      <xdr:spPr>
        <a:xfrm flipV="1">
          <a:off x="6972300" y="14710628"/>
          <a:ext cx="889000" cy="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60650</xdr:rowOff>
    </xdr:from>
    <xdr:ext cx="469744" cy="259045"/>
    <xdr:sp macro="" textlink="">
      <xdr:nvSpPr>
        <xdr:cNvPr id="376" name="n_1aveValue【公営住宅】&#10;一人当たり面積">
          <a:extLst>
            <a:ext uri="{FF2B5EF4-FFF2-40B4-BE49-F238E27FC236}">
              <a16:creationId xmlns:a16="http://schemas.microsoft.com/office/drawing/2014/main" id="{B0B47306-9867-4810-9C5E-442DCD44FBE7}"/>
            </a:ext>
          </a:extLst>
        </xdr:cNvPr>
        <xdr:cNvSpPr txBox="1"/>
      </xdr:nvSpPr>
      <xdr:spPr>
        <a:xfrm>
          <a:off x="9391727" y="1480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52378</xdr:rowOff>
    </xdr:from>
    <xdr:ext cx="469744" cy="259045"/>
    <xdr:sp macro="" textlink="">
      <xdr:nvSpPr>
        <xdr:cNvPr id="377" name="n_2aveValue【公営住宅】&#10;一人当たり面積">
          <a:extLst>
            <a:ext uri="{FF2B5EF4-FFF2-40B4-BE49-F238E27FC236}">
              <a16:creationId xmlns:a16="http://schemas.microsoft.com/office/drawing/2014/main" id="{E28FDB94-9161-45F3-A6BD-659A953FDCF3}"/>
            </a:ext>
          </a:extLst>
        </xdr:cNvPr>
        <xdr:cNvSpPr txBox="1"/>
      </xdr:nvSpPr>
      <xdr:spPr>
        <a:xfrm>
          <a:off x="8515427" y="1479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64352</xdr:rowOff>
    </xdr:from>
    <xdr:ext cx="469744" cy="259045"/>
    <xdr:sp macro="" textlink="">
      <xdr:nvSpPr>
        <xdr:cNvPr id="378" name="n_3aveValue【公営住宅】&#10;一人当たり面積">
          <a:extLst>
            <a:ext uri="{FF2B5EF4-FFF2-40B4-BE49-F238E27FC236}">
              <a16:creationId xmlns:a16="http://schemas.microsoft.com/office/drawing/2014/main" id="{6EF06E4D-3D1D-4A18-9C46-EB17787D04A3}"/>
            </a:ext>
          </a:extLst>
        </xdr:cNvPr>
        <xdr:cNvSpPr txBox="1"/>
      </xdr:nvSpPr>
      <xdr:spPr>
        <a:xfrm>
          <a:off x="7626427" y="1480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65876</xdr:rowOff>
    </xdr:from>
    <xdr:ext cx="469744" cy="259045"/>
    <xdr:sp macro="" textlink="">
      <xdr:nvSpPr>
        <xdr:cNvPr id="379" name="n_4aveValue【公営住宅】&#10;一人当たり面積">
          <a:extLst>
            <a:ext uri="{FF2B5EF4-FFF2-40B4-BE49-F238E27FC236}">
              <a16:creationId xmlns:a16="http://schemas.microsoft.com/office/drawing/2014/main" id="{EB24A826-96B8-4172-A12C-4835A6A534C8}"/>
            </a:ext>
          </a:extLst>
        </xdr:cNvPr>
        <xdr:cNvSpPr txBox="1"/>
      </xdr:nvSpPr>
      <xdr:spPr>
        <a:xfrm>
          <a:off x="6737427" y="1481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28139</xdr:rowOff>
    </xdr:from>
    <xdr:ext cx="469744" cy="259045"/>
    <xdr:sp macro="" textlink="">
      <xdr:nvSpPr>
        <xdr:cNvPr id="380" name="n_1mainValue【公営住宅】&#10;一人当たり面積">
          <a:extLst>
            <a:ext uri="{FF2B5EF4-FFF2-40B4-BE49-F238E27FC236}">
              <a16:creationId xmlns:a16="http://schemas.microsoft.com/office/drawing/2014/main" id="{D43E7C48-06A5-4521-91D5-2990B368744D}"/>
            </a:ext>
          </a:extLst>
        </xdr:cNvPr>
        <xdr:cNvSpPr txBox="1"/>
      </xdr:nvSpPr>
      <xdr:spPr>
        <a:xfrm>
          <a:off x="9391727" y="1442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30751</xdr:rowOff>
    </xdr:from>
    <xdr:ext cx="469744" cy="259045"/>
    <xdr:sp macro="" textlink="">
      <xdr:nvSpPr>
        <xdr:cNvPr id="381" name="n_2mainValue【公営住宅】&#10;一人当たり面積">
          <a:extLst>
            <a:ext uri="{FF2B5EF4-FFF2-40B4-BE49-F238E27FC236}">
              <a16:creationId xmlns:a16="http://schemas.microsoft.com/office/drawing/2014/main" id="{1E6F2806-1E7C-4E80-A762-A11463A94DC1}"/>
            </a:ext>
          </a:extLst>
        </xdr:cNvPr>
        <xdr:cNvSpPr txBox="1"/>
      </xdr:nvSpPr>
      <xdr:spPr>
        <a:xfrm>
          <a:off x="8515427" y="144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33255</xdr:rowOff>
    </xdr:from>
    <xdr:ext cx="469744" cy="259045"/>
    <xdr:sp macro="" textlink="">
      <xdr:nvSpPr>
        <xdr:cNvPr id="382" name="n_3mainValue【公営住宅】&#10;一人当たり面積">
          <a:extLst>
            <a:ext uri="{FF2B5EF4-FFF2-40B4-BE49-F238E27FC236}">
              <a16:creationId xmlns:a16="http://schemas.microsoft.com/office/drawing/2014/main" id="{1BCD35AE-11B4-4A8A-B7F2-6E689C13D786}"/>
            </a:ext>
          </a:extLst>
        </xdr:cNvPr>
        <xdr:cNvSpPr txBox="1"/>
      </xdr:nvSpPr>
      <xdr:spPr>
        <a:xfrm>
          <a:off x="7626427" y="1443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35758</xdr:rowOff>
    </xdr:from>
    <xdr:ext cx="469744" cy="259045"/>
    <xdr:sp macro="" textlink="">
      <xdr:nvSpPr>
        <xdr:cNvPr id="383" name="n_4mainValue【公営住宅】&#10;一人当たり面積">
          <a:extLst>
            <a:ext uri="{FF2B5EF4-FFF2-40B4-BE49-F238E27FC236}">
              <a16:creationId xmlns:a16="http://schemas.microsoft.com/office/drawing/2014/main" id="{89E9F7BC-F718-4FA3-81B5-D161BB276E7E}"/>
            </a:ext>
          </a:extLst>
        </xdr:cNvPr>
        <xdr:cNvSpPr txBox="1"/>
      </xdr:nvSpPr>
      <xdr:spPr>
        <a:xfrm>
          <a:off x="6737427" y="1443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B388C5B4-FE1F-467C-94E2-473FE8E7DBF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832A36DA-63AC-473E-BA4B-0DC0DE493D3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EB4365ED-45C1-4416-B9B0-9E4E51E7D54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D81F2D20-3805-404D-8061-7F10AF0731C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5FB84E11-CFB6-4E2D-A0E2-F2065E5256E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A5BE991D-A7BC-4752-83D8-CCC654572EC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60A84E2A-6EA5-40D4-BB2C-7070212BD83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F0E65685-B009-4832-8F1D-1EA04140183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a:extLst>
            <a:ext uri="{FF2B5EF4-FFF2-40B4-BE49-F238E27FC236}">
              <a16:creationId xmlns:a16="http://schemas.microsoft.com/office/drawing/2014/main" id="{3A9A2745-5356-4C1E-B09B-274E95B0F5E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a:extLst>
            <a:ext uri="{FF2B5EF4-FFF2-40B4-BE49-F238E27FC236}">
              <a16:creationId xmlns:a16="http://schemas.microsoft.com/office/drawing/2014/main" id="{6039ACA7-5C9A-4BF2-B9AB-DC483F24D46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a:extLst>
            <a:ext uri="{FF2B5EF4-FFF2-40B4-BE49-F238E27FC236}">
              <a16:creationId xmlns:a16="http://schemas.microsoft.com/office/drawing/2014/main" id="{43D01586-2F40-46C1-A77B-0E06359999E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a:extLst>
            <a:ext uri="{FF2B5EF4-FFF2-40B4-BE49-F238E27FC236}">
              <a16:creationId xmlns:a16="http://schemas.microsoft.com/office/drawing/2014/main" id="{9141513D-5788-41CB-8480-0F11A75A2BB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a:extLst>
            <a:ext uri="{FF2B5EF4-FFF2-40B4-BE49-F238E27FC236}">
              <a16:creationId xmlns:a16="http://schemas.microsoft.com/office/drawing/2014/main" id="{987394EA-1831-4218-9C09-609CF40ABAE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a:extLst>
            <a:ext uri="{FF2B5EF4-FFF2-40B4-BE49-F238E27FC236}">
              <a16:creationId xmlns:a16="http://schemas.microsoft.com/office/drawing/2014/main" id="{6D263F38-8308-439A-BF53-D3BDD5E6688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a:extLst>
            <a:ext uri="{FF2B5EF4-FFF2-40B4-BE49-F238E27FC236}">
              <a16:creationId xmlns:a16="http://schemas.microsoft.com/office/drawing/2014/main" id="{87D0D096-8AF8-4B56-8775-F984224A2E9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a:extLst>
            <a:ext uri="{FF2B5EF4-FFF2-40B4-BE49-F238E27FC236}">
              <a16:creationId xmlns:a16="http://schemas.microsoft.com/office/drawing/2014/main" id="{62C6DCEB-B237-4AD2-8DE2-D73882FB56B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9D479965-F0F2-4F98-B970-7B288F19A43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709F67E3-EBF6-41A2-AFBE-46383C77ACF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20B3A64C-0E2B-491B-8396-6962C013569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8ED81E44-D58B-4611-8BCA-04C368AD2D3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65E3F2F8-93D9-472D-8A93-D64D3511566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B034F84F-00D6-4C74-B5A3-D8E5284B398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E978A49E-3F68-42DB-B4EE-2A0FF25E36D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B3D1A0D6-6EF9-4860-BAB3-2FB0281BFBE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a:extLst>
            <a:ext uri="{FF2B5EF4-FFF2-40B4-BE49-F238E27FC236}">
              <a16:creationId xmlns:a16="http://schemas.microsoft.com/office/drawing/2014/main" id="{264A3B93-6FDA-4027-AD4C-023D791EFEF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a:extLst>
            <a:ext uri="{FF2B5EF4-FFF2-40B4-BE49-F238E27FC236}">
              <a16:creationId xmlns:a16="http://schemas.microsoft.com/office/drawing/2014/main" id="{78D4128C-F1F1-4E09-9C1E-3D7402B075B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a:extLst>
            <a:ext uri="{FF2B5EF4-FFF2-40B4-BE49-F238E27FC236}">
              <a16:creationId xmlns:a16="http://schemas.microsoft.com/office/drawing/2014/main" id="{608B64B8-58FF-4A42-B9C0-57D91A21651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1" name="直線コネクタ 410">
          <a:extLst>
            <a:ext uri="{FF2B5EF4-FFF2-40B4-BE49-F238E27FC236}">
              <a16:creationId xmlns:a16="http://schemas.microsoft.com/office/drawing/2014/main" id="{55B8DC47-B3EF-4BB2-962D-BEBE62C2CE2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2" name="テキスト ボックス 411">
          <a:extLst>
            <a:ext uri="{FF2B5EF4-FFF2-40B4-BE49-F238E27FC236}">
              <a16:creationId xmlns:a16="http://schemas.microsoft.com/office/drawing/2014/main" id="{FF4CDC7F-1CE0-4055-8D7C-CBC777BF1BB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3" name="直線コネクタ 412">
          <a:extLst>
            <a:ext uri="{FF2B5EF4-FFF2-40B4-BE49-F238E27FC236}">
              <a16:creationId xmlns:a16="http://schemas.microsoft.com/office/drawing/2014/main" id="{599E0AD5-B7FD-4550-94C3-02BD4B60947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4" name="テキスト ボックス 413">
          <a:extLst>
            <a:ext uri="{FF2B5EF4-FFF2-40B4-BE49-F238E27FC236}">
              <a16:creationId xmlns:a16="http://schemas.microsoft.com/office/drawing/2014/main" id="{67718CAD-C3D3-472C-90FC-D434488F2C0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5" name="直線コネクタ 414">
          <a:extLst>
            <a:ext uri="{FF2B5EF4-FFF2-40B4-BE49-F238E27FC236}">
              <a16:creationId xmlns:a16="http://schemas.microsoft.com/office/drawing/2014/main" id="{5BCDF16C-2628-45C9-AC7E-8805D4218657}"/>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6" name="テキスト ボックス 415">
          <a:extLst>
            <a:ext uri="{FF2B5EF4-FFF2-40B4-BE49-F238E27FC236}">
              <a16:creationId xmlns:a16="http://schemas.microsoft.com/office/drawing/2014/main" id="{1E49D4AE-9511-43A8-9E15-A974A73161D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7" name="直線コネクタ 416">
          <a:extLst>
            <a:ext uri="{FF2B5EF4-FFF2-40B4-BE49-F238E27FC236}">
              <a16:creationId xmlns:a16="http://schemas.microsoft.com/office/drawing/2014/main" id="{C6F4FE06-F3AE-4131-BAC1-3AED7AFE1F1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8" name="テキスト ボックス 417">
          <a:extLst>
            <a:ext uri="{FF2B5EF4-FFF2-40B4-BE49-F238E27FC236}">
              <a16:creationId xmlns:a16="http://schemas.microsoft.com/office/drawing/2014/main" id="{BE321E16-0FD0-4F02-997C-7ABEE2E55A2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9" name="直線コネクタ 418">
          <a:extLst>
            <a:ext uri="{FF2B5EF4-FFF2-40B4-BE49-F238E27FC236}">
              <a16:creationId xmlns:a16="http://schemas.microsoft.com/office/drawing/2014/main" id="{5F699247-82D1-4293-875A-A517DE0473F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0" name="テキスト ボックス 419">
          <a:extLst>
            <a:ext uri="{FF2B5EF4-FFF2-40B4-BE49-F238E27FC236}">
              <a16:creationId xmlns:a16="http://schemas.microsoft.com/office/drawing/2014/main" id="{089A7EBE-AFCB-4891-87C0-EC4A3F77A5D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1" name="直線コネクタ 420">
          <a:extLst>
            <a:ext uri="{FF2B5EF4-FFF2-40B4-BE49-F238E27FC236}">
              <a16:creationId xmlns:a16="http://schemas.microsoft.com/office/drawing/2014/main" id="{F0012139-1D3E-417C-BA72-6ACE9C4F464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2" name="テキスト ボックス 421">
          <a:extLst>
            <a:ext uri="{FF2B5EF4-FFF2-40B4-BE49-F238E27FC236}">
              <a16:creationId xmlns:a16="http://schemas.microsoft.com/office/drawing/2014/main" id="{623953CD-0801-4D59-978A-E7456BAB21B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3" name="直線コネクタ 422">
          <a:extLst>
            <a:ext uri="{FF2B5EF4-FFF2-40B4-BE49-F238E27FC236}">
              <a16:creationId xmlns:a16="http://schemas.microsoft.com/office/drawing/2014/main" id="{B074B697-8387-425B-8C9A-3DA3F519A98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4" name="【認定こども園・幼稚園・保育所】&#10;有形固定資産減価償却率グラフ枠">
          <a:extLst>
            <a:ext uri="{FF2B5EF4-FFF2-40B4-BE49-F238E27FC236}">
              <a16:creationId xmlns:a16="http://schemas.microsoft.com/office/drawing/2014/main" id="{102BBD0A-5863-4342-A11B-44883A18656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105592</xdr:rowOff>
    </xdr:from>
    <xdr:to>
      <xdr:col>85</xdr:col>
      <xdr:colOff>126364</xdr:colOff>
      <xdr:row>42</xdr:row>
      <xdr:rowOff>92528</xdr:rowOff>
    </xdr:to>
    <xdr:cxnSp macro="">
      <xdr:nvCxnSpPr>
        <xdr:cNvPr id="425" name="直線コネクタ 424">
          <a:extLst>
            <a:ext uri="{FF2B5EF4-FFF2-40B4-BE49-F238E27FC236}">
              <a16:creationId xmlns:a16="http://schemas.microsoft.com/office/drawing/2014/main" id="{EACE5BF6-123C-4961-B938-0733FBA3F992}"/>
            </a:ext>
          </a:extLst>
        </xdr:cNvPr>
        <xdr:cNvCxnSpPr/>
      </xdr:nvCxnSpPr>
      <xdr:spPr>
        <a:xfrm flipV="1">
          <a:off x="16318864" y="5763442"/>
          <a:ext cx="0" cy="152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6" name="【認定こども園・幼稚園・保育所】&#10;有形固定資産減価償却率最小値テキスト">
          <a:extLst>
            <a:ext uri="{FF2B5EF4-FFF2-40B4-BE49-F238E27FC236}">
              <a16:creationId xmlns:a16="http://schemas.microsoft.com/office/drawing/2014/main" id="{D0737D3F-83B3-4D05-B0A9-56406A302B94}"/>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7" name="直線コネクタ 426">
          <a:extLst>
            <a:ext uri="{FF2B5EF4-FFF2-40B4-BE49-F238E27FC236}">
              <a16:creationId xmlns:a16="http://schemas.microsoft.com/office/drawing/2014/main" id="{DB738E4C-865E-466A-87C1-1C7CB83E17E7}"/>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52269</xdr:rowOff>
    </xdr:from>
    <xdr:ext cx="340478" cy="259045"/>
    <xdr:sp macro="" textlink="">
      <xdr:nvSpPr>
        <xdr:cNvPr id="428" name="【認定こども園・幼稚園・保育所】&#10;有形固定資産減価償却率最大値テキスト">
          <a:extLst>
            <a:ext uri="{FF2B5EF4-FFF2-40B4-BE49-F238E27FC236}">
              <a16:creationId xmlns:a16="http://schemas.microsoft.com/office/drawing/2014/main" id="{10D7DBC9-3271-4CF1-9A39-7061E299CE0D}"/>
            </a:ext>
          </a:extLst>
        </xdr:cNvPr>
        <xdr:cNvSpPr txBox="1"/>
      </xdr:nvSpPr>
      <xdr:spPr>
        <a:xfrm>
          <a:off x="16357600" y="553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105592</xdr:rowOff>
    </xdr:from>
    <xdr:to>
      <xdr:col>86</xdr:col>
      <xdr:colOff>25400</xdr:colOff>
      <xdr:row>33</xdr:row>
      <xdr:rowOff>105592</xdr:rowOff>
    </xdr:to>
    <xdr:cxnSp macro="">
      <xdr:nvCxnSpPr>
        <xdr:cNvPr id="429" name="直線コネクタ 428">
          <a:extLst>
            <a:ext uri="{FF2B5EF4-FFF2-40B4-BE49-F238E27FC236}">
              <a16:creationId xmlns:a16="http://schemas.microsoft.com/office/drawing/2014/main" id="{F7B5F32F-EB17-45E8-BAC1-D610AE1A0171}"/>
            </a:ext>
          </a:extLst>
        </xdr:cNvPr>
        <xdr:cNvCxnSpPr/>
      </xdr:nvCxnSpPr>
      <xdr:spPr>
        <a:xfrm>
          <a:off x="16230600" y="57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134455</xdr:rowOff>
    </xdr:from>
    <xdr:ext cx="405111" cy="259045"/>
    <xdr:sp macro="" textlink="">
      <xdr:nvSpPr>
        <xdr:cNvPr id="430" name="【認定こども園・幼稚園・保育所】&#10;有形固定資産減価償却率平均値テキスト">
          <a:extLst>
            <a:ext uri="{FF2B5EF4-FFF2-40B4-BE49-F238E27FC236}">
              <a16:creationId xmlns:a16="http://schemas.microsoft.com/office/drawing/2014/main" id="{C34A287B-A8F7-4947-A103-7F303B26B112}"/>
            </a:ext>
          </a:extLst>
        </xdr:cNvPr>
        <xdr:cNvSpPr txBox="1"/>
      </xdr:nvSpPr>
      <xdr:spPr>
        <a:xfrm>
          <a:off x="16357600" y="6478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156028</xdr:rowOff>
    </xdr:from>
    <xdr:to>
      <xdr:col>85</xdr:col>
      <xdr:colOff>177800</xdr:colOff>
      <xdr:row>38</xdr:row>
      <xdr:rowOff>86178</xdr:rowOff>
    </xdr:to>
    <xdr:sp macro="" textlink="">
      <xdr:nvSpPr>
        <xdr:cNvPr id="431" name="フローチャート: 判断 430">
          <a:extLst>
            <a:ext uri="{FF2B5EF4-FFF2-40B4-BE49-F238E27FC236}">
              <a16:creationId xmlns:a16="http://schemas.microsoft.com/office/drawing/2014/main" id="{1E1A5FB5-D5D3-4A5B-A7B4-2599DD7399A0}"/>
            </a:ext>
          </a:extLst>
        </xdr:cNvPr>
        <xdr:cNvSpPr/>
      </xdr:nvSpPr>
      <xdr:spPr>
        <a:xfrm>
          <a:off x="162687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432" name="フローチャート: 判断 431">
          <a:extLst>
            <a:ext uri="{FF2B5EF4-FFF2-40B4-BE49-F238E27FC236}">
              <a16:creationId xmlns:a16="http://schemas.microsoft.com/office/drawing/2014/main" id="{11CF9EF3-5147-4672-9AC8-76F0C8B142BD}"/>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33" name="フローチャート: 判断 432">
          <a:extLst>
            <a:ext uri="{FF2B5EF4-FFF2-40B4-BE49-F238E27FC236}">
              <a16:creationId xmlns:a16="http://schemas.microsoft.com/office/drawing/2014/main" id="{4521AA0D-3A3D-4086-94C0-C284AF96A8A2}"/>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108676</xdr:rowOff>
    </xdr:from>
    <xdr:to>
      <xdr:col>72</xdr:col>
      <xdr:colOff>38100</xdr:colOff>
      <xdr:row>38</xdr:row>
      <xdr:rowOff>38826</xdr:rowOff>
    </xdr:to>
    <xdr:sp macro="" textlink="">
      <xdr:nvSpPr>
        <xdr:cNvPr id="434" name="フローチャート: 判断 433">
          <a:extLst>
            <a:ext uri="{FF2B5EF4-FFF2-40B4-BE49-F238E27FC236}">
              <a16:creationId xmlns:a16="http://schemas.microsoft.com/office/drawing/2014/main" id="{243C32B8-5FC1-4468-B6EF-44FE514C5617}"/>
            </a:ext>
          </a:extLst>
        </xdr:cNvPr>
        <xdr:cNvSpPr/>
      </xdr:nvSpPr>
      <xdr:spPr>
        <a:xfrm>
          <a:off x="13652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33564</xdr:rowOff>
    </xdr:from>
    <xdr:to>
      <xdr:col>67</xdr:col>
      <xdr:colOff>101600</xdr:colOff>
      <xdr:row>37</xdr:row>
      <xdr:rowOff>135164</xdr:rowOff>
    </xdr:to>
    <xdr:sp macro="" textlink="">
      <xdr:nvSpPr>
        <xdr:cNvPr id="435" name="フローチャート: 判断 434">
          <a:extLst>
            <a:ext uri="{FF2B5EF4-FFF2-40B4-BE49-F238E27FC236}">
              <a16:creationId xmlns:a16="http://schemas.microsoft.com/office/drawing/2014/main" id="{3F785B46-7B6F-40F9-9AD4-86BB54970532}"/>
            </a:ext>
          </a:extLst>
        </xdr:cNvPr>
        <xdr:cNvSpPr/>
      </xdr:nvSpPr>
      <xdr:spPr>
        <a:xfrm>
          <a:off x="12763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83DC1D5C-9FED-46C3-A4C4-2421364C82D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D0E95B32-E389-4C0A-A91A-E4013FE2F4A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23C1E387-F127-4F90-9B2E-9F23D796262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489D28ED-FC0F-4E45-9D43-C8AC8F27B2B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EDB00B2A-CE07-46C3-B4B0-7DF2B1E9544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12337</xdr:rowOff>
    </xdr:from>
    <xdr:to>
      <xdr:col>85</xdr:col>
      <xdr:colOff>177800</xdr:colOff>
      <xdr:row>35</xdr:row>
      <xdr:rowOff>113937</xdr:rowOff>
    </xdr:to>
    <xdr:sp macro="" textlink="">
      <xdr:nvSpPr>
        <xdr:cNvPr id="441" name="楕円 440">
          <a:extLst>
            <a:ext uri="{FF2B5EF4-FFF2-40B4-BE49-F238E27FC236}">
              <a16:creationId xmlns:a16="http://schemas.microsoft.com/office/drawing/2014/main" id="{A1E32457-EE15-46B9-9C73-5727E0C40DF2}"/>
            </a:ext>
          </a:extLst>
        </xdr:cNvPr>
        <xdr:cNvSpPr/>
      </xdr:nvSpPr>
      <xdr:spPr>
        <a:xfrm>
          <a:off x="16268700" y="60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35214</xdr:rowOff>
    </xdr:from>
    <xdr:ext cx="405111" cy="259045"/>
    <xdr:sp macro="" textlink="">
      <xdr:nvSpPr>
        <xdr:cNvPr id="442" name="【認定こども園・幼稚園・保育所】&#10;有形固定資産減価償却率該当値テキスト">
          <a:extLst>
            <a:ext uri="{FF2B5EF4-FFF2-40B4-BE49-F238E27FC236}">
              <a16:creationId xmlns:a16="http://schemas.microsoft.com/office/drawing/2014/main" id="{3949B057-67D4-4193-8CB7-0DA233F85A37}"/>
            </a:ext>
          </a:extLst>
        </xdr:cNvPr>
        <xdr:cNvSpPr txBox="1"/>
      </xdr:nvSpPr>
      <xdr:spPr>
        <a:xfrm>
          <a:off x="16357600" y="586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102144</xdr:rowOff>
    </xdr:from>
    <xdr:to>
      <xdr:col>81</xdr:col>
      <xdr:colOff>101600</xdr:colOff>
      <xdr:row>35</xdr:row>
      <xdr:rowOff>32294</xdr:rowOff>
    </xdr:to>
    <xdr:sp macro="" textlink="">
      <xdr:nvSpPr>
        <xdr:cNvPr id="443" name="楕円 442">
          <a:extLst>
            <a:ext uri="{FF2B5EF4-FFF2-40B4-BE49-F238E27FC236}">
              <a16:creationId xmlns:a16="http://schemas.microsoft.com/office/drawing/2014/main" id="{B98034C5-F6DA-48B5-8563-058F8B6B5028}"/>
            </a:ext>
          </a:extLst>
        </xdr:cNvPr>
        <xdr:cNvSpPr/>
      </xdr:nvSpPr>
      <xdr:spPr>
        <a:xfrm>
          <a:off x="15430500" y="593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152944</xdr:rowOff>
    </xdr:from>
    <xdr:to>
      <xdr:col>85</xdr:col>
      <xdr:colOff>127000</xdr:colOff>
      <xdr:row>35</xdr:row>
      <xdr:rowOff>63137</xdr:rowOff>
    </xdr:to>
    <xdr:cxnSp macro="">
      <xdr:nvCxnSpPr>
        <xdr:cNvPr id="444" name="直線コネクタ 443">
          <a:extLst>
            <a:ext uri="{FF2B5EF4-FFF2-40B4-BE49-F238E27FC236}">
              <a16:creationId xmlns:a16="http://schemas.microsoft.com/office/drawing/2014/main" id="{18FD1F76-D64A-4A85-9EC8-33908E3FF400}"/>
            </a:ext>
          </a:extLst>
        </xdr:cNvPr>
        <xdr:cNvCxnSpPr/>
      </xdr:nvCxnSpPr>
      <xdr:spPr>
        <a:xfrm>
          <a:off x="15481300" y="5982244"/>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20501</xdr:rowOff>
    </xdr:from>
    <xdr:to>
      <xdr:col>76</xdr:col>
      <xdr:colOff>165100</xdr:colOff>
      <xdr:row>34</xdr:row>
      <xdr:rowOff>122101</xdr:rowOff>
    </xdr:to>
    <xdr:sp macro="" textlink="">
      <xdr:nvSpPr>
        <xdr:cNvPr id="445" name="楕円 444">
          <a:extLst>
            <a:ext uri="{FF2B5EF4-FFF2-40B4-BE49-F238E27FC236}">
              <a16:creationId xmlns:a16="http://schemas.microsoft.com/office/drawing/2014/main" id="{040DA4CA-B1E4-47F7-A252-419C95A21F21}"/>
            </a:ext>
          </a:extLst>
        </xdr:cNvPr>
        <xdr:cNvSpPr/>
      </xdr:nvSpPr>
      <xdr:spPr>
        <a:xfrm>
          <a:off x="14541500" y="584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71301</xdr:rowOff>
    </xdr:from>
    <xdr:to>
      <xdr:col>81</xdr:col>
      <xdr:colOff>50800</xdr:colOff>
      <xdr:row>34</xdr:row>
      <xdr:rowOff>152944</xdr:rowOff>
    </xdr:to>
    <xdr:cxnSp macro="">
      <xdr:nvCxnSpPr>
        <xdr:cNvPr id="446" name="直線コネクタ 445">
          <a:extLst>
            <a:ext uri="{FF2B5EF4-FFF2-40B4-BE49-F238E27FC236}">
              <a16:creationId xmlns:a16="http://schemas.microsoft.com/office/drawing/2014/main" id="{552EEA62-62E3-4BBB-913D-8307FB7DD95F}"/>
            </a:ext>
          </a:extLst>
        </xdr:cNvPr>
        <xdr:cNvCxnSpPr/>
      </xdr:nvCxnSpPr>
      <xdr:spPr>
        <a:xfrm>
          <a:off x="14592300" y="5900601"/>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110308</xdr:rowOff>
    </xdr:from>
    <xdr:to>
      <xdr:col>72</xdr:col>
      <xdr:colOff>38100</xdr:colOff>
      <xdr:row>34</xdr:row>
      <xdr:rowOff>40458</xdr:rowOff>
    </xdr:to>
    <xdr:sp macro="" textlink="">
      <xdr:nvSpPr>
        <xdr:cNvPr id="447" name="楕円 446">
          <a:extLst>
            <a:ext uri="{FF2B5EF4-FFF2-40B4-BE49-F238E27FC236}">
              <a16:creationId xmlns:a16="http://schemas.microsoft.com/office/drawing/2014/main" id="{ADDB66A0-ADF5-4C58-A380-124A942E9649}"/>
            </a:ext>
          </a:extLst>
        </xdr:cNvPr>
        <xdr:cNvSpPr/>
      </xdr:nvSpPr>
      <xdr:spPr>
        <a:xfrm>
          <a:off x="13652500" y="576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161108</xdr:rowOff>
    </xdr:from>
    <xdr:to>
      <xdr:col>76</xdr:col>
      <xdr:colOff>114300</xdr:colOff>
      <xdr:row>34</xdr:row>
      <xdr:rowOff>71301</xdr:rowOff>
    </xdr:to>
    <xdr:cxnSp macro="">
      <xdr:nvCxnSpPr>
        <xdr:cNvPr id="448" name="直線コネクタ 447">
          <a:extLst>
            <a:ext uri="{FF2B5EF4-FFF2-40B4-BE49-F238E27FC236}">
              <a16:creationId xmlns:a16="http://schemas.microsoft.com/office/drawing/2014/main" id="{1CD0CEF6-669B-4B3A-A837-0B836218F87A}"/>
            </a:ext>
          </a:extLst>
        </xdr:cNvPr>
        <xdr:cNvCxnSpPr/>
      </xdr:nvCxnSpPr>
      <xdr:spPr>
        <a:xfrm>
          <a:off x="13703300" y="5818958"/>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28666</xdr:rowOff>
    </xdr:from>
    <xdr:to>
      <xdr:col>67</xdr:col>
      <xdr:colOff>101600</xdr:colOff>
      <xdr:row>33</xdr:row>
      <xdr:rowOff>130266</xdr:rowOff>
    </xdr:to>
    <xdr:sp macro="" textlink="">
      <xdr:nvSpPr>
        <xdr:cNvPr id="449" name="楕円 448">
          <a:extLst>
            <a:ext uri="{FF2B5EF4-FFF2-40B4-BE49-F238E27FC236}">
              <a16:creationId xmlns:a16="http://schemas.microsoft.com/office/drawing/2014/main" id="{9DF000AA-D4AE-497C-9447-4B30E8059056}"/>
            </a:ext>
          </a:extLst>
        </xdr:cNvPr>
        <xdr:cNvSpPr/>
      </xdr:nvSpPr>
      <xdr:spPr>
        <a:xfrm>
          <a:off x="12763500" y="568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79466</xdr:rowOff>
    </xdr:from>
    <xdr:to>
      <xdr:col>71</xdr:col>
      <xdr:colOff>177800</xdr:colOff>
      <xdr:row>33</xdr:row>
      <xdr:rowOff>161108</xdr:rowOff>
    </xdr:to>
    <xdr:cxnSp macro="">
      <xdr:nvCxnSpPr>
        <xdr:cNvPr id="450" name="直線コネクタ 449">
          <a:extLst>
            <a:ext uri="{FF2B5EF4-FFF2-40B4-BE49-F238E27FC236}">
              <a16:creationId xmlns:a16="http://schemas.microsoft.com/office/drawing/2014/main" id="{4A8EB5C6-CF91-43C8-8938-1EE2F097E2E3}"/>
            </a:ext>
          </a:extLst>
        </xdr:cNvPr>
        <xdr:cNvCxnSpPr/>
      </xdr:nvCxnSpPr>
      <xdr:spPr>
        <a:xfrm>
          <a:off x="12814300" y="5737316"/>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90368</xdr:rowOff>
    </xdr:from>
    <xdr:ext cx="405111" cy="259045"/>
    <xdr:sp macro="" textlink="">
      <xdr:nvSpPr>
        <xdr:cNvPr id="451" name="n_1aveValue【認定こども園・幼稚園・保育所】&#10;有形固定資産減価償却率">
          <a:extLst>
            <a:ext uri="{FF2B5EF4-FFF2-40B4-BE49-F238E27FC236}">
              <a16:creationId xmlns:a16="http://schemas.microsoft.com/office/drawing/2014/main" id="{F1E2CF01-18AA-44AA-84CB-C87D9E842F2F}"/>
            </a:ext>
          </a:extLst>
        </xdr:cNvPr>
        <xdr:cNvSpPr txBox="1"/>
      </xdr:nvSpPr>
      <xdr:spPr>
        <a:xfrm>
          <a:off x="152660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72407</xdr:rowOff>
    </xdr:from>
    <xdr:ext cx="405111" cy="259045"/>
    <xdr:sp macro="" textlink="">
      <xdr:nvSpPr>
        <xdr:cNvPr id="452" name="n_2aveValue【認定こども園・幼稚園・保育所】&#10;有形固定資産減価償却率">
          <a:extLst>
            <a:ext uri="{FF2B5EF4-FFF2-40B4-BE49-F238E27FC236}">
              <a16:creationId xmlns:a16="http://schemas.microsoft.com/office/drawing/2014/main" id="{33EF67C5-180E-43FB-8FB8-3C1A930EE576}"/>
            </a:ext>
          </a:extLst>
        </xdr:cNvPr>
        <xdr:cNvSpPr txBox="1"/>
      </xdr:nvSpPr>
      <xdr:spPr>
        <a:xfrm>
          <a:off x="14389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29953</xdr:rowOff>
    </xdr:from>
    <xdr:ext cx="405111" cy="259045"/>
    <xdr:sp macro="" textlink="">
      <xdr:nvSpPr>
        <xdr:cNvPr id="453" name="n_3aveValue【認定こども園・幼稚園・保育所】&#10;有形固定資産減価償却率">
          <a:extLst>
            <a:ext uri="{FF2B5EF4-FFF2-40B4-BE49-F238E27FC236}">
              <a16:creationId xmlns:a16="http://schemas.microsoft.com/office/drawing/2014/main" id="{AFDF28F4-94C3-4E15-99CF-66328D61D173}"/>
            </a:ext>
          </a:extLst>
        </xdr:cNvPr>
        <xdr:cNvSpPr txBox="1"/>
      </xdr:nvSpPr>
      <xdr:spPr>
        <a:xfrm>
          <a:off x="1350074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126292</xdr:rowOff>
    </xdr:from>
    <xdr:ext cx="405111" cy="259045"/>
    <xdr:sp macro="" textlink="">
      <xdr:nvSpPr>
        <xdr:cNvPr id="454" name="n_4aveValue【認定こども園・幼稚園・保育所】&#10;有形固定資産減価償却率">
          <a:extLst>
            <a:ext uri="{FF2B5EF4-FFF2-40B4-BE49-F238E27FC236}">
              <a16:creationId xmlns:a16="http://schemas.microsoft.com/office/drawing/2014/main" id="{9DDC45D5-90BA-4058-97B9-8999F3541DF2}"/>
            </a:ext>
          </a:extLst>
        </xdr:cNvPr>
        <xdr:cNvSpPr txBox="1"/>
      </xdr:nvSpPr>
      <xdr:spPr>
        <a:xfrm>
          <a:off x="126117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48821</xdr:rowOff>
    </xdr:from>
    <xdr:ext cx="405111" cy="259045"/>
    <xdr:sp macro="" textlink="">
      <xdr:nvSpPr>
        <xdr:cNvPr id="455" name="n_1mainValue【認定こども園・幼稚園・保育所】&#10;有形固定資産減価償却率">
          <a:extLst>
            <a:ext uri="{FF2B5EF4-FFF2-40B4-BE49-F238E27FC236}">
              <a16:creationId xmlns:a16="http://schemas.microsoft.com/office/drawing/2014/main" id="{8E55FF47-AA05-4548-9BF6-8586122F132A}"/>
            </a:ext>
          </a:extLst>
        </xdr:cNvPr>
        <xdr:cNvSpPr txBox="1"/>
      </xdr:nvSpPr>
      <xdr:spPr>
        <a:xfrm>
          <a:off x="15266044" y="570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138628</xdr:rowOff>
    </xdr:from>
    <xdr:ext cx="405111" cy="259045"/>
    <xdr:sp macro="" textlink="">
      <xdr:nvSpPr>
        <xdr:cNvPr id="456" name="n_2mainValue【認定こども園・幼稚園・保育所】&#10;有形固定資産減価償却率">
          <a:extLst>
            <a:ext uri="{FF2B5EF4-FFF2-40B4-BE49-F238E27FC236}">
              <a16:creationId xmlns:a16="http://schemas.microsoft.com/office/drawing/2014/main" id="{DD9EDF77-1EFD-41BD-AEB2-9F8E20C6AE76}"/>
            </a:ext>
          </a:extLst>
        </xdr:cNvPr>
        <xdr:cNvSpPr txBox="1"/>
      </xdr:nvSpPr>
      <xdr:spPr>
        <a:xfrm>
          <a:off x="14389744" y="5625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32</xdr:row>
      <xdr:rowOff>56985</xdr:rowOff>
    </xdr:from>
    <xdr:ext cx="340478" cy="259045"/>
    <xdr:sp macro="" textlink="">
      <xdr:nvSpPr>
        <xdr:cNvPr id="457" name="n_3mainValue【認定こども園・幼稚園・保育所】&#10;有形固定資産減価償却率">
          <a:extLst>
            <a:ext uri="{FF2B5EF4-FFF2-40B4-BE49-F238E27FC236}">
              <a16:creationId xmlns:a16="http://schemas.microsoft.com/office/drawing/2014/main" id="{9C778D88-B1BE-4FDA-B191-438B3B28543F}"/>
            </a:ext>
          </a:extLst>
        </xdr:cNvPr>
        <xdr:cNvSpPr txBox="1"/>
      </xdr:nvSpPr>
      <xdr:spPr>
        <a:xfrm>
          <a:off x="13533061" y="5543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31</xdr:row>
      <xdr:rowOff>146793</xdr:rowOff>
    </xdr:from>
    <xdr:ext cx="340478" cy="259045"/>
    <xdr:sp macro="" textlink="">
      <xdr:nvSpPr>
        <xdr:cNvPr id="458" name="n_4mainValue【認定こども園・幼稚園・保育所】&#10;有形固定資産減価償却率">
          <a:extLst>
            <a:ext uri="{FF2B5EF4-FFF2-40B4-BE49-F238E27FC236}">
              <a16:creationId xmlns:a16="http://schemas.microsoft.com/office/drawing/2014/main" id="{16016269-348D-4106-859B-7150DEA0E795}"/>
            </a:ext>
          </a:extLst>
        </xdr:cNvPr>
        <xdr:cNvSpPr txBox="1"/>
      </xdr:nvSpPr>
      <xdr:spPr>
        <a:xfrm>
          <a:off x="12644061" y="54617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a:extLst>
            <a:ext uri="{FF2B5EF4-FFF2-40B4-BE49-F238E27FC236}">
              <a16:creationId xmlns:a16="http://schemas.microsoft.com/office/drawing/2014/main" id="{34BC0693-A604-46EF-B6DF-163D550EC7F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a:extLst>
            <a:ext uri="{FF2B5EF4-FFF2-40B4-BE49-F238E27FC236}">
              <a16:creationId xmlns:a16="http://schemas.microsoft.com/office/drawing/2014/main" id="{B9352924-4985-4A33-BF0E-A4B2E385D55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a:extLst>
            <a:ext uri="{FF2B5EF4-FFF2-40B4-BE49-F238E27FC236}">
              <a16:creationId xmlns:a16="http://schemas.microsoft.com/office/drawing/2014/main" id="{8CD90334-68B5-4CDE-873A-56DD77BFEE2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a:extLst>
            <a:ext uri="{FF2B5EF4-FFF2-40B4-BE49-F238E27FC236}">
              <a16:creationId xmlns:a16="http://schemas.microsoft.com/office/drawing/2014/main" id="{E01D7C5F-A937-454C-882F-DC68638BD0C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a:extLst>
            <a:ext uri="{FF2B5EF4-FFF2-40B4-BE49-F238E27FC236}">
              <a16:creationId xmlns:a16="http://schemas.microsoft.com/office/drawing/2014/main" id="{F4003D0E-B1E0-4BEA-BCAF-21E419A1F2F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a:extLst>
            <a:ext uri="{FF2B5EF4-FFF2-40B4-BE49-F238E27FC236}">
              <a16:creationId xmlns:a16="http://schemas.microsoft.com/office/drawing/2014/main" id="{56F645E1-76C6-4076-BF29-B9CE1F8F152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a:extLst>
            <a:ext uri="{FF2B5EF4-FFF2-40B4-BE49-F238E27FC236}">
              <a16:creationId xmlns:a16="http://schemas.microsoft.com/office/drawing/2014/main" id="{07495BD1-B2E4-4C96-950A-360608C975B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a:extLst>
            <a:ext uri="{FF2B5EF4-FFF2-40B4-BE49-F238E27FC236}">
              <a16:creationId xmlns:a16="http://schemas.microsoft.com/office/drawing/2014/main" id="{9A3C3262-E896-4DB2-8B5F-896468E7DDA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a:extLst>
            <a:ext uri="{FF2B5EF4-FFF2-40B4-BE49-F238E27FC236}">
              <a16:creationId xmlns:a16="http://schemas.microsoft.com/office/drawing/2014/main" id="{3E217346-9B04-40F2-ADDC-3F9475C3FD2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a:extLst>
            <a:ext uri="{FF2B5EF4-FFF2-40B4-BE49-F238E27FC236}">
              <a16:creationId xmlns:a16="http://schemas.microsoft.com/office/drawing/2014/main" id="{30265C2F-4E74-4DF8-BE12-0F5FB6A240E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9" name="直線コネクタ 468">
          <a:extLst>
            <a:ext uri="{FF2B5EF4-FFF2-40B4-BE49-F238E27FC236}">
              <a16:creationId xmlns:a16="http://schemas.microsoft.com/office/drawing/2014/main" id="{C9B447CA-B997-4FEE-BCB8-298195516432}"/>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70" name="テキスト ボックス 469">
          <a:extLst>
            <a:ext uri="{FF2B5EF4-FFF2-40B4-BE49-F238E27FC236}">
              <a16:creationId xmlns:a16="http://schemas.microsoft.com/office/drawing/2014/main" id="{27B343BA-AF17-4D1C-B4CA-81B4A5D032E2}"/>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1" name="直線コネクタ 470">
          <a:extLst>
            <a:ext uri="{FF2B5EF4-FFF2-40B4-BE49-F238E27FC236}">
              <a16:creationId xmlns:a16="http://schemas.microsoft.com/office/drawing/2014/main" id="{D205605B-3138-4834-951A-86F6B5A5743F}"/>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2" name="テキスト ボックス 471">
          <a:extLst>
            <a:ext uri="{FF2B5EF4-FFF2-40B4-BE49-F238E27FC236}">
              <a16:creationId xmlns:a16="http://schemas.microsoft.com/office/drawing/2014/main" id="{DE948F82-BF0C-4C61-8B2C-FC565DD4139D}"/>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3" name="直線コネクタ 472">
          <a:extLst>
            <a:ext uri="{FF2B5EF4-FFF2-40B4-BE49-F238E27FC236}">
              <a16:creationId xmlns:a16="http://schemas.microsoft.com/office/drawing/2014/main" id="{8476A5FC-A83C-4845-9143-AF4473D497F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4" name="テキスト ボックス 473">
          <a:extLst>
            <a:ext uri="{FF2B5EF4-FFF2-40B4-BE49-F238E27FC236}">
              <a16:creationId xmlns:a16="http://schemas.microsoft.com/office/drawing/2014/main" id="{1C9C1F33-F2F1-434A-A594-360D50D79FEE}"/>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5" name="直線コネクタ 474">
          <a:extLst>
            <a:ext uri="{FF2B5EF4-FFF2-40B4-BE49-F238E27FC236}">
              <a16:creationId xmlns:a16="http://schemas.microsoft.com/office/drawing/2014/main" id="{531DD0CB-2800-4245-9C85-1879F4C98FB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6" name="テキスト ボックス 475">
          <a:extLst>
            <a:ext uri="{FF2B5EF4-FFF2-40B4-BE49-F238E27FC236}">
              <a16:creationId xmlns:a16="http://schemas.microsoft.com/office/drawing/2014/main" id="{F750658F-C336-4358-8D84-9824B54A1064}"/>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7" name="直線コネクタ 476">
          <a:extLst>
            <a:ext uri="{FF2B5EF4-FFF2-40B4-BE49-F238E27FC236}">
              <a16:creationId xmlns:a16="http://schemas.microsoft.com/office/drawing/2014/main" id="{09C19B76-760A-4E03-A6AF-D3DC34E2C977}"/>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8" name="テキスト ボックス 477">
          <a:extLst>
            <a:ext uri="{FF2B5EF4-FFF2-40B4-BE49-F238E27FC236}">
              <a16:creationId xmlns:a16="http://schemas.microsoft.com/office/drawing/2014/main" id="{6E2C107C-9131-4F31-B523-DAFD5CB9D3A6}"/>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9" name="直線コネクタ 478">
          <a:extLst>
            <a:ext uri="{FF2B5EF4-FFF2-40B4-BE49-F238E27FC236}">
              <a16:creationId xmlns:a16="http://schemas.microsoft.com/office/drawing/2014/main" id="{912D6AF8-D9FD-48C1-BD08-399C6AE9A092}"/>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80" name="テキスト ボックス 479">
          <a:extLst>
            <a:ext uri="{FF2B5EF4-FFF2-40B4-BE49-F238E27FC236}">
              <a16:creationId xmlns:a16="http://schemas.microsoft.com/office/drawing/2014/main" id="{A5C42BAF-5EC2-491C-8B9B-3089176714AD}"/>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1" name="直線コネクタ 480">
          <a:extLst>
            <a:ext uri="{FF2B5EF4-FFF2-40B4-BE49-F238E27FC236}">
              <a16:creationId xmlns:a16="http://schemas.microsoft.com/office/drawing/2014/main" id="{6ED0D03D-B2AE-44EB-BF8F-F5E7CE9E209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2" name="テキスト ボックス 481">
          <a:extLst>
            <a:ext uri="{FF2B5EF4-FFF2-40B4-BE49-F238E27FC236}">
              <a16:creationId xmlns:a16="http://schemas.microsoft.com/office/drawing/2014/main" id="{D8D0880E-EF19-4C19-BD6D-22C12185AAE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3" name="【認定こども園・幼稚園・保育所】&#10;一人当たり面積グラフ枠">
          <a:extLst>
            <a:ext uri="{FF2B5EF4-FFF2-40B4-BE49-F238E27FC236}">
              <a16:creationId xmlns:a16="http://schemas.microsoft.com/office/drawing/2014/main" id="{0AC4C215-2444-4C64-9934-14BB94BE006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159476</xdr:rowOff>
    </xdr:from>
    <xdr:to>
      <xdr:col>116</xdr:col>
      <xdr:colOff>62864</xdr:colOff>
      <xdr:row>42</xdr:row>
      <xdr:rowOff>64770</xdr:rowOff>
    </xdr:to>
    <xdr:cxnSp macro="">
      <xdr:nvCxnSpPr>
        <xdr:cNvPr id="484" name="直線コネクタ 483">
          <a:extLst>
            <a:ext uri="{FF2B5EF4-FFF2-40B4-BE49-F238E27FC236}">
              <a16:creationId xmlns:a16="http://schemas.microsoft.com/office/drawing/2014/main" id="{FC005C9D-34D1-435A-AA81-D642F43B8BEF}"/>
            </a:ext>
          </a:extLst>
        </xdr:cNvPr>
        <xdr:cNvCxnSpPr/>
      </xdr:nvCxnSpPr>
      <xdr:spPr>
        <a:xfrm flipV="1">
          <a:off x="22160864" y="5817326"/>
          <a:ext cx="0" cy="1448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5" name="【認定こども園・幼稚園・保育所】&#10;一人当たり面積最小値テキスト">
          <a:extLst>
            <a:ext uri="{FF2B5EF4-FFF2-40B4-BE49-F238E27FC236}">
              <a16:creationId xmlns:a16="http://schemas.microsoft.com/office/drawing/2014/main" id="{47B43FD7-9FCC-43A2-8B62-3F42BD47BB54}"/>
            </a:ext>
          </a:extLst>
        </xdr:cNvPr>
        <xdr:cNvSpPr txBox="1"/>
      </xdr:nvSpPr>
      <xdr:spPr>
        <a:xfrm>
          <a:off x="22199600" y="726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6" name="直線コネクタ 485">
          <a:extLst>
            <a:ext uri="{FF2B5EF4-FFF2-40B4-BE49-F238E27FC236}">
              <a16:creationId xmlns:a16="http://schemas.microsoft.com/office/drawing/2014/main" id="{37312A68-D52E-45B2-9C3D-DE7D216C98A6}"/>
            </a:ext>
          </a:extLst>
        </xdr:cNvPr>
        <xdr:cNvCxnSpPr/>
      </xdr:nvCxnSpPr>
      <xdr:spPr>
        <a:xfrm>
          <a:off x="22072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106153</xdr:rowOff>
    </xdr:from>
    <xdr:ext cx="469744" cy="259045"/>
    <xdr:sp macro="" textlink="">
      <xdr:nvSpPr>
        <xdr:cNvPr id="487" name="【認定こども園・幼稚園・保育所】&#10;一人当たり面積最大値テキスト">
          <a:extLst>
            <a:ext uri="{FF2B5EF4-FFF2-40B4-BE49-F238E27FC236}">
              <a16:creationId xmlns:a16="http://schemas.microsoft.com/office/drawing/2014/main" id="{738FAF1E-42A7-4F4A-994F-EFCD755CEAB0}"/>
            </a:ext>
          </a:extLst>
        </xdr:cNvPr>
        <xdr:cNvSpPr txBox="1"/>
      </xdr:nvSpPr>
      <xdr:spPr>
        <a:xfrm>
          <a:off x="22199600" y="55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159476</xdr:rowOff>
    </xdr:from>
    <xdr:to>
      <xdr:col>116</xdr:col>
      <xdr:colOff>152400</xdr:colOff>
      <xdr:row>33</xdr:row>
      <xdr:rowOff>159476</xdr:rowOff>
    </xdr:to>
    <xdr:cxnSp macro="">
      <xdr:nvCxnSpPr>
        <xdr:cNvPr id="488" name="直線コネクタ 487">
          <a:extLst>
            <a:ext uri="{FF2B5EF4-FFF2-40B4-BE49-F238E27FC236}">
              <a16:creationId xmlns:a16="http://schemas.microsoft.com/office/drawing/2014/main" id="{014F4369-050A-495C-B3CD-84408491DB5B}"/>
            </a:ext>
          </a:extLst>
        </xdr:cNvPr>
        <xdr:cNvCxnSpPr/>
      </xdr:nvCxnSpPr>
      <xdr:spPr>
        <a:xfrm>
          <a:off x="22072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133186</xdr:rowOff>
    </xdr:from>
    <xdr:ext cx="469744" cy="259045"/>
    <xdr:sp macro="" textlink="">
      <xdr:nvSpPr>
        <xdr:cNvPr id="489" name="【認定こども園・幼稚園・保育所】&#10;一人当たり面積平均値テキスト">
          <a:extLst>
            <a:ext uri="{FF2B5EF4-FFF2-40B4-BE49-F238E27FC236}">
              <a16:creationId xmlns:a16="http://schemas.microsoft.com/office/drawing/2014/main" id="{F367581C-9BEF-4EAF-B195-F5A264D40665}"/>
            </a:ext>
          </a:extLst>
        </xdr:cNvPr>
        <xdr:cNvSpPr txBox="1"/>
      </xdr:nvSpPr>
      <xdr:spPr>
        <a:xfrm>
          <a:off x="22199600" y="6476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110309</xdr:rowOff>
    </xdr:from>
    <xdr:to>
      <xdr:col>116</xdr:col>
      <xdr:colOff>114300</xdr:colOff>
      <xdr:row>39</xdr:row>
      <xdr:rowOff>40459</xdr:rowOff>
    </xdr:to>
    <xdr:sp macro="" textlink="">
      <xdr:nvSpPr>
        <xdr:cNvPr id="490" name="フローチャート: 判断 489">
          <a:extLst>
            <a:ext uri="{FF2B5EF4-FFF2-40B4-BE49-F238E27FC236}">
              <a16:creationId xmlns:a16="http://schemas.microsoft.com/office/drawing/2014/main" id="{A8E90C46-CB26-4765-B9BC-1F28849EFC65}"/>
            </a:ext>
          </a:extLst>
        </xdr:cNvPr>
        <xdr:cNvSpPr/>
      </xdr:nvSpPr>
      <xdr:spPr>
        <a:xfrm>
          <a:off x="22110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91" name="フローチャート: 判断 490">
          <a:extLst>
            <a:ext uri="{FF2B5EF4-FFF2-40B4-BE49-F238E27FC236}">
              <a16:creationId xmlns:a16="http://schemas.microsoft.com/office/drawing/2014/main" id="{3FB9DFCF-FBB7-40FB-9F95-455AB75A35D9}"/>
            </a:ext>
          </a:extLst>
        </xdr:cNvPr>
        <xdr:cNvSpPr/>
      </xdr:nvSpPr>
      <xdr:spPr>
        <a:xfrm>
          <a:off x="21272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492" name="フローチャート: 判断 491">
          <a:extLst>
            <a:ext uri="{FF2B5EF4-FFF2-40B4-BE49-F238E27FC236}">
              <a16:creationId xmlns:a16="http://schemas.microsoft.com/office/drawing/2014/main" id="{3AF40B7B-1266-48DD-9786-BF51E944F98E}"/>
            </a:ext>
          </a:extLst>
        </xdr:cNvPr>
        <xdr:cNvSpPr/>
      </xdr:nvSpPr>
      <xdr:spPr>
        <a:xfrm>
          <a:off x="2038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5806</xdr:rowOff>
    </xdr:from>
    <xdr:to>
      <xdr:col>102</xdr:col>
      <xdr:colOff>165100</xdr:colOff>
      <xdr:row>39</xdr:row>
      <xdr:rowOff>107406</xdr:rowOff>
    </xdr:to>
    <xdr:sp macro="" textlink="">
      <xdr:nvSpPr>
        <xdr:cNvPr id="493" name="フローチャート: 判断 492">
          <a:extLst>
            <a:ext uri="{FF2B5EF4-FFF2-40B4-BE49-F238E27FC236}">
              <a16:creationId xmlns:a16="http://schemas.microsoft.com/office/drawing/2014/main" id="{D82AD38D-DF85-4217-AA40-C016C27C04A3}"/>
            </a:ext>
          </a:extLst>
        </xdr:cNvPr>
        <xdr:cNvSpPr/>
      </xdr:nvSpPr>
      <xdr:spPr>
        <a:xfrm>
          <a:off x="19494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46627</xdr:rowOff>
    </xdr:from>
    <xdr:to>
      <xdr:col>98</xdr:col>
      <xdr:colOff>38100</xdr:colOff>
      <xdr:row>39</xdr:row>
      <xdr:rowOff>148227</xdr:rowOff>
    </xdr:to>
    <xdr:sp macro="" textlink="">
      <xdr:nvSpPr>
        <xdr:cNvPr id="494" name="フローチャート: 判断 493">
          <a:extLst>
            <a:ext uri="{FF2B5EF4-FFF2-40B4-BE49-F238E27FC236}">
              <a16:creationId xmlns:a16="http://schemas.microsoft.com/office/drawing/2014/main" id="{CE813350-2841-4DEF-BBFC-AD74B95D257E}"/>
            </a:ext>
          </a:extLst>
        </xdr:cNvPr>
        <xdr:cNvSpPr/>
      </xdr:nvSpPr>
      <xdr:spPr>
        <a:xfrm>
          <a:off x="18605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DF2E5F00-4DF3-4322-94D1-1D847D52CCB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3317C3CB-6051-442D-AC2E-071F4ABD607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7FBA37C9-ED0B-46B5-8F28-74E3A6EBB97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8BB6ADE9-1172-4FBB-8BA9-D5037CD690F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672494D5-EB9A-4623-9D02-F78D3DE7700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54791</xdr:rowOff>
    </xdr:from>
    <xdr:to>
      <xdr:col>116</xdr:col>
      <xdr:colOff>114300</xdr:colOff>
      <xdr:row>39</xdr:row>
      <xdr:rowOff>156391</xdr:rowOff>
    </xdr:to>
    <xdr:sp macro="" textlink="">
      <xdr:nvSpPr>
        <xdr:cNvPr id="500" name="楕円 499">
          <a:extLst>
            <a:ext uri="{FF2B5EF4-FFF2-40B4-BE49-F238E27FC236}">
              <a16:creationId xmlns:a16="http://schemas.microsoft.com/office/drawing/2014/main" id="{5340126D-3A5B-4EDD-947B-5F2A8DDA1CE8}"/>
            </a:ext>
          </a:extLst>
        </xdr:cNvPr>
        <xdr:cNvSpPr/>
      </xdr:nvSpPr>
      <xdr:spPr>
        <a:xfrm>
          <a:off x="221107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33218</xdr:rowOff>
    </xdr:from>
    <xdr:ext cx="469744" cy="259045"/>
    <xdr:sp macro="" textlink="">
      <xdr:nvSpPr>
        <xdr:cNvPr id="501" name="【認定こども園・幼稚園・保育所】&#10;一人当たり面積該当値テキスト">
          <a:extLst>
            <a:ext uri="{FF2B5EF4-FFF2-40B4-BE49-F238E27FC236}">
              <a16:creationId xmlns:a16="http://schemas.microsoft.com/office/drawing/2014/main" id="{2076D54F-03DA-4C80-909B-9A77FFA98ADA}"/>
            </a:ext>
          </a:extLst>
        </xdr:cNvPr>
        <xdr:cNvSpPr txBox="1"/>
      </xdr:nvSpPr>
      <xdr:spPr>
        <a:xfrm>
          <a:off x="22199600" y="671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67854</xdr:rowOff>
    </xdr:from>
    <xdr:to>
      <xdr:col>112</xdr:col>
      <xdr:colOff>38100</xdr:colOff>
      <xdr:row>39</xdr:row>
      <xdr:rowOff>169454</xdr:rowOff>
    </xdr:to>
    <xdr:sp macro="" textlink="">
      <xdr:nvSpPr>
        <xdr:cNvPr id="502" name="楕円 501">
          <a:extLst>
            <a:ext uri="{FF2B5EF4-FFF2-40B4-BE49-F238E27FC236}">
              <a16:creationId xmlns:a16="http://schemas.microsoft.com/office/drawing/2014/main" id="{EB370F2A-2D36-42CA-A747-0D4055564B3F}"/>
            </a:ext>
          </a:extLst>
        </xdr:cNvPr>
        <xdr:cNvSpPr/>
      </xdr:nvSpPr>
      <xdr:spPr>
        <a:xfrm>
          <a:off x="21272500" y="675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105591</xdr:rowOff>
    </xdr:from>
    <xdr:to>
      <xdr:col>116</xdr:col>
      <xdr:colOff>63500</xdr:colOff>
      <xdr:row>39</xdr:row>
      <xdr:rowOff>118654</xdr:rowOff>
    </xdr:to>
    <xdr:cxnSp macro="">
      <xdr:nvCxnSpPr>
        <xdr:cNvPr id="503" name="直線コネクタ 502">
          <a:extLst>
            <a:ext uri="{FF2B5EF4-FFF2-40B4-BE49-F238E27FC236}">
              <a16:creationId xmlns:a16="http://schemas.microsoft.com/office/drawing/2014/main" id="{A56D8D50-F177-4FBE-8435-18C419FDF05D}"/>
            </a:ext>
          </a:extLst>
        </xdr:cNvPr>
        <xdr:cNvCxnSpPr/>
      </xdr:nvCxnSpPr>
      <xdr:spPr>
        <a:xfrm flipV="1">
          <a:off x="21323300" y="679214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76019</xdr:rowOff>
    </xdr:from>
    <xdr:to>
      <xdr:col>107</xdr:col>
      <xdr:colOff>101600</xdr:colOff>
      <xdr:row>40</xdr:row>
      <xdr:rowOff>6169</xdr:rowOff>
    </xdr:to>
    <xdr:sp macro="" textlink="">
      <xdr:nvSpPr>
        <xdr:cNvPr id="504" name="楕円 503">
          <a:extLst>
            <a:ext uri="{FF2B5EF4-FFF2-40B4-BE49-F238E27FC236}">
              <a16:creationId xmlns:a16="http://schemas.microsoft.com/office/drawing/2014/main" id="{8ABA7EED-6A3D-4A91-A858-BEF55650C48E}"/>
            </a:ext>
          </a:extLst>
        </xdr:cNvPr>
        <xdr:cNvSpPr/>
      </xdr:nvSpPr>
      <xdr:spPr>
        <a:xfrm>
          <a:off x="20383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118654</xdr:rowOff>
    </xdr:from>
    <xdr:to>
      <xdr:col>111</xdr:col>
      <xdr:colOff>177800</xdr:colOff>
      <xdr:row>39</xdr:row>
      <xdr:rowOff>126819</xdr:rowOff>
    </xdr:to>
    <xdr:cxnSp macro="">
      <xdr:nvCxnSpPr>
        <xdr:cNvPr id="505" name="直線コネクタ 504">
          <a:extLst>
            <a:ext uri="{FF2B5EF4-FFF2-40B4-BE49-F238E27FC236}">
              <a16:creationId xmlns:a16="http://schemas.microsoft.com/office/drawing/2014/main" id="{571133B1-CAFF-4097-98C4-413D1D2AA4B4}"/>
            </a:ext>
          </a:extLst>
        </xdr:cNvPr>
        <xdr:cNvCxnSpPr/>
      </xdr:nvCxnSpPr>
      <xdr:spPr>
        <a:xfrm flipV="1">
          <a:off x="20434300" y="680520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82550</xdr:rowOff>
    </xdr:from>
    <xdr:to>
      <xdr:col>102</xdr:col>
      <xdr:colOff>165100</xdr:colOff>
      <xdr:row>40</xdr:row>
      <xdr:rowOff>12700</xdr:rowOff>
    </xdr:to>
    <xdr:sp macro="" textlink="">
      <xdr:nvSpPr>
        <xdr:cNvPr id="506" name="楕円 505">
          <a:extLst>
            <a:ext uri="{FF2B5EF4-FFF2-40B4-BE49-F238E27FC236}">
              <a16:creationId xmlns:a16="http://schemas.microsoft.com/office/drawing/2014/main" id="{9A951FC0-97F9-4FAB-A202-A29D3A59B722}"/>
            </a:ext>
          </a:extLst>
        </xdr:cNvPr>
        <xdr:cNvSpPr/>
      </xdr:nvSpPr>
      <xdr:spPr>
        <a:xfrm>
          <a:off x="19494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126819</xdr:rowOff>
    </xdr:from>
    <xdr:to>
      <xdr:col>107</xdr:col>
      <xdr:colOff>50800</xdr:colOff>
      <xdr:row>39</xdr:row>
      <xdr:rowOff>133350</xdr:rowOff>
    </xdr:to>
    <xdr:cxnSp macro="">
      <xdr:nvCxnSpPr>
        <xdr:cNvPr id="507" name="直線コネクタ 506">
          <a:extLst>
            <a:ext uri="{FF2B5EF4-FFF2-40B4-BE49-F238E27FC236}">
              <a16:creationId xmlns:a16="http://schemas.microsoft.com/office/drawing/2014/main" id="{1A5DD823-CA42-4CA8-9786-D82E143F47AF}"/>
            </a:ext>
          </a:extLst>
        </xdr:cNvPr>
        <xdr:cNvCxnSpPr/>
      </xdr:nvCxnSpPr>
      <xdr:spPr>
        <a:xfrm flipV="1">
          <a:off x="19545300" y="68133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90715</xdr:rowOff>
    </xdr:from>
    <xdr:to>
      <xdr:col>98</xdr:col>
      <xdr:colOff>38100</xdr:colOff>
      <xdr:row>40</xdr:row>
      <xdr:rowOff>20865</xdr:rowOff>
    </xdr:to>
    <xdr:sp macro="" textlink="">
      <xdr:nvSpPr>
        <xdr:cNvPr id="508" name="楕円 507">
          <a:extLst>
            <a:ext uri="{FF2B5EF4-FFF2-40B4-BE49-F238E27FC236}">
              <a16:creationId xmlns:a16="http://schemas.microsoft.com/office/drawing/2014/main" id="{AB1F98DD-B2D4-452E-80CE-054A66495D69}"/>
            </a:ext>
          </a:extLst>
        </xdr:cNvPr>
        <xdr:cNvSpPr/>
      </xdr:nvSpPr>
      <xdr:spPr>
        <a:xfrm>
          <a:off x="18605500" y="677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133350</xdr:rowOff>
    </xdr:from>
    <xdr:to>
      <xdr:col>102</xdr:col>
      <xdr:colOff>114300</xdr:colOff>
      <xdr:row>39</xdr:row>
      <xdr:rowOff>141515</xdr:rowOff>
    </xdr:to>
    <xdr:cxnSp macro="">
      <xdr:nvCxnSpPr>
        <xdr:cNvPr id="509" name="直線コネクタ 508">
          <a:extLst>
            <a:ext uri="{FF2B5EF4-FFF2-40B4-BE49-F238E27FC236}">
              <a16:creationId xmlns:a16="http://schemas.microsoft.com/office/drawing/2014/main" id="{033A5252-46E0-4901-A2CA-D1D831B97DC4}"/>
            </a:ext>
          </a:extLst>
        </xdr:cNvPr>
        <xdr:cNvCxnSpPr/>
      </xdr:nvCxnSpPr>
      <xdr:spPr>
        <a:xfrm flipV="1">
          <a:off x="18656300" y="6819900"/>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105971</xdr:rowOff>
    </xdr:from>
    <xdr:ext cx="469744" cy="259045"/>
    <xdr:sp macro="" textlink="">
      <xdr:nvSpPr>
        <xdr:cNvPr id="510" name="n_1aveValue【認定こども園・幼稚園・保育所】&#10;一人当たり面積">
          <a:extLst>
            <a:ext uri="{FF2B5EF4-FFF2-40B4-BE49-F238E27FC236}">
              <a16:creationId xmlns:a16="http://schemas.microsoft.com/office/drawing/2014/main" id="{B08AFB46-9A8D-4584-A3F0-A920FE9CC6C7}"/>
            </a:ext>
          </a:extLst>
        </xdr:cNvPr>
        <xdr:cNvSpPr txBox="1"/>
      </xdr:nvSpPr>
      <xdr:spPr>
        <a:xfrm>
          <a:off x="210757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105971</xdr:rowOff>
    </xdr:from>
    <xdr:ext cx="469744" cy="259045"/>
    <xdr:sp macro="" textlink="">
      <xdr:nvSpPr>
        <xdr:cNvPr id="511" name="n_2aveValue【認定こども園・幼稚園・保育所】&#10;一人当たり面積">
          <a:extLst>
            <a:ext uri="{FF2B5EF4-FFF2-40B4-BE49-F238E27FC236}">
              <a16:creationId xmlns:a16="http://schemas.microsoft.com/office/drawing/2014/main" id="{56D8139F-DEB8-4531-AF6B-85275A560B2F}"/>
            </a:ext>
          </a:extLst>
        </xdr:cNvPr>
        <xdr:cNvSpPr txBox="1"/>
      </xdr:nvSpPr>
      <xdr:spPr>
        <a:xfrm>
          <a:off x="20199427" y="644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123933</xdr:rowOff>
    </xdr:from>
    <xdr:ext cx="469744" cy="259045"/>
    <xdr:sp macro="" textlink="">
      <xdr:nvSpPr>
        <xdr:cNvPr id="512" name="n_3aveValue【認定こども園・幼稚園・保育所】&#10;一人当たり面積">
          <a:extLst>
            <a:ext uri="{FF2B5EF4-FFF2-40B4-BE49-F238E27FC236}">
              <a16:creationId xmlns:a16="http://schemas.microsoft.com/office/drawing/2014/main" id="{884E2D0B-4825-443D-A283-ACFFA3F650A7}"/>
            </a:ext>
          </a:extLst>
        </xdr:cNvPr>
        <xdr:cNvSpPr txBox="1"/>
      </xdr:nvSpPr>
      <xdr:spPr>
        <a:xfrm>
          <a:off x="19310427" y="646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164754</xdr:rowOff>
    </xdr:from>
    <xdr:ext cx="469744" cy="259045"/>
    <xdr:sp macro="" textlink="">
      <xdr:nvSpPr>
        <xdr:cNvPr id="513" name="n_4aveValue【認定こども園・幼稚園・保育所】&#10;一人当たり面積">
          <a:extLst>
            <a:ext uri="{FF2B5EF4-FFF2-40B4-BE49-F238E27FC236}">
              <a16:creationId xmlns:a16="http://schemas.microsoft.com/office/drawing/2014/main" id="{1DAE187F-5172-4342-B196-3C794DFCB962}"/>
            </a:ext>
          </a:extLst>
        </xdr:cNvPr>
        <xdr:cNvSpPr txBox="1"/>
      </xdr:nvSpPr>
      <xdr:spPr>
        <a:xfrm>
          <a:off x="18421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160581</xdr:rowOff>
    </xdr:from>
    <xdr:ext cx="469744" cy="259045"/>
    <xdr:sp macro="" textlink="">
      <xdr:nvSpPr>
        <xdr:cNvPr id="514" name="n_1mainValue【認定こども園・幼稚園・保育所】&#10;一人当たり面積">
          <a:extLst>
            <a:ext uri="{FF2B5EF4-FFF2-40B4-BE49-F238E27FC236}">
              <a16:creationId xmlns:a16="http://schemas.microsoft.com/office/drawing/2014/main" id="{CFE3A5CA-A9D4-48B9-9ABF-172030E9A8A8}"/>
            </a:ext>
          </a:extLst>
        </xdr:cNvPr>
        <xdr:cNvSpPr txBox="1"/>
      </xdr:nvSpPr>
      <xdr:spPr>
        <a:xfrm>
          <a:off x="21075727" y="6847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168746</xdr:rowOff>
    </xdr:from>
    <xdr:ext cx="469744" cy="259045"/>
    <xdr:sp macro="" textlink="">
      <xdr:nvSpPr>
        <xdr:cNvPr id="515" name="n_2mainValue【認定こども園・幼稚園・保育所】&#10;一人当たり面積">
          <a:extLst>
            <a:ext uri="{FF2B5EF4-FFF2-40B4-BE49-F238E27FC236}">
              <a16:creationId xmlns:a16="http://schemas.microsoft.com/office/drawing/2014/main" id="{E50C89B8-39F0-4D0E-A043-0909F50BA8FF}"/>
            </a:ext>
          </a:extLst>
        </xdr:cNvPr>
        <xdr:cNvSpPr txBox="1"/>
      </xdr:nvSpPr>
      <xdr:spPr>
        <a:xfrm>
          <a:off x="20199427" y="68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3827</xdr:rowOff>
    </xdr:from>
    <xdr:ext cx="469744" cy="259045"/>
    <xdr:sp macro="" textlink="">
      <xdr:nvSpPr>
        <xdr:cNvPr id="516" name="n_3mainValue【認定こども園・幼稚園・保育所】&#10;一人当たり面積">
          <a:extLst>
            <a:ext uri="{FF2B5EF4-FFF2-40B4-BE49-F238E27FC236}">
              <a16:creationId xmlns:a16="http://schemas.microsoft.com/office/drawing/2014/main" id="{81DA2368-8B07-44AB-94D1-B49FDEB3EAE0}"/>
            </a:ext>
          </a:extLst>
        </xdr:cNvPr>
        <xdr:cNvSpPr txBox="1"/>
      </xdr:nvSpPr>
      <xdr:spPr>
        <a:xfrm>
          <a:off x="19310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11992</xdr:rowOff>
    </xdr:from>
    <xdr:ext cx="469744" cy="259045"/>
    <xdr:sp macro="" textlink="">
      <xdr:nvSpPr>
        <xdr:cNvPr id="517" name="n_4mainValue【認定こども園・幼稚園・保育所】&#10;一人当たり面積">
          <a:extLst>
            <a:ext uri="{FF2B5EF4-FFF2-40B4-BE49-F238E27FC236}">
              <a16:creationId xmlns:a16="http://schemas.microsoft.com/office/drawing/2014/main" id="{EBF97294-A49C-498F-BF2B-F69D3A3856D6}"/>
            </a:ext>
          </a:extLst>
        </xdr:cNvPr>
        <xdr:cNvSpPr txBox="1"/>
      </xdr:nvSpPr>
      <xdr:spPr>
        <a:xfrm>
          <a:off x="18421427" y="686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8" name="正方形/長方形 517">
          <a:extLst>
            <a:ext uri="{FF2B5EF4-FFF2-40B4-BE49-F238E27FC236}">
              <a16:creationId xmlns:a16="http://schemas.microsoft.com/office/drawing/2014/main" id="{92D37B28-2B19-45C4-9B97-B353B6B5676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9" name="正方形/長方形 518">
          <a:extLst>
            <a:ext uri="{FF2B5EF4-FFF2-40B4-BE49-F238E27FC236}">
              <a16:creationId xmlns:a16="http://schemas.microsoft.com/office/drawing/2014/main" id="{33A7F4A0-D01D-4342-899C-26802ADD4E5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0" name="正方形/長方形 519">
          <a:extLst>
            <a:ext uri="{FF2B5EF4-FFF2-40B4-BE49-F238E27FC236}">
              <a16:creationId xmlns:a16="http://schemas.microsoft.com/office/drawing/2014/main" id="{B88CADA3-4DA8-4FA8-ACFC-E2E8B3164D3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1" name="正方形/長方形 520">
          <a:extLst>
            <a:ext uri="{FF2B5EF4-FFF2-40B4-BE49-F238E27FC236}">
              <a16:creationId xmlns:a16="http://schemas.microsoft.com/office/drawing/2014/main" id="{57C19AD2-58C2-4A0C-BD71-171B5E65EC4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2" name="正方形/長方形 521">
          <a:extLst>
            <a:ext uri="{FF2B5EF4-FFF2-40B4-BE49-F238E27FC236}">
              <a16:creationId xmlns:a16="http://schemas.microsoft.com/office/drawing/2014/main" id="{F5FBC358-ECC6-40FA-8B66-23FC22393E6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3" name="正方形/長方形 522">
          <a:extLst>
            <a:ext uri="{FF2B5EF4-FFF2-40B4-BE49-F238E27FC236}">
              <a16:creationId xmlns:a16="http://schemas.microsoft.com/office/drawing/2014/main" id="{94A3585B-4E3F-47FD-910F-FE1F6199337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4" name="正方形/長方形 523">
          <a:extLst>
            <a:ext uri="{FF2B5EF4-FFF2-40B4-BE49-F238E27FC236}">
              <a16:creationId xmlns:a16="http://schemas.microsoft.com/office/drawing/2014/main" id="{740E62FC-8D2E-4341-B5B9-4D9C65E9D09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5" name="正方形/長方形 524">
          <a:extLst>
            <a:ext uri="{FF2B5EF4-FFF2-40B4-BE49-F238E27FC236}">
              <a16:creationId xmlns:a16="http://schemas.microsoft.com/office/drawing/2014/main" id="{F8DBFE66-62EB-4C61-A799-ED83296149E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6" name="テキスト ボックス 525">
          <a:extLst>
            <a:ext uri="{FF2B5EF4-FFF2-40B4-BE49-F238E27FC236}">
              <a16:creationId xmlns:a16="http://schemas.microsoft.com/office/drawing/2014/main" id="{9429A97B-9E41-4682-AEDE-F7E08CC1C55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7" name="直線コネクタ 526">
          <a:extLst>
            <a:ext uri="{FF2B5EF4-FFF2-40B4-BE49-F238E27FC236}">
              <a16:creationId xmlns:a16="http://schemas.microsoft.com/office/drawing/2014/main" id="{1C2DA029-AF39-44D5-B956-237775DD319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8" name="テキスト ボックス 527">
          <a:extLst>
            <a:ext uri="{FF2B5EF4-FFF2-40B4-BE49-F238E27FC236}">
              <a16:creationId xmlns:a16="http://schemas.microsoft.com/office/drawing/2014/main" id="{B45EF368-13E6-4D56-9007-A343A60FFDB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9" name="直線コネクタ 528">
          <a:extLst>
            <a:ext uri="{FF2B5EF4-FFF2-40B4-BE49-F238E27FC236}">
              <a16:creationId xmlns:a16="http://schemas.microsoft.com/office/drawing/2014/main" id="{01917DF7-8FD7-4737-9C42-C23A271F17D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30" name="テキスト ボックス 529">
          <a:extLst>
            <a:ext uri="{FF2B5EF4-FFF2-40B4-BE49-F238E27FC236}">
              <a16:creationId xmlns:a16="http://schemas.microsoft.com/office/drawing/2014/main" id="{19D5A2C6-B414-48FB-910E-4C70A4D7F74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1" name="直線コネクタ 530">
          <a:extLst>
            <a:ext uri="{FF2B5EF4-FFF2-40B4-BE49-F238E27FC236}">
              <a16:creationId xmlns:a16="http://schemas.microsoft.com/office/drawing/2014/main" id="{E9FAC420-5597-4FE8-B97F-258560EBBBF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2" name="テキスト ボックス 531">
          <a:extLst>
            <a:ext uri="{FF2B5EF4-FFF2-40B4-BE49-F238E27FC236}">
              <a16:creationId xmlns:a16="http://schemas.microsoft.com/office/drawing/2014/main" id="{3D7541CA-FD20-4E85-BE52-18ABD117CBB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3" name="直線コネクタ 532">
          <a:extLst>
            <a:ext uri="{FF2B5EF4-FFF2-40B4-BE49-F238E27FC236}">
              <a16:creationId xmlns:a16="http://schemas.microsoft.com/office/drawing/2014/main" id="{EFEB5E45-B56E-46ED-B4F7-D8F24EA3660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4" name="テキスト ボックス 533">
          <a:extLst>
            <a:ext uri="{FF2B5EF4-FFF2-40B4-BE49-F238E27FC236}">
              <a16:creationId xmlns:a16="http://schemas.microsoft.com/office/drawing/2014/main" id="{68F6B059-1FE6-44D5-A84F-CA6F04D7538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5" name="直線コネクタ 534">
          <a:extLst>
            <a:ext uri="{FF2B5EF4-FFF2-40B4-BE49-F238E27FC236}">
              <a16:creationId xmlns:a16="http://schemas.microsoft.com/office/drawing/2014/main" id="{98F25E26-3F88-41FD-B4A7-38C09EDD0D1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6" name="テキスト ボックス 535">
          <a:extLst>
            <a:ext uri="{FF2B5EF4-FFF2-40B4-BE49-F238E27FC236}">
              <a16:creationId xmlns:a16="http://schemas.microsoft.com/office/drawing/2014/main" id="{A2F092BE-D198-4719-92BE-274FDF52E8E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7" name="直線コネクタ 536">
          <a:extLst>
            <a:ext uri="{FF2B5EF4-FFF2-40B4-BE49-F238E27FC236}">
              <a16:creationId xmlns:a16="http://schemas.microsoft.com/office/drawing/2014/main" id="{5A705601-BBFB-4577-B69F-3E3A08277E6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8" name="テキスト ボックス 537">
          <a:extLst>
            <a:ext uri="{FF2B5EF4-FFF2-40B4-BE49-F238E27FC236}">
              <a16:creationId xmlns:a16="http://schemas.microsoft.com/office/drawing/2014/main" id="{6D81686C-AF77-4D6F-83C1-ED694817FAD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9" name="直線コネクタ 538">
          <a:extLst>
            <a:ext uri="{FF2B5EF4-FFF2-40B4-BE49-F238E27FC236}">
              <a16:creationId xmlns:a16="http://schemas.microsoft.com/office/drawing/2014/main" id="{37C9652B-05DC-4776-8EF9-80A366DE182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40" name="テキスト ボックス 539">
          <a:extLst>
            <a:ext uri="{FF2B5EF4-FFF2-40B4-BE49-F238E27FC236}">
              <a16:creationId xmlns:a16="http://schemas.microsoft.com/office/drawing/2014/main" id="{7CF4297F-1907-44B2-B882-6AC40C97179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1" name="【学校施設】&#10;有形固定資産減価償却率グラフ枠">
          <a:extLst>
            <a:ext uri="{FF2B5EF4-FFF2-40B4-BE49-F238E27FC236}">
              <a16:creationId xmlns:a16="http://schemas.microsoft.com/office/drawing/2014/main" id="{211E715C-484F-4214-92DF-07A6674AD78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63</xdr:row>
      <xdr:rowOff>121920</xdr:rowOff>
    </xdr:to>
    <xdr:cxnSp macro="">
      <xdr:nvCxnSpPr>
        <xdr:cNvPr id="542" name="直線コネクタ 541">
          <a:extLst>
            <a:ext uri="{FF2B5EF4-FFF2-40B4-BE49-F238E27FC236}">
              <a16:creationId xmlns:a16="http://schemas.microsoft.com/office/drawing/2014/main" id="{4E069CE6-F832-4968-ABB3-CB820901F1FF}"/>
            </a:ext>
          </a:extLst>
        </xdr:cNvPr>
        <xdr:cNvCxnSpPr/>
      </xdr:nvCxnSpPr>
      <xdr:spPr>
        <a:xfrm flipV="1">
          <a:off x="16318864" y="951547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543" name="【学校施設】&#10;有形固定資産減価償却率最小値テキスト">
          <a:extLst>
            <a:ext uri="{FF2B5EF4-FFF2-40B4-BE49-F238E27FC236}">
              <a16:creationId xmlns:a16="http://schemas.microsoft.com/office/drawing/2014/main" id="{B51F912F-69D8-4AF8-9146-A776F5E399E0}"/>
            </a:ext>
          </a:extLst>
        </xdr:cNvPr>
        <xdr:cNvSpPr txBox="1"/>
      </xdr:nvSpPr>
      <xdr:spPr>
        <a:xfrm>
          <a:off x="16357600"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544" name="直線コネクタ 543">
          <a:extLst>
            <a:ext uri="{FF2B5EF4-FFF2-40B4-BE49-F238E27FC236}">
              <a16:creationId xmlns:a16="http://schemas.microsoft.com/office/drawing/2014/main" id="{E8E74810-52B1-4056-9B62-15E30823CFA9}"/>
            </a:ext>
          </a:extLst>
        </xdr:cNvPr>
        <xdr:cNvCxnSpPr/>
      </xdr:nvCxnSpPr>
      <xdr:spPr>
        <a:xfrm>
          <a:off x="16230600" y="1092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545" name="【学校施設】&#10;有形固定資産減価償却率最大値テキスト">
          <a:extLst>
            <a:ext uri="{FF2B5EF4-FFF2-40B4-BE49-F238E27FC236}">
              <a16:creationId xmlns:a16="http://schemas.microsoft.com/office/drawing/2014/main" id="{55757890-3121-451B-B5A3-9067630DBC00}"/>
            </a:ext>
          </a:extLst>
        </xdr:cNvPr>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546" name="直線コネクタ 545">
          <a:extLst>
            <a:ext uri="{FF2B5EF4-FFF2-40B4-BE49-F238E27FC236}">
              <a16:creationId xmlns:a16="http://schemas.microsoft.com/office/drawing/2014/main" id="{3BBA7014-F5A2-46D8-9536-710FD844A80A}"/>
            </a:ext>
          </a:extLst>
        </xdr:cNvPr>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27322</xdr:rowOff>
    </xdr:from>
    <xdr:ext cx="405111" cy="259045"/>
    <xdr:sp macro="" textlink="">
      <xdr:nvSpPr>
        <xdr:cNvPr id="547" name="【学校施設】&#10;有形固定資産減価償却率平均値テキスト">
          <a:extLst>
            <a:ext uri="{FF2B5EF4-FFF2-40B4-BE49-F238E27FC236}">
              <a16:creationId xmlns:a16="http://schemas.microsoft.com/office/drawing/2014/main" id="{F10FBA31-7CB5-4F61-A378-6C3E4040BA45}"/>
            </a:ext>
          </a:extLst>
        </xdr:cNvPr>
        <xdr:cNvSpPr txBox="1"/>
      </xdr:nvSpPr>
      <xdr:spPr>
        <a:xfrm>
          <a:off x="16357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548" name="フローチャート: 判断 547">
          <a:extLst>
            <a:ext uri="{FF2B5EF4-FFF2-40B4-BE49-F238E27FC236}">
              <a16:creationId xmlns:a16="http://schemas.microsoft.com/office/drawing/2014/main" id="{4425D37A-8ED3-4122-B7ED-B48B5386D0AC}"/>
            </a:ext>
          </a:extLst>
        </xdr:cNvPr>
        <xdr:cNvSpPr/>
      </xdr:nvSpPr>
      <xdr:spPr>
        <a:xfrm>
          <a:off x="16268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153035</xdr:rowOff>
    </xdr:from>
    <xdr:to>
      <xdr:col>81</xdr:col>
      <xdr:colOff>101600</xdr:colOff>
      <xdr:row>60</xdr:row>
      <xdr:rowOff>83185</xdr:rowOff>
    </xdr:to>
    <xdr:sp macro="" textlink="">
      <xdr:nvSpPr>
        <xdr:cNvPr id="549" name="フローチャート: 判断 548">
          <a:extLst>
            <a:ext uri="{FF2B5EF4-FFF2-40B4-BE49-F238E27FC236}">
              <a16:creationId xmlns:a16="http://schemas.microsoft.com/office/drawing/2014/main" id="{38B8C341-DA3D-417A-BA0F-11300AD695D0}"/>
            </a:ext>
          </a:extLst>
        </xdr:cNvPr>
        <xdr:cNvSpPr/>
      </xdr:nvSpPr>
      <xdr:spPr>
        <a:xfrm>
          <a:off x="15430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550" name="フローチャート: 判断 549">
          <a:extLst>
            <a:ext uri="{FF2B5EF4-FFF2-40B4-BE49-F238E27FC236}">
              <a16:creationId xmlns:a16="http://schemas.microsoft.com/office/drawing/2014/main" id="{B175AE3A-41A9-4F66-816F-0582EA6FDE19}"/>
            </a:ext>
          </a:extLst>
        </xdr:cNvPr>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51" name="フローチャート: 判断 550">
          <a:extLst>
            <a:ext uri="{FF2B5EF4-FFF2-40B4-BE49-F238E27FC236}">
              <a16:creationId xmlns:a16="http://schemas.microsoft.com/office/drawing/2014/main" id="{1BA5117E-1C8F-43FD-B65B-0582EC7FD949}"/>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105410</xdr:rowOff>
    </xdr:from>
    <xdr:to>
      <xdr:col>67</xdr:col>
      <xdr:colOff>101600</xdr:colOff>
      <xdr:row>60</xdr:row>
      <xdr:rowOff>35560</xdr:rowOff>
    </xdr:to>
    <xdr:sp macro="" textlink="">
      <xdr:nvSpPr>
        <xdr:cNvPr id="552" name="フローチャート: 判断 551">
          <a:extLst>
            <a:ext uri="{FF2B5EF4-FFF2-40B4-BE49-F238E27FC236}">
              <a16:creationId xmlns:a16="http://schemas.microsoft.com/office/drawing/2014/main" id="{C587FFD7-36E9-46AE-BD56-376B4BD26AEE}"/>
            </a:ext>
          </a:extLst>
        </xdr:cNvPr>
        <xdr:cNvSpPr/>
      </xdr:nvSpPr>
      <xdr:spPr>
        <a:xfrm>
          <a:off x="12763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4F6487F3-F46D-4477-B454-CF02C81BE5D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28148EF6-5084-4661-9DD6-9D5F55621FA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A93CB221-769F-4357-B8F3-611A9BEE194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21848C17-327A-41AF-AD23-54A6F09002B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8614CDE4-C6CA-42D3-BF7D-3A577D6DD0A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116840</xdr:rowOff>
    </xdr:from>
    <xdr:to>
      <xdr:col>85</xdr:col>
      <xdr:colOff>177800</xdr:colOff>
      <xdr:row>63</xdr:row>
      <xdr:rowOff>46990</xdr:rowOff>
    </xdr:to>
    <xdr:sp macro="" textlink="">
      <xdr:nvSpPr>
        <xdr:cNvPr id="558" name="楕円 557">
          <a:extLst>
            <a:ext uri="{FF2B5EF4-FFF2-40B4-BE49-F238E27FC236}">
              <a16:creationId xmlns:a16="http://schemas.microsoft.com/office/drawing/2014/main" id="{C553C0DA-0E6B-4339-AF22-BA0B3FB85CF7}"/>
            </a:ext>
          </a:extLst>
        </xdr:cNvPr>
        <xdr:cNvSpPr/>
      </xdr:nvSpPr>
      <xdr:spPr>
        <a:xfrm>
          <a:off x="162687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31767</xdr:rowOff>
    </xdr:from>
    <xdr:ext cx="405111" cy="259045"/>
    <xdr:sp macro="" textlink="">
      <xdr:nvSpPr>
        <xdr:cNvPr id="559" name="【学校施設】&#10;有形固定資産減価償却率該当値テキスト">
          <a:extLst>
            <a:ext uri="{FF2B5EF4-FFF2-40B4-BE49-F238E27FC236}">
              <a16:creationId xmlns:a16="http://schemas.microsoft.com/office/drawing/2014/main" id="{A3310930-9C7B-4DBF-953D-8A57E6C140BE}"/>
            </a:ext>
          </a:extLst>
        </xdr:cNvPr>
        <xdr:cNvSpPr txBox="1"/>
      </xdr:nvSpPr>
      <xdr:spPr>
        <a:xfrm>
          <a:off x="16357600" y="1066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88265</xdr:rowOff>
    </xdr:from>
    <xdr:to>
      <xdr:col>81</xdr:col>
      <xdr:colOff>101600</xdr:colOff>
      <xdr:row>63</xdr:row>
      <xdr:rowOff>18415</xdr:rowOff>
    </xdr:to>
    <xdr:sp macro="" textlink="">
      <xdr:nvSpPr>
        <xdr:cNvPr id="560" name="楕円 559">
          <a:extLst>
            <a:ext uri="{FF2B5EF4-FFF2-40B4-BE49-F238E27FC236}">
              <a16:creationId xmlns:a16="http://schemas.microsoft.com/office/drawing/2014/main" id="{1BDD7116-24F7-432B-BEA6-BFEEBA4C1013}"/>
            </a:ext>
          </a:extLst>
        </xdr:cNvPr>
        <xdr:cNvSpPr/>
      </xdr:nvSpPr>
      <xdr:spPr>
        <a:xfrm>
          <a:off x="15430500" y="107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139065</xdr:rowOff>
    </xdr:from>
    <xdr:to>
      <xdr:col>85</xdr:col>
      <xdr:colOff>127000</xdr:colOff>
      <xdr:row>62</xdr:row>
      <xdr:rowOff>167640</xdr:rowOff>
    </xdr:to>
    <xdr:cxnSp macro="">
      <xdr:nvCxnSpPr>
        <xdr:cNvPr id="561" name="直線コネクタ 560">
          <a:extLst>
            <a:ext uri="{FF2B5EF4-FFF2-40B4-BE49-F238E27FC236}">
              <a16:creationId xmlns:a16="http://schemas.microsoft.com/office/drawing/2014/main" id="{42CDE0A6-767E-454D-80F6-200D9109DC38}"/>
            </a:ext>
          </a:extLst>
        </xdr:cNvPr>
        <xdr:cNvCxnSpPr/>
      </xdr:nvCxnSpPr>
      <xdr:spPr>
        <a:xfrm>
          <a:off x="15481300" y="1076896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57785</xdr:rowOff>
    </xdr:from>
    <xdr:to>
      <xdr:col>76</xdr:col>
      <xdr:colOff>165100</xdr:colOff>
      <xdr:row>62</xdr:row>
      <xdr:rowOff>159385</xdr:rowOff>
    </xdr:to>
    <xdr:sp macro="" textlink="">
      <xdr:nvSpPr>
        <xdr:cNvPr id="562" name="楕円 561">
          <a:extLst>
            <a:ext uri="{FF2B5EF4-FFF2-40B4-BE49-F238E27FC236}">
              <a16:creationId xmlns:a16="http://schemas.microsoft.com/office/drawing/2014/main" id="{94B4459F-61AA-48D1-B8F8-A12FFDC16666}"/>
            </a:ext>
          </a:extLst>
        </xdr:cNvPr>
        <xdr:cNvSpPr/>
      </xdr:nvSpPr>
      <xdr:spPr>
        <a:xfrm>
          <a:off x="14541500" y="106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108585</xdr:rowOff>
    </xdr:from>
    <xdr:to>
      <xdr:col>81</xdr:col>
      <xdr:colOff>50800</xdr:colOff>
      <xdr:row>62</xdr:row>
      <xdr:rowOff>139065</xdr:rowOff>
    </xdr:to>
    <xdr:cxnSp macro="">
      <xdr:nvCxnSpPr>
        <xdr:cNvPr id="563" name="直線コネクタ 562">
          <a:extLst>
            <a:ext uri="{FF2B5EF4-FFF2-40B4-BE49-F238E27FC236}">
              <a16:creationId xmlns:a16="http://schemas.microsoft.com/office/drawing/2014/main" id="{8D6B4C2E-A1B6-4720-A1E2-BBF3F4189289}"/>
            </a:ext>
          </a:extLst>
        </xdr:cNvPr>
        <xdr:cNvCxnSpPr/>
      </xdr:nvCxnSpPr>
      <xdr:spPr>
        <a:xfrm>
          <a:off x="14592300" y="107384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71120</xdr:rowOff>
    </xdr:from>
    <xdr:to>
      <xdr:col>72</xdr:col>
      <xdr:colOff>38100</xdr:colOff>
      <xdr:row>63</xdr:row>
      <xdr:rowOff>1270</xdr:rowOff>
    </xdr:to>
    <xdr:sp macro="" textlink="">
      <xdr:nvSpPr>
        <xdr:cNvPr id="564" name="楕円 563">
          <a:extLst>
            <a:ext uri="{FF2B5EF4-FFF2-40B4-BE49-F238E27FC236}">
              <a16:creationId xmlns:a16="http://schemas.microsoft.com/office/drawing/2014/main" id="{4390D2EC-5677-4EF4-B145-77E398C613A3}"/>
            </a:ext>
          </a:extLst>
        </xdr:cNvPr>
        <xdr:cNvSpPr/>
      </xdr:nvSpPr>
      <xdr:spPr>
        <a:xfrm>
          <a:off x="13652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108585</xdr:rowOff>
    </xdr:from>
    <xdr:to>
      <xdr:col>76</xdr:col>
      <xdr:colOff>114300</xdr:colOff>
      <xdr:row>62</xdr:row>
      <xdr:rowOff>121920</xdr:rowOff>
    </xdr:to>
    <xdr:cxnSp macro="">
      <xdr:nvCxnSpPr>
        <xdr:cNvPr id="565" name="直線コネクタ 564">
          <a:extLst>
            <a:ext uri="{FF2B5EF4-FFF2-40B4-BE49-F238E27FC236}">
              <a16:creationId xmlns:a16="http://schemas.microsoft.com/office/drawing/2014/main" id="{4EC27AC6-A4E7-47A8-A1FC-849C62029647}"/>
            </a:ext>
          </a:extLst>
        </xdr:cNvPr>
        <xdr:cNvCxnSpPr/>
      </xdr:nvCxnSpPr>
      <xdr:spPr>
        <a:xfrm flipV="1">
          <a:off x="13703300" y="1073848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50165</xdr:rowOff>
    </xdr:from>
    <xdr:to>
      <xdr:col>67</xdr:col>
      <xdr:colOff>101600</xdr:colOff>
      <xdr:row>62</xdr:row>
      <xdr:rowOff>151765</xdr:rowOff>
    </xdr:to>
    <xdr:sp macro="" textlink="">
      <xdr:nvSpPr>
        <xdr:cNvPr id="566" name="楕円 565">
          <a:extLst>
            <a:ext uri="{FF2B5EF4-FFF2-40B4-BE49-F238E27FC236}">
              <a16:creationId xmlns:a16="http://schemas.microsoft.com/office/drawing/2014/main" id="{A3E5BEA0-CC6E-4082-A669-E8A0F5185FFF}"/>
            </a:ext>
          </a:extLst>
        </xdr:cNvPr>
        <xdr:cNvSpPr/>
      </xdr:nvSpPr>
      <xdr:spPr>
        <a:xfrm>
          <a:off x="127635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100965</xdr:rowOff>
    </xdr:from>
    <xdr:to>
      <xdr:col>71</xdr:col>
      <xdr:colOff>177800</xdr:colOff>
      <xdr:row>62</xdr:row>
      <xdr:rowOff>121920</xdr:rowOff>
    </xdr:to>
    <xdr:cxnSp macro="">
      <xdr:nvCxnSpPr>
        <xdr:cNvPr id="567" name="直線コネクタ 566">
          <a:extLst>
            <a:ext uri="{FF2B5EF4-FFF2-40B4-BE49-F238E27FC236}">
              <a16:creationId xmlns:a16="http://schemas.microsoft.com/office/drawing/2014/main" id="{C93A328B-5E94-4E9B-BB5F-CD1D68DF4E7C}"/>
            </a:ext>
          </a:extLst>
        </xdr:cNvPr>
        <xdr:cNvCxnSpPr/>
      </xdr:nvCxnSpPr>
      <xdr:spPr>
        <a:xfrm>
          <a:off x="12814300" y="1073086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99712</xdr:rowOff>
    </xdr:from>
    <xdr:ext cx="405111" cy="259045"/>
    <xdr:sp macro="" textlink="">
      <xdr:nvSpPr>
        <xdr:cNvPr id="568" name="n_1aveValue【学校施設】&#10;有形固定資産減価償却率">
          <a:extLst>
            <a:ext uri="{FF2B5EF4-FFF2-40B4-BE49-F238E27FC236}">
              <a16:creationId xmlns:a16="http://schemas.microsoft.com/office/drawing/2014/main" id="{66BFBCAD-0AD4-4E30-825A-7DA193608EFB}"/>
            </a:ext>
          </a:extLst>
        </xdr:cNvPr>
        <xdr:cNvSpPr txBox="1"/>
      </xdr:nvSpPr>
      <xdr:spPr>
        <a:xfrm>
          <a:off x="15266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118762</xdr:rowOff>
    </xdr:from>
    <xdr:ext cx="405111" cy="259045"/>
    <xdr:sp macro="" textlink="">
      <xdr:nvSpPr>
        <xdr:cNvPr id="569" name="n_2aveValue【学校施設】&#10;有形固定資産減価償却率">
          <a:extLst>
            <a:ext uri="{FF2B5EF4-FFF2-40B4-BE49-F238E27FC236}">
              <a16:creationId xmlns:a16="http://schemas.microsoft.com/office/drawing/2014/main" id="{2A0634B6-12BF-461A-90DD-8403B4A3DEA6}"/>
            </a:ext>
          </a:extLst>
        </xdr:cNvPr>
        <xdr:cNvSpPr txBox="1"/>
      </xdr:nvSpPr>
      <xdr:spPr>
        <a:xfrm>
          <a:off x="14389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570" name="n_3aveValue【学校施設】&#10;有形固定資産減価償却率">
          <a:extLst>
            <a:ext uri="{FF2B5EF4-FFF2-40B4-BE49-F238E27FC236}">
              <a16:creationId xmlns:a16="http://schemas.microsoft.com/office/drawing/2014/main" id="{9EA3ACE6-153C-4A48-9C05-D121CA7F1D96}"/>
            </a:ext>
          </a:extLst>
        </xdr:cNvPr>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52087</xdr:rowOff>
    </xdr:from>
    <xdr:ext cx="405111" cy="259045"/>
    <xdr:sp macro="" textlink="">
      <xdr:nvSpPr>
        <xdr:cNvPr id="571" name="n_4aveValue【学校施設】&#10;有形固定資産減価償却率">
          <a:extLst>
            <a:ext uri="{FF2B5EF4-FFF2-40B4-BE49-F238E27FC236}">
              <a16:creationId xmlns:a16="http://schemas.microsoft.com/office/drawing/2014/main" id="{7549A901-70F2-46B4-8A44-5D169904196D}"/>
            </a:ext>
          </a:extLst>
        </xdr:cNvPr>
        <xdr:cNvSpPr txBox="1"/>
      </xdr:nvSpPr>
      <xdr:spPr>
        <a:xfrm>
          <a:off x="12611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9542</xdr:rowOff>
    </xdr:from>
    <xdr:ext cx="405111" cy="259045"/>
    <xdr:sp macro="" textlink="">
      <xdr:nvSpPr>
        <xdr:cNvPr id="572" name="n_1mainValue【学校施設】&#10;有形固定資産減価償却率">
          <a:extLst>
            <a:ext uri="{FF2B5EF4-FFF2-40B4-BE49-F238E27FC236}">
              <a16:creationId xmlns:a16="http://schemas.microsoft.com/office/drawing/2014/main" id="{FB0A5220-53FD-4F24-8EB8-F157E998CCEF}"/>
            </a:ext>
          </a:extLst>
        </xdr:cNvPr>
        <xdr:cNvSpPr txBox="1"/>
      </xdr:nvSpPr>
      <xdr:spPr>
        <a:xfrm>
          <a:off x="15266044"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150512</xdr:rowOff>
    </xdr:from>
    <xdr:ext cx="405111" cy="259045"/>
    <xdr:sp macro="" textlink="">
      <xdr:nvSpPr>
        <xdr:cNvPr id="573" name="n_2mainValue【学校施設】&#10;有形固定資産減価償却率">
          <a:extLst>
            <a:ext uri="{FF2B5EF4-FFF2-40B4-BE49-F238E27FC236}">
              <a16:creationId xmlns:a16="http://schemas.microsoft.com/office/drawing/2014/main" id="{9DE5FB11-5E30-4899-916B-47E38A666F51}"/>
            </a:ext>
          </a:extLst>
        </xdr:cNvPr>
        <xdr:cNvSpPr txBox="1"/>
      </xdr:nvSpPr>
      <xdr:spPr>
        <a:xfrm>
          <a:off x="14389744"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163847</xdr:rowOff>
    </xdr:from>
    <xdr:ext cx="405111" cy="259045"/>
    <xdr:sp macro="" textlink="">
      <xdr:nvSpPr>
        <xdr:cNvPr id="574" name="n_3mainValue【学校施設】&#10;有形固定資産減価償却率">
          <a:extLst>
            <a:ext uri="{FF2B5EF4-FFF2-40B4-BE49-F238E27FC236}">
              <a16:creationId xmlns:a16="http://schemas.microsoft.com/office/drawing/2014/main" id="{CC1E2E60-842A-475F-A10C-AB091C1B87DE}"/>
            </a:ext>
          </a:extLst>
        </xdr:cNvPr>
        <xdr:cNvSpPr txBox="1"/>
      </xdr:nvSpPr>
      <xdr:spPr>
        <a:xfrm>
          <a:off x="13500744"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142892</xdr:rowOff>
    </xdr:from>
    <xdr:ext cx="405111" cy="259045"/>
    <xdr:sp macro="" textlink="">
      <xdr:nvSpPr>
        <xdr:cNvPr id="575" name="n_4mainValue【学校施設】&#10;有形固定資産減価償却率">
          <a:extLst>
            <a:ext uri="{FF2B5EF4-FFF2-40B4-BE49-F238E27FC236}">
              <a16:creationId xmlns:a16="http://schemas.microsoft.com/office/drawing/2014/main" id="{62DE5571-BF13-4EA0-B112-6277406C253A}"/>
            </a:ext>
          </a:extLst>
        </xdr:cNvPr>
        <xdr:cNvSpPr txBox="1"/>
      </xdr:nvSpPr>
      <xdr:spPr>
        <a:xfrm>
          <a:off x="12611744" y="1077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6" name="正方形/長方形 575">
          <a:extLst>
            <a:ext uri="{FF2B5EF4-FFF2-40B4-BE49-F238E27FC236}">
              <a16:creationId xmlns:a16="http://schemas.microsoft.com/office/drawing/2014/main" id="{7E7320B9-6043-4EB2-8026-EB50CF38C8D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7" name="正方形/長方形 576">
          <a:extLst>
            <a:ext uri="{FF2B5EF4-FFF2-40B4-BE49-F238E27FC236}">
              <a16:creationId xmlns:a16="http://schemas.microsoft.com/office/drawing/2014/main" id="{48C32514-8649-4775-85AB-D9CB60A92FC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8" name="正方形/長方形 577">
          <a:extLst>
            <a:ext uri="{FF2B5EF4-FFF2-40B4-BE49-F238E27FC236}">
              <a16:creationId xmlns:a16="http://schemas.microsoft.com/office/drawing/2014/main" id="{B44A2FD3-A583-42DB-A397-2493E00F187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9" name="正方形/長方形 578">
          <a:extLst>
            <a:ext uri="{FF2B5EF4-FFF2-40B4-BE49-F238E27FC236}">
              <a16:creationId xmlns:a16="http://schemas.microsoft.com/office/drawing/2014/main" id="{FBADFB94-B8C8-472B-A0B8-010166F81BB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0" name="正方形/長方形 579">
          <a:extLst>
            <a:ext uri="{FF2B5EF4-FFF2-40B4-BE49-F238E27FC236}">
              <a16:creationId xmlns:a16="http://schemas.microsoft.com/office/drawing/2014/main" id="{41CCBDF8-C684-4648-93FE-4E03EAC9AB2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1" name="正方形/長方形 580">
          <a:extLst>
            <a:ext uri="{FF2B5EF4-FFF2-40B4-BE49-F238E27FC236}">
              <a16:creationId xmlns:a16="http://schemas.microsoft.com/office/drawing/2014/main" id="{9D29B07F-06BF-4838-868D-D089E5BF8B7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2" name="正方形/長方形 581">
          <a:extLst>
            <a:ext uri="{FF2B5EF4-FFF2-40B4-BE49-F238E27FC236}">
              <a16:creationId xmlns:a16="http://schemas.microsoft.com/office/drawing/2014/main" id="{793563D2-E922-49C4-B91C-D3768B3D514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3" name="正方形/長方形 582">
          <a:extLst>
            <a:ext uri="{FF2B5EF4-FFF2-40B4-BE49-F238E27FC236}">
              <a16:creationId xmlns:a16="http://schemas.microsoft.com/office/drawing/2014/main" id="{1FD3DDE7-AD11-472F-9B17-CB71EE29D04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4" name="テキスト ボックス 583">
          <a:extLst>
            <a:ext uri="{FF2B5EF4-FFF2-40B4-BE49-F238E27FC236}">
              <a16:creationId xmlns:a16="http://schemas.microsoft.com/office/drawing/2014/main" id="{DDA5CE54-3076-4EEA-9D67-9BDFB4E8C6C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5" name="直線コネクタ 584">
          <a:extLst>
            <a:ext uri="{FF2B5EF4-FFF2-40B4-BE49-F238E27FC236}">
              <a16:creationId xmlns:a16="http://schemas.microsoft.com/office/drawing/2014/main" id="{AD99E1FA-023B-4868-8879-7B6B6039479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6" name="直線コネクタ 585">
          <a:extLst>
            <a:ext uri="{FF2B5EF4-FFF2-40B4-BE49-F238E27FC236}">
              <a16:creationId xmlns:a16="http://schemas.microsoft.com/office/drawing/2014/main" id="{BA78FF84-D586-451C-BCC9-047DC5D9AE9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7" name="テキスト ボックス 586">
          <a:extLst>
            <a:ext uri="{FF2B5EF4-FFF2-40B4-BE49-F238E27FC236}">
              <a16:creationId xmlns:a16="http://schemas.microsoft.com/office/drawing/2014/main" id="{A1B958DE-0D93-4F7E-993D-959600E20F7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8" name="直線コネクタ 587">
          <a:extLst>
            <a:ext uri="{FF2B5EF4-FFF2-40B4-BE49-F238E27FC236}">
              <a16:creationId xmlns:a16="http://schemas.microsoft.com/office/drawing/2014/main" id="{404171BB-928F-4894-965F-A8991F58BA9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9" name="テキスト ボックス 588">
          <a:extLst>
            <a:ext uri="{FF2B5EF4-FFF2-40B4-BE49-F238E27FC236}">
              <a16:creationId xmlns:a16="http://schemas.microsoft.com/office/drawing/2014/main" id="{B6E4AC63-5DFC-4B5B-91CF-97DB4E513D4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0" name="直線コネクタ 589">
          <a:extLst>
            <a:ext uri="{FF2B5EF4-FFF2-40B4-BE49-F238E27FC236}">
              <a16:creationId xmlns:a16="http://schemas.microsoft.com/office/drawing/2014/main" id="{AA0AD11A-A234-4663-BCBB-CE7C50CB2E6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1" name="テキスト ボックス 590">
          <a:extLst>
            <a:ext uri="{FF2B5EF4-FFF2-40B4-BE49-F238E27FC236}">
              <a16:creationId xmlns:a16="http://schemas.microsoft.com/office/drawing/2014/main" id="{4B7AAD07-AED9-441B-ACC6-F7AA6972EF9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2" name="直線コネクタ 591">
          <a:extLst>
            <a:ext uri="{FF2B5EF4-FFF2-40B4-BE49-F238E27FC236}">
              <a16:creationId xmlns:a16="http://schemas.microsoft.com/office/drawing/2014/main" id="{631CF96B-74BC-4D8A-8687-98673D6B2B5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3" name="テキスト ボックス 592">
          <a:extLst>
            <a:ext uri="{FF2B5EF4-FFF2-40B4-BE49-F238E27FC236}">
              <a16:creationId xmlns:a16="http://schemas.microsoft.com/office/drawing/2014/main" id="{42D50999-931F-4891-A9F0-92125A59972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4" name="直線コネクタ 593">
          <a:extLst>
            <a:ext uri="{FF2B5EF4-FFF2-40B4-BE49-F238E27FC236}">
              <a16:creationId xmlns:a16="http://schemas.microsoft.com/office/drawing/2014/main" id="{3BD8501A-B26B-407A-B872-F40E1418301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5" name="テキスト ボックス 594">
          <a:extLst>
            <a:ext uri="{FF2B5EF4-FFF2-40B4-BE49-F238E27FC236}">
              <a16:creationId xmlns:a16="http://schemas.microsoft.com/office/drawing/2014/main" id="{16971088-BADC-4F26-91FA-A6C48D6D58B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a:extLst>
            <a:ext uri="{FF2B5EF4-FFF2-40B4-BE49-F238E27FC236}">
              <a16:creationId xmlns:a16="http://schemas.microsoft.com/office/drawing/2014/main" id="{50038C67-3825-42D3-8EB5-C9816C699CE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7" name="テキスト ボックス 596">
          <a:extLst>
            <a:ext uri="{FF2B5EF4-FFF2-40B4-BE49-F238E27FC236}">
              <a16:creationId xmlns:a16="http://schemas.microsoft.com/office/drawing/2014/main" id="{39FB7EBB-BEAC-4952-B9D5-28E77C937E2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学校施設】&#10;一人当たり面積グラフ枠">
          <a:extLst>
            <a:ext uri="{FF2B5EF4-FFF2-40B4-BE49-F238E27FC236}">
              <a16:creationId xmlns:a16="http://schemas.microsoft.com/office/drawing/2014/main" id="{AE87B0AE-B468-4F03-81DC-8461515DC50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49530</xdr:rowOff>
    </xdr:from>
    <xdr:to>
      <xdr:col>116</xdr:col>
      <xdr:colOff>62864</xdr:colOff>
      <xdr:row>63</xdr:row>
      <xdr:rowOff>105728</xdr:rowOff>
    </xdr:to>
    <xdr:cxnSp macro="">
      <xdr:nvCxnSpPr>
        <xdr:cNvPr id="599" name="直線コネクタ 598">
          <a:extLst>
            <a:ext uri="{FF2B5EF4-FFF2-40B4-BE49-F238E27FC236}">
              <a16:creationId xmlns:a16="http://schemas.microsoft.com/office/drawing/2014/main" id="{EB4D2707-0DF0-4DF6-95B8-96DF3226FDAB}"/>
            </a:ext>
          </a:extLst>
        </xdr:cNvPr>
        <xdr:cNvCxnSpPr/>
      </xdr:nvCxnSpPr>
      <xdr:spPr>
        <a:xfrm flipV="1">
          <a:off x="22160864" y="9650730"/>
          <a:ext cx="0" cy="125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109555</xdr:rowOff>
    </xdr:from>
    <xdr:ext cx="469744" cy="259045"/>
    <xdr:sp macro="" textlink="">
      <xdr:nvSpPr>
        <xdr:cNvPr id="600" name="【学校施設】&#10;一人当たり面積最小値テキスト">
          <a:extLst>
            <a:ext uri="{FF2B5EF4-FFF2-40B4-BE49-F238E27FC236}">
              <a16:creationId xmlns:a16="http://schemas.microsoft.com/office/drawing/2014/main" id="{62F2D6A3-3CA8-4525-BA4E-2431E9E5D851}"/>
            </a:ext>
          </a:extLst>
        </xdr:cNvPr>
        <xdr:cNvSpPr txBox="1"/>
      </xdr:nvSpPr>
      <xdr:spPr>
        <a:xfrm>
          <a:off x="22199600" y="1091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105728</xdr:rowOff>
    </xdr:from>
    <xdr:to>
      <xdr:col>116</xdr:col>
      <xdr:colOff>152400</xdr:colOff>
      <xdr:row>63</xdr:row>
      <xdr:rowOff>105728</xdr:rowOff>
    </xdr:to>
    <xdr:cxnSp macro="">
      <xdr:nvCxnSpPr>
        <xdr:cNvPr id="601" name="直線コネクタ 600">
          <a:extLst>
            <a:ext uri="{FF2B5EF4-FFF2-40B4-BE49-F238E27FC236}">
              <a16:creationId xmlns:a16="http://schemas.microsoft.com/office/drawing/2014/main" id="{6357F677-E26B-4381-A205-AEDD19E9286C}"/>
            </a:ext>
          </a:extLst>
        </xdr:cNvPr>
        <xdr:cNvCxnSpPr/>
      </xdr:nvCxnSpPr>
      <xdr:spPr>
        <a:xfrm>
          <a:off x="22072600" y="10907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167657</xdr:rowOff>
    </xdr:from>
    <xdr:ext cx="469744" cy="259045"/>
    <xdr:sp macro="" textlink="">
      <xdr:nvSpPr>
        <xdr:cNvPr id="602" name="【学校施設】&#10;一人当たり面積最大値テキスト">
          <a:extLst>
            <a:ext uri="{FF2B5EF4-FFF2-40B4-BE49-F238E27FC236}">
              <a16:creationId xmlns:a16="http://schemas.microsoft.com/office/drawing/2014/main" id="{AC8CF1D7-179A-40F7-B037-FAEA32564B69}"/>
            </a:ext>
          </a:extLst>
        </xdr:cNvPr>
        <xdr:cNvSpPr txBox="1"/>
      </xdr:nvSpPr>
      <xdr:spPr>
        <a:xfrm>
          <a:off x="22199600" y="942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49530</xdr:rowOff>
    </xdr:from>
    <xdr:to>
      <xdr:col>116</xdr:col>
      <xdr:colOff>152400</xdr:colOff>
      <xdr:row>56</xdr:row>
      <xdr:rowOff>49530</xdr:rowOff>
    </xdr:to>
    <xdr:cxnSp macro="">
      <xdr:nvCxnSpPr>
        <xdr:cNvPr id="603" name="直線コネクタ 602">
          <a:extLst>
            <a:ext uri="{FF2B5EF4-FFF2-40B4-BE49-F238E27FC236}">
              <a16:creationId xmlns:a16="http://schemas.microsoft.com/office/drawing/2014/main" id="{754BFF0B-ADD4-485B-BBCE-6450AA8E412F}"/>
            </a:ext>
          </a:extLst>
        </xdr:cNvPr>
        <xdr:cNvCxnSpPr/>
      </xdr:nvCxnSpPr>
      <xdr:spPr>
        <a:xfrm>
          <a:off x="22072600" y="965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160608</xdr:rowOff>
    </xdr:from>
    <xdr:ext cx="469744" cy="259045"/>
    <xdr:sp macro="" textlink="">
      <xdr:nvSpPr>
        <xdr:cNvPr id="604" name="【学校施設】&#10;一人当たり面積平均値テキスト">
          <a:extLst>
            <a:ext uri="{FF2B5EF4-FFF2-40B4-BE49-F238E27FC236}">
              <a16:creationId xmlns:a16="http://schemas.microsoft.com/office/drawing/2014/main" id="{898584B0-A46E-4BE1-879F-B5A4B9403C03}"/>
            </a:ext>
          </a:extLst>
        </xdr:cNvPr>
        <xdr:cNvSpPr txBox="1"/>
      </xdr:nvSpPr>
      <xdr:spPr>
        <a:xfrm>
          <a:off x="22199600" y="10447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10731</xdr:rowOff>
    </xdr:from>
    <xdr:to>
      <xdr:col>116</xdr:col>
      <xdr:colOff>114300</xdr:colOff>
      <xdr:row>61</xdr:row>
      <xdr:rowOff>112331</xdr:rowOff>
    </xdr:to>
    <xdr:sp macro="" textlink="">
      <xdr:nvSpPr>
        <xdr:cNvPr id="605" name="フローチャート: 判断 604">
          <a:extLst>
            <a:ext uri="{FF2B5EF4-FFF2-40B4-BE49-F238E27FC236}">
              <a16:creationId xmlns:a16="http://schemas.microsoft.com/office/drawing/2014/main" id="{B0664BCC-E66A-4431-BFF2-C5AFDD5D62C9}"/>
            </a:ext>
          </a:extLst>
        </xdr:cNvPr>
        <xdr:cNvSpPr/>
      </xdr:nvSpPr>
      <xdr:spPr>
        <a:xfrm>
          <a:off x="22110700" y="1046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28067</xdr:rowOff>
    </xdr:from>
    <xdr:to>
      <xdr:col>112</xdr:col>
      <xdr:colOff>38100</xdr:colOff>
      <xdr:row>61</xdr:row>
      <xdr:rowOff>129667</xdr:rowOff>
    </xdr:to>
    <xdr:sp macro="" textlink="">
      <xdr:nvSpPr>
        <xdr:cNvPr id="606" name="フローチャート: 判断 605">
          <a:extLst>
            <a:ext uri="{FF2B5EF4-FFF2-40B4-BE49-F238E27FC236}">
              <a16:creationId xmlns:a16="http://schemas.microsoft.com/office/drawing/2014/main" id="{C5643037-5266-46FD-86AE-561FB4F98CCB}"/>
            </a:ext>
          </a:extLst>
        </xdr:cNvPr>
        <xdr:cNvSpPr/>
      </xdr:nvSpPr>
      <xdr:spPr>
        <a:xfrm>
          <a:off x="21272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51308</xdr:rowOff>
    </xdr:from>
    <xdr:to>
      <xdr:col>107</xdr:col>
      <xdr:colOff>101600</xdr:colOff>
      <xdr:row>61</xdr:row>
      <xdr:rowOff>152908</xdr:rowOff>
    </xdr:to>
    <xdr:sp macro="" textlink="">
      <xdr:nvSpPr>
        <xdr:cNvPr id="607" name="フローチャート: 判断 606">
          <a:extLst>
            <a:ext uri="{FF2B5EF4-FFF2-40B4-BE49-F238E27FC236}">
              <a16:creationId xmlns:a16="http://schemas.microsoft.com/office/drawing/2014/main" id="{164EA417-A4E6-4976-AD2B-FED8979DD9D7}"/>
            </a:ext>
          </a:extLst>
        </xdr:cNvPr>
        <xdr:cNvSpPr/>
      </xdr:nvSpPr>
      <xdr:spPr>
        <a:xfrm>
          <a:off x="20383500" y="1050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62357</xdr:rowOff>
    </xdr:from>
    <xdr:to>
      <xdr:col>102</xdr:col>
      <xdr:colOff>165100</xdr:colOff>
      <xdr:row>61</xdr:row>
      <xdr:rowOff>163957</xdr:rowOff>
    </xdr:to>
    <xdr:sp macro="" textlink="">
      <xdr:nvSpPr>
        <xdr:cNvPr id="608" name="フローチャート: 判断 607">
          <a:extLst>
            <a:ext uri="{FF2B5EF4-FFF2-40B4-BE49-F238E27FC236}">
              <a16:creationId xmlns:a16="http://schemas.microsoft.com/office/drawing/2014/main" id="{6A91381E-B199-471E-A17F-FE77C78C62C4}"/>
            </a:ext>
          </a:extLst>
        </xdr:cNvPr>
        <xdr:cNvSpPr/>
      </xdr:nvSpPr>
      <xdr:spPr>
        <a:xfrm>
          <a:off x="19494500" y="1052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80073</xdr:rowOff>
    </xdr:from>
    <xdr:to>
      <xdr:col>98</xdr:col>
      <xdr:colOff>38100</xdr:colOff>
      <xdr:row>62</xdr:row>
      <xdr:rowOff>10223</xdr:rowOff>
    </xdr:to>
    <xdr:sp macro="" textlink="">
      <xdr:nvSpPr>
        <xdr:cNvPr id="609" name="フローチャート: 判断 608">
          <a:extLst>
            <a:ext uri="{FF2B5EF4-FFF2-40B4-BE49-F238E27FC236}">
              <a16:creationId xmlns:a16="http://schemas.microsoft.com/office/drawing/2014/main" id="{C5EB631B-A453-4B98-8017-B92331DCAB31}"/>
            </a:ext>
          </a:extLst>
        </xdr:cNvPr>
        <xdr:cNvSpPr/>
      </xdr:nvSpPr>
      <xdr:spPr>
        <a:xfrm>
          <a:off x="18605500" y="1053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BA4D26D4-9288-4C2A-B13D-02735DA4135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B8D62F72-A84F-4153-9C54-346947B8F1A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4C357090-79DB-4DF0-92C1-879E28F7786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B6F2D823-E874-4143-AB7E-6F9D307574D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3278169F-B09B-4D42-9CF0-4AADF68A88F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149606</xdr:rowOff>
    </xdr:from>
    <xdr:to>
      <xdr:col>116</xdr:col>
      <xdr:colOff>114300</xdr:colOff>
      <xdr:row>61</xdr:row>
      <xdr:rowOff>79756</xdr:rowOff>
    </xdr:to>
    <xdr:sp macro="" textlink="">
      <xdr:nvSpPr>
        <xdr:cNvPr id="615" name="楕円 614">
          <a:extLst>
            <a:ext uri="{FF2B5EF4-FFF2-40B4-BE49-F238E27FC236}">
              <a16:creationId xmlns:a16="http://schemas.microsoft.com/office/drawing/2014/main" id="{26F8716D-BF87-4006-A78B-E909EDECA5BF}"/>
            </a:ext>
          </a:extLst>
        </xdr:cNvPr>
        <xdr:cNvSpPr/>
      </xdr:nvSpPr>
      <xdr:spPr>
        <a:xfrm>
          <a:off x="22110700" y="104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1033</xdr:rowOff>
    </xdr:from>
    <xdr:ext cx="469744" cy="259045"/>
    <xdr:sp macro="" textlink="">
      <xdr:nvSpPr>
        <xdr:cNvPr id="616" name="【学校施設】&#10;一人当たり面積該当値テキスト">
          <a:extLst>
            <a:ext uri="{FF2B5EF4-FFF2-40B4-BE49-F238E27FC236}">
              <a16:creationId xmlns:a16="http://schemas.microsoft.com/office/drawing/2014/main" id="{FFDD07C5-7FA3-440B-9871-F630AEB435F0}"/>
            </a:ext>
          </a:extLst>
        </xdr:cNvPr>
        <xdr:cNvSpPr txBox="1"/>
      </xdr:nvSpPr>
      <xdr:spPr>
        <a:xfrm>
          <a:off x="22199600" y="1028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69406</xdr:rowOff>
    </xdr:from>
    <xdr:to>
      <xdr:col>112</xdr:col>
      <xdr:colOff>38100</xdr:colOff>
      <xdr:row>61</xdr:row>
      <xdr:rowOff>171006</xdr:rowOff>
    </xdr:to>
    <xdr:sp macro="" textlink="">
      <xdr:nvSpPr>
        <xdr:cNvPr id="617" name="楕円 616">
          <a:extLst>
            <a:ext uri="{FF2B5EF4-FFF2-40B4-BE49-F238E27FC236}">
              <a16:creationId xmlns:a16="http://schemas.microsoft.com/office/drawing/2014/main" id="{9E601B02-0BEA-418B-910C-C7AF75720639}"/>
            </a:ext>
          </a:extLst>
        </xdr:cNvPr>
        <xdr:cNvSpPr/>
      </xdr:nvSpPr>
      <xdr:spPr>
        <a:xfrm>
          <a:off x="21272500" y="1052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28956</xdr:rowOff>
    </xdr:from>
    <xdr:to>
      <xdr:col>116</xdr:col>
      <xdr:colOff>63500</xdr:colOff>
      <xdr:row>61</xdr:row>
      <xdr:rowOff>120206</xdr:rowOff>
    </xdr:to>
    <xdr:cxnSp macro="">
      <xdr:nvCxnSpPr>
        <xdr:cNvPr id="618" name="直線コネクタ 617">
          <a:extLst>
            <a:ext uri="{FF2B5EF4-FFF2-40B4-BE49-F238E27FC236}">
              <a16:creationId xmlns:a16="http://schemas.microsoft.com/office/drawing/2014/main" id="{AAE43F64-13E2-400A-BE35-2BBC9B156BCF}"/>
            </a:ext>
          </a:extLst>
        </xdr:cNvPr>
        <xdr:cNvCxnSpPr/>
      </xdr:nvCxnSpPr>
      <xdr:spPr>
        <a:xfrm flipV="1">
          <a:off x="21323300" y="10487406"/>
          <a:ext cx="838200" cy="9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76644</xdr:rowOff>
    </xdr:from>
    <xdr:to>
      <xdr:col>107</xdr:col>
      <xdr:colOff>101600</xdr:colOff>
      <xdr:row>62</xdr:row>
      <xdr:rowOff>6794</xdr:rowOff>
    </xdr:to>
    <xdr:sp macro="" textlink="">
      <xdr:nvSpPr>
        <xdr:cNvPr id="619" name="楕円 618">
          <a:extLst>
            <a:ext uri="{FF2B5EF4-FFF2-40B4-BE49-F238E27FC236}">
              <a16:creationId xmlns:a16="http://schemas.microsoft.com/office/drawing/2014/main" id="{EF70F431-7C08-46B4-B649-3D1F5E49A645}"/>
            </a:ext>
          </a:extLst>
        </xdr:cNvPr>
        <xdr:cNvSpPr/>
      </xdr:nvSpPr>
      <xdr:spPr>
        <a:xfrm>
          <a:off x="20383500" y="1053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120206</xdr:rowOff>
    </xdr:from>
    <xdr:to>
      <xdr:col>111</xdr:col>
      <xdr:colOff>177800</xdr:colOff>
      <xdr:row>61</xdr:row>
      <xdr:rowOff>127444</xdr:rowOff>
    </xdr:to>
    <xdr:cxnSp macro="">
      <xdr:nvCxnSpPr>
        <xdr:cNvPr id="620" name="直線コネクタ 619">
          <a:extLst>
            <a:ext uri="{FF2B5EF4-FFF2-40B4-BE49-F238E27FC236}">
              <a16:creationId xmlns:a16="http://schemas.microsoft.com/office/drawing/2014/main" id="{1EB9053B-58E1-47B5-BB0E-FD917E6F37B9}"/>
            </a:ext>
          </a:extLst>
        </xdr:cNvPr>
        <xdr:cNvCxnSpPr/>
      </xdr:nvCxnSpPr>
      <xdr:spPr>
        <a:xfrm flipV="1">
          <a:off x="20434300" y="10578656"/>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83312</xdr:rowOff>
    </xdr:from>
    <xdr:to>
      <xdr:col>102</xdr:col>
      <xdr:colOff>165100</xdr:colOff>
      <xdr:row>62</xdr:row>
      <xdr:rowOff>13462</xdr:rowOff>
    </xdr:to>
    <xdr:sp macro="" textlink="">
      <xdr:nvSpPr>
        <xdr:cNvPr id="621" name="楕円 620">
          <a:extLst>
            <a:ext uri="{FF2B5EF4-FFF2-40B4-BE49-F238E27FC236}">
              <a16:creationId xmlns:a16="http://schemas.microsoft.com/office/drawing/2014/main" id="{3039EB23-86B8-4DB8-9432-1022FC7B059D}"/>
            </a:ext>
          </a:extLst>
        </xdr:cNvPr>
        <xdr:cNvSpPr/>
      </xdr:nvSpPr>
      <xdr:spPr>
        <a:xfrm>
          <a:off x="19494500" y="1054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127444</xdr:rowOff>
    </xdr:from>
    <xdr:to>
      <xdr:col>107</xdr:col>
      <xdr:colOff>50800</xdr:colOff>
      <xdr:row>61</xdr:row>
      <xdr:rowOff>134112</xdr:rowOff>
    </xdr:to>
    <xdr:cxnSp macro="">
      <xdr:nvCxnSpPr>
        <xdr:cNvPr id="622" name="直線コネクタ 621">
          <a:extLst>
            <a:ext uri="{FF2B5EF4-FFF2-40B4-BE49-F238E27FC236}">
              <a16:creationId xmlns:a16="http://schemas.microsoft.com/office/drawing/2014/main" id="{C0F8251C-F3CA-4FEF-84F7-A576F80B1030}"/>
            </a:ext>
          </a:extLst>
        </xdr:cNvPr>
        <xdr:cNvCxnSpPr/>
      </xdr:nvCxnSpPr>
      <xdr:spPr>
        <a:xfrm flipV="1">
          <a:off x="19545300" y="10585894"/>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90360</xdr:rowOff>
    </xdr:from>
    <xdr:to>
      <xdr:col>98</xdr:col>
      <xdr:colOff>38100</xdr:colOff>
      <xdr:row>62</xdr:row>
      <xdr:rowOff>20510</xdr:rowOff>
    </xdr:to>
    <xdr:sp macro="" textlink="">
      <xdr:nvSpPr>
        <xdr:cNvPr id="623" name="楕円 622">
          <a:extLst>
            <a:ext uri="{FF2B5EF4-FFF2-40B4-BE49-F238E27FC236}">
              <a16:creationId xmlns:a16="http://schemas.microsoft.com/office/drawing/2014/main" id="{C2E89448-C61C-4F9E-B34A-7B6E242EE8BE}"/>
            </a:ext>
          </a:extLst>
        </xdr:cNvPr>
        <xdr:cNvSpPr/>
      </xdr:nvSpPr>
      <xdr:spPr>
        <a:xfrm>
          <a:off x="18605500" y="1054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134112</xdr:rowOff>
    </xdr:from>
    <xdr:to>
      <xdr:col>102</xdr:col>
      <xdr:colOff>114300</xdr:colOff>
      <xdr:row>61</xdr:row>
      <xdr:rowOff>141160</xdr:rowOff>
    </xdr:to>
    <xdr:cxnSp macro="">
      <xdr:nvCxnSpPr>
        <xdr:cNvPr id="624" name="直線コネクタ 623">
          <a:extLst>
            <a:ext uri="{FF2B5EF4-FFF2-40B4-BE49-F238E27FC236}">
              <a16:creationId xmlns:a16="http://schemas.microsoft.com/office/drawing/2014/main" id="{0BA518A1-B089-4702-96AA-7BCDB0F860D0}"/>
            </a:ext>
          </a:extLst>
        </xdr:cNvPr>
        <xdr:cNvCxnSpPr/>
      </xdr:nvCxnSpPr>
      <xdr:spPr>
        <a:xfrm flipV="1">
          <a:off x="18656300" y="10592562"/>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146194</xdr:rowOff>
    </xdr:from>
    <xdr:ext cx="469744" cy="259045"/>
    <xdr:sp macro="" textlink="">
      <xdr:nvSpPr>
        <xdr:cNvPr id="625" name="n_1aveValue【学校施設】&#10;一人当たり面積">
          <a:extLst>
            <a:ext uri="{FF2B5EF4-FFF2-40B4-BE49-F238E27FC236}">
              <a16:creationId xmlns:a16="http://schemas.microsoft.com/office/drawing/2014/main" id="{09461AAC-5BDC-4DD4-B206-1D2E8FDFA20E}"/>
            </a:ext>
          </a:extLst>
        </xdr:cNvPr>
        <xdr:cNvSpPr txBox="1"/>
      </xdr:nvSpPr>
      <xdr:spPr>
        <a:xfrm>
          <a:off x="210757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169435</xdr:rowOff>
    </xdr:from>
    <xdr:ext cx="469744" cy="259045"/>
    <xdr:sp macro="" textlink="">
      <xdr:nvSpPr>
        <xdr:cNvPr id="626" name="n_2aveValue【学校施設】&#10;一人当たり面積">
          <a:extLst>
            <a:ext uri="{FF2B5EF4-FFF2-40B4-BE49-F238E27FC236}">
              <a16:creationId xmlns:a16="http://schemas.microsoft.com/office/drawing/2014/main" id="{E7F2FB91-C1D9-422C-A6B2-DF41B1DB31C9}"/>
            </a:ext>
          </a:extLst>
        </xdr:cNvPr>
        <xdr:cNvSpPr txBox="1"/>
      </xdr:nvSpPr>
      <xdr:spPr>
        <a:xfrm>
          <a:off x="20199427" y="1028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9034</xdr:rowOff>
    </xdr:from>
    <xdr:ext cx="469744" cy="259045"/>
    <xdr:sp macro="" textlink="">
      <xdr:nvSpPr>
        <xdr:cNvPr id="627" name="n_3aveValue【学校施設】&#10;一人当たり面積">
          <a:extLst>
            <a:ext uri="{FF2B5EF4-FFF2-40B4-BE49-F238E27FC236}">
              <a16:creationId xmlns:a16="http://schemas.microsoft.com/office/drawing/2014/main" id="{1BB93174-C85E-4E89-9C77-8DC9FD1AC0CD}"/>
            </a:ext>
          </a:extLst>
        </xdr:cNvPr>
        <xdr:cNvSpPr txBox="1"/>
      </xdr:nvSpPr>
      <xdr:spPr>
        <a:xfrm>
          <a:off x="19310427" y="1029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26750</xdr:rowOff>
    </xdr:from>
    <xdr:ext cx="469744" cy="259045"/>
    <xdr:sp macro="" textlink="">
      <xdr:nvSpPr>
        <xdr:cNvPr id="628" name="n_4aveValue【学校施設】&#10;一人当たり面積">
          <a:extLst>
            <a:ext uri="{FF2B5EF4-FFF2-40B4-BE49-F238E27FC236}">
              <a16:creationId xmlns:a16="http://schemas.microsoft.com/office/drawing/2014/main" id="{CF107F84-869D-4B8D-9D9D-D4C6EC193C20}"/>
            </a:ext>
          </a:extLst>
        </xdr:cNvPr>
        <xdr:cNvSpPr txBox="1"/>
      </xdr:nvSpPr>
      <xdr:spPr>
        <a:xfrm>
          <a:off x="18421427" y="10313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162133</xdr:rowOff>
    </xdr:from>
    <xdr:ext cx="469744" cy="259045"/>
    <xdr:sp macro="" textlink="">
      <xdr:nvSpPr>
        <xdr:cNvPr id="629" name="n_1mainValue【学校施設】&#10;一人当たり面積">
          <a:extLst>
            <a:ext uri="{FF2B5EF4-FFF2-40B4-BE49-F238E27FC236}">
              <a16:creationId xmlns:a16="http://schemas.microsoft.com/office/drawing/2014/main" id="{21E21621-2738-4FAC-82CD-817A63E51CE9}"/>
            </a:ext>
          </a:extLst>
        </xdr:cNvPr>
        <xdr:cNvSpPr txBox="1"/>
      </xdr:nvSpPr>
      <xdr:spPr>
        <a:xfrm>
          <a:off x="21075727" y="1062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169371</xdr:rowOff>
    </xdr:from>
    <xdr:ext cx="469744" cy="259045"/>
    <xdr:sp macro="" textlink="">
      <xdr:nvSpPr>
        <xdr:cNvPr id="630" name="n_2mainValue【学校施設】&#10;一人当たり面積">
          <a:extLst>
            <a:ext uri="{FF2B5EF4-FFF2-40B4-BE49-F238E27FC236}">
              <a16:creationId xmlns:a16="http://schemas.microsoft.com/office/drawing/2014/main" id="{3799B8F4-DE1A-4DCC-A1B0-A7D09940CB03}"/>
            </a:ext>
          </a:extLst>
        </xdr:cNvPr>
        <xdr:cNvSpPr txBox="1"/>
      </xdr:nvSpPr>
      <xdr:spPr>
        <a:xfrm>
          <a:off x="20199427" y="1062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4589</xdr:rowOff>
    </xdr:from>
    <xdr:ext cx="469744" cy="259045"/>
    <xdr:sp macro="" textlink="">
      <xdr:nvSpPr>
        <xdr:cNvPr id="631" name="n_3mainValue【学校施設】&#10;一人当たり面積">
          <a:extLst>
            <a:ext uri="{FF2B5EF4-FFF2-40B4-BE49-F238E27FC236}">
              <a16:creationId xmlns:a16="http://schemas.microsoft.com/office/drawing/2014/main" id="{D52119E9-299C-4D19-846D-8ADFE9CBE34E}"/>
            </a:ext>
          </a:extLst>
        </xdr:cNvPr>
        <xdr:cNvSpPr txBox="1"/>
      </xdr:nvSpPr>
      <xdr:spPr>
        <a:xfrm>
          <a:off x="19310427" y="10634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11637</xdr:rowOff>
    </xdr:from>
    <xdr:ext cx="469744" cy="259045"/>
    <xdr:sp macro="" textlink="">
      <xdr:nvSpPr>
        <xdr:cNvPr id="632" name="n_4mainValue【学校施設】&#10;一人当たり面積">
          <a:extLst>
            <a:ext uri="{FF2B5EF4-FFF2-40B4-BE49-F238E27FC236}">
              <a16:creationId xmlns:a16="http://schemas.microsoft.com/office/drawing/2014/main" id="{0817C40F-8552-48D6-B70D-1FFC55DF8456}"/>
            </a:ext>
          </a:extLst>
        </xdr:cNvPr>
        <xdr:cNvSpPr txBox="1"/>
      </xdr:nvSpPr>
      <xdr:spPr>
        <a:xfrm>
          <a:off x="18421427" y="1064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3" name="正方形/長方形 632">
          <a:extLst>
            <a:ext uri="{FF2B5EF4-FFF2-40B4-BE49-F238E27FC236}">
              <a16:creationId xmlns:a16="http://schemas.microsoft.com/office/drawing/2014/main" id="{CE1A3FD1-F899-42BC-A100-B3A13909D49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4" name="正方形/長方形 633">
          <a:extLst>
            <a:ext uri="{FF2B5EF4-FFF2-40B4-BE49-F238E27FC236}">
              <a16:creationId xmlns:a16="http://schemas.microsoft.com/office/drawing/2014/main" id="{A8DA802B-1F5B-4365-9744-EA6779B6411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5" name="正方形/長方形 634">
          <a:extLst>
            <a:ext uri="{FF2B5EF4-FFF2-40B4-BE49-F238E27FC236}">
              <a16:creationId xmlns:a16="http://schemas.microsoft.com/office/drawing/2014/main" id="{8D522E8E-DE4D-4F25-ADB9-85614201BF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6" name="正方形/長方形 635">
          <a:extLst>
            <a:ext uri="{FF2B5EF4-FFF2-40B4-BE49-F238E27FC236}">
              <a16:creationId xmlns:a16="http://schemas.microsoft.com/office/drawing/2014/main" id="{9922D5D4-19C8-4B14-938B-54A670F2C14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7" name="正方形/長方形 636">
          <a:extLst>
            <a:ext uri="{FF2B5EF4-FFF2-40B4-BE49-F238E27FC236}">
              <a16:creationId xmlns:a16="http://schemas.microsoft.com/office/drawing/2014/main" id="{5D4663CE-70E5-46F0-8340-CC8CE003924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8" name="正方形/長方形 637">
          <a:extLst>
            <a:ext uri="{FF2B5EF4-FFF2-40B4-BE49-F238E27FC236}">
              <a16:creationId xmlns:a16="http://schemas.microsoft.com/office/drawing/2014/main" id="{A7055485-F573-4CC7-8A9F-C590CC8117C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9" name="正方形/長方形 638">
          <a:extLst>
            <a:ext uri="{FF2B5EF4-FFF2-40B4-BE49-F238E27FC236}">
              <a16:creationId xmlns:a16="http://schemas.microsoft.com/office/drawing/2014/main" id="{B8F3A8F0-CFF2-41BD-9476-38633EE7043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正方形/長方形 639">
          <a:extLst>
            <a:ext uri="{FF2B5EF4-FFF2-40B4-BE49-F238E27FC236}">
              <a16:creationId xmlns:a16="http://schemas.microsoft.com/office/drawing/2014/main" id="{6AB718B7-11CE-4105-928B-9101C9AC461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1" name="正方形/長方形 640">
          <a:extLst>
            <a:ext uri="{FF2B5EF4-FFF2-40B4-BE49-F238E27FC236}">
              <a16:creationId xmlns:a16="http://schemas.microsoft.com/office/drawing/2014/main" id="{37F9853C-0701-4AB2-9740-D5FB64703BE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2" name="正方形/長方形 641">
          <a:extLst>
            <a:ext uri="{FF2B5EF4-FFF2-40B4-BE49-F238E27FC236}">
              <a16:creationId xmlns:a16="http://schemas.microsoft.com/office/drawing/2014/main" id="{3A0FE4DB-77AC-43C4-93C0-467DC94D69B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3" name="正方形/長方形 642">
          <a:extLst>
            <a:ext uri="{FF2B5EF4-FFF2-40B4-BE49-F238E27FC236}">
              <a16:creationId xmlns:a16="http://schemas.microsoft.com/office/drawing/2014/main" id="{F012C8E9-8C02-4BAC-9735-0D203FB9AB4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4" name="正方形/長方形 643">
          <a:extLst>
            <a:ext uri="{FF2B5EF4-FFF2-40B4-BE49-F238E27FC236}">
              <a16:creationId xmlns:a16="http://schemas.microsoft.com/office/drawing/2014/main" id="{EC8A2B40-EE2F-44F2-BF45-CEE98DD0DD5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5" name="正方形/長方形 644">
          <a:extLst>
            <a:ext uri="{FF2B5EF4-FFF2-40B4-BE49-F238E27FC236}">
              <a16:creationId xmlns:a16="http://schemas.microsoft.com/office/drawing/2014/main" id="{2CE5D179-246D-4EE5-A6C7-D94CB96820F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6" name="正方形/長方形 645">
          <a:extLst>
            <a:ext uri="{FF2B5EF4-FFF2-40B4-BE49-F238E27FC236}">
              <a16:creationId xmlns:a16="http://schemas.microsoft.com/office/drawing/2014/main" id="{49284D84-B321-46A8-8C4B-5B48F080ACD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7" name="正方形/長方形 646">
          <a:extLst>
            <a:ext uri="{FF2B5EF4-FFF2-40B4-BE49-F238E27FC236}">
              <a16:creationId xmlns:a16="http://schemas.microsoft.com/office/drawing/2014/main" id="{726D81C6-DA5B-4FAA-B341-0EA03C2C2C1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8" name="正方形/長方形 647">
          <a:extLst>
            <a:ext uri="{FF2B5EF4-FFF2-40B4-BE49-F238E27FC236}">
              <a16:creationId xmlns:a16="http://schemas.microsoft.com/office/drawing/2014/main" id="{9EEA0BDC-E6FE-4F66-B46B-E524262A6D6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9" name="正方形/長方形 648">
          <a:extLst>
            <a:ext uri="{FF2B5EF4-FFF2-40B4-BE49-F238E27FC236}">
              <a16:creationId xmlns:a16="http://schemas.microsoft.com/office/drawing/2014/main" id="{9707A5B3-25DC-4AA6-8A89-8DFEC90ACEF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0" name="正方形/長方形 649">
          <a:extLst>
            <a:ext uri="{FF2B5EF4-FFF2-40B4-BE49-F238E27FC236}">
              <a16:creationId xmlns:a16="http://schemas.microsoft.com/office/drawing/2014/main" id="{BCA72E99-8760-44C8-975E-1EABB965783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1" name="正方形/長方形 650">
          <a:extLst>
            <a:ext uri="{FF2B5EF4-FFF2-40B4-BE49-F238E27FC236}">
              <a16:creationId xmlns:a16="http://schemas.microsoft.com/office/drawing/2014/main" id="{5899D0DB-4C4E-482A-855E-19752675604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2" name="正方形/長方形 651">
          <a:extLst>
            <a:ext uri="{FF2B5EF4-FFF2-40B4-BE49-F238E27FC236}">
              <a16:creationId xmlns:a16="http://schemas.microsoft.com/office/drawing/2014/main" id="{6DB7C386-93E9-4FFA-8C57-B8F9C920772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3" name="正方形/長方形 652">
          <a:extLst>
            <a:ext uri="{FF2B5EF4-FFF2-40B4-BE49-F238E27FC236}">
              <a16:creationId xmlns:a16="http://schemas.microsoft.com/office/drawing/2014/main" id="{B162ADED-6F13-4934-B9DE-BF2A4B99BEC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4" name="正方形/長方形 653">
          <a:extLst>
            <a:ext uri="{FF2B5EF4-FFF2-40B4-BE49-F238E27FC236}">
              <a16:creationId xmlns:a16="http://schemas.microsoft.com/office/drawing/2014/main" id="{1639CC89-68E7-4686-9DC1-74864F5C3BF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5" name="正方形/長方形 654">
          <a:extLst>
            <a:ext uri="{FF2B5EF4-FFF2-40B4-BE49-F238E27FC236}">
              <a16:creationId xmlns:a16="http://schemas.microsoft.com/office/drawing/2014/main" id="{E933D435-9B2C-42C5-A73F-72CB20D9766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正方形/長方形 655">
          <a:extLst>
            <a:ext uri="{FF2B5EF4-FFF2-40B4-BE49-F238E27FC236}">
              <a16:creationId xmlns:a16="http://schemas.microsoft.com/office/drawing/2014/main" id="{23D8A4DC-396C-4EF3-9395-3E8A8349B6B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7" name="テキスト ボックス 656">
          <a:extLst>
            <a:ext uri="{FF2B5EF4-FFF2-40B4-BE49-F238E27FC236}">
              <a16:creationId xmlns:a16="http://schemas.microsoft.com/office/drawing/2014/main" id="{9DEF471F-169A-47A3-AB72-144ECB31B3A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8" name="直線コネクタ 657">
          <a:extLst>
            <a:ext uri="{FF2B5EF4-FFF2-40B4-BE49-F238E27FC236}">
              <a16:creationId xmlns:a16="http://schemas.microsoft.com/office/drawing/2014/main" id="{74F30E11-ACAB-4026-8855-F431FAE10FD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9" name="テキスト ボックス 658">
          <a:extLst>
            <a:ext uri="{FF2B5EF4-FFF2-40B4-BE49-F238E27FC236}">
              <a16:creationId xmlns:a16="http://schemas.microsoft.com/office/drawing/2014/main" id="{78D17C3C-76B0-452A-A62F-73855AFC18F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60" name="直線コネクタ 659">
          <a:extLst>
            <a:ext uri="{FF2B5EF4-FFF2-40B4-BE49-F238E27FC236}">
              <a16:creationId xmlns:a16="http://schemas.microsoft.com/office/drawing/2014/main" id="{40921CEC-8250-4B1A-B787-E5B841EF0B1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61" name="テキスト ボックス 660">
          <a:extLst>
            <a:ext uri="{FF2B5EF4-FFF2-40B4-BE49-F238E27FC236}">
              <a16:creationId xmlns:a16="http://schemas.microsoft.com/office/drawing/2014/main" id="{F86FDAD4-EEED-4975-83AF-A377389040A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2" name="直線コネクタ 661">
          <a:extLst>
            <a:ext uri="{FF2B5EF4-FFF2-40B4-BE49-F238E27FC236}">
              <a16:creationId xmlns:a16="http://schemas.microsoft.com/office/drawing/2014/main" id="{935E854D-C5DA-4B86-B1EF-C1F6C1C44CF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3" name="テキスト ボックス 662">
          <a:extLst>
            <a:ext uri="{FF2B5EF4-FFF2-40B4-BE49-F238E27FC236}">
              <a16:creationId xmlns:a16="http://schemas.microsoft.com/office/drawing/2014/main" id="{333C56C5-84A2-422F-A431-2CB16747EB9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4" name="直線コネクタ 663">
          <a:extLst>
            <a:ext uri="{FF2B5EF4-FFF2-40B4-BE49-F238E27FC236}">
              <a16:creationId xmlns:a16="http://schemas.microsoft.com/office/drawing/2014/main" id="{CB9CE6E9-F59A-4095-8372-0475BB6E984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5" name="テキスト ボックス 664">
          <a:extLst>
            <a:ext uri="{FF2B5EF4-FFF2-40B4-BE49-F238E27FC236}">
              <a16:creationId xmlns:a16="http://schemas.microsoft.com/office/drawing/2014/main" id="{C23F3DA3-7B59-45CC-9FE8-A68E7898DC4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6" name="直線コネクタ 665">
          <a:extLst>
            <a:ext uri="{FF2B5EF4-FFF2-40B4-BE49-F238E27FC236}">
              <a16:creationId xmlns:a16="http://schemas.microsoft.com/office/drawing/2014/main" id="{2332B255-5DFE-4971-886B-9C13FB1F756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7" name="テキスト ボックス 666">
          <a:extLst>
            <a:ext uri="{FF2B5EF4-FFF2-40B4-BE49-F238E27FC236}">
              <a16:creationId xmlns:a16="http://schemas.microsoft.com/office/drawing/2014/main" id="{664B9129-678F-4D01-8A5D-2C243106F2B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8" name="直線コネクタ 667">
          <a:extLst>
            <a:ext uri="{FF2B5EF4-FFF2-40B4-BE49-F238E27FC236}">
              <a16:creationId xmlns:a16="http://schemas.microsoft.com/office/drawing/2014/main" id="{A78A2D19-B5B7-4764-93F0-AE4494193BC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9" name="テキスト ボックス 668">
          <a:extLst>
            <a:ext uri="{FF2B5EF4-FFF2-40B4-BE49-F238E27FC236}">
              <a16:creationId xmlns:a16="http://schemas.microsoft.com/office/drawing/2014/main" id="{544F71B2-2184-4C4C-A42E-BEC907B2D4F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0" name="直線コネクタ 669">
          <a:extLst>
            <a:ext uri="{FF2B5EF4-FFF2-40B4-BE49-F238E27FC236}">
              <a16:creationId xmlns:a16="http://schemas.microsoft.com/office/drawing/2014/main" id="{14E867AE-F296-4504-97CE-4F3593C2979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71" name="テキスト ボックス 670">
          <a:extLst>
            <a:ext uri="{FF2B5EF4-FFF2-40B4-BE49-F238E27FC236}">
              <a16:creationId xmlns:a16="http://schemas.microsoft.com/office/drawing/2014/main" id="{635DA4B9-8158-48F6-8EB4-3C43EE2E97B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2" name="直線コネクタ 671">
          <a:extLst>
            <a:ext uri="{FF2B5EF4-FFF2-40B4-BE49-F238E27FC236}">
              <a16:creationId xmlns:a16="http://schemas.microsoft.com/office/drawing/2014/main" id="{48F5871F-99FF-4D49-9160-DB17926FA12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3" name="【公民館】&#10;有形固定資産減価償却率グラフ枠">
          <a:extLst>
            <a:ext uri="{FF2B5EF4-FFF2-40B4-BE49-F238E27FC236}">
              <a16:creationId xmlns:a16="http://schemas.microsoft.com/office/drawing/2014/main" id="{11B95AAE-BC6C-4B36-AA25-9439B2F3C24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162742</xdr:rowOff>
    </xdr:from>
    <xdr:to>
      <xdr:col>85</xdr:col>
      <xdr:colOff>126364</xdr:colOff>
      <xdr:row>109</xdr:row>
      <xdr:rowOff>35379</xdr:rowOff>
    </xdr:to>
    <xdr:cxnSp macro="">
      <xdr:nvCxnSpPr>
        <xdr:cNvPr id="674" name="直線コネクタ 673">
          <a:extLst>
            <a:ext uri="{FF2B5EF4-FFF2-40B4-BE49-F238E27FC236}">
              <a16:creationId xmlns:a16="http://schemas.microsoft.com/office/drawing/2014/main" id="{BE437763-4DC9-4BFE-9465-E92432FCD365}"/>
            </a:ext>
          </a:extLst>
        </xdr:cNvPr>
        <xdr:cNvCxnSpPr/>
      </xdr:nvCxnSpPr>
      <xdr:spPr>
        <a:xfrm flipV="1">
          <a:off x="16318864" y="1730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5" name="【公民館】&#10;有形固定資産減価償却率最小値テキスト">
          <a:extLst>
            <a:ext uri="{FF2B5EF4-FFF2-40B4-BE49-F238E27FC236}">
              <a16:creationId xmlns:a16="http://schemas.microsoft.com/office/drawing/2014/main" id="{B1DEA699-3D29-448A-A7F5-7F4F8F17909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6" name="直線コネクタ 675">
          <a:extLst>
            <a:ext uri="{FF2B5EF4-FFF2-40B4-BE49-F238E27FC236}">
              <a16:creationId xmlns:a16="http://schemas.microsoft.com/office/drawing/2014/main" id="{0B672E53-E317-4414-9AB8-C8302BAF43F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109419</xdr:rowOff>
    </xdr:from>
    <xdr:ext cx="405111" cy="259045"/>
    <xdr:sp macro="" textlink="">
      <xdr:nvSpPr>
        <xdr:cNvPr id="677" name="【公民館】&#10;有形固定資産減価償却率最大値テキスト">
          <a:extLst>
            <a:ext uri="{FF2B5EF4-FFF2-40B4-BE49-F238E27FC236}">
              <a16:creationId xmlns:a16="http://schemas.microsoft.com/office/drawing/2014/main" id="{74827483-125C-4142-AE6F-649C3E98DE44}"/>
            </a:ext>
          </a:extLst>
        </xdr:cNvPr>
        <xdr:cNvSpPr txBox="1"/>
      </xdr:nvSpPr>
      <xdr:spPr>
        <a:xfrm>
          <a:off x="16357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162742</xdr:rowOff>
    </xdr:from>
    <xdr:to>
      <xdr:col>86</xdr:col>
      <xdr:colOff>25400</xdr:colOff>
      <xdr:row>100</xdr:row>
      <xdr:rowOff>162742</xdr:rowOff>
    </xdr:to>
    <xdr:cxnSp macro="">
      <xdr:nvCxnSpPr>
        <xdr:cNvPr id="678" name="直線コネクタ 677">
          <a:extLst>
            <a:ext uri="{FF2B5EF4-FFF2-40B4-BE49-F238E27FC236}">
              <a16:creationId xmlns:a16="http://schemas.microsoft.com/office/drawing/2014/main" id="{264346B2-99D3-4C63-92ED-5F53B1A779D3}"/>
            </a:ext>
          </a:extLst>
        </xdr:cNvPr>
        <xdr:cNvCxnSpPr/>
      </xdr:nvCxnSpPr>
      <xdr:spPr>
        <a:xfrm>
          <a:off x="16230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56441</xdr:rowOff>
    </xdr:from>
    <xdr:ext cx="405111" cy="259045"/>
    <xdr:sp macro="" textlink="">
      <xdr:nvSpPr>
        <xdr:cNvPr id="679" name="【公民館】&#10;有形固定資産減価償却率平均値テキスト">
          <a:extLst>
            <a:ext uri="{FF2B5EF4-FFF2-40B4-BE49-F238E27FC236}">
              <a16:creationId xmlns:a16="http://schemas.microsoft.com/office/drawing/2014/main" id="{282287D3-6ECD-4597-B698-17DAD8081DC5}"/>
            </a:ext>
          </a:extLst>
        </xdr:cNvPr>
        <xdr:cNvSpPr txBox="1"/>
      </xdr:nvSpPr>
      <xdr:spPr>
        <a:xfrm>
          <a:off x="16357600" y="18058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33564</xdr:rowOff>
    </xdr:from>
    <xdr:to>
      <xdr:col>85</xdr:col>
      <xdr:colOff>177800</xdr:colOff>
      <xdr:row>106</xdr:row>
      <xdr:rowOff>135164</xdr:rowOff>
    </xdr:to>
    <xdr:sp macro="" textlink="">
      <xdr:nvSpPr>
        <xdr:cNvPr id="680" name="フローチャート: 判断 679">
          <a:extLst>
            <a:ext uri="{FF2B5EF4-FFF2-40B4-BE49-F238E27FC236}">
              <a16:creationId xmlns:a16="http://schemas.microsoft.com/office/drawing/2014/main" id="{D3DE8F0E-2918-4FFD-B8EA-E9669AC62E23}"/>
            </a:ext>
          </a:extLst>
        </xdr:cNvPr>
        <xdr:cNvSpPr/>
      </xdr:nvSpPr>
      <xdr:spPr>
        <a:xfrm>
          <a:off x="16268700" y="18207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13970</xdr:rowOff>
    </xdr:from>
    <xdr:to>
      <xdr:col>81</xdr:col>
      <xdr:colOff>101600</xdr:colOff>
      <xdr:row>106</xdr:row>
      <xdr:rowOff>115570</xdr:rowOff>
    </xdr:to>
    <xdr:sp macro="" textlink="">
      <xdr:nvSpPr>
        <xdr:cNvPr id="681" name="フローチャート: 判断 680">
          <a:extLst>
            <a:ext uri="{FF2B5EF4-FFF2-40B4-BE49-F238E27FC236}">
              <a16:creationId xmlns:a16="http://schemas.microsoft.com/office/drawing/2014/main" id="{45C03D71-CC0A-4B8E-A39A-D5C8938FD4A3}"/>
            </a:ext>
          </a:extLst>
        </xdr:cNvPr>
        <xdr:cNvSpPr/>
      </xdr:nvSpPr>
      <xdr:spPr>
        <a:xfrm>
          <a:off x="15430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128270</xdr:rowOff>
    </xdr:from>
    <xdr:to>
      <xdr:col>76</xdr:col>
      <xdr:colOff>165100</xdr:colOff>
      <xdr:row>106</xdr:row>
      <xdr:rowOff>58420</xdr:rowOff>
    </xdr:to>
    <xdr:sp macro="" textlink="">
      <xdr:nvSpPr>
        <xdr:cNvPr id="682" name="フローチャート: 判断 681">
          <a:extLst>
            <a:ext uri="{FF2B5EF4-FFF2-40B4-BE49-F238E27FC236}">
              <a16:creationId xmlns:a16="http://schemas.microsoft.com/office/drawing/2014/main" id="{70A16A54-E3C2-42B7-90BC-E89D19993321}"/>
            </a:ext>
          </a:extLst>
        </xdr:cNvPr>
        <xdr:cNvSpPr/>
      </xdr:nvSpPr>
      <xdr:spPr>
        <a:xfrm>
          <a:off x="14541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95613</xdr:rowOff>
    </xdr:from>
    <xdr:to>
      <xdr:col>72</xdr:col>
      <xdr:colOff>38100</xdr:colOff>
      <xdr:row>106</xdr:row>
      <xdr:rowOff>25763</xdr:rowOff>
    </xdr:to>
    <xdr:sp macro="" textlink="">
      <xdr:nvSpPr>
        <xdr:cNvPr id="683" name="フローチャート: 判断 682">
          <a:extLst>
            <a:ext uri="{FF2B5EF4-FFF2-40B4-BE49-F238E27FC236}">
              <a16:creationId xmlns:a16="http://schemas.microsoft.com/office/drawing/2014/main" id="{10E1B002-7B4F-4DB5-8DE2-E8C9C9C1B648}"/>
            </a:ext>
          </a:extLst>
        </xdr:cNvPr>
        <xdr:cNvSpPr/>
      </xdr:nvSpPr>
      <xdr:spPr>
        <a:xfrm>
          <a:off x="13652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51526</xdr:rowOff>
    </xdr:from>
    <xdr:to>
      <xdr:col>67</xdr:col>
      <xdr:colOff>101600</xdr:colOff>
      <xdr:row>105</xdr:row>
      <xdr:rowOff>153126</xdr:rowOff>
    </xdr:to>
    <xdr:sp macro="" textlink="">
      <xdr:nvSpPr>
        <xdr:cNvPr id="684" name="フローチャート: 判断 683">
          <a:extLst>
            <a:ext uri="{FF2B5EF4-FFF2-40B4-BE49-F238E27FC236}">
              <a16:creationId xmlns:a16="http://schemas.microsoft.com/office/drawing/2014/main" id="{7015C5E9-20C3-48BC-9949-0B2F1D92257C}"/>
            </a:ext>
          </a:extLst>
        </xdr:cNvPr>
        <xdr:cNvSpPr/>
      </xdr:nvSpPr>
      <xdr:spPr>
        <a:xfrm>
          <a:off x="12763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3493CE8F-000D-4FC6-B31C-BA849955429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DB57D35F-0D5B-4D46-940F-C770249C857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E6BB5805-B5B5-4A31-B3BC-02788FE3593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A7F84A5C-FDC4-4FF4-958D-075632B36D2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72F52E4B-605D-4CB8-A486-E16746155F5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103777</xdr:rowOff>
    </xdr:from>
    <xdr:to>
      <xdr:col>85</xdr:col>
      <xdr:colOff>177800</xdr:colOff>
      <xdr:row>109</xdr:row>
      <xdr:rowOff>33927</xdr:rowOff>
    </xdr:to>
    <xdr:sp macro="" textlink="">
      <xdr:nvSpPr>
        <xdr:cNvPr id="690" name="楕円 689">
          <a:extLst>
            <a:ext uri="{FF2B5EF4-FFF2-40B4-BE49-F238E27FC236}">
              <a16:creationId xmlns:a16="http://schemas.microsoft.com/office/drawing/2014/main" id="{B5C04CE3-20DB-461F-9818-CE45366BC2B2}"/>
            </a:ext>
          </a:extLst>
        </xdr:cNvPr>
        <xdr:cNvSpPr/>
      </xdr:nvSpPr>
      <xdr:spPr>
        <a:xfrm>
          <a:off x="162687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18704</xdr:rowOff>
    </xdr:from>
    <xdr:ext cx="405111" cy="259045"/>
    <xdr:sp macro="" textlink="">
      <xdr:nvSpPr>
        <xdr:cNvPr id="691" name="【公民館】&#10;有形固定資産減価償却率該当値テキスト">
          <a:extLst>
            <a:ext uri="{FF2B5EF4-FFF2-40B4-BE49-F238E27FC236}">
              <a16:creationId xmlns:a16="http://schemas.microsoft.com/office/drawing/2014/main" id="{5C3319A5-B72D-4BEF-9439-C47E016D9C4D}"/>
            </a:ext>
          </a:extLst>
        </xdr:cNvPr>
        <xdr:cNvSpPr txBox="1"/>
      </xdr:nvSpPr>
      <xdr:spPr>
        <a:xfrm>
          <a:off x="16357600" y="18535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118473</xdr:rowOff>
    </xdr:from>
    <xdr:to>
      <xdr:col>81</xdr:col>
      <xdr:colOff>101600</xdr:colOff>
      <xdr:row>109</xdr:row>
      <xdr:rowOff>48623</xdr:rowOff>
    </xdr:to>
    <xdr:sp macro="" textlink="">
      <xdr:nvSpPr>
        <xdr:cNvPr id="692" name="楕円 691">
          <a:extLst>
            <a:ext uri="{FF2B5EF4-FFF2-40B4-BE49-F238E27FC236}">
              <a16:creationId xmlns:a16="http://schemas.microsoft.com/office/drawing/2014/main" id="{CED03D62-7DBD-40EB-AEBE-F4287D90D1E6}"/>
            </a:ext>
          </a:extLst>
        </xdr:cNvPr>
        <xdr:cNvSpPr/>
      </xdr:nvSpPr>
      <xdr:spPr>
        <a:xfrm>
          <a:off x="15430500" y="186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154577</xdr:rowOff>
    </xdr:from>
    <xdr:to>
      <xdr:col>85</xdr:col>
      <xdr:colOff>127000</xdr:colOff>
      <xdr:row>108</xdr:row>
      <xdr:rowOff>169273</xdr:rowOff>
    </xdr:to>
    <xdr:cxnSp macro="">
      <xdr:nvCxnSpPr>
        <xdr:cNvPr id="693" name="直線コネクタ 692">
          <a:extLst>
            <a:ext uri="{FF2B5EF4-FFF2-40B4-BE49-F238E27FC236}">
              <a16:creationId xmlns:a16="http://schemas.microsoft.com/office/drawing/2014/main" id="{BC382AD6-6A6A-4959-AA0B-338C5A552D8E}"/>
            </a:ext>
          </a:extLst>
        </xdr:cNvPr>
        <xdr:cNvCxnSpPr/>
      </xdr:nvCxnSpPr>
      <xdr:spPr>
        <a:xfrm flipV="1">
          <a:off x="15481300" y="1867117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115207</xdr:rowOff>
    </xdr:from>
    <xdr:to>
      <xdr:col>76</xdr:col>
      <xdr:colOff>165100</xdr:colOff>
      <xdr:row>109</xdr:row>
      <xdr:rowOff>45357</xdr:rowOff>
    </xdr:to>
    <xdr:sp macro="" textlink="">
      <xdr:nvSpPr>
        <xdr:cNvPr id="694" name="楕円 693">
          <a:extLst>
            <a:ext uri="{FF2B5EF4-FFF2-40B4-BE49-F238E27FC236}">
              <a16:creationId xmlns:a16="http://schemas.microsoft.com/office/drawing/2014/main" id="{6163A09B-1883-4DA7-8E45-9D372324DCFE}"/>
            </a:ext>
          </a:extLst>
        </xdr:cNvPr>
        <xdr:cNvSpPr/>
      </xdr:nvSpPr>
      <xdr:spPr>
        <a:xfrm>
          <a:off x="14541500" y="186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166007</xdr:rowOff>
    </xdr:from>
    <xdr:to>
      <xdr:col>81</xdr:col>
      <xdr:colOff>50800</xdr:colOff>
      <xdr:row>108</xdr:row>
      <xdr:rowOff>169273</xdr:rowOff>
    </xdr:to>
    <xdr:cxnSp macro="">
      <xdr:nvCxnSpPr>
        <xdr:cNvPr id="695" name="直線コネクタ 694">
          <a:extLst>
            <a:ext uri="{FF2B5EF4-FFF2-40B4-BE49-F238E27FC236}">
              <a16:creationId xmlns:a16="http://schemas.microsoft.com/office/drawing/2014/main" id="{1D071B1F-40C5-40A8-8D88-DB9A6FB00AD4}"/>
            </a:ext>
          </a:extLst>
        </xdr:cNvPr>
        <xdr:cNvCxnSpPr/>
      </xdr:nvCxnSpPr>
      <xdr:spPr>
        <a:xfrm>
          <a:off x="14592300" y="1868260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111942</xdr:rowOff>
    </xdr:from>
    <xdr:to>
      <xdr:col>72</xdr:col>
      <xdr:colOff>38100</xdr:colOff>
      <xdr:row>109</xdr:row>
      <xdr:rowOff>42092</xdr:rowOff>
    </xdr:to>
    <xdr:sp macro="" textlink="">
      <xdr:nvSpPr>
        <xdr:cNvPr id="696" name="楕円 695">
          <a:extLst>
            <a:ext uri="{FF2B5EF4-FFF2-40B4-BE49-F238E27FC236}">
              <a16:creationId xmlns:a16="http://schemas.microsoft.com/office/drawing/2014/main" id="{E9A38776-0074-434C-AAEA-9564388681E8}"/>
            </a:ext>
          </a:extLst>
        </xdr:cNvPr>
        <xdr:cNvSpPr/>
      </xdr:nvSpPr>
      <xdr:spPr>
        <a:xfrm>
          <a:off x="13652500" y="1862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162742</xdr:rowOff>
    </xdr:from>
    <xdr:to>
      <xdr:col>76</xdr:col>
      <xdr:colOff>114300</xdr:colOff>
      <xdr:row>108</xdr:row>
      <xdr:rowOff>166007</xdr:rowOff>
    </xdr:to>
    <xdr:cxnSp macro="">
      <xdr:nvCxnSpPr>
        <xdr:cNvPr id="697" name="直線コネクタ 696">
          <a:extLst>
            <a:ext uri="{FF2B5EF4-FFF2-40B4-BE49-F238E27FC236}">
              <a16:creationId xmlns:a16="http://schemas.microsoft.com/office/drawing/2014/main" id="{A9862B66-007E-4E8D-86E9-2C2310E424C5}"/>
            </a:ext>
          </a:extLst>
        </xdr:cNvPr>
        <xdr:cNvCxnSpPr/>
      </xdr:nvCxnSpPr>
      <xdr:spPr>
        <a:xfrm>
          <a:off x="13703300" y="1867934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108676</xdr:rowOff>
    </xdr:from>
    <xdr:to>
      <xdr:col>67</xdr:col>
      <xdr:colOff>101600</xdr:colOff>
      <xdr:row>109</xdr:row>
      <xdr:rowOff>38826</xdr:rowOff>
    </xdr:to>
    <xdr:sp macro="" textlink="">
      <xdr:nvSpPr>
        <xdr:cNvPr id="698" name="楕円 697">
          <a:extLst>
            <a:ext uri="{FF2B5EF4-FFF2-40B4-BE49-F238E27FC236}">
              <a16:creationId xmlns:a16="http://schemas.microsoft.com/office/drawing/2014/main" id="{20D9433A-82FC-4FF2-8E11-C7DDBACF5981}"/>
            </a:ext>
          </a:extLst>
        </xdr:cNvPr>
        <xdr:cNvSpPr/>
      </xdr:nvSpPr>
      <xdr:spPr>
        <a:xfrm>
          <a:off x="12763500" y="1862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159476</xdr:rowOff>
    </xdr:from>
    <xdr:to>
      <xdr:col>71</xdr:col>
      <xdr:colOff>177800</xdr:colOff>
      <xdr:row>108</xdr:row>
      <xdr:rowOff>162742</xdr:rowOff>
    </xdr:to>
    <xdr:cxnSp macro="">
      <xdr:nvCxnSpPr>
        <xdr:cNvPr id="699" name="直線コネクタ 698">
          <a:extLst>
            <a:ext uri="{FF2B5EF4-FFF2-40B4-BE49-F238E27FC236}">
              <a16:creationId xmlns:a16="http://schemas.microsoft.com/office/drawing/2014/main" id="{FF980AE8-9460-42E1-A208-C5F5BC69BF85}"/>
            </a:ext>
          </a:extLst>
        </xdr:cNvPr>
        <xdr:cNvCxnSpPr/>
      </xdr:nvCxnSpPr>
      <xdr:spPr>
        <a:xfrm>
          <a:off x="12814300" y="1867607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132097</xdr:rowOff>
    </xdr:from>
    <xdr:ext cx="405111" cy="259045"/>
    <xdr:sp macro="" textlink="">
      <xdr:nvSpPr>
        <xdr:cNvPr id="700" name="n_1aveValue【公民館】&#10;有形固定資産減価償却率">
          <a:extLst>
            <a:ext uri="{FF2B5EF4-FFF2-40B4-BE49-F238E27FC236}">
              <a16:creationId xmlns:a16="http://schemas.microsoft.com/office/drawing/2014/main" id="{EC6FB067-6587-4247-B0E2-CFAC7AC5C639}"/>
            </a:ext>
          </a:extLst>
        </xdr:cNvPr>
        <xdr:cNvSpPr txBox="1"/>
      </xdr:nvSpPr>
      <xdr:spPr>
        <a:xfrm>
          <a:off x="152660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74947</xdr:rowOff>
    </xdr:from>
    <xdr:ext cx="405111" cy="259045"/>
    <xdr:sp macro="" textlink="">
      <xdr:nvSpPr>
        <xdr:cNvPr id="701" name="n_2aveValue【公民館】&#10;有形固定資産減価償却率">
          <a:extLst>
            <a:ext uri="{FF2B5EF4-FFF2-40B4-BE49-F238E27FC236}">
              <a16:creationId xmlns:a16="http://schemas.microsoft.com/office/drawing/2014/main" id="{09D1A615-B4A8-4630-A0BF-F7C39C7592EC}"/>
            </a:ext>
          </a:extLst>
        </xdr:cNvPr>
        <xdr:cNvSpPr txBox="1"/>
      </xdr:nvSpPr>
      <xdr:spPr>
        <a:xfrm>
          <a:off x="143897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42290</xdr:rowOff>
    </xdr:from>
    <xdr:ext cx="405111" cy="259045"/>
    <xdr:sp macro="" textlink="">
      <xdr:nvSpPr>
        <xdr:cNvPr id="702" name="n_3aveValue【公民館】&#10;有形固定資産減価償却率">
          <a:extLst>
            <a:ext uri="{FF2B5EF4-FFF2-40B4-BE49-F238E27FC236}">
              <a16:creationId xmlns:a16="http://schemas.microsoft.com/office/drawing/2014/main" id="{C07A681A-E364-4FB4-85D8-155F5C7BA56F}"/>
            </a:ext>
          </a:extLst>
        </xdr:cNvPr>
        <xdr:cNvSpPr txBox="1"/>
      </xdr:nvSpPr>
      <xdr:spPr>
        <a:xfrm>
          <a:off x="13500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169653</xdr:rowOff>
    </xdr:from>
    <xdr:ext cx="405111" cy="259045"/>
    <xdr:sp macro="" textlink="">
      <xdr:nvSpPr>
        <xdr:cNvPr id="703" name="n_4aveValue【公民館】&#10;有形固定資産減価償却率">
          <a:extLst>
            <a:ext uri="{FF2B5EF4-FFF2-40B4-BE49-F238E27FC236}">
              <a16:creationId xmlns:a16="http://schemas.microsoft.com/office/drawing/2014/main" id="{3219E1C8-B89E-482E-B680-7A5F2ED70B32}"/>
            </a:ext>
          </a:extLst>
        </xdr:cNvPr>
        <xdr:cNvSpPr txBox="1"/>
      </xdr:nvSpPr>
      <xdr:spPr>
        <a:xfrm>
          <a:off x="12611744" y="1782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39750</xdr:rowOff>
    </xdr:from>
    <xdr:ext cx="405111" cy="259045"/>
    <xdr:sp macro="" textlink="">
      <xdr:nvSpPr>
        <xdr:cNvPr id="704" name="n_1mainValue【公民館】&#10;有形固定資産減価償却率">
          <a:extLst>
            <a:ext uri="{FF2B5EF4-FFF2-40B4-BE49-F238E27FC236}">
              <a16:creationId xmlns:a16="http://schemas.microsoft.com/office/drawing/2014/main" id="{53C999B0-F43A-4FBF-97F5-55097A92A684}"/>
            </a:ext>
          </a:extLst>
        </xdr:cNvPr>
        <xdr:cNvSpPr txBox="1"/>
      </xdr:nvSpPr>
      <xdr:spPr>
        <a:xfrm>
          <a:off x="15266044" y="1872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36484</xdr:rowOff>
    </xdr:from>
    <xdr:ext cx="405111" cy="259045"/>
    <xdr:sp macro="" textlink="">
      <xdr:nvSpPr>
        <xdr:cNvPr id="705" name="n_2mainValue【公民館】&#10;有形固定資産減価償却率">
          <a:extLst>
            <a:ext uri="{FF2B5EF4-FFF2-40B4-BE49-F238E27FC236}">
              <a16:creationId xmlns:a16="http://schemas.microsoft.com/office/drawing/2014/main" id="{650337DE-CF18-4EFC-989C-532450580167}"/>
            </a:ext>
          </a:extLst>
        </xdr:cNvPr>
        <xdr:cNvSpPr txBox="1"/>
      </xdr:nvSpPr>
      <xdr:spPr>
        <a:xfrm>
          <a:off x="14389744" y="1872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33219</xdr:rowOff>
    </xdr:from>
    <xdr:ext cx="405111" cy="259045"/>
    <xdr:sp macro="" textlink="">
      <xdr:nvSpPr>
        <xdr:cNvPr id="706" name="n_3mainValue【公民館】&#10;有形固定資産減価償却率">
          <a:extLst>
            <a:ext uri="{FF2B5EF4-FFF2-40B4-BE49-F238E27FC236}">
              <a16:creationId xmlns:a16="http://schemas.microsoft.com/office/drawing/2014/main" id="{78FBF0C7-D22E-480E-9AE4-FD080F6A7EA3}"/>
            </a:ext>
          </a:extLst>
        </xdr:cNvPr>
        <xdr:cNvSpPr txBox="1"/>
      </xdr:nvSpPr>
      <xdr:spPr>
        <a:xfrm>
          <a:off x="13500744" y="18721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29953</xdr:rowOff>
    </xdr:from>
    <xdr:ext cx="405111" cy="259045"/>
    <xdr:sp macro="" textlink="">
      <xdr:nvSpPr>
        <xdr:cNvPr id="707" name="n_4mainValue【公民館】&#10;有形固定資産減価償却率">
          <a:extLst>
            <a:ext uri="{FF2B5EF4-FFF2-40B4-BE49-F238E27FC236}">
              <a16:creationId xmlns:a16="http://schemas.microsoft.com/office/drawing/2014/main" id="{3FB88351-3D35-4164-A206-F22D25BC7D48}"/>
            </a:ext>
          </a:extLst>
        </xdr:cNvPr>
        <xdr:cNvSpPr txBox="1"/>
      </xdr:nvSpPr>
      <xdr:spPr>
        <a:xfrm>
          <a:off x="12611744" y="1871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8" name="正方形/長方形 707">
          <a:extLst>
            <a:ext uri="{FF2B5EF4-FFF2-40B4-BE49-F238E27FC236}">
              <a16:creationId xmlns:a16="http://schemas.microsoft.com/office/drawing/2014/main" id="{EE0E0514-F1F0-4D07-AE60-DB6F138155A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9" name="正方形/長方形 708">
          <a:extLst>
            <a:ext uri="{FF2B5EF4-FFF2-40B4-BE49-F238E27FC236}">
              <a16:creationId xmlns:a16="http://schemas.microsoft.com/office/drawing/2014/main" id="{52B3DF48-02B9-43F1-B291-26CD91E28A5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0" name="正方形/長方形 709">
          <a:extLst>
            <a:ext uri="{FF2B5EF4-FFF2-40B4-BE49-F238E27FC236}">
              <a16:creationId xmlns:a16="http://schemas.microsoft.com/office/drawing/2014/main" id="{F0EE1488-AB9B-47E3-8C66-959F51221FF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1" name="正方形/長方形 710">
          <a:extLst>
            <a:ext uri="{FF2B5EF4-FFF2-40B4-BE49-F238E27FC236}">
              <a16:creationId xmlns:a16="http://schemas.microsoft.com/office/drawing/2014/main" id="{5AE2F5ED-FA88-4272-8795-C91481CF5A4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2" name="正方形/長方形 711">
          <a:extLst>
            <a:ext uri="{FF2B5EF4-FFF2-40B4-BE49-F238E27FC236}">
              <a16:creationId xmlns:a16="http://schemas.microsoft.com/office/drawing/2014/main" id="{1D4B3B34-11A6-4716-BA65-D68AEBD3147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3" name="正方形/長方形 712">
          <a:extLst>
            <a:ext uri="{FF2B5EF4-FFF2-40B4-BE49-F238E27FC236}">
              <a16:creationId xmlns:a16="http://schemas.microsoft.com/office/drawing/2014/main" id="{A02F58E6-C2BF-47A6-8680-FEA9B7ADF2D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4" name="正方形/長方形 713">
          <a:extLst>
            <a:ext uri="{FF2B5EF4-FFF2-40B4-BE49-F238E27FC236}">
              <a16:creationId xmlns:a16="http://schemas.microsoft.com/office/drawing/2014/main" id="{0F26EF63-AA61-4C26-88DF-3338720815C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5" name="正方形/長方形 714">
          <a:extLst>
            <a:ext uri="{FF2B5EF4-FFF2-40B4-BE49-F238E27FC236}">
              <a16:creationId xmlns:a16="http://schemas.microsoft.com/office/drawing/2014/main" id="{32CB4F29-B984-4621-84DA-4EDE74BEC2B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6" name="テキスト ボックス 715">
          <a:extLst>
            <a:ext uri="{FF2B5EF4-FFF2-40B4-BE49-F238E27FC236}">
              <a16:creationId xmlns:a16="http://schemas.microsoft.com/office/drawing/2014/main" id="{E157F23C-AA67-4F51-BB7E-E0A62E917FA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7" name="直線コネクタ 716">
          <a:extLst>
            <a:ext uri="{FF2B5EF4-FFF2-40B4-BE49-F238E27FC236}">
              <a16:creationId xmlns:a16="http://schemas.microsoft.com/office/drawing/2014/main" id="{E91B615C-43F1-4681-AA16-DBC6B671CFD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8" name="直線コネクタ 717">
          <a:extLst>
            <a:ext uri="{FF2B5EF4-FFF2-40B4-BE49-F238E27FC236}">
              <a16:creationId xmlns:a16="http://schemas.microsoft.com/office/drawing/2014/main" id="{B940F618-3FEF-4919-971C-03A34C81C13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9" name="テキスト ボックス 718">
          <a:extLst>
            <a:ext uri="{FF2B5EF4-FFF2-40B4-BE49-F238E27FC236}">
              <a16:creationId xmlns:a16="http://schemas.microsoft.com/office/drawing/2014/main" id="{6B6964DB-5677-41A6-A4E8-E0D3381F587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20" name="直線コネクタ 719">
          <a:extLst>
            <a:ext uri="{FF2B5EF4-FFF2-40B4-BE49-F238E27FC236}">
              <a16:creationId xmlns:a16="http://schemas.microsoft.com/office/drawing/2014/main" id="{0FCCF9B1-B326-450D-94A9-6CECDB93643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21" name="テキスト ボックス 720">
          <a:extLst>
            <a:ext uri="{FF2B5EF4-FFF2-40B4-BE49-F238E27FC236}">
              <a16:creationId xmlns:a16="http://schemas.microsoft.com/office/drawing/2014/main" id="{228F3E8D-EA2D-41EA-BFE9-2668BF703C9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22" name="直線コネクタ 721">
          <a:extLst>
            <a:ext uri="{FF2B5EF4-FFF2-40B4-BE49-F238E27FC236}">
              <a16:creationId xmlns:a16="http://schemas.microsoft.com/office/drawing/2014/main" id="{6704D096-186F-4799-A51E-DD258CAD5BF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3" name="テキスト ボックス 722">
          <a:extLst>
            <a:ext uri="{FF2B5EF4-FFF2-40B4-BE49-F238E27FC236}">
              <a16:creationId xmlns:a16="http://schemas.microsoft.com/office/drawing/2014/main" id="{6B167414-600A-4B08-A206-E72E7D6E510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4" name="直線コネクタ 723">
          <a:extLst>
            <a:ext uri="{FF2B5EF4-FFF2-40B4-BE49-F238E27FC236}">
              <a16:creationId xmlns:a16="http://schemas.microsoft.com/office/drawing/2014/main" id="{CD81A79F-FE21-44CB-ABC9-58A08FB158C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5" name="テキスト ボックス 724">
          <a:extLst>
            <a:ext uri="{FF2B5EF4-FFF2-40B4-BE49-F238E27FC236}">
              <a16:creationId xmlns:a16="http://schemas.microsoft.com/office/drawing/2014/main" id="{3D68AF69-8CD5-4681-B8E5-EFEAA9F8BD3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6" name="直線コネクタ 725">
          <a:extLst>
            <a:ext uri="{FF2B5EF4-FFF2-40B4-BE49-F238E27FC236}">
              <a16:creationId xmlns:a16="http://schemas.microsoft.com/office/drawing/2014/main" id="{791E66B1-66D3-4220-B5B1-318A4A199FA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7" name="テキスト ボックス 726">
          <a:extLst>
            <a:ext uri="{FF2B5EF4-FFF2-40B4-BE49-F238E27FC236}">
              <a16:creationId xmlns:a16="http://schemas.microsoft.com/office/drawing/2014/main" id="{55892324-2F36-4210-ACAC-76E94C42595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8" name="直線コネクタ 727">
          <a:extLst>
            <a:ext uri="{FF2B5EF4-FFF2-40B4-BE49-F238E27FC236}">
              <a16:creationId xmlns:a16="http://schemas.microsoft.com/office/drawing/2014/main" id="{EAD5CA26-B75D-48E5-A5D0-102347C9AB5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9" name="テキスト ボックス 728">
          <a:extLst>
            <a:ext uri="{FF2B5EF4-FFF2-40B4-BE49-F238E27FC236}">
              <a16:creationId xmlns:a16="http://schemas.microsoft.com/office/drawing/2014/main" id="{75496408-330A-42FC-A1E7-C068E450AAC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0" name="直線コネクタ 729">
          <a:extLst>
            <a:ext uri="{FF2B5EF4-FFF2-40B4-BE49-F238E27FC236}">
              <a16:creationId xmlns:a16="http://schemas.microsoft.com/office/drawing/2014/main" id="{1C4AE3F3-FCF6-46A8-AE7E-DBEBB406E6C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1" name="テキスト ボックス 730">
          <a:extLst>
            <a:ext uri="{FF2B5EF4-FFF2-40B4-BE49-F238E27FC236}">
              <a16:creationId xmlns:a16="http://schemas.microsoft.com/office/drawing/2014/main" id="{E823D0E7-24CD-4AF0-8252-ECF2634B958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2" name="【公民館】&#10;一人当たり面積グラフ枠">
          <a:extLst>
            <a:ext uri="{FF2B5EF4-FFF2-40B4-BE49-F238E27FC236}">
              <a16:creationId xmlns:a16="http://schemas.microsoft.com/office/drawing/2014/main" id="{9EC2CC7C-61F9-46AD-96B2-6ED15F5AE91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103632</xdr:rowOff>
    </xdr:from>
    <xdr:to>
      <xdr:col>116</xdr:col>
      <xdr:colOff>62864</xdr:colOff>
      <xdr:row>109</xdr:row>
      <xdr:rowOff>31133</xdr:rowOff>
    </xdr:to>
    <xdr:cxnSp macro="">
      <xdr:nvCxnSpPr>
        <xdr:cNvPr id="733" name="直線コネクタ 732">
          <a:extLst>
            <a:ext uri="{FF2B5EF4-FFF2-40B4-BE49-F238E27FC236}">
              <a16:creationId xmlns:a16="http://schemas.microsoft.com/office/drawing/2014/main" id="{CCE19C91-FC2F-40A9-B043-9E639C753BED}"/>
            </a:ext>
          </a:extLst>
        </xdr:cNvPr>
        <xdr:cNvCxnSpPr/>
      </xdr:nvCxnSpPr>
      <xdr:spPr>
        <a:xfrm flipV="1">
          <a:off x="22160864" y="17248632"/>
          <a:ext cx="0" cy="1470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734" name="【公民館】&#10;一人当たり面積最小値テキスト">
          <a:extLst>
            <a:ext uri="{FF2B5EF4-FFF2-40B4-BE49-F238E27FC236}">
              <a16:creationId xmlns:a16="http://schemas.microsoft.com/office/drawing/2014/main" id="{DB992241-B3B7-4AC7-B50B-D509DFAEA908}"/>
            </a:ext>
          </a:extLst>
        </xdr:cNvPr>
        <xdr:cNvSpPr txBox="1"/>
      </xdr:nvSpPr>
      <xdr:spPr>
        <a:xfrm>
          <a:off x="22199600" y="1872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735" name="直線コネクタ 734">
          <a:extLst>
            <a:ext uri="{FF2B5EF4-FFF2-40B4-BE49-F238E27FC236}">
              <a16:creationId xmlns:a16="http://schemas.microsoft.com/office/drawing/2014/main" id="{D62AF5C2-CDFF-476B-951D-C536694B9881}"/>
            </a:ext>
          </a:extLst>
        </xdr:cNvPr>
        <xdr:cNvCxnSpPr/>
      </xdr:nvCxnSpPr>
      <xdr:spPr>
        <a:xfrm>
          <a:off x="22072600" y="1871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50309</xdr:rowOff>
    </xdr:from>
    <xdr:ext cx="469744" cy="259045"/>
    <xdr:sp macro="" textlink="">
      <xdr:nvSpPr>
        <xdr:cNvPr id="736" name="【公民館】&#10;一人当たり面積最大値テキスト">
          <a:extLst>
            <a:ext uri="{FF2B5EF4-FFF2-40B4-BE49-F238E27FC236}">
              <a16:creationId xmlns:a16="http://schemas.microsoft.com/office/drawing/2014/main" id="{21937B9D-5BB0-4587-82EE-693418B20E76}"/>
            </a:ext>
          </a:extLst>
        </xdr:cNvPr>
        <xdr:cNvSpPr txBox="1"/>
      </xdr:nvSpPr>
      <xdr:spPr>
        <a:xfrm>
          <a:off x="22199600" y="1702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103632</xdr:rowOff>
    </xdr:from>
    <xdr:to>
      <xdr:col>116</xdr:col>
      <xdr:colOff>152400</xdr:colOff>
      <xdr:row>100</xdr:row>
      <xdr:rowOff>103632</xdr:rowOff>
    </xdr:to>
    <xdr:cxnSp macro="">
      <xdr:nvCxnSpPr>
        <xdr:cNvPr id="737" name="直線コネクタ 736">
          <a:extLst>
            <a:ext uri="{FF2B5EF4-FFF2-40B4-BE49-F238E27FC236}">
              <a16:creationId xmlns:a16="http://schemas.microsoft.com/office/drawing/2014/main" id="{06AA03B5-7EC8-42C4-98AB-689A224B45DA}"/>
            </a:ext>
          </a:extLst>
        </xdr:cNvPr>
        <xdr:cNvCxnSpPr/>
      </xdr:nvCxnSpPr>
      <xdr:spPr>
        <a:xfrm>
          <a:off x="22072600" y="172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3537</xdr:rowOff>
    </xdr:from>
    <xdr:ext cx="469744" cy="259045"/>
    <xdr:sp macro="" textlink="">
      <xdr:nvSpPr>
        <xdr:cNvPr id="738" name="【公民館】&#10;一人当たり面積平均値テキスト">
          <a:extLst>
            <a:ext uri="{FF2B5EF4-FFF2-40B4-BE49-F238E27FC236}">
              <a16:creationId xmlns:a16="http://schemas.microsoft.com/office/drawing/2014/main" id="{77199995-D6D1-4EA6-990C-26C139A8DF06}"/>
            </a:ext>
          </a:extLst>
        </xdr:cNvPr>
        <xdr:cNvSpPr txBox="1"/>
      </xdr:nvSpPr>
      <xdr:spPr>
        <a:xfrm>
          <a:off x="22199600" y="18348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152110</xdr:rowOff>
    </xdr:from>
    <xdr:to>
      <xdr:col>116</xdr:col>
      <xdr:colOff>114300</xdr:colOff>
      <xdr:row>108</xdr:row>
      <xdr:rowOff>82260</xdr:rowOff>
    </xdr:to>
    <xdr:sp macro="" textlink="">
      <xdr:nvSpPr>
        <xdr:cNvPr id="739" name="フローチャート: 判断 738">
          <a:extLst>
            <a:ext uri="{FF2B5EF4-FFF2-40B4-BE49-F238E27FC236}">
              <a16:creationId xmlns:a16="http://schemas.microsoft.com/office/drawing/2014/main" id="{0C150C2A-E3E9-4968-AD29-BE1CB8F39AE0}"/>
            </a:ext>
          </a:extLst>
        </xdr:cNvPr>
        <xdr:cNvSpPr/>
      </xdr:nvSpPr>
      <xdr:spPr>
        <a:xfrm>
          <a:off x="22110700" y="1849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160927</xdr:rowOff>
    </xdr:from>
    <xdr:to>
      <xdr:col>112</xdr:col>
      <xdr:colOff>38100</xdr:colOff>
      <xdr:row>108</xdr:row>
      <xdr:rowOff>91077</xdr:rowOff>
    </xdr:to>
    <xdr:sp macro="" textlink="">
      <xdr:nvSpPr>
        <xdr:cNvPr id="740" name="フローチャート: 判断 739">
          <a:extLst>
            <a:ext uri="{FF2B5EF4-FFF2-40B4-BE49-F238E27FC236}">
              <a16:creationId xmlns:a16="http://schemas.microsoft.com/office/drawing/2014/main" id="{92D74191-D155-4A29-9B03-0C3158B2D77E}"/>
            </a:ext>
          </a:extLst>
        </xdr:cNvPr>
        <xdr:cNvSpPr/>
      </xdr:nvSpPr>
      <xdr:spPr>
        <a:xfrm>
          <a:off x="21272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2866</xdr:rowOff>
    </xdr:from>
    <xdr:to>
      <xdr:col>107</xdr:col>
      <xdr:colOff>101600</xdr:colOff>
      <xdr:row>108</xdr:row>
      <xdr:rowOff>104466</xdr:rowOff>
    </xdr:to>
    <xdr:sp macro="" textlink="">
      <xdr:nvSpPr>
        <xdr:cNvPr id="741" name="フローチャート: 判断 740">
          <a:extLst>
            <a:ext uri="{FF2B5EF4-FFF2-40B4-BE49-F238E27FC236}">
              <a16:creationId xmlns:a16="http://schemas.microsoft.com/office/drawing/2014/main" id="{B394B923-3E7B-4521-9782-67EA456FC4E7}"/>
            </a:ext>
          </a:extLst>
        </xdr:cNvPr>
        <xdr:cNvSpPr/>
      </xdr:nvSpPr>
      <xdr:spPr>
        <a:xfrm>
          <a:off x="20383500" y="1851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254</xdr:rowOff>
    </xdr:from>
    <xdr:to>
      <xdr:col>102</xdr:col>
      <xdr:colOff>165100</xdr:colOff>
      <xdr:row>108</xdr:row>
      <xdr:rowOff>101854</xdr:rowOff>
    </xdr:to>
    <xdr:sp macro="" textlink="">
      <xdr:nvSpPr>
        <xdr:cNvPr id="742" name="フローチャート: 判断 741">
          <a:extLst>
            <a:ext uri="{FF2B5EF4-FFF2-40B4-BE49-F238E27FC236}">
              <a16:creationId xmlns:a16="http://schemas.microsoft.com/office/drawing/2014/main" id="{ECC989EC-344B-4A1B-B94F-DA6792239B84}"/>
            </a:ext>
          </a:extLst>
        </xdr:cNvPr>
        <xdr:cNvSpPr/>
      </xdr:nvSpPr>
      <xdr:spPr>
        <a:xfrm>
          <a:off x="19494500" y="185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12337</xdr:rowOff>
    </xdr:from>
    <xdr:to>
      <xdr:col>98</xdr:col>
      <xdr:colOff>38100</xdr:colOff>
      <xdr:row>108</xdr:row>
      <xdr:rowOff>113937</xdr:rowOff>
    </xdr:to>
    <xdr:sp macro="" textlink="">
      <xdr:nvSpPr>
        <xdr:cNvPr id="743" name="フローチャート: 判断 742">
          <a:extLst>
            <a:ext uri="{FF2B5EF4-FFF2-40B4-BE49-F238E27FC236}">
              <a16:creationId xmlns:a16="http://schemas.microsoft.com/office/drawing/2014/main" id="{F7B2C50D-8409-48A0-AEAD-0A950E0A5B19}"/>
            </a:ext>
          </a:extLst>
        </xdr:cNvPr>
        <xdr:cNvSpPr/>
      </xdr:nvSpPr>
      <xdr:spPr>
        <a:xfrm>
          <a:off x="18605500" y="1852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65A7CD0E-EA80-4502-A9C8-CA55E2A4B8D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560F3C07-0655-4115-828E-BF8C782AA34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D8BB5E64-FA57-49FE-ABDB-00F0B369B3F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92E9C802-B96E-4ECD-9F3E-8FC83CA3138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6D066845-FBB7-4E30-9C60-9238568C4F7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100837</xdr:rowOff>
    </xdr:from>
    <xdr:to>
      <xdr:col>116</xdr:col>
      <xdr:colOff>114300</xdr:colOff>
      <xdr:row>109</xdr:row>
      <xdr:rowOff>30987</xdr:rowOff>
    </xdr:to>
    <xdr:sp macro="" textlink="">
      <xdr:nvSpPr>
        <xdr:cNvPr id="749" name="楕円 748">
          <a:extLst>
            <a:ext uri="{FF2B5EF4-FFF2-40B4-BE49-F238E27FC236}">
              <a16:creationId xmlns:a16="http://schemas.microsoft.com/office/drawing/2014/main" id="{F6D778F1-10A9-4A3B-BA72-D6E2F6806226}"/>
            </a:ext>
          </a:extLst>
        </xdr:cNvPr>
        <xdr:cNvSpPr/>
      </xdr:nvSpPr>
      <xdr:spPr>
        <a:xfrm>
          <a:off x="22110700" y="1861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15764</xdr:rowOff>
    </xdr:from>
    <xdr:ext cx="469744" cy="259045"/>
    <xdr:sp macro="" textlink="">
      <xdr:nvSpPr>
        <xdr:cNvPr id="750" name="【公民館】&#10;一人当たり面積該当値テキスト">
          <a:extLst>
            <a:ext uri="{FF2B5EF4-FFF2-40B4-BE49-F238E27FC236}">
              <a16:creationId xmlns:a16="http://schemas.microsoft.com/office/drawing/2014/main" id="{9DE948E6-AEDC-4F86-932E-8276BA896D32}"/>
            </a:ext>
          </a:extLst>
        </xdr:cNvPr>
        <xdr:cNvSpPr txBox="1"/>
      </xdr:nvSpPr>
      <xdr:spPr>
        <a:xfrm>
          <a:off x="22199600" y="1853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102797</xdr:rowOff>
    </xdr:from>
    <xdr:to>
      <xdr:col>112</xdr:col>
      <xdr:colOff>38100</xdr:colOff>
      <xdr:row>109</xdr:row>
      <xdr:rowOff>32947</xdr:rowOff>
    </xdr:to>
    <xdr:sp macro="" textlink="">
      <xdr:nvSpPr>
        <xdr:cNvPr id="751" name="楕円 750">
          <a:extLst>
            <a:ext uri="{FF2B5EF4-FFF2-40B4-BE49-F238E27FC236}">
              <a16:creationId xmlns:a16="http://schemas.microsoft.com/office/drawing/2014/main" id="{B4E9425E-97C4-48B7-B90C-17270540EC92}"/>
            </a:ext>
          </a:extLst>
        </xdr:cNvPr>
        <xdr:cNvSpPr/>
      </xdr:nvSpPr>
      <xdr:spPr>
        <a:xfrm>
          <a:off x="21272500" y="1861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151637</xdr:rowOff>
    </xdr:from>
    <xdr:to>
      <xdr:col>116</xdr:col>
      <xdr:colOff>63500</xdr:colOff>
      <xdr:row>108</xdr:row>
      <xdr:rowOff>153597</xdr:rowOff>
    </xdr:to>
    <xdr:cxnSp macro="">
      <xdr:nvCxnSpPr>
        <xdr:cNvPr id="752" name="直線コネクタ 751">
          <a:extLst>
            <a:ext uri="{FF2B5EF4-FFF2-40B4-BE49-F238E27FC236}">
              <a16:creationId xmlns:a16="http://schemas.microsoft.com/office/drawing/2014/main" id="{A44F4DBF-71CB-4090-9C02-655C57B92AC4}"/>
            </a:ext>
          </a:extLst>
        </xdr:cNvPr>
        <xdr:cNvCxnSpPr/>
      </xdr:nvCxnSpPr>
      <xdr:spPr>
        <a:xfrm flipV="1">
          <a:off x="21323300" y="18668237"/>
          <a:ext cx="8382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103777</xdr:rowOff>
    </xdr:from>
    <xdr:to>
      <xdr:col>107</xdr:col>
      <xdr:colOff>101600</xdr:colOff>
      <xdr:row>109</xdr:row>
      <xdr:rowOff>33927</xdr:rowOff>
    </xdr:to>
    <xdr:sp macro="" textlink="">
      <xdr:nvSpPr>
        <xdr:cNvPr id="753" name="楕円 752">
          <a:extLst>
            <a:ext uri="{FF2B5EF4-FFF2-40B4-BE49-F238E27FC236}">
              <a16:creationId xmlns:a16="http://schemas.microsoft.com/office/drawing/2014/main" id="{FBCC8D6A-DD21-4A5F-B429-3390EEA6AF1F}"/>
            </a:ext>
          </a:extLst>
        </xdr:cNvPr>
        <xdr:cNvSpPr/>
      </xdr:nvSpPr>
      <xdr:spPr>
        <a:xfrm>
          <a:off x="20383500" y="186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153597</xdr:rowOff>
    </xdr:from>
    <xdr:to>
      <xdr:col>111</xdr:col>
      <xdr:colOff>177800</xdr:colOff>
      <xdr:row>108</xdr:row>
      <xdr:rowOff>154577</xdr:rowOff>
    </xdr:to>
    <xdr:cxnSp macro="">
      <xdr:nvCxnSpPr>
        <xdr:cNvPr id="754" name="直線コネクタ 753">
          <a:extLst>
            <a:ext uri="{FF2B5EF4-FFF2-40B4-BE49-F238E27FC236}">
              <a16:creationId xmlns:a16="http://schemas.microsoft.com/office/drawing/2014/main" id="{A9430184-5F0F-4C86-8BB6-654CAB03A3CE}"/>
            </a:ext>
          </a:extLst>
        </xdr:cNvPr>
        <xdr:cNvCxnSpPr/>
      </xdr:nvCxnSpPr>
      <xdr:spPr>
        <a:xfrm flipV="1">
          <a:off x="20434300" y="18670197"/>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104431</xdr:rowOff>
    </xdr:from>
    <xdr:to>
      <xdr:col>102</xdr:col>
      <xdr:colOff>165100</xdr:colOff>
      <xdr:row>109</xdr:row>
      <xdr:rowOff>34581</xdr:rowOff>
    </xdr:to>
    <xdr:sp macro="" textlink="">
      <xdr:nvSpPr>
        <xdr:cNvPr id="755" name="楕円 754">
          <a:extLst>
            <a:ext uri="{FF2B5EF4-FFF2-40B4-BE49-F238E27FC236}">
              <a16:creationId xmlns:a16="http://schemas.microsoft.com/office/drawing/2014/main" id="{2C2185E7-9E60-4F39-9D03-7E0E5E71A8F5}"/>
            </a:ext>
          </a:extLst>
        </xdr:cNvPr>
        <xdr:cNvSpPr/>
      </xdr:nvSpPr>
      <xdr:spPr>
        <a:xfrm>
          <a:off x="19494500" y="1862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154577</xdr:rowOff>
    </xdr:from>
    <xdr:to>
      <xdr:col>107</xdr:col>
      <xdr:colOff>50800</xdr:colOff>
      <xdr:row>108</xdr:row>
      <xdr:rowOff>155231</xdr:rowOff>
    </xdr:to>
    <xdr:cxnSp macro="">
      <xdr:nvCxnSpPr>
        <xdr:cNvPr id="756" name="直線コネクタ 755">
          <a:extLst>
            <a:ext uri="{FF2B5EF4-FFF2-40B4-BE49-F238E27FC236}">
              <a16:creationId xmlns:a16="http://schemas.microsoft.com/office/drawing/2014/main" id="{F088FF01-764A-452F-8BE4-450C64CA88BB}"/>
            </a:ext>
          </a:extLst>
        </xdr:cNvPr>
        <xdr:cNvCxnSpPr/>
      </xdr:nvCxnSpPr>
      <xdr:spPr>
        <a:xfrm flipV="1">
          <a:off x="19545300" y="18671177"/>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105411</xdr:rowOff>
    </xdr:from>
    <xdr:to>
      <xdr:col>98</xdr:col>
      <xdr:colOff>38100</xdr:colOff>
      <xdr:row>109</xdr:row>
      <xdr:rowOff>35561</xdr:rowOff>
    </xdr:to>
    <xdr:sp macro="" textlink="">
      <xdr:nvSpPr>
        <xdr:cNvPr id="757" name="楕円 756">
          <a:extLst>
            <a:ext uri="{FF2B5EF4-FFF2-40B4-BE49-F238E27FC236}">
              <a16:creationId xmlns:a16="http://schemas.microsoft.com/office/drawing/2014/main" id="{5B02E950-6099-4A9D-8497-7C36BBF82F2A}"/>
            </a:ext>
          </a:extLst>
        </xdr:cNvPr>
        <xdr:cNvSpPr/>
      </xdr:nvSpPr>
      <xdr:spPr>
        <a:xfrm>
          <a:off x="18605500" y="1862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155231</xdr:rowOff>
    </xdr:from>
    <xdr:to>
      <xdr:col>102</xdr:col>
      <xdr:colOff>114300</xdr:colOff>
      <xdr:row>108</xdr:row>
      <xdr:rowOff>156211</xdr:rowOff>
    </xdr:to>
    <xdr:cxnSp macro="">
      <xdr:nvCxnSpPr>
        <xdr:cNvPr id="758" name="直線コネクタ 757">
          <a:extLst>
            <a:ext uri="{FF2B5EF4-FFF2-40B4-BE49-F238E27FC236}">
              <a16:creationId xmlns:a16="http://schemas.microsoft.com/office/drawing/2014/main" id="{EF70B9EF-BE74-4693-9A32-DD0DF1FF15F7}"/>
            </a:ext>
          </a:extLst>
        </xdr:cNvPr>
        <xdr:cNvCxnSpPr/>
      </xdr:nvCxnSpPr>
      <xdr:spPr>
        <a:xfrm flipV="1">
          <a:off x="18656300" y="18671831"/>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107604</xdr:rowOff>
    </xdr:from>
    <xdr:ext cx="469744" cy="259045"/>
    <xdr:sp macro="" textlink="">
      <xdr:nvSpPr>
        <xdr:cNvPr id="759" name="n_1aveValue【公民館】&#10;一人当たり面積">
          <a:extLst>
            <a:ext uri="{FF2B5EF4-FFF2-40B4-BE49-F238E27FC236}">
              <a16:creationId xmlns:a16="http://schemas.microsoft.com/office/drawing/2014/main" id="{2712BB68-AEC4-4ABA-8A42-1C3E82FA8D63}"/>
            </a:ext>
          </a:extLst>
        </xdr:cNvPr>
        <xdr:cNvSpPr txBox="1"/>
      </xdr:nvSpPr>
      <xdr:spPr>
        <a:xfrm>
          <a:off x="210757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120993</xdr:rowOff>
    </xdr:from>
    <xdr:ext cx="469744" cy="259045"/>
    <xdr:sp macro="" textlink="">
      <xdr:nvSpPr>
        <xdr:cNvPr id="760" name="n_2aveValue【公民館】&#10;一人当たり面積">
          <a:extLst>
            <a:ext uri="{FF2B5EF4-FFF2-40B4-BE49-F238E27FC236}">
              <a16:creationId xmlns:a16="http://schemas.microsoft.com/office/drawing/2014/main" id="{A3403B2C-482B-4EA9-AF7C-F95A2D62D253}"/>
            </a:ext>
          </a:extLst>
        </xdr:cNvPr>
        <xdr:cNvSpPr txBox="1"/>
      </xdr:nvSpPr>
      <xdr:spPr>
        <a:xfrm>
          <a:off x="20199427" y="1829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118381</xdr:rowOff>
    </xdr:from>
    <xdr:ext cx="469744" cy="259045"/>
    <xdr:sp macro="" textlink="">
      <xdr:nvSpPr>
        <xdr:cNvPr id="761" name="n_3aveValue【公民館】&#10;一人当たり面積">
          <a:extLst>
            <a:ext uri="{FF2B5EF4-FFF2-40B4-BE49-F238E27FC236}">
              <a16:creationId xmlns:a16="http://schemas.microsoft.com/office/drawing/2014/main" id="{79891D6C-AD63-4601-9346-8D79453E355E}"/>
            </a:ext>
          </a:extLst>
        </xdr:cNvPr>
        <xdr:cNvSpPr txBox="1"/>
      </xdr:nvSpPr>
      <xdr:spPr>
        <a:xfrm>
          <a:off x="19310427" y="182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130464</xdr:rowOff>
    </xdr:from>
    <xdr:ext cx="469744" cy="259045"/>
    <xdr:sp macro="" textlink="">
      <xdr:nvSpPr>
        <xdr:cNvPr id="762" name="n_4aveValue【公民館】&#10;一人当たり面積">
          <a:extLst>
            <a:ext uri="{FF2B5EF4-FFF2-40B4-BE49-F238E27FC236}">
              <a16:creationId xmlns:a16="http://schemas.microsoft.com/office/drawing/2014/main" id="{015C5644-57E3-4127-A44A-5B21BB2A800B}"/>
            </a:ext>
          </a:extLst>
        </xdr:cNvPr>
        <xdr:cNvSpPr txBox="1"/>
      </xdr:nvSpPr>
      <xdr:spPr>
        <a:xfrm>
          <a:off x="18421427" y="1830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24074</xdr:rowOff>
    </xdr:from>
    <xdr:ext cx="469744" cy="259045"/>
    <xdr:sp macro="" textlink="">
      <xdr:nvSpPr>
        <xdr:cNvPr id="763" name="n_1mainValue【公民館】&#10;一人当たり面積">
          <a:extLst>
            <a:ext uri="{FF2B5EF4-FFF2-40B4-BE49-F238E27FC236}">
              <a16:creationId xmlns:a16="http://schemas.microsoft.com/office/drawing/2014/main" id="{1995564E-8953-4285-A4FD-B78080EE8DE3}"/>
            </a:ext>
          </a:extLst>
        </xdr:cNvPr>
        <xdr:cNvSpPr txBox="1"/>
      </xdr:nvSpPr>
      <xdr:spPr>
        <a:xfrm>
          <a:off x="21075727" y="187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25054</xdr:rowOff>
    </xdr:from>
    <xdr:ext cx="469744" cy="259045"/>
    <xdr:sp macro="" textlink="">
      <xdr:nvSpPr>
        <xdr:cNvPr id="764" name="n_2mainValue【公民館】&#10;一人当たり面積">
          <a:extLst>
            <a:ext uri="{FF2B5EF4-FFF2-40B4-BE49-F238E27FC236}">
              <a16:creationId xmlns:a16="http://schemas.microsoft.com/office/drawing/2014/main" id="{26BF2238-1ED8-4958-B269-C8D2E3AB95F6}"/>
            </a:ext>
          </a:extLst>
        </xdr:cNvPr>
        <xdr:cNvSpPr txBox="1"/>
      </xdr:nvSpPr>
      <xdr:spPr>
        <a:xfrm>
          <a:off x="20199427" y="1871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25708</xdr:rowOff>
    </xdr:from>
    <xdr:ext cx="469744" cy="259045"/>
    <xdr:sp macro="" textlink="">
      <xdr:nvSpPr>
        <xdr:cNvPr id="765" name="n_3mainValue【公民館】&#10;一人当たり面積">
          <a:extLst>
            <a:ext uri="{FF2B5EF4-FFF2-40B4-BE49-F238E27FC236}">
              <a16:creationId xmlns:a16="http://schemas.microsoft.com/office/drawing/2014/main" id="{AC4D18AA-146D-4FFB-9923-E86AA628CB68}"/>
            </a:ext>
          </a:extLst>
        </xdr:cNvPr>
        <xdr:cNvSpPr txBox="1"/>
      </xdr:nvSpPr>
      <xdr:spPr>
        <a:xfrm>
          <a:off x="19310427" y="1871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26688</xdr:rowOff>
    </xdr:from>
    <xdr:ext cx="469744" cy="259045"/>
    <xdr:sp macro="" textlink="">
      <xdr:nvSpPr>
        <xdr:cNvPr id="766" name="n_4mainValue【公民館】&#10;一人当たり面積">
          <a:extLst>
            <a:ext uri="{FF2B5EF4-FFF2-40B4-BE49-F238E27FC236}">
              <a16:creationId xmlns:a16="http://schemas.microsoft.com/office/drawing/2014/main" id="{8EA4C030-11D2-43BE-93D2-AEB9BFC551D3}"/>
            </a:ext>
          </a:extLst>
        </xdr:cNvPr>
        <xdr:cNvSpPr txBox="1"/>
      </xdr:nvSpPr>
      <xdr:spPr>
        <a:xfrm>
          <a:off x="18421427" y="1871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7" name="正方形/長方形 766">
          <a:extLst>
            <a:ext uri="{FF2B5EF4-FFF2-40B4-BE49-F238E27FC236}">
              <a16:creationId xmlns:a16="http://schemas.microsoft.com/office/drawing/2014/main" id="{129B1F38-1DCA-48B9-964B-FEB5FD2E1B8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8" name="正方形/長方形 767">
          <a:extLst>
            <a:ext uri="{FF2B5EF4-FFF2-40B4-BE49-F238E27FC236}">
              <a16:creationId xmlns:a16="http://schemas.microsoft.com/office/drawing/2014/main" id="{24DD0D3D-988D-4CC2-938A-B96895756E4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9" name="テキスト ボックス 768">
          <a:extLst>
            <a:ext uri="{FF2B5EF4-FFF2-40B4-BE49-F238E27FC236}">
              <a16:creationId xmlns:a16="http://schemas.microsoft.com/office/drawing/2014/main" id="{E4C9A6BB-157D-4C9B-9070-C0EDD42A41A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道路については、町の面積が少ないこともあり、町道で見た場合には、実延長に対する道路改良率で約</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、舗装率については約</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と各道路整備事業実施に伴い高い割合となっているが、現在は、道路ストック総点検結果及び橋りょうにおける長寿命化対策事業を進め対策を図っているところである。幼稚園・保育所については、平成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年度に幼保一体化施設の建築に伴い施設の更新がなされたため有形固定資産減価償却率の類似団体内順位が高い。学校施設については、償却率が</a:t>
          </a:r>
          <a:r>
            <a:rPr kumimoji="1" lang="en-US" altLang="ja-JP" sz="1300">
              <a:latin typeface="ＭＳ Ｐゴシック" panose="020B0600070205080204" pitchFamily="50" charset="-128"/>
              <a:ea typeface="ＭＳ Ｐゴシック" panose="020B0600070205080204" pitchFamily="50" charset="-128"/>
            </a:rPr>
            <a:t>86.8%</a:t>
          </a:r>
          <a:r>
            <a:rPr kumimoji="1" lang="ja-JP" altLang="en-US" sz="1300">
              <a:latin typeface="ＭＳ Ｐゴシック" panose="020B0600070205080204" pitchFamily="50" charset="-128"/>
              <a:ea typeface="ＭＳ Ｐゴシック" panose="020B0600070205080204" pitchFamily="50" charset="-128"/>
            </a:rPr>
            <a:t>と非常に高い状況となっているため、中学校及び小学校について建替えを進めていく必要がある。学校施設の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人当たり面積について、中学校建設事業に附随して中学校用地を買収したことから増加している。公民館については、建築後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年以上経過し、耐用年数の</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年を大きく超過しているため、有形固定資産減価償却率が</a:t>
          </a:r>
          <a:r>
            <a:rPr kumimoji="1" lang="en-US" altLang="ja-JP" sz="1300">
              <a:latin typeface="ＭＳ Ｐゴシック" panose="020B0600070205080204" pitchFamily="50" charset="-128"/>
              <a:ea typeface="ＭＳ Ｐゴシック" panose="020B0600070205080204" pitchFamily="50" charset="-128"/>
            </a:rPr>
            <a:t>96.8%</a:t>
          </a:r>
          <a:r>
            <a:rPr kumimoji="1" lang="ja-JP" altLang="en-US" sz="1300">
              <a:latin typeface="ＭＳ Ｐゴシック" panose="020B0600070205080204" pitchFamily="50" charset="-128"/>
              <a:ea typeface="ＭＳ Ｐゴシック" panose="020B0600070205080204" pitchFamily="50" charset="-128"/>
            </a:rPr>
            <a:t>と類似団体との比較においても高い状況である。耐用年数を超えている施設が多いことから、今後、計画的な維持管理、改築等を進める必要がある。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ED9CCC5-244F-4FAE-908B-9BFF7E9CDE5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99DBD52-4E3F-42D0-B601-9E9AF5DBAC4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F778873-EF49-476D-A49A-5A0DF368460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D4490B9-F952-4D88-A246-5BE21985CB6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C95D42A-CA1E-47CD-9F64-AEFF04A464D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FEB6FCA-27E8-4A43-AE75-7BCC88F37BF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2BD4586-46F7-4C31-8C91-3F6F82A88C8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C05C922-1AF5-4B4D-96DA-FBDE3939986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B44BB87-97FD-40AD-AF49-4539B087C62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4CA923A-C8BE-4BD5-BE20-4F6EF18AA70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5,984
5,947
37.43
4,159,789
3,995,622
144,539
2,448,976
3,209,358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1FDD484-115D-4AE4-A8F6-21CDD1B70AD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EBF2FE2-20B3-41E3-93C9-993A211DE68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41C301D-4EED-417F-9A49-69DD599DC47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5C5B5C9-36DE-4CC7-B758-888E1390426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50C1AFB-1DEB-4E4F-BD2B-93F80BB616A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C757405-E24B-4A95-B836-1AED728DA93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B5CF4D4-E603-4731-A124-819B2F3F585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3FACC8C-1367-4781-BBA3-0777F4AECE0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3BFBFF8-2C72-4AC1-BEA2-BE0C80A6A7C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54FB07D-42DA-4E89-B711-B3461272A63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E594FAD-1081-4255-A80E-D4213CCD38A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B92149E-F711-4F72-BCA8-1AA3CA1A0FA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A84308C-88C3-4F0D-AFE7-9E7EEF62648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C578564-BB1A-469B-BC20-D7E52285889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92B63DB-F748-485B-9268-D297FC540D4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D76794C-FE37-49AA-BFCA-89933A57E59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6C04446-6482-4C04-BD6C-833E4C97BF9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A309D7B-5519-48E1-9B47-0A249AE3C5D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5CDF296-2D8A-441C-AF9C-E0AD1ABB201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436F956-46AD-46E0-8FD4-63726A873C5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52423EB-B01A-4F19-A63F-6F576B269AB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A27E996-08BF-40D1-997E-BD1D2D4E969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59E0E40-6CF4-492E-88A2-ABB706F339E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9D13FE9-6397-44E4-A052-8BFDA5405D8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E5EAA0B-D761-49D5-A371-8FA3A62A111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4DC7041-F396-41AD-85BB-675FF563580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186FDBB-7B4B-468A-BB52-F102316C913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B1F6FDA-AD00-46A8-9734-AD57C1724C6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AE3B890-A2B8-4ED4-B8F7-37C51281F03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4F8AC21-0CD1-44EB-AAE0-2CB2AC608EF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A246A0F-43DE-4670-84C3-329598102E0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E5131E5-040A-480C-91B0-83ADB68F2D6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741AF2C-7DCE-437A-AC15-9A5AEA09E25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2BE4941-4A85-46A6-B92A-06D71B18CB7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B72BE4B-6C6E-4A4C-9E98-CE7FC1FD356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7F11588-CBEF-4921-A2B2-96E3B1518BB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76BF43E-8C2B-4956-9A0A-A01E8912D8A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21192E9-75E0-4962-B386-1B7F1ED5B96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23D6098-CBAE-4807-8B9A-3F09A5075B5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D60C954-218E-4FC5-9E8A-9F633863242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3E53EF8-9F11-4278-96EF-EC10007EA04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3DCF8EE-4DD5-4ED7-B5E6-634329C593C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37B13E4-2403-48DB-B96D-D771F600402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CDFFF5D-1094-43DB-AA22-7245384B972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2A5B3AD-C212-4343-B822-E093207D245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EDB28C1-D569-4916-9E7B-EEC93BD408B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81099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DBE5AC4A-4BD5-46CF-B7FD-E49426DC3D49}"/>
            </a:ext>
          </a:extLst>
        </xdr:cNvPr>
        <xdr:cNvCxnSpPr/>
      </xdr:nvCxnSpPr>
      <xdr:spPr>
        <a:xfrm flipV="1">
          <a:off x="4634865" y="573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DCE5B80C-2927-4457-815B-557BB74F3773}"/>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83C4B60E-53D9-44CA-BF51-DD031AD43F28}"/>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27776</xdr:rowOff>
    </xdr:from>
    <xdr:ext cx="340478" cy="259045"/>
    <xdr:sp macro="" textlink="">
      <xdr:nvSpPr>
        <xdr:cNvPr id="61" name="【図書館】&#10;有形固定資産減価償却率最大値テキスト">
          <a:extLst>
            <a:ext uri="{FF2B5EF4-FFF2-40B4-BE49-F238E27FC236}">
              <a16:creationId xmlns:a16="http://schemas.microsoft.com/office/drawing/2014/main" id="{BA7E5A52-7D79-4B93-835C-9A48C79DE1B7}"/>
            </a:ext>
          </a:extLst>
        </xdr:cNvPr>
        <xdr:cNvSpPr txBox="1"/>
      </xdr:nvSpPr>
      <xdr:spPr>
        <a:xfrm>
          <a:off x="4673600" y="551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81099</xdr:rowOff>
    </xdr:from>
    <xdr:to>
      <xdr:col>24</xdr:col>
      <xdr:colOff>152400</xdr:colOff>
      <xdr:row>33</xdr:row>
      <xdr:rowOff>81099</xdr:rowOff>
    </xdr:to>
    <xdr:cxnSp macro="">
      <xdr:nvCxnSpPr>
        <xdr:cNvPr id="62" name="直線コネクタ 61">
          <a:extLst>
            <a:ext uri="{FF2B5EF4-FFF2-40B4-BE49-F238E27FC236}">
              <a16:creationId xmlns:a16="http://schemas.microsoft.com/office/drawing/2014/main" id="{276263B5-2047-4A33-BE6F-C7A4AAC17A25}"/>
            </a:ext>
          </a:extLst>
        </xdr:cNvPr>
        <xdr:cNvCxnSpPr/>
      </xdr:nvCxnSpPr>
      <xdr:spPr>
        <a:xfrm>
          <a:off x="4546600" y="573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34851</xdr:rowOff>
    </xdr:from>
    <xdr:ext cx="405111" cy="259045"/>
    <xdr:sp macro="" textlink="">
      <xdr:nvSpPr>
        <xdr:cNvPr id="63" name="【図書館】&#10;有形固定資産減価償却率平均値テキスト">
          <a:extLst>
            <a:ext uri="{FF2B5EF4-FFF2-40B4-BE49-F238E27FC236}">
              <a16:creationId xmlns:a16="http://schemas.microsoft.com/office/drawing/2014/main" id="{5EF78313-5406-46A9-9093-F8AF9D6B9786}"/>
            </a:ext>
          </a:extLst>
        </xdr:cNvPr>
        <xdr:cNvSpPr txBox="1"/>
      </xdr:nvSpPr>
      <xdr:spPr>
        <a:xfrm>
          <a:off x="4673600" y="637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56424</xdr:rowOff>
    </xdr:from>
    <xdr:to>
      <xdr:col>24</xdr:col>
      <xdr:colOff>114300</xdr:colOff>
      <xdr:row>37</xdr:row>
      <xdr:rowOff>158024</xdr:rowOff>
    </xdr:to>
    <xdr:sp macro="" textlink="">
      <xdr:nvSpPr>
        <xdr:cNvPr id="64" name="フローチャート: 判断 63">
          <a:extLst>
            <a:ext uri="{FF2B5EF4-FFF2-40B4-BE49-F238E27FC236}">
              <a16:creationId xmlns:a16="http://schemas.microsoft.com/office/drawing/2014/main" id="{5FE23DEF-AF53-4FC1-84A5-33D5AF86CA34}"/>
            </a:ext>
          </a:extLst>
        </xdr:cNvPr>
        <xdr:cNvSpPr/>
      </xdr:nvSpPr>
      <xdr:spPr>
        <a:xfrm>
          <a:off x="45847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xdr:rowOff>
    </xdr:from>
    <xdr:to>
      <xdr:col>20</xdr:col>
      <xdr:colOff>38100</xdr:colOff>
      <xdr:row>37</xdr:row>
      <xdr:rowOff>115570</xdr:rowOff>
    </xdr:to>
    <xdr:sp macro="" textlink="">
      <xdr:nvSpPr>
        <xdr:cNvPr id="65" name="フローチャート: 判断 64">
          <a:extLst>
            <a:ext uri="{FF2B5EF4-FFF2-40B4-BE49-F238E27FC236}">
              <a16:creationId xmlns:a16="http://schemas.microsoft.com/office/drawing/2014/main" id="{4A492D3F-4588-4D56-818A-8A83EC4DC845}"/>
            </a:ext>
          </a:extLst>
        </xdr:cNvPr>
        <xdr:cNvSpPr/>
      </xdr:nvSpPr>
      <xdr:spPr>
        <a:xfrm>
          <a:off x="3746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46627</xdr:rowOff>
    </xdr:from>
    <xdr:to>
      <xdr:col>15</xdr:col>
      <xdr:colOff>101600</xdr:colOff>
      <xdr:row>37</xdr:row>
      <xdr:rowOff>148227</xdr:rowOff>
    </xdr:to>
    <xdr:sp macro="" textlink="">
      <xdr:nvSpPr>
        <xdr:cNvPr id="66" name="フローチャート: 判断 65">
          <a:extLst>
            <a:ext uri="{FF2B5EF4-FFF2-40B4-BE49-F238E27FC236}">
              <a16:creationId xmlns:a16="http://schemas.microsoft.com/office/drawing/2014/main" id="{83CAD61A-F281-4A6E-9B0F-816D44204A40}"/>
            </a:ext>
          </a:extLst>
        </xdr:cNvPr>
        <xdr:cNvSpPr/>
      </xdr:nvSpPr>
      <xdr:spPr>
        <a:xfrm>
          <a:off x="2857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61323</xdr:rowOff>
    </xdr:from>
    <xdr:to>
      <xdr:col>10</xdr:col>
      <xdr:colOff>165100</xdr:colOff>
      <xdr:row>37</xdr:row>
      <xdr:rowOff>162923</xdr:rowOff>
    </xdr:to>
    <xdr:sp macro="" textlink="">
      <xdr:nvSpPr>
        <xdr:cNvPr id="67" name="フローチャート: 判断 66">
          <a:extLst>
            <a:ext uri="{FF2B5EF4-FFF2-40B4-BE49-F238E27FC236}">
              <a16:creationId xmlns:a16="http://schemas.microsoft.com/office/drawing/2014/main" id="{62EB610B-7AF4-4F67-A931-C368F960F1A9}"/>
            </a:ext>
          </a:extLst>
        </xdr:cNvPr>
        <xdr:cNvSpPr/>
      </xdr:nvSpPr>
      <xdr:spPr>
        <a:xfrm>
          <a:off x="1968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95613</xdr:rowOff>
    </xdr:from>
    <xdr:to>
      <xdr:col>6</xdr:col>
      <xdr:colOff>38100</xdr:colOff>
      <xdr:row>37</xdr:row>
      <xdr:rowOff>25763</xdr:rowOff>
    </xdr:to>
    <xdr:sp macro="" textlink="">
      <xdr:nvSpPr>
        <xdr:cNvPr id="68" name="フローチャート: 判断 67">
          <a:extLst>
            <a:ext uri="{FF2B5EF4-FFF2-40B4-BE49-F238E27FC236}">
              <a16:creationId xmlns:a16="http://schemas.microsoft.com/office/drawing/2014/main" id="{0A0E5382-CFA2-4D90-848D-22B96A33C01B}"/>
            </a:ext>
          </a:extLst>
        </xdr:cNvPr>
        <xdr:cNvSpPr/>
      </xdr:nvSpPr>
      <xdr:spPr>
        <a:xfrm>
          <a:off x="1079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BE6CEBF-B7A7-47A6-86E2-96B20F60AE2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193C3D2-2524-4D7B-92A4-09F9BE312EE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C7F33F2-9947-4BFC-B3C3-128457097D3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CAE8097-554E-4ED7-B63D-BF04FC724B3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9FD1600-934F-4E04-B0F3-6E24A74EA37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131536</xdr:rowOff>
    </xdr:from>
    <xdr:to>
      <xdr:col>24</xdr:col>
      <xdr:colOff>114300</xdr:colOff>
      <xdr:row>35</xdr:row>
      <xdr:rowOff>61686</xdr:rowOff>
    </xdr:to>
    <xdr:sp macro="" textlink="">
      <xdr:nvSpPr>
        <xdr:cNvPr id="74" name="楕円 73">
          <a:extLst>
            <a:ext uri="{FF2B5EF4-FFF2-40B4-BE49-F238E27FC236}">
              <a16:creationId xmlns:a16="http://schemas.microsoft.com/office/drawing/2014/main" id="{33338B65-CB5B-4B91-9D7C-37D13AC10EED}"/>
            </a:ext>
          </a:extLst>
        </xdr:cNvPr>
        <xdr:cNvSpPr/>
      </xdr:nvSpPr>
      <xdr:spPr>
        <a:xfrm>
          <a:off x="4584700" y="596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154413</xdr:rowOff>
    </xdr:from>
    <xdr:ext cx="405111" cy="259045"/>
    <xdr:sp macro="" textlink="">
      <xdr:nvSpPr>
        <xdr:cNvPr id="75" name="【図書館】&#10;有形固定資産減価償却率該当値テキスト">
          <a:extLst>
            <a:ext uri="{FF2B5EF4-FFF2-40B4-BE49-F238E27FC236}">
              <a16:creationId xmlns:a16="http://schemas.microsoft.com/office/drawing/2014/main" id="{CCB23191-4B6C-4445-B325-85940833CAD4}"/>
            </a:ext>
          </a:extLst>
        </xdr:cNvPr>
        <xdr:cNvSpPr txBox="1"/>
      </xdr:nvSpPr>
      <xdr:spPr>
        <a:xfrm>
          <a:off x="4673600" y="581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69487</xdr:rowOff>
    </xdr:from>
    <xdr:to>
      <xdr:col>20</xdr:col>
      <xdr:colOff>38100</xdr:colOff>
      <xdr:row>34</xdr:row>
      <xdr:rowOff>171087</xdr:rowOff>
    </xdr:to>
    <xdr:sp macro="" textlink="">
      <xdr:nvSpPr>
        <xdr:cNvPr id="76" name="楕円 75">
          <a:extLst>
            <a:ext uri="{FF2B5EF4-FFF2-40B4-BE49-F238E27FC236}">
              <a16:creationId xmlns:a16="http://schemas.microsoft.com/office/drawing/2014/main" id="{11ED7934-C979-4C86-AAD9-BD5B4530D54F}"/>
            </a:ext>
          </a:extLst>
        </xdr:cNvPr>
        <xdr:cNvSpPr/>
      </xdr:nvSpPr>
      <xdr:spPr>
        <a:xfrm>
          <a:off x="3746500" y="589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120287</xdr:rowOff>
    </xdr:from>
    <xdr:to>
      <xdr:col>24</xdr:col>
      <xdr:colOff>63500</xdr:colOff>
      <xdr:row>35</xdr:row>
      <xdr:rowOff>10886</xdr:rowOff>
    </xdr:to>
    <xdr:cxnSp macro="">
      <xdr:nvCxnSpPr>
        <xdr:cNvPr id="77" name="直線コネクタ 76">
          <a:extLst>
            <a:ext uri="{FF2B5EF4-FFF2-40B4-BE49-F238E27FC236}">
              <a16:creationId xmlns:a16="http://schemas.microsoft.com/office/drawing/2014/main" id="{32D2B25B-8D57-4032-9379-A72B7C630CDD}"/>
            </a:ext>
          </a:extLst>
        </xdr:cNvPr>
        <xdr:cNvCxnSpPr/>
      </xdr:nvCxnSpPr>
      <xdr:spPr>
        <a:xfrm>
          <a:off x="3797300" y="5949587"/>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7439</xdr:rowOff>
    </xdr:from>
    <xdr:to>
      <xdr:col>15</xdr:col>
      <xdr:colOff>101600</xdr:colOff>
      <xdr:row>34</xdr:row>
      <xdr:rowOff>109039</xdr:rowOff>
    </xdr:to>
    <xdr:sp macro="" textlink="">
      <xdr:nvSpPr>
        <xdr:cNvPr id="78" name="楕円 77">
          <a:extLst>
            <a:ext uri="{FF2B5EF4-FFF2-40B4-BE49-F238E27FC236}">
              <a16:creationId xmlns:a16="http://schemas.microsoft.com/office/drawing/2014/main" id="{06E643C2-47D0-4774-911E-40E49D63133A}"/>
            </a:ext>
          </a:extLst>
        </xdr:cNvPr>
        <xdr:cNvSpPr/>
      </xdr:nvSpPr>
      <xdr:spPr>
        <a:xfrm>
          <a:off x="2857500" y="583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58239</xdr:rowOff>
    </xdr:from>
    <xdr:to>
      <xdr:col>19</xdr:col>
      <xdr:colOff>177800</xdr:colOff>
      <xdr:row>34</xdr:row>
      <xdr:rowOff>120287</xdr:rowOff>
    </xdr:to>
    <xdr:cxnSp macro="">
      <xdr:nvCxnSpPr>
        <xdr:cNvPr id="79" name="直線コネクタ 78">
          <a:extLst>
            <a:ext uri="{FF2B5EF4-FFF2-40B4-BE49-F238E27FC236}">
              <a16:creationId xmlns:a16="http://schemas.microsoft.com/office/drawing/2014/main" id="{ECD8C442-78A5-4DAD-B2F4-8CBD672AC6AD}"/>
            </a:ext>
          </a:extLst>
        </xdr:cNvPr>
        <xdr:cNvCxnSpPr/>
      </xdr:nvCxnSpPr>
      <xdr:spPr>
        <a:xfrm>
          <a:off x="2908300" y="588753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118473</xdr:rowOff>
    </xdr:from>
    <xdr:to>
      <xdr:col>10</xdr:col>
      <xdr:colOff>165100</xdr:colOff>
      <xdr:row>34</xdr:row>
      <xdr:rowOff>48623</xdr:rowOff>
    </xdr:to>
    <xdr:sp macro="" textlink="">
      <xdr:nvSpPr>
        <xdr:cNvPr id="80" name="楕円 79">
          <a:extLst>
            <a:ext uri="{FF2B5EF4-FFF2-40B4-BE49-F238E27FC236}">
              <a16:creationId xmlns:a16="http://schemas.microsoft.com/office/drawing/2014/main" id="{6A048609-D352-4478-872B-956ECF1DAF52}"/>
            </a:ext>
          </a:extLst>
        </xdr:cNvPr>
        <xdr:cNvSpPr/>
      </xdr:nvSpPr>
      <xdr:spPr>
        <a:xfrm>
          <a:off x="1968500" y="577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169273</xdr:rowOff>
    </xdr:from>
    <xdr:to>
      <xdr:col>15</xdr:col>
      <xdr:colOff>50800</xdr:colOff>
      <xdr:row>34</xdr:row>
      <xdr:rowOff>58239</xdr:rowOff>
    </xdr:to>
    <xdr:cxnSp macro="">
      <xdr:nvCxnSpPr>
        <xdr:cNvPr id="81" name="直線コネクタ 80">
          <a:extLst>
            <a:ext uri="{FF2B5EF4-FFF2-40B4-BE49-F238E27FC236}">
              <a16:creationId xmlns:a16="http://schemas.microsoft.com/office/drawing/2014/main" id="{BF515DC2-22D1-4767-86B8-69BA1129D4D5}"/>
            </a:ext>
          </a:extLst>
        </xdr:cNvPr>
        <xdr:cNvCxnSpPr/>
      </xdr:nvCxnSpPr>
      <xdr:spPr>
        <a:xfrm>
          <a:off x="2019300" y="5827123"/>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56424</xdr:rowOff>
    </xdr:from>
    <xdr:to>
      <xdr:col>6</xdr:col>
      <xdr:colOff>38100</xdr:colOff>
      <xdr:row>33</xdr:row>
      <xdr:rowOff>158024</xdr:rowOff>
    </xdr:to>
    <xdr:sp macro="" textlink="">
      <xdr:nvSpPr>
        <xdr:cNvPr id="82" name="楕円 81">
          <a:extLst>
            <a:ext uri="{FF2B5EF4-FFF2-40B4-BE49-F238E27FC236}">
              <a16:creationId xmlns:a16="http://schemas.microsoft.com/office/drawing/2014/main" id="{6D8BBE63-C9A0-490D-BBA1-CDD40D8FD515}"/>
            </a:ext>
          </a:extLst>
        </xdr:cNvPr>
        <xdr:cNvSpPr/>
      </xdr:nvSpPr>
      <xdr:spPr>
        <a:xfrm>
          <a:off x="1079500" y="571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107224</xdr:rowOff>
    </xdr:from>
    <xdr:to>
      <xdr:col>10</xdr:col>
      <xdr:colOff>114300</xdr:colOff>
      <xdr:row>33</xdr:row>
      <xdr:rowOff>169273</xdr:rowOff>
    </xdr:to>
    <xdr:cxnSp macro="">
      <xdr:nvCxnSpPr>
        <xdr:cNvPr id="83" name="直線コネクタ 82">
          <a:extLst>
            <a:ext uri="{FF2B5EF4-FFF2-40B4-BE49-F238E27FC236}">
              <a16:creationId xmlns:a16="http://schemas.microsoft.com/office/drawing/2014/main" id="{3158C8E0-07BF-4F5B-9CAB-362DA711E31D}"/>
            </a:ext>
          </a:extLst>
        </xdr:cNvPr>
        <xdr:cNvCxnSpPr/>
      </xdr:nvCxnSpPr>
      <xdr:spPr>
        <a:xfrm>
          <a:off x="1130300" y="576507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106697</xdr:rowOff>
    </xdr:from>
    <xdr:ext cx="405111" cy="259045"/>
    <xdr:sp macro="" textlink="">
      <xdr:nvSpPr>
        <xdr:cNvPr id="84" name="n_1aveValue【図書館】&#10;有形固定資産減価償却率">
          <a:extLst>
            <a:ext uri="{FF2B5EF4-FFF2-40B4-BE49-F238E27FC236}">
              <a16:creationId xmlns:a16="http://schemas.microsoft.com/office/drawing/2014/main" id="{36FF2102-97E1-4248-8265-5381DC700877}"/>
            </a:ext>
          </a:extLst>
        </xdr:cNvPr>
        <xdr:cNvSpPr txBox="1"/>
      </xdr:nvSpPr>
      <xdr:spPr>
        <a:xfrm>
          <a:off x="35820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139354</xdr:rowOff>
    </xdr:from>
    <xdr:ext cx="405111" cy="259045"/>
    <xdr:sp macro="" textlink="">
      <xdr:nvSpPr>
        <xdr:cNvPr id="85" name="n_2aveValue【図書館】&#10;有形固定資産減価償却率">
          <a:extLst>
            <a:ext uri="{FF2B5EF4-FFF2-40B4-BE49-F238E27FC236}">
              <a16:creationId xmlns:a16="http://schemas.microsoft.com/office/drawing/2014/main" id="{36AEBD3A-64C7-4CD8-AC19-E2AD44706E5B}"/>
            </a:ext>
          </a:extLst>
        </xdr:cNvPr>
        <xdr:cNvSpPr txBox="1"/>
      </xdr:nvSpPr>
      <xdr:spPr>
        <a:xfrm>
          <a:off x="27057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154050</xdr:rowOff>
    </xdr:from>
    <xdr:ext cx="405111" cy="259045"/>
    <xdr:sp macro="" textlink="">
      <xdr:nvSpPr>
        <xdr:cNvPr id="86" name="n_3aveValue【図書館】&#10;有形固定資産減価償却率">
          <a:extLst>
            <a:ext uri="{FF2B5EF4-FFF2-40B4-BE49-F238E27FC236}">
              <a16:creationId xmlns:a16="http://schemas.microsoft.com/office/drawing/2014/main" id="{CE1AFE1C-2F4B-47F8-B953-C0E6E9774607}"/>
            </a:ext>
          </a:extLst>
        </xdr:cNvPr>
        <xdr:cNvSpPr txBox="1"/>
      </xdr:nvSpPr>
      <xdr:spPr>
        <a:xfrm>
          <a:off x="1816744" y="649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16890</xdr:rowOff>
    </xdr:from>
    <xdr:ext cx="405111" cy="259045"/>
    <xdr:sp macro="" textlink="">
      <xdr:nvSpPr>
        <xdr:cNvPr id="87" name="n_4aveValue【図書館】&#10;有形固定資産減価償却率">
          <a:extLst>
            <a:ext uri="{FF2B5EF4-FFF2-40B4-BE49-F238E27FC236}">
              <a16:creationId xmlns:a16="http://schemas.microsoft.com/office/drawing/2014/main" id="{A5730311-1012-4383-AB36-10EBAAD20498}"/>
            </a:ext>
          </a:extLst>
        </xdr:cNvPr>
        <xdr:cNvSpPr txBox="1"/>
      </xdr:nvSpPr>
      <xdr:spPr>
        <a:xfrm>
          <a:off x="9277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16164</xdr:rowOff>
    </xdr:from>
    <xdr:ext cx="405111" cy="259045"/>
    <xdr:sp macro="" textlink="">
      <xdr:nvSpPr>
        <xdr:cNvPr id="88" name="n_1mainValue【図書館】&#10;有形固定資産減価償却率">
          <a:extLst>
            <a:ext uri="{FF2B5EF4-FFF2-40B4-BE49-F238E27FC236}">
              <a16:creationId xmlns:a16="http://schemas.microsoft.com/office/drawing/2014/main" id="{E0A0DF6E-FA43-4347-BF1D-241D6560E3A9}"/>
            </a:ext>
          </a:extLst>
        </xdr:cNvPr>
        <xdr:cNvSpPr txBox="1"/>
      </xdr:nvSpPr>
      <xdr:spPr>
        <a:xfrm>
          <a:off x="3582044" y="567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125566</xdr:rowOff>
    </xdr:from>
    <xdr:ext cx="405111" cy="259045"/>
    <xdr:sp macro="" textlink="">
      <xdr:nvSpPr>
        <xdr:cNvPr id="89" name="n_2mainValue【図書館】&#10;有形固定資産減価償却率">
          <a:extLst>
            <a:ext uri="{FF2B5EF4-FFF2-40B4-BE49-F238E27FC236}">
              <a16:creationId xmlns:a16="http://schemas.microsoft.com/office/drawing/2014/main" id="{54D1FACC-F0A8-4263-8752-AF1D1F96CCFE}"/>
            </a:ext>
          </a:extLst>
        </xdr:cNvPr>
        <xdr:cNvSpPr txBox="1"/>
      </xdr:nvSpPr>
      <xdr:spPr>
        <a:xfrm>
          <a:off x="27057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65150</xdr:rowOff>
    </xdr:from>
    <xdr:ext cx="405111" cy="259045"/>
    <xdr:sp macro="" textlink="">
      <xdr:nvSpPr>
        <xdr:cNvPr id="90" name="n_3mainValue【図書館】&#10;有形固定資産減価償却率">
          <a:extLst>
            <a:ext uri="{FF2B5EF4-FFF2-40B4-BE49-F238E27FC236}">
              <a16:creationId xmlns:a16="http://schemas.microsoft.com/office/drawing/2014/main" id="{F28A8631-9AE3-42BD-B872-2764FDBFDED6}"/>
            </a:ext>
          </a:extLst>
        </xdr:cNvPr>
        <xdr:cNvSpPr txBox="1"/>
      </xdr:nvSpPr>
      <xdr:spPr>
        <a:xfrm>
          <a:off x="1816744" y="5551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3101</xdr:rowOff>
    </xdr:from>
    <xdr:ext cx="340478" cy="259045"/>
    <xdr:sp macro="" textlink="">
      <xdr:nvSpPr>
        <xdr:cNvPr id="91" name="n_4mainValue【図書館】&#10;有形固定資産減価償却率">
          <a:extLst>
            <a:ext uri="{FF2B5EF4-FFF2-40B4-BE49-F238E27FC236}">
              <a16:creationId xmlns:a16="http://schemas.microsoft.com/office/drawing/2014/main" id="{FF98C034-6CF0-4345-B8C0-59D6C301140E}"/>
            </a:ext>
          </a:extLst>
        </xdr:cNvPr>
        <xdr:cNvSpPr txBox="1"/>
      </xdr:nvSpPr>
      <xdr:spPr>
        <a:xfrm>
          <a:off x="960061" y="5489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2D2E702-DDDB-49C0-A90B-DDA28EE260B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788A8EF-447E-4AA3-9723-ADAD3DA53D3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031A142-16A4-4B76-8815-F39B2F826CB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3BDD8E0-3E12-4EE7-80DE-546AAE9C5FB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6172232-F0B1-4A7C-9F7D-3DBADD9A6AF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D82B37F-C33E-40C1-9449-3FEA3920A5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AFDDAC0-3D52-4457-B097-591662C9B17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1566565-CF0C-457C-8716-AE42384D0ED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A99F5991-022F-4F77-AC55-6E9B5802127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E5C049E-6A9D-4CC2-83E4-A6726CFBB54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4A915EC2-B0EE-4059-BD8D-8F7AE307B4EE}"/>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75523856-254A-42BE-9319-347D1D48A2D4}"/>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6BB69CF8-7AB2-4AA8-A965-6FC109F37177}"/>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08223223-E11F-4610-A446-9345DA50FBFF}"/>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07A7AB28-0F0B-49D8-9746-25279F7613E9}"/>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C2186D39-5771-4BA4-B4AC-08BF183A9CC6}"/>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284841BD-4695-4814-96C6-AC498962E34A}"/>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6F96550F-B56F-444C-88BE-4E1301B1E5B6}"/>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ACB2B318-1D18-4A5D-B474-F95511BE5DF8}"/>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C11DF5C0-8946-4900-8080-D9690E17930B}"/>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09D330F2-2B07-4E2C-A1FE-A5BE575F1132}"/>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68998ECD-7335-4851-A7EA-616907EE4A55}"/>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39A13F50-41AB-4FAA-9566-9DAFFF8E344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8B6C3453-9C80-4F95-86A7-3C6E1F87F13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D6EB9583-1BC2-4CC7-94D4-B4028012B79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12519</xdr:rowOff>
    </xdr:from>
    <xdr:to>
      <xdr:col>54</xdr:col>
      <xdr:colOff>189865</xdr:colOff>
      <xdr:row>42</xdr:row>
      <xdr:rowOff>7620</xdr:rowOff>
    </xdr:to>
    <xdr:cxnSp macro="">
      <xdr:nvCxnSpPr>
        <xdr:cNvPr id="117" name="直線コネクタ 116">
          <a:extLst>
            <a:ext uri="{FF2B5EF4-FFF2-40B4-BE49-F238E27FC236}">
              <a16:creationId xmlns:a16="http://schemas.microsoft.com/office/drawing/2014/main" id="{34225811-91C3-4AC1-92B1-8F323FE2F15A}"/>
            </a:ext>
          </a:extLst>
        </xdr:cNvPr>
        <xdr:cNvCxnSpPr/>
      </xdr:nvCxnSpPr>
      <xdr:spPr>
        <a:xfrm flipV="1">
          <a:off x="10476865" y="5670369"/>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8" name="【図書館】&#10;一人当たり面積最小値テキスト">
          <a:extLst>
            <a:ext uri="{FF2B5EF4-FFF2-40B4-BE49-F238E27FC236}">
              <a16:creationId xmlns:a16="http://schemas.microsoft.com/office/drawing/2014/main" id="{062EE2C5-1CFB-46ED-BF6A-EE7A3ADBE170}"/>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9" name="直線コネクタ 118">
          <a:extLst>
            <a:ext uri="{FF2B5EF4-FFF2-40B4-BE49-F238E27FC236}">
              <a16:creationId xmlns:a16="http://schemas.microsoft.com/office/drawing/2014/main" id="{E6FB1B73-8439-46AD-BF44-6EFC55E34F25}"/>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130646</xdr:rowOff>
    </xdr:from>
    <xdr:ext cx="469744" cy="259045"/>
    <xdr:sp macro="" textlink="">
      <xdr:nvSpPr>
        <xdr:cNvPr id="120" name="【図書館】&#10;一人当たり面積最大値テキスト">
          <a:extLst>
            <a:ext uri="{FF2B5EF4-FFF2-40B4-BE49-F238E27FC236}">
              <a16:creationId xmlns:a16="http://schemas.microsoft.com/office/drawing/2014/main" id="{EDE1CA78-C9A6-4782-A2C0-979080FD446E}"/>
            </a:ext>
          </a:extLst>
        </xdr:cNvPr>
        <xdr:cNvSpPr txBox="1"/>
      </xdr:nvSpPr>
      <xdr:spPr>
        <a:xfrm>
          <a:off x="10515600" y="54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12519</xdr:rowOff>
    </xdr:from>
    <xdr:to>
      <xdr:col>55</xdr:col>
      <xdr:colOff>88900</xdr:colOff>
      <xdr:row>33</xdr:row>
      <xdr:rowOff>12519</xdr:rowOff>
    </xdr:to>
    <xdr:cxnSp macro="">
      <xdr:nvCxnSpPr>
        <xdr:cNvPr id="121" name="直線コネクタ 120">
          <a:extLst>
            <a:ext uri="{FF2B5EF4-FFF2-40B4-BE49-F238E27FC236}">
              <a16:creationId xmlns:a16="http://schemas.microsoft.com/office/drawing/2014/main" id="{FA1CB85B-9EB2-4952-9C62-35D3E915DC7F}"/>
            </a:ext>
          </a:extLst>
        </xdr:cNvPr>
        <xdr:cNvCxnSpPr/>
      </xdr:nvCxnSpPr>
      <xdr:spPr>
        <a:xfrm>
          <a:off x="10388600" y="567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82567</xdr:rowOff>
    </xdr:from>
    <xdr:ext cx="469744" cy="259045"/>
    <xdr:sp macro="" textlink="">
      <xdr:nvSpPr>
        <xdr:cNvPr id="122" name="【図書館】&#10;一人当たり面積平均値テキスト">
          <a:extLst>
            <a:ext uri="{FF2B5EF4-FFF2-40B4-BE49-F238E27FC236}">
              <a16:creationId xmlns:a16="http://schemas.microsoft.com/office/drawing/2014/main" id="{5C452254-6974-4BE8-9DF4-57516AAC2B62}"/>
            </a:ext>
          </a:extLst>
        </xdr:cNvPr>
        <xdr:cNvSpPr txBox="1"/>
      </xdr:nvSpPr>
      <xdr:spPr>
        <a:xfrm>
          <a:off x="10515600" y="659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3" name="フローチャート: 判断 122">
          <a:extLst>
            <a:ext uri="{FF2B5EF4-FFF2-40B4-BE49-F238E27FC236}">
              <a16:creationId xmlns:a16="http://schemas.microsoft.com/office/drawing/2014/main" id="{3E9CE0D3-193F-47D6-AC99-34F49A48533F}"/>
            </a:ext>
          </a:extLst>
        </xdr:cNvPr>
        <xdr:cNvSpPr/>
      </xdr:nvSpPr>
      <xdr:spPr>
        <a:xfrm>
          <a:off x="104267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169091</xdr:rowOff>
    </xdr:from>
    <xdr:to>
      <xdr:col>50</xdr:col>
      <xdr:colOff>165100</xdr:colOff>
      <xdr:row>39</xdr:row>
      <xdr:rowOff>99241</xdr:rowOff>
    </xdr:to>
    <xdr:sp macro="" textlink="">
      <xdr:nvSpPr>
        <xdr:cNvPr id="124" name="フローチャート: 判断 123">
          <a:extLst>
            <a:ext uri="{FF2B5EF4-FFF2-40B4-BE49-F238E27FC236}">
              <a16:creationId xmlns:a16="http://schemas.microsoft.com/office/drawing/2014/main" id="{37D847FA-311A-446F-90FC-52A05D6E24C5}"/>
            </a:ext>
          </a:extLst>
        </xdr:cNvPr>
        <xdr:cNvSpPr/>
      </xdr:nvSpPr>
      <xdr:spPr>
        <a:xfrm>
          <a:off x="9588500" y="668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33565</xdr:rowOff>
    </xdr:from>
    <xdr:to>
      <xdr:col>46</xdr:col>
      <xdr:colOff>38100</xdr:colOff>
      <xdr:row>39</xdr:row>
      <xdr:rowOff>135165</xdr:rowOff>
    </xdr:to>
    <xdr:sp macro="" textlink="">
      <xdr:nvSpPr>
        <xdr:cNvPr id="125" name="フローチャート: 判断 124">
          <a:extLst>
            <a:ext uri="{FF2B5EF4-FFF2-40B4-BE49-F238E27FC236}">
              <a16:creationId xmlns:a16="http://schemas.microsoft.com/office/drawing/2014/main" id="{1E206341-63C1-4149-861C-01A64C4D9722}"/>
            </a:ext>
          </a:extLst>
        </xdr:cNvPr>
        <xdr:cNvSpPr/>
      </xdr:nvSpPr>
      <xdr:spPr>
        <a:xfrm>
          <a:off x="8699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111941</xdr:rowOff>
    </xdr:from>
    <xdr:to>
      <xdr:col>41</xdr:col>
      <xdr:colOff>101600</xdr:colOff>
      <xdr:row>40</xdr:row>
      <xdr:rowOff>42091</xdr:rowOff>
    </xdr:to>
    <xdr:sp macro="" textlink="">
      <xdr:nvSpPr>
        <xdr:cNvPr id="126" name="フローチャート: 判断 125">
          <a:extLst>
            <a:ext uri="{FF2B5EF4-FFF2-40B4-BE49-F238E27FC236}">
              <a16:creationId xmlns:a16="http://schemas.microsoft.com/office/drawing/2014/main" id="{E9D07BBF-BFD7-4C9A-B1AD-297BAA52A6C4}"/>
            </a:ext>
          </a:extLst>
        </xdr:cNvPr>
        <xdr:cNvSpPr/>
      </xdr:nvSpPr>
      <xdr:spPr>
        <a:xfrm>
          <a:off x="78105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98878</xdr:rowOff>
    </xdr:from>
    <xdr:to>
      <xdr:col>36</xdr:col>
      <xdr:colOff>165100</xdr:colOff>
      <xdr:row>40</xdr:row>
      <xdr:rowOff>29028</xdr:rowOff>
    </xdr:to>
    <xdr:sp macro="" textlink="">
      <xdr:nvSpPr>
        <xdr:cNvPr id="127" name="フローチャート: 判断 126">
          <a:extLst>
            <a:ext uri="{FF2B5EF4-FFF2-40B4-BE49-F238E27FC236}">
              <a16:creationId xmlns:a16="http://schemas.microsoft.com/office/drawing/2014/main" id="{0C1AF3D4-B3DC-4F3A-B987-839FBF17279E}"/>
            </a:ext>
          </a:extLst>
        </xdr:cNvPr>
        <xdr:cNvSpPr/>
      </xdr:nvSpPr>
      <xdr:spPr>
        <a:xfrm>
          <a:off x="6921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0300304-7B25-43F5-9730-F13179F5D24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891693B-64CB-4C07-9852-9D5F5410D9D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39E58B6-8387-452F-A6EB-8CE61716657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4EB348F-50FA-433A-A39E-1C556F19454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A20F144E-906A-4FA9-B1D2-2C0933A2316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62956</xdr:rowOff>
    </xdr:from>
    <xdr:to>
      <xdr:col>55</xdr:col>
      <xdr:colOff>50800</xdr:colOff>
      <xdr:row>41</xdr:row>
      <xdr:rowOff>164556</xdr:rowOff>
    </xdr:to>
    <xdr:sp macro="" textlink="">
      <xdr:nvSpPr>
        <xdr:cNvPr id="133" name="楕円 132">
          <a:extLst>
            <a:ext uri="{FF2B5EF4-FFF2-40B4-BE49-F238E27FC236}">
              <a16:creationId xmlns:a16="http://schemas.microsoft.com/office/drawing/2014/main" id="{B6D5E6C7-773D-4C85-B11A-DFE3329C41D3}"/>
            </a:ext>
          </a:extLst>
        </xdr:cNvPr>
        <xdr:cNvSpPr/>
      </xdr:nvSpPr>
      <xdr:spPr>
        <a:xfrm>
          <a:off x="10426700" y="709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149333</xdr:rowOff>
    </xdr:from>
    <xdr:ext cx="469744" cy="259045"/>
    <xdr:sp macro="" textlink="">
      <xdr:nvSpPr>
        <xdr:cNvPr id="134" name="【図書館】&#10;一人当たり面積該当値テキスト">
          <a:extLst>
            <a:ext uri="{FF2B5EF4-FFF2-40B4-BE49-F238E27FC236}">
              <a16:creationId xmlns:a16="http://schemas.microsoft.com/office/drawing/2014/main" id="{33C4A303-42D1-4439-827F-8B3B795126F0}"/>
            </a:ext>
          </a:extLst>
        </xdr:cNvPr>
        <xdr:cNvSpPr txBox="1"/>
      </xdr:nvSpPr>
      <xdr:spPr>
        <a:xfrm>
          <a:off x="10515600" y="700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66222</xdr:rowOff>
    </xdr:from>
    <xdr:to>
      <xdr:col>50</xdr:col>
      <xdr:colOff>165100</xdr:colOff>
      <xdr:row>41</xdr:row>
      <xdr:rowOff>167822</xdr:rowOff>
    </xdr:to>
    <xdr:sp macro="" textlink="">
      <xdr:nvSpPr>
        <xdr:cNvPr id="135" name="楕円 134">
          <a:extLst>
            <a:ext uri="{FF2B5EF4-FFF2-40B4-BE49-F238E27FC236}">
              <a16:creationId xmlns:a16="http://schemas.microsoft.com/office/drawing/2014/main" id="{0F7924EE-474E-482A-9470-F7029E072B0F}"/>
            </a:ext>
          </a:extLst>
        </xdr:cNvPr>
        <xdr:cNvSpPr/>
      </xdr:nvSpPr>
      <xdr:spPr>
        <a:xfrm>
          <a:off x="95885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113756</xdr:rowOff>
    </xdr:from>
    <xdr:to>
      <xdr:col>55</xdr:col>
      <xdr:colOff>0</xdr:colOff>
      <xdr:row>41</xdr:row>
      <xdr:rowOff>117022</xdr:rowOff>
    </xdr:to>
    <xdr:cxnSp macro="">
      <xdr:nvCxnSpPr>
        <xdr:cNvPr id="136" name="直線コネクタ 135">
          <a:extLst>
            <a:ext uri="{FF2B5EF4-FFF2-40B4-BE49-F238E27FC236}">
              <a16:creationId xmlns:a16="http://schemas.microsoft.com/office/drawing/2014/main" id="{B2B5A785-FDDA-4D8E-A7E4-91FFEC8B6D59}"/>
            </a:ext>
          </a:extLst>
        </xdr:cNvPr>
        <xdr:cNvCxnSpPr/>
      </xdr:nvCxnSpPr>
      <xdr:spPr>
        <a:xfrm flipV="1">
          <a:off x="9639300" y="714320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69487</xdr:rowOff>
    </xdr:from>
    <xdr:to>
      <xdr:col>46</xdr:col>
      <xdr:colOff>38100</xdr:colOff>
      <xdr:row>41</xdr:row>
      <xdr:rowOff>171087</xdr:rowOff>
    </xdr:to>
    <xdr:sp macro="" textlink="">
      <xdr:nvSpPr>
        <xdr:cNvPr id="137" name="楕円 136">
          <a:extLst>
            <a:ext uri="{FF2B5EF4-FFF2-40B4-BE49-F238E27FC236}">
              <a16:creationId xmlns:a16="http://schemas.microsoft.com/office/drawing/2014/main" id="{231C9DE3-2671-4701-94FB-D7E6C658248C}"/>
            </a:ext>
          </a:extLst>
        </xdr:cNvPr>
        <xdr:cNvSpPr/>
      </xdr:nvSpPr>
      <xdr:spPr>
        <a:xfrm>
          <a:off x="8699500" y="70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117022</xdr:rowOff>
    </xdr:from>
    <xdr:to>
      <xdr:col>50</xdr:col>
      <xdr:colOff>114300</xdr:colOff>
      <xdr:row>41</xdr:row>
      <xdr:rowOff>120287</xdr:rowOff>
    </xdr:to>
    <xdr:cxnSp macro="">
      <xdr:nvCxnSpPr>
        <xdr:cNvPr id="138" name="直線コネクタ 137">
          <a:extLst>
            <a:ext uri="{FF2B5EF4-FFF2-40B4-BE49-F238E27FC236}">
              <a16:creationId xmlns:a16="http://schemas.microsoft.com/office/drawing/2014/main" id="{6CF2773F-2CD5-4569-9750-7260184EA45C}"/>
            </a:ext>
          </a:extLst>
        </xdr:cNvPr>
        <xdr:cNvCxnSpPr/>
      </xdr:nvCxnSpPr>
      <xdr:spPr>
        <a:xfrm flipV="1">
          <a:off x="8750300" y="714647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69487</xdr:rowOff>
    </xdr:from>
    <xdr:to>
      <xdr:col>41</xdr:col>
      <xdr:colOff>101600</xdr:colOff>
      <xdr:row>41</xdr:row>
      <xdr:rowOff>171087</xdr:rowOff>
    </xdr:to>
    <xdr:sp macro="" textlink="">
      <xdr:nvSpPr>
        <xdr:cNvPr id="139" name="楕円 138">
          <a:extLst>
            <a:ext uri="{FF2B5EF4-FFF2-40B4-BE49-F238E27FC236}">
              <a16:creationId xmlns:a16="http://schemas.microsoft.com/office/drawing/2014/main" id="{F39C1E77-8E54-4F4A-BD56-13755369D798}"/>
            </a:ext>
          </a:extLst>
        </xdr:cNvPr>
        <xdr:cNvSpPr/>
      </xdr:nvSpPr>
      <xdr:spPr>
        <a:xfrm>
          <a:off x="7810500" y="70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120287</xdr:rowOff>
    </xdr:from>
    <xdr:to>
      <xdr:col>45</xdr:col>
      <xdr:colOff>177800</xdr:colOff>
      <xdr:row>41</xdr:row>
      <xdr:rowOff>120287</xdr:rowOff>
    </xdr:to>
    <xdr:cxnSp macro="">
      <xdr:nvCxnSpPr>
        <xdr:cNvPr id="140" name="直線コネクタ 139">
          <a:extLst>
            <a:ext uri="{FF2B5EF4-FFF2-40B4-BE49-F238E27FC236}">
              <a16:creationId xmlns:a16="http://schemas.microsoft.com/office/drawing/2014/main" id="{C5D4CF9F-539D-4DFE-919B-2A3B38B7AB92}"/>
            </a:ext>
          </a:extLst>
        </xdr:cNvPr>
        <xdr:cNvCxnSpPr/>
      </xdr:nvCxnSpPr>
      <xdr:spPr>
        <a:xfrm>
          <a:off x="7861300" y="7149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72753</xdr:rowOff>
    </xdr:from>
    <xdr:to>
      <xdr:col>36</xdr:col>
      <xdr:colOff>165100</xdr:colOff>
      <xdr:row>42</xdr:row>
      <xdr:rowOff>2903</xdr:rowOff>
    </xdr:to>
    <xdr:sp macro="" textlink="">
      <xdr:nvSpPr>
        <xdr:cNvPr id="141" name="楕円 140">
          <a:extLst>
            <a:ext uri="{FF2B5EF4-FFF2-40B4-BE49-F238E27FC236}">
              <a16:creationId xmlns:a16="http://schemas.microsoft.com/office/drawing/2014/main" id="{7839F844-B7BA-4503-8E8F-F2785261FE14}"/>
            </a:ext>
          </a:extLst>
        </xdr:cNvPr>
        <xdr:cNvSpPr/>
      </xdr:nvSpPr>
      <xdr:spPr>
        <a:xfrm>
          <a:off x="6921500" y="710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120287</xdr:rowOff>
    </xdr:from>
    <xdr:to>
      <xdr:col>41</xdr:col>
      <xdr:colOff>50800</xdr:colOff>
      <xdr:row>41</xdr:row>
      <xdr:rowOff>123553</xdr:rowOff>
    </xdr:to>
    <xdr:cxnSp macro="">
      <xdr:nvCxnSpPr>
        <xdr:cNvPr id="142" name="直線コネクタ 141">
          <a:extLst>
            <a:ext uri="{FF2B5EF4-FFF2-40B4-BE49-F238E27FC236}">
              <a16:creationId xmlns:a16="http://schemas.microsoft.com/office/drawing/2014/main" id="{ADCE8E99-9C69-4EA0-9CB5-46F1559769DE}"/>
            </a:ext>
          </a:extLst>
        </xdr:cNvPr>
        <xdr:cNvCxnSpPr/>
      </xdr:nvCxnSpPr>
      <xdr:spPr>
        <a:xfrm flipV="1">
          <a:off x="6972300" y="714973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115769</xdr:rowOff>
    </xdr:from>
    <xdr:ext cx="469744" cy="259045"/>
    <xdr:sp macro="" textlink="">
      <xdr:nvSpPr>
        <xdr:cNvPr id="143" name="n_1aveValue【図書館】&#10;一人当たり面積">
          <a:extLst>
            <a:ext uri="{FF2B5EF4-FFF2-40B4-BE49-F238E27FC236}">
              <a16:creationId xmlns:a16="http://schemas.microsoft.com/office/drawing/2014/main" id="{6ED51FBC-FD8C-45FF-A3DE-7F7108351608}"/>
            </a:ext>
          </a:extLst>
        </xdr:cNvPr>
        <xdr:cNvSpPr txBox="1"/>
      </xdr:nvSpPr>
      <xdr:spPr>
        <a:xfrm>
          <a:off x="9391727" y="645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151692</xdr:rowOff>
    </xdr:from>
    <xdr:ext cx="469744" cy="259045"/>
    <xdr:sp macro="" textlink="">
      <xdr:nvSpPr>
        <xdr:cNvPr id="144" name="n_2aveValue【図書館】&#10;一人当たり面積">
          <a:extLst>
            <a:ext uri="{FF2B5EF4-FFF2-40B4-BE49-F238E27FC236}">
              <a16:creationId xmlns:a16="http://schemas.microsoft.com/office/drawing/2014/main" id="{30F68591-D41F-4B7E-85AB-0EED8B5397EB}"/>
            </a:ext>
          </a:extLst>
        </xdr:cNvPr>
        <xdr:cNvSpPr txBox="1"/>
      </xdr:nvSpPr>
      <xdr:spPr>
        <a:xfrm>
          <a:off x="85154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58618</xdr:rowOff>
    </xdr:from>
    <xdr:ext cx="469744" cy="259045"/>
    <xdr:sp macro="" textlink="">
      <xdr:nvSpPr>
        <xdr:cNvPr id="145" name="n_3aveValue【図書館】&#10;一人当たり面積">
          <a:extLst>
            <a:ext uri="{FF2B5EF4-FFF2-40B4-BE49-F238E27FC236}">
              <a16:creationId xmlns:a16="http://schemas.microsoft.com/office/drawing/2014/main" id="{1B07EEE5-F26C-49EF-9FA1-71C7C457030F}"/>
            </a:ext>
          </a:extLst>
        </xdr:cNvPr>
        <xdr:cNvSpPr txBox="1"/>
      </xdr:nvSpPr>
      <xdr:spPr>
        <a:xfrm>
          <a:off x="7626427" y="657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45555</xdr:rowOff>
    </xdr:from>
    <xdr:ext cx="469744" cy="259045"/>
    <xdr:sp macro="" textlink="">
      <xdr:nvSpPr>
        <xdr:cNvPr id="146" name="n_4aveValue【図書館】&#10;一人当たり面積">
          <a:extLst>
            <a:ext uri="{FF2B5EF4-FFF2-40B4-BE49-F238E27FC236}">
              <a16:creationId xmlns:a16="http://schemas.microsoft.com/office/drawing/2014/main" id="{08A7C5C8-6520-4F9A-8465-FD3E3179EC82}"/>
            </a:ext>
          </a:extLst>
        </xdr:cNvPr>
        <xdr:cNvSpPr txBox="1"/>
      </xdr:nvSpPr>
      <xdr:spPr>
        <a:xfrm>
          <a:off x="6737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158949</xdr:rowOff>
    </xdr:from>
    <xdr:ext cx="469744" cy="259045"/>
    <xdr:sp macro="" textlink="">
      <xdr:nvSpPr>
        <xdr:cNvPr id="147" name="n_1mainValue【図書館】&#10;一人当たり面積">
          <a:extLst>
            <a:ext uri="{FF2B5EF4-FFF2-40B4-BE49-F238E27FC236}">
              <a16:creationId xmlns:a16="http://schemas.microsoft.com/office/drawing/2014/main" id="{BB0D806C-E5E1-4984-8A5F-54C1FD0D6FF5}"/>
            </a:ext>
          </a:extLst>
        </xdr:cNvPr>
        <xdr:cNvSpPr txBox="1"/>
      </xdr:nvSpPr>
      <xdr:spPr>
        <a:xfrm>
          <a:off x="9391727" y="718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162214</xdr:rowOff>
    </xdr:from>
    <xdr:ext cx="469744" cy="259045"/>
    <xdr:sp macro="" textlink="">
      <xdr:nvSpPr>
        <xdr:cNvPr id="148" name="n_2mainValue【図書館】&#10;一人当たり面積">
          <a:extLst>
            <a:ext uri="{FF2B5EF4-FFF2-40B4-BE49-F238E27FC236}">
              <a16:creationId xmlns:a16="http://schemas.microsoft.com/office/drawing/2014/main" id="{4D1E6420-7691-4D03-BE07-315E559C74F8}"/>
            </a:ext>
          </a:extLst>
        </xdr:cNvPr>
        <xdr:cNvSpPr txBox="1"/>
      </xdr:nvSpPr>
      <xdr:spPr>
        <a:xfrm>
          <a:off x="8515427" y="719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162214</xdr:rowOff>
    </xdr:from>
    <xdr:ext cx="469744" cy="259045"/>
    <xdr:sp macro="" textlink="">
      <xdr:nvSpPr>
        <xdr:cNvPr id="149" name="n_3mainValue【図書館】&#10;一人当たり面積">
          <a:extLst>
            <a:ext uri="{FF2B5EF4-FFF2-40B4-BE49-F238E27FC236}">
              <a16:creationId xmlns:a16="http://schemas.microsoft.com/office/drawing/2014/main" id="{EE12CAE1-B92B-40BF-99E6-ECBB560A9C4E}"/>
            </a:ext>
          </a:extLst>
        </xdr:cNvPr>
        <xdr:cNvSpPr txBox="1"/>
      </xdr:nvSpPr>
      <xdr:spPr>
        <a:xfrm>
          <a:off x="7626427" y="719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165480</xdr:rowOff>
    </xdr:from>
    <xdr:ext cx="469744" cy="259045"/>
    <xdr:sp macro="" textlink="">
      <xdr:nvSpPr>
        <xdr:cNvPr id="150" name="n_4mainValue【図書館】&#10;一人当たり面積">
          <a:extLst>
            <a:ext uri="{FF2B5EF4-FFF2-40B4-BE49-F238E27FC236}">
              <a16:creationId xmlns:a16="http://schemas.microsoft.com/office/drawing/2014/main" id="{66A6C97F-F698-47C4-8A6A-906BCD61F2EE}"/>
            </a:ext>
          </a:extLst>
        </xdr:cNvPr>
        <xdr:cNvSpPr txBox="1"/>
      </xdr:nvSpPr>
      <xdr:spPr>
        <a:xfrm>
          <a:off x="6737427" y="719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465EBAC8-0E74-474D-B334-3EA5D056384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FE2A0C9D-6E76-4679-8188-E5D553E0D01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85F8781-CA1F-4FDA-83DD-B4A183A916B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501E6352-D18F-4958-9451-F645C2940C7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BC26BA4C-8357-4712-8688-4975BA5D70D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BE61AC5F-9133-4EFC-AB97-0C1DACDD9A1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8024AA6-DE6C-4215-BA19-07C3645CA70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8A3E4C30-0CB0-4FED-A8D2-51D5BFBC301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36EBA016-6F6A-44DF-96D5-6F9A2CD29F0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56457838-5B1D-48D7-BBCE-17863AE67AB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9C7462F4-E59A-49C2-861E-EBBF347C18E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0122ECBD-C3CC-4CD0-AE88-FD9AAB1505C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713BF79D-E7FF-44A0-87C2-9D2D292F1B0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8E6EA59C-5506-4440-8C8B-C57F3DEB16E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E092051B-D4BF-4EA4-83EB-CEF27D2CC76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A9172BFB-D2F7-4760-9455-CDFA259E7B1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6B0E4259-8F60-45F7-8210-68D1D8F1E4D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52806FED-0D22-4DDE-9187-9D28C0F5888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E2978668-3181-4628-A423-1D333275D5D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CE9520FF-3AF1-4397-B192-38393CC5372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147D41AD-E211-4770-AD4E-C760D9F1B48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A89B4839-5C59-43A3-AA81-3DE8C85FA38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CC0302F7-4A67-4C6C-9132-F6A7D4ABF07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2CAEAA69-D8A5-4E8F-B375-293F7D68770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B08208D3-BC10-4E2E-9620-51612B844EC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130628</xdr:rowOff>
    </xdr:to>
    <xdr:cxnSp macro="">
      <xdr:nvCxnSpPr>
        <xdr:cNvPr id="176" name="直線コネクタ 175">
          <a:extLst>
            <a:ext uri="{FF2B5EF4-FFF2-40B4-BE49-F238E27FC236}">
              <a16:creationId xmlns:a16="http://schemas.microsoft.com/office/drawing/2014/main" id="{EFD21841-F781-47CF-B4F8-E8B9D280FA68}"/>
            </a:ext>
          </a:extLst>
        </xdr:cNvPr>
        <xdr:cNvCxnSpPr/>
      </xdr:nvCxnSpPr>
      <xdr:spPr>
        <a:xfrm flipV="1">
          <a:off x="4634865" y="960283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7" name="【体育館・プール】&#10;有形固定資産減価償却率最小値テキスト">
          <a:extLst>
            <a:ext uri="{FF2B5EF4-FFF2-40B4-BE49-F238E27FC236}">
              <a16:creationId xmlns:a16="http://schemas.microsoft.com/office/drawing/2014/main" id="{AA112A85-DF45-440D-8F82-F23DFFB9B26D}"/>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8" name="直線コネクタ 177">
          <a:extLst>
            <a:ext uri="{FF2B5EF4-FFF2-40B4-BE49-F238E27FC236}">
              <a16:creationId xmlns:a16="http://schemas.microsoft.com/office/drawing/2014/main" id="{E784E3EA-15C5-4108-A66A-92DE4499A7DC}"/>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9" name="【体育館・プール】&#10;有形固定資産減価償却率最大値テキスト">
          <a:extLst>
            <a:ext uri="{FF2B5EF4-FFF2-40B4-BE49-F238E27FC236}">
              <a16:creationId xmlns:a16="http://schemas.microsoft.com/office/drawing/2014/main" id="{0828EBEC-56EA-4EE4-B4B7-FC2831DA76EF}"/>
            </a:ext>
          </a:extLst>
        </xdr:cNvPr>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80" name="直線コネクタ 179">
          <a:extLst>
            <a:ext uri="{FF2B5EF4-FFF2-40B4-BE49-F238E27FC236}">
              <a16:creationId xmlns:a16="http://schemas.microsoft.com/office/drawing/2014/main" id="{C93F8BF5-E17F-4A99-B543-6722FC469E51}"/>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156590</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00918029-B592-4C40-8831-CE16A225F3DE}"/>
            </a:ext>
          </a:extLst>
        </xdr:cNvPr>
        <xdr:cNvSpPr txBox="1"/>
      </xdr:nvSpPr>
      <xdr:spPr>
        <a:xfrm>
          <a:off x="4673600" y="10443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182" name="フローチャート: 判断 181">
          <a:extLst>
            <a:ext uri="{FF2B5EF4-FFF2-40B4-BE49-F238E27FC236}">
              <a16:creationId xmlns:a16="http://schemas.microsoft.com/office/drawing/2014/main" id="{60CCAC81-1433-4FC3-8494-A2894A0588A1}"/>
            </a:ext>
          </a:extLst>
        </xdr:cNvPr>
        <xdr:cNvSpPr/>
      </xdr:nvSpPr>
      <xdr:spPr>
        <a:xfrm>
          <a:off x="45847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109220</xdr:rowOff>
    </xdr:from>
    <xdr:to>
      <xdr:col>20</xdr:col>
      <xdr:colOff>38100</xdr:colOff>
      <xdr:row>62</xdr:row>
      <xdr:rowOff>39370</xdr:rowOff>
    </xdr:to>
    <xdr:sp macro="" textlink="">
      <xdr:nvSpPr>
        <xdr:cNvPr id="183" name="フローチャート: 判断 182">
          <a:extLst>
            <a:ext uri="{FF2B5EF4-FFF2-40B4-BE49-F238E27FC236}">
              <a16:creationId xmlns:a16="http://schemas.microsoft.com/office/drawing/2014/main" id="{EF53F384-CCA9-4EE7-8698-04FEAB8982F8}"/>
            </a:ext>
          </a:extLst>
        </xdr:cNvPr>
        <xdr:cNvSpPr/>
      </xdr:nvSpPr>
      <xdr:spPr>
        <a:xfrm>
          <a:off x="3746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151674</xdr:rowOff>
    </xdr:from>
    <xdr:to>
      <xdr:col>15</xdr:col>
      <xdr:colOff>101600</xdr:colOff>
      <xdr:row>62</xdr:row>
      <xdr:rowOff>81824</xdr:rowOff>
    </xdr:to>
    <xdr:sp macro="" textlink="">
      <xdr:nvSpPr>
        <xdr:cNvPr id="184" name="フローチャート: 判断 183">
          <a:extLst>
            <a:ext uri="{FF2B5EF4-FFF2-40B4-BE49-F238E27FC236}">
              <a16:creationId xmlns:a16="http://schemas.microsoft.com/office/drawing/2014/main" id="{3E0398C6-F21B-4E27-A367-B382D0919FFE}"/>
            </a:ext>
          </a:extLst>
        </xdr:cNvPr>
        <xdr:cNvSpPr/>
      </xdr:nvSpPr>
      <xdr:spPr>
        <a:xfrm>
          <a:off x="2857500" y="106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110853</xdr:rowOff>
    </xdr:from>
    <xdr:to>
      <xdr:col>10</xdr:col>
      <xdr:colOff>165100</xdr:colOff>
      <xdr:row>62</xdr:row>
      <xdr:rowOff>41003</xdr:rowOff>
    </xdr:to>
    <xdr:sp macro="" textlink="">
      <xdr:nvSpPr>
        <xdr:cNvPr id="185" name="フローチャート: 判断 184">
          <a:extLst>
            <a:ext uri="{FF2B5EF4-FFF2-40B4-BE49-F238E27FC236}">
              <a16:creationId xmlns:a16="http://schemas.microsoft.com/office/drawing/2014/main" id="{F81EF1F2-2466-426E-85D5-D5F84312C6F8}"/>
            </a:ext>
          </a:extLst>
        </xdr:cNvPr>
        <xdr:cNvSpPr/>
      </xdr:nvSpPr>
      <xdr:spPr>
        <a:xfrm>
          <a:off x="1968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58601</xdr:rowOff>
    </xdr:from>
    <xdr:to>
      <xdr:col>6</xdr:col>
      <xdr:colOff>38100</xdr:colOff>
      <xdr:row>61</xdr:row>
      <xdr:rowOff>160201</xdr:rowOff>
    </xdr:to>
    <xdr:sp macro="" textlink="">
      <xdr:nvSpPr>
        <xdr:cNvPr id="186" name="フローチャート: 判断 185">
          <a:extLst>
            <a:ext uri="{FF2B5EF4-FFF2-40B4-BE49-F238E27FC236}">
              <a16:creationId xmlns:a16="http://schemas.microsoft.com/office/drawing/2014/main" id="{8CA1E43C-2894-471A-B275-65FF4851DC44}"/>
            </a:ext>
          </a:extLst>
        </xdr:cNvPr>
        <xdr:cNvSpPr/>
      </xdr:nvSpPr>
      <xdr:spPr>
        <a:xfrm>
          <a:off x="1079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7921904-C1AE-4DD7-9A33-CFF7638A488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5728E70-B6A8-44BA-965A-37A2E0612AD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7D2D51F-09C8-474B-ACD8-ED9ED52B925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B8BAAF81-27C6-49E5-B5AC-8B390971DBA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88D5EFD1-8D6E-48F2-9585-D95A03AB573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60234</xdr:rowOff>
    </xdr:from>
    <xdr:to>
      <xdr:col>24</xdr:col>
      <xdr:colOff>114300</xdr:colOff>
      <xdr:row>62</xdr:row>
      <xdr:rowOff>161834</xdr:rowOff>
    </xdr:to>
    <xdr:sp macro="" textlink="">
      <xdr:nvSpPr>
        <xdr:cNvPr id="192" name="楕円 191">
          <a:extLst>
            <a:ext uri="{FF2B5EF4-FFF2-40B4-BE49-F238E27FC236}">
              <a16:creationId xmlns:a16="http://schemas.microsoft.com/office/drawing/2014/main" id="{B0AE582C-CD89-4B3A-B3EE-3AFCAD98723E}"/>
            </a:ext>
          </a:extLst>
        </xdr:cNvPr>
        <xdr:cNvSpPr/>
      </xdr:nvSpPr>
      <xdr:spPr>
        <a:xfrm>
          <a:off x="45847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38661</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1EFD2816-9138-4ADB-99A0-9CC6EAEBA1ED}"/>
            </a:ext>
          </a:extLst>
        </xdr:cNvPr>
        <xdr:cNvSpPr txBox="1"/>
      </xdr:nvSpPr>
      <xdr:spPr>
        <a:xfrm>
          <a:off x="4673600" y="1066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22678</xdr:rowOff>
    </xdr:from>
    <xdr:to>
      <xdr:col>20</xdr:col>
      <xdr:colOff>38100</xdr:colOff>
      <xdr:row>62</xdr:row>
      <xdr:rowOff>124278</xdr:rowOff>
    </xdr:to>
    <xdr:sp macro="" textlink="">
      <xdr:nvSpPr>
        <xdr:cNvPr id="194" name="楕円 193">
          <a:extLst>
            <a:ext uri="{FF2B5EF4-FFF2-40B4-BE49-F238E27FC236}">
              <a16:creationId xmlns:a16="http://schemas.microsoft.com/office/drawing/2014/main" id="{4177FBFD-ED7B-4A98-AA79-255B57E807FE}"/>
            </a:ext>
          </a:extLst>
        </xdr:cNvPr>
        <xdr:cNvSpPr/>
      </xdr:nvSpPr>
      <xdr:spPr>
        <a:xfrm>
          <a:off x="3746500" y="10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73478</xdr:rowOff>
    </xdr:from>
    <xdr:to>
      <xdr:col>24</xdr:col>
      <xdr:colOff>63500</xdr:colOff>
      <xdr:row>62</xdr:row>
      <xdr:rowOff>111034</xdr:rowOff>
    </xdr:to>
    <xdr:cxnSp macro="">
      <xdr:nvCxnSpPr>
        <xdr:cNvPr id="195" name="直線コネクタ 194">
          <a:extLst>
            <a:ext uri="{FF2B5EF4-FFF2-40B4-BE49-F238E27FC236}">
              <a16:creationId xmlns:a16="http://schemas.microsoft.com/office/drawing/2014/main" id="{2CC3867B-9D4C-4F3D-875D-BE97ED0A5813}"/>
            </a:ext>
          </a:extLst>
        </xdr:cNvPr>
        <xdr:cNvCxnSpPr/>
      </xdr:nvCxnSpPr>
      <xdr:spPr>
        <a:xfrm>
          <a:off x="3797300" y="10703378"/>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153307</xdr:rowOff>
    </xdr:from>
    <xdr:to>
      <xdr:col>15</xdr:col>
      <xdr:colOff>101600</xdr:colOff>
      <xdr:row>62</xdr:row>
      <xdr:rowOff>83457</xdr:rowOff>
    </xdr:to>
    <xdr:sp macro="" textlink="">
      <xdr:nvSpPr>
        <xdr:cNvPr id="196" name="楕円 195">
          <a:extLst>
            <a:ext uri="{FF2B5EF4-FFF2-40B4-BE49-F238E27FC236}">
              <a16:creationId xmlns:a16="http://schemas.microsoft.com/office/drawing/2014/main" id="{EB7A668D-E389-403D-98A3-3A409A101FBD}"/>
            </a:ext>
          </a:extLst>
        </xdr:cNvPr>
        <xdr:cNvSpPr/>
      </xdr:nvSpPr>
      <xdr:spPr>
        <a:xfrm>
          <a:off x="2857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32657</xdr:rowOff>
    </xdr:from>
    <xdr:to>
      <xdr:col>19</xdr:col>
      <xdr:colOff>177800</xdr:colOff>
      <xdr:row>62</xdr:row>
      <xdr:rowOff>73478</xdr:rowOff>
    </xdr:to>
    <xdr:cxnSp macro="">
      <xdr:nvCxnSpPr>
        <xdr:cNvPr id="197" name="直線コネクタ 196">
          <a:extLst>
            <a:ext uri="{FF2B5EF4-FFF2-40B4-BE49-F238E27FC236}">
              <a16:creationId xmlns:a16="http://schemas.microsoft.com/office/drawing/2014/main" id="{C8972A2B-0DBD-4496-B9F3-DAD8EFAA63E3}"/>
            </a:ext>
          </a:extLst>
        </xdr:cNvPr>
        <xdr:cNvCxnSpPr/>
      </xdr:nvCxnSpPr>
      <xdr:spPr>
        <a:xfrm>
          <a:off x="2908300" y="1066255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115751</xdr:rowOff>
    </xdr:from>
    <xdr:to>
      <xdr:col>10</xdr:col>
      <xdr:colOff>165100</xdr:colOff>
      <xdr:row>62</xdr:row>
      <xdr:rowOff>45901</xdr:rowOff>
    </xdr:to>
    <xdr:sp macro="" textlink="">
      <xdr:nvSpPr>
        <xdr:cNvPr id="198" name="楕円 197">
          <a:extLst>
            <a:ext uri="{FF2B5EF4-FFF2-40B4-BE49-F238E27FC236}">
              <a16:creationId xmlns:a16="http://schemas.microsoft.com/office/drawing/2014/main" id="{9135EA2D-FCD6-41A5-A883-27103B0DAA05}"/>
            </a:ext>
          </a:extLst>
        </xdr:cNvPr>
        <xdr:cNvSpPr/>
      </xdr:nvSpPr>
      <xdr:spPr>
        <a:xfrm>
          <a:off x="1968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166551</xdr:rowOff>
    </xdr:from>
    <xdr:to>
      <xdr:col>15</xdr:col>
      <xdr:colOff>50800</xdr:colOff>
      <xdr:row>62</xdr:row>
      <xdr:rowOff>32657</xdr:rowOff>
    </xdr:to>
    <xdr:cxnSp macro="">
      <xdr:nvCxnSpPr>
        <xdr:cNvPr id="199" name="直線コネクタ 198">
          <a:extLst>
            <a:ext uri="{FF2B5EF4-FFF2-40B4-BE49-F238E27FC236}">
              <a16:creationId xmlns:a16="http://schemas.microsoft.com/office/drawing/2014/main" id="{28BC2560-FC12-4F32-8072-F5D753678337}"/>
            </a:ext>
          </a:extLst>
        </xdr:cNvPr>
        <xdr:cNvCxnSpPr/>
      </xdr:nvCxnSpPr>
      <xdr:spPr>
        <a:xfrm>
          <a:off x="2019300" y="1062500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71665</xdr:rowOff>
    </xdr:from>
    <xdr:to>
      <xdr:col>6</xdr:col>
      <xdr:colOff>38100</xdr:colOff>
      <xdr:row>62</xdr:row>
      <xdr:rowOff>1815</xdr:rowOff>
    </xdr:to>
    <xdr:sp macro="" textlink="">
      <xdr:nvSpPr>
        <xdr:cNvPr id="200" name="楕円 199">
          <a:extLst>
            <a:ext uri="{FF2B5EF4-FFF2-40B4-BE49-F238E27FC236}">
              <a16:creationId xmlns:a16="http://schemas.microsoft.com/office/drawing/2014/main" id="{E231C24B-7694-4C33-9477-A6B4DBC3C69A}"/>
            </a:ext>
          </a:extLst>
        </xdr:cNvPr>
        <xdr:cNvSpPr/>
      </xdr:nvSpPr>
      <xdr:spPr>
        <a:xfrm>
          <a:off x="1079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122465</xdr:rowOff>
    </xdr:from>
    <xdr:to>
      <xdr:col>10</xdr:col>
      <xdr:colOff>114300</xdr:colOff>
      <xdr:row>61</xdr:row>
      <xdr:rowOff>166551</xdr:rowOff>
    </xdr:to>
    <xdr:cxnSp macro="">
      <xdr:nvCxnSpPr>
        <xdr:cNvPr id="201" name="直線コネクタ 200">
          <a:extLst>
            <a:ext uri="{FF2B5EF4-FFF2-40B4-BE49-F238E27FC236}">
              <a16:creationId xmlns:a16="http://schemas.microsoft.com/office/drawing/2014/main" id="{EB8D67E8-2972-4850-8E5F-36EBE473A469}"/>
            </a:ext>
          </a:extLst>
        </xdr:cNvPr>
        <xdr:cNvCxnSpPr/>
      </xdr:nvCxnSpPr>
      <xdr:spPr>
        <a:xfrm>
          <a:off x="1130300" y="10580915"/>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55897</xdr:rowOff>
    </xdr:from>
    <xdr:ext cx="405111" cy="259045"/>
    <xdr:sp macro="" textlink="">
      <xdr:nvSpPr>
        <xdr:cNvPr id="202" name="n_1aveValue【体育館・プール】&#10;有形固定資産減価償却率">
          <a:extLst>
            <a:ext uri="{FF2B5EF4-FFF2-40B4-BE49-F238E27FC236}">
              <a16:creationId xmlns:a16="http://schemas.microsoft.com/office/drawing/2014/main" id="{57607559-DB93-47FC-AFF0-D674BEFED90F}"/>
            </a:ext>
          </a:extLst>
        </xdr:cNvPr>
        <xdr:cNvSpPr txBox="1"/>
      </xdr:nvSpPr>
      <xdr:spPr>
        <a:xfrm>
          <a:off x="35820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98351</xdr:rowOff>
    </xdr:from>
    <xdr:ext cx="405111" cy="259045"/>
    <xdr:sp macro="" textlink="">
      <xdr:nvSpPr>
        <xdr:cNvPr id="203" name="n_2aveValue【体育館・プール】&#10;有形固定資産減価償却率">
          <a:extLst>
            <a:ext uri="{FF2B5EF4-FFF2-40B4-BE49-F238E27FC236}">
              <a16:creationId xmlns:a16="http://schemas.microsoft.com/office/drawing/2014/main" id="{6E818C9F-CB35-4E78-A334-6D849AA30C62}"/>
            </a:ext>
          </a:extLst>
        </xdr:cNvPr>
        <xdr:cNvSpPr txBox="1"/>
      </xdr:nvSpPr>
      <xdr:spPr>
        <a:xfrm>
          <a:off x="2705744" y="10385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57530</xdr:rowOff>
    </xdr:from>
    <xdr:ext cx="405111" cy="259045"/>
    <xdr:sp macro="" textlink="">
      <xdr:nvSpPr>
        <xdr:cNvPr id="204" name="n_3aveValue【体育館・プール】&#10;有形固定資産減価償却率">
          <a:extLst>
            <a:ext uri="{FF2B5EF4-FFF2-40B4-BE49-F238E27FC236}">
              <a16:creationId xmlns:a16="http://schemas.microsoft.com/office/drawing/2014/main" id="{34471C43-FC1C-47C0-B957-5C3FBE182B4D}"/>
            </a:ext>
          </a:extLst>
        </xdr:cNvPr>
        <xdr:cNvSpPr txBox="1"/>
      </xdr:nvSpPr>
      <xdr:spPr>
        <a:xfrm>
          <a:off x="1816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5278</xdr:rowOff>
    </xdr:from>
    <xdr:ext cx="405111" cy="259045"/>
    <xdr:sp macro="" textlink="">
      <xdr:nvSpPr>
        <xdr:cNvPr id="205" name="n_4aveValue【体育館・プール】&#10;有形固定資産減価償却率">
          <a:extLst>
            <a:ext uri="{FF2B5EF4-FFF2-40B4-BE49-F238E27FC236}">
              <a16:creationId xmlns:a16="http://schemas.microsoft.com/office/drawing/2014/main" id="{D16A8EF5-00D1-4A18-AC54-D2D35E9F4BF5}"/>
            </a:ext>
          </a:extLst>
        </xdr:cNvPr>
        <xdr:cNvSpPr txBox="1"/>
      </xdr:nvSpPr>
      <xdr:spPr>
        <a:xfrm>
          <a:off x="927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115405</xdr:rowOff>
    </xdr:from>
    <xdr:ext cx="405111" cy="259045"/>
    <xdr:sp macro="" textlink="">
      <xdr:nvSpPr>
        <xdr:cNvPr id="206" name="n_1mainValue【体育館・プール】&#10;有形固定資産減価償却率">
          <a:extLst>
            <a:ext uri="{FF2B5EF4-FFF2-40B4-BE49-F238E27FC236}">
              <a16:creationId xmlns:a16="http://schemas.microsoft.com/office/drawing/2014/main" id="{6D572A58-65E3-4A8A-B5DB-70C10B6A4021}"/>
            </a:ext>
          </a:extLst>
        </xdr:cNvPr>
        <xdr:cNvSpPr txBox="1"/>
      </xdr:nvSpPr>
      <xdr:spPr>
        <a:xfrm>
          <a:off x="3582044" y="1074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74584</xdr:rowOff>
    </xdr:from>
    <xdr:ext cx="405111" cy="259045"/>
    <xdr:sp macro="" textlink="">
      <xdr:nvSpPr>
        <xdr:cNvPr id="207" name="n_2mainValue【体育館・プール】&#10;有形固定資産減価償却率">
          <a:extLst>
            <a:ext uri="{FF2B5EF4-FFF2-40B4-BE49-F238E27FC236}">
              <a16:creationId xmlns:a16="http://schemas.microsoft.com/office/drawing/2014/main" id="{52008AB0-6BAC-49D6-8106-03235DC8C8AC}"/>
            </a:ext>
          </a:extLst>
        </xdr:cNvPr>
        <xdr:cNvSpPr txBox="1"/>
      </xdr:nvSpPr>
      <xdr:spPr>
        <a:xfrm>
          <a:off x="270574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37028</xdr:rowOff>
    </xdr:from>
    <xdr:ext cx="405111" cy="259045"/>
    <xdr:sp macro="" textlink="">
      <xdr:nvSpPr>
        <xdr:cNvPr id="208" name="n_3mainValue【体育館・プール】&#10;有形固定資産減価償却率">
          <a:extLst>
            <a:ext uri="{FF2B5EF4-FFF2-40B4-BE49-F238E27FC236}">
              <a16:creationId xmlns:a16="http://schemas.microsoft.com/office/drawing/2014/main" id="{E9997F5A-9F47-4F78-BB0E-08B4EA5F9701}"/>
            </a:ext>
          </a:extLst>
        </xdr:cNvPr>
        <xdr:cNvSpPr txBox="1"/>
      </xdr:nvSpPr>
      <xdr:spPr>
        <a:xfrm>
          <a:off x="18167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164392</xdr:rowOff>
    </xdr:from>
    <xdr:ext cx="405111" cy="259045"/>
    <xdr:sp macro="" textlink="">
      <xdr:nvSpPr>
        <xdr:cNvPr id="209" name="n_4mainValue【体育館・プール】&#10;有形固定資産減価償却率">
          <a:extLst>
            <a:ext uri="{FF2B5EF4-FFF2-40B4-BE49-F238E27FC236}">
              <a16:creationId xmlns:a16="http://schemas.microsoft.com/office/drawing/2014/main" id="{AE25FFEF-A506-478B-8F9C-2C27D763A8E8}"/>
            </a:ext>
          </a:extLst>
        </xdr:cNvPr>
        <xdr:cNvSpPr txBox="1"/>
      </xdr:nvSpPr>
      <xdr:spPr>
        <a:xfrm>
          <a:off x="927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F9187569-C295-47FC-8C17-F82E1E458EF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70682BC4-9DEC-40DD-92BA-68D0F7B3E76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CEB1245C-BD30-4975-943C-CC14C3509C3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36AA8332-9C80-428C-B363-A32D3F4784A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046B819B-AE32-4A62-820E-9AA40E7E9A8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C145E92A-0DFD-472C-8DEB-A5950D9CAFD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49302421-5C7C-445C-9D73-DAD481FBB85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58B3DCAE-8BAF-46BA-84D6-1FACE906108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A8BB897D-82DE-4DCD-89F9-82FA0EBE2EF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20F19E25-5856-4948-83D3-160A4B1E5D4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1CCDB874-5855-4276-800B-E885F11C9D7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7E588503-E894-4DBB-9F06-280B8048A7C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F6B3809C-90B8-4197-B2E8-0E12E4B0086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35918C9B-9DE8-4DB5-9A7E-F4869666B0F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198CBF50-5F2A-421D-8010-571DA5294D5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BA3DEA6E-8991-4F62-BFFB-82674792087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C973B100-3B4D-4A33-80AC-262B87CC576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24B3A0A5-7DD8-43A2-BE29-A4CDC5BED70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3CA49449-36FD-4FD0-A7AF-5F9A74F7DC2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E5F520E1-2805-4A01-AD0C-89369D9DADAE}"/>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C5F259A3-1DBF-4BC7-8610-F0614C19B2D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32520C1E-BE21-4903-B51A-A9A4C24D5F8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883B65F2-D593-4140-98C0-2D08ED86C5A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71628</xdr:rowOff>
    </xdr:from>
    <xdr:to>
      <xdr:col>54</xdr:col>
      <xdr:colOff>189865</xdr:colOff>
      <xdr:row>63</xdr:row>
      <xdr:rowOff>151638</xdr:rowOff>
    </xdr:to>
    <xdr:cxnSp macro="">
      <xdr:nvCxnSpPr>
        <xdr:cNvPr id="233" name="直線コネクタ 232">
          <a:extLst>
            <a:ext uri="{FF2B5EF4-FFF2-40B4-BE49-F238E27FC236}">
              <a16:creationId xmlns:a16="http://schemas.microsoft.com/office/drawing/2014/main" id="{8788E61E-AE63-4FDE-AD05-9471A29379F5}"/>
            </a:ext>
          </a:extLst>
        </xdr:cNvPr>
        <xdr:cNvCxnSpPr/>
      </xdr:nvCxnSpPr>
      <xdr:spPr>
        <a:xfrm flipV="1">
          <a:off x="10476865" y="9672828"/>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155465</xdr:rowOff>
    </xdr:from>
    <xdr:ext cx="469744" cy="259045"/>
    <xdr:sp macro="" textlink="">
      <xdr:nvSpPr>
        <xdr:cNvPr id="234" name="【体育館・プール】&#10;一人当たり面積最小値テキスト">
          <a:extLst>
            <a:ext uri="{FF2B5EF4-FFF2-40B4-BE49-F238E27FC236}">
              <a16:creationId xmlns:a16="http://schemas.microsoft.com/office/drawing/2014/main" id="{BC1D9F3B-7F1C-4A15-BC90-16123C1488F5}"/>
            </a:ext>
          </a:extLst>
        </xdr:cNvPr>
        <xdr:cNvSpPr txBox="1"/>
      </xdr:nvSpPr>
      <xdr:spPr>
        <a:xfrm>
          <a:off x="10515600" y="109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151638</xdr:rowOff>
    </xdr:from>
    <xdr:to>
      <xdr:col>55</xdr:col>
      <xdr:colOff>88900</xdr:colOff>
      <xdr:row>63</xdr:row>
      <xdr:rowOff>151638</xdr:rowOff>
    </xdr:to>
    <xdr:cxnSp macro="">
      <xdr:nvCxnSpPr>
        <xdr:cNvPr id="235" name="直線コネクタ 234">
          <a:extLst>
            <a:ext uri="{FF2B5EF4-FFF2-40B4-BE49-F238E27FC236}">
              <a16:creationId xmlns:a16="http://schemas.microsoft.com/office/drawing/2014/main" id="{CA6CEFBD-91DE-49F6-9893-B20CC51575CA}"/>
            </a:ext>
          </a:extLst>
        </xdr:cNvPr>
        <xdr:cNvCxnSpPr/>
      </xdr:nvCxnSpPr>
      <xdr:spPr>
        <a:xfrm>
          <a:off x="10388600" y="109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18305</xdr:rowOff>
    </xdr:from>
    <xdr:ext cx="469744" cy="259045"/>
    <xdr:sp macro="" textlink="">
      <xdr:nvSpPr>
        <xdr:cNvPr id="236" name="【体育館・プール】&#10;一人当たり面積最大値テキスト">
          <a:extLst>
            <a:ext uri="{FF2B5EF4-FFF2-40B4-BE49-F238E27FC236}">
              <a16:creationId xmlns:a16="http://schemas.microsoft.com/office/drawing/2014/main" id="{16EB01D2-6BEB-4760-9707-98A4D66C7499}"/>
            </a:ext>
          </a:extLst>
        </xdr:cNvPr>
        <xdr:cNvSpPr txBox="1"/>
      </xdr:nvSpPr>
      <xdr:spPr>
        <a:xfrm>
          <a:off x="10515600" y="944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71628</xdr:rowOff>
    </xdr:from>
    <xdr:to>
      <xdr:col>55</xdr:col>
      <xdr:colOff>88900</xdr:colOff>
      <xdr:row>56</xdr:row>
      <xdr:rowOff>71628</xdr:rowOff>
    </xdr:to>
    <xdr:cxnSp macro="">
      <xdr:nvCxnSpPr>
        <xdr:cNvPr id="237" name="直線コネクタ 236">
          <a:extLst>
            <a:ext uri="{FF2B5EF4-FFF2-40B4-BE49-F238E27FC236}">
              <a16:creationId xmlns:a16="http://schemas.microsoft.com/office/drawing/2014/main" id="{E1D72275-DAA3-4ED2-BB24-541190A86152}"/>
            </a:ext>
          </a:extLst>
        </xdr:cNvPr>
        <xdr:cNvCxnSpPr/>
      </xdr:nvCxnSpPr>
      <xdr:spPr>
        <a:xfrm>
          <a:off x="10388600" y="967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30497</xdr:rowOff>
    </xdr:from>
    <xdr:ext cx="469744" cy="259045"/>
    <xdr:sp macro="" textlink="">
      <xdr:nvSpPr>
        <xdr:cNvPr id="238" name="【体育館・プール】&#10;一人当たり面積平均値テキスト">
          <a:extLst>
            <a:ext uri="{FF2B5EF4-FFF2-40B4-BE49-F238E27FC236}">
              <a16:creationId xmlns:a16="http://schemas.microsoft.com/office/drawing/2014/main" id="{58D15AED-C1A8-4D7C-BB79-162B1C742590}"/>
            </a:ext>
          </a:extLst>
        </xdr:cNvPr>
        <xdr:cNvSpPr txBox="1"/>
      </xdr:nvSpPr>
      <xdr:spPr>
        <a:xfrm>
          <a:off x="10515600" y="1048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239" name="フローチャート: 判断 238">
          <a:extLst>
            <a:ext uri="{FF2B5EF4-FFF2-40B4-BE49-F238E27FC236}">
              <a16:creationId xmlns:a16="http://schemas.microsoft.com/office/drawing/2014/main" id="{94B7B780-C79E-40F6-A4C8-4D003E072B1C}"/>
            </a:ext>
          </a:extLst>
        </xdr:cNvPr>
        <xdr:cNvSpPr/>
      </xdr:nvSpPr>
      <xdr:spPr>
        <a:xfrm>
          <a:off x="10426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87884</xdr:rowOff>
    </xdr:from>
    <xdr:to>
      <xdr:col>50</xdr:col>
      <xdr:colOff>165100</xdr:colOff>
      <xdr:row>62</xdr:row>
      <xdr:rowOff>18034</xdr:rowOff>
    </xdr:to>
    <xdr:sp macro="" textlink="">
      <xdr:nvSpPr>
        <xdr:cNvPr id="240" name="フローチャート: 判断 239">
          <a:extLst>
            <a:ext uri="{FF2B5EF4-FFF2-40B4-BE49-F238E27FC236}">
              <a16:creationId xmlns:a16="http://schemas.microsoft.com/office/drawing/2014/main" id="{5CD64CD4-AD5B-4591-90AD-FF1A7A2182DB}"/>
            </a:ext>
          </a:extLst>
        </xdr:cNvPr>
        <xdr:cNvSpPr/>
      </xdr:nvSpPr>
      <xdr:spPr>
        <a:xfrm>
          <a:off x="95885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60452</xdr:rowOff>
    </xdr:from>
    <xdr:to>
      <xdr:col>46</xdr:col>
      <xdr:colOff>38100</xdr:colOff>
      <xdr:row>61</xdr:row>
      <xdr:rowOff>162052</xdr:rowOff>
    </xdr:to>
    <xdr:sp macro="" textlink="">
      <xdr:nvSpPr>
        <xdr:cNvPr id="241" name="フローチャート: 判断 240">
          <a:extLst>
            <a:ext uri="{FF2B5EF4-FFF2-40B4-BE49-F238E27FC236}">
              <a16:creationId xmlns:a16="http://schemas.microsoft.com/office/drawing/2014/main" id="{F956A76C-7411-4E6E-930A-3DCE25C8A028}"/>
            </a:ext>
          </a:extLst>
        </xdr:cNvPr>
        <xdr:cNvSpPr/>
      </xdr:nvSpPr>
      <xdr:spPr>
        <a:xfrm>
          <a:off x="8699500" y="105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100076</xdr:rowOff>
    </xdr:from>
    <xdr:to>
      <xdr:col>41</xdr:col>
      <xdr:colOff>101600</xdr:colOff>
      <xdr:row>62</xdr:row>
      <xdr:rowOff>30226</xdr:rowOff>
    </xdr:to>
    <xdr:sp macro="" textlink="">
      <xdr:nvSpPr>
        <xdr:cNvPr id="242" name="フローチャート: 判断 241">
          <a:extLst>
            <a:ext uri="{FF2B5EF4-FFF2-40B4-BE49-F238E27FC236}">
              <a16:creationId xmlns:a16="http://schemas.microsoft.com/office/drawing/2014/main" id="{E4DFD483-EAF3-4F72-A48C-9ED11A4F2F06}"/>
            </a:ext>
          </a:extLst>
        </xdr:cNvPr>
        <xdr:cNvSpPr/>
      </xdr:nvSpPr>
      <xdr:spPr>
        <a:xfrm>
          <a:off x="7810500" y="105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125984</xdr:rowOff>
    </xdr:from>
    <xdr:to>
      <xdr:col>36</xdr:col>
      <xdr:colOff>165100</xdr:colOff>
      <xdr:row>62</xdr:row>
      <xdr:rowOff>56134</xdr:rowOff>
    </xdr:to>
    <xdr:sp macro="" textlink="">
      <xdr:nvSpPr>
        <xdr:cNvPr id="243" name="フローチャート: 判断 242">
          <a:extLst>
            <a:ext uri="{FF2B5EF4-FFF2-40B4-BE49-F238E27FC236}">
              <a16:creationId xmlns:a16="http://schemas.microsoft.com/office/drawing/2014/main" id="{7AED084D-AF04-4A59-AA33-474CD423E28D}"/>
            </a:ext>
          </a:extLst>
        </xdr:cNvPr>
        <xdr:cNvSpPr/>
      </xdr:nvSpPr>
      <xdr:spPr>
        <a:xfrm>
          <a:off x="6921500" y="1058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55C1AC4-5BEE-4622-88C0-F946156312E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001D602-807D-4C59-BA9D-8FDBB3D5F52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17297C63-FC48-4C62-A92E-C0278D476F7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FD38F7DE-187D-4A8F-9F89-FA320C88424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4E00742D-29F8-480A-BE23-6AF85242953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67310</xdr:rowOff>
    </xdr:from>
    <xdr:to>
      <xdr:col>55</xdr:col>
      <xdr:colOff>50800</xdr:colOff>
      <xdr:row>60</xdr:row>
      <xdr:rowOff>168910</xdr:rowOff>
    </xdr:to>
    <xdr:sp macro="" textlink="">
      <xdr:nvSpPr>
        <xdr:cNvPr id="249" name="楕円 248">
          <a:extLst>
            <a:ext uri="{FF2B5EF4-FFF2-40B4-BE49-F238E27FC236}">
              <a16:creationId xmlns:a16="http://schemas.microsoft.com/office/drawing/2014/main" id="{7A89FDBA-129D-4F91-AE5D-7001796AD9C2}"/>
            </a:ext>
          </a:extLst>
        </xdr:cNvPr>
        <xdr:cNvSpPr/>
      </xdr:nvSpPr>
      <xdr:spPr>
        <a:xfrm>
          <a:off x="104267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90187</xdr:rowOff>
    </xdr:from>
    <xdr:ext cx="469744" cy="259045"/>
    <xdr:sp macro="" textlink="">
      <xdr:nvSpPr>
        <xdr:cNvPr id="250" name="【体育館・プール】&#10;一人当たり面積該当値テキスト">
          <a:extLst>
            <a:ext uri="{FF2B5EF4-FFF2-40B4-BE49-F238E27FC236}">
              <a16:creationId xmlns:a16="http://schemas.microsoft.com/office/drawing/2014/main" id="{390A898F-8E1D-42E2-B7C1-977E7DAE6ECE}"/>
            </a:ext>
          </a:extLst>
        </xdr:cNvPr>
        <xdr:cNvSpPr txBox="1"/>
      </xdr:nvSpPr>
      <xdr:spPr>
        <a:xfrm>
          <a:off x="10515600"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84836</xdr:rowOff>
    </xdr:from>
    <xdr:to>
      <xdr:col>50</xdr:col>
      <xdr:colOff>165100</xdr:colOff>
      <xdr:row>61</xdr:row>
      <xdr:rowOff>14986</xdr:rowOff>
    </xdr:to>
    <xdr:sp macro="" textlink="">
      <xdr:nvSpPr>
        <xdr:cNvPr id="251" name="楕円 250">
          <a:extLst>
            <a:ext uri="{FF2B5EF4-FFF2-40B4-BE49-F238E27FC236}">
              <a16:creationId xmlns:a16="http://schemas.microsoft.com/office/drawing/2014/main" id="{300111C7-7776-4573-8689-E09084AF34FC}"/>
            </a:ext>
          </a:extLst>
        </xdr:cNvPr>
        <xdr:cNvSpPr/>
      </xdr:nvSpPr>
      <xdr:spPr>
        <a:xfrm>
          <a:off x="9588500" y="1037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118110</xdr:rowOff>
    </xdr:from>
    <xdr:to>
      <xdr:col>55</xdr:col>
      <xdr:colOff>0</xdr:colOff>
      <xdr:row>60</xdr:row>
      <xdr:rowOff>135636</xdr:rowOff>
    </xdr:to>
    <xdr:cxnSp macro="">
      <xdr:nvCxnSpPr>
        <xdr:cNvPr id="252" name="直線コネクタ 251">
          <a:extLst>
            <a:ext uri="{FF2B5EF4-FFF2-40B4-BE49-F238E27FC236}">
              <a16:creationId xmlns:a16="http://schemas.microsoft.com/office/drawing/2014/main" id="{1E467C43-DC26-4B9F-8938-43FC073B65C0}"/>
            </a:ext>
          </a:extLst>
        </xdr:cNvPr>
        <xdr:cNvCxnSpPr/>
      </xdr:nvCxnSpPr>
      <xdr:spPr>
        <a:xfrm flipV="1">
          <a:off x="9639300" y="10405110"/>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94742</xdr:rowOff>
    </xdr:from>
    <xdr:to>
      <xdr:col>46</xdr:col>
      <xdr:colOff>38100</xdr:colOff>
      <xdr:row>61</xdr:row>
      <xdr:rowOff>24892</xdr:rowOff>
    </xdr:to>
    <xdr:sp macro="" textlink="">
      <xdr:nvSpPr>
        <xdr:cNvPr id="253" name="楕円 252">
          <a:extLst>
            <a:ext uri="{FF2B5EF4-FFF2-40B4-BE49-F238E27FC236}">
              <a16:creationId xmlns:a16="http://schemas.microsoft.com/office/drawing/2014/main" id="{09D473AC-731C-454F-8B03-A748FCD57AE4}"/>
            </a:ext>
          </a:extLst>
        </xdr:cNvPr>
        <xdr:cNvSpPr/>
      </xdr:nvSpPr>
      <xdr:spPr>
        <a:xfrm>
          <a:off x="8699500" y="1038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135636</xdr:rowOff>
    </xdr:from>
    <xdr:to>
      <xdr:col>50</xdr:col>
      <xdr:colOff>114300</xdr:colOff>
      <xdr:row>60</xdr:row>
      <xdr:rowOff>145542</xdr:rowOff>
    </xdr:to>
    <xdr:cxnSp macro="">
      <xdr:nvCxnSpPr>
        <xdr:cNvPr id="254" name="直線コネクタ 253">
          <a:extLst>
            <a:ext uri="{FF2B5EF4-FFF2-40B4-BE49-F238E27FC236}">
              <a16:creationId xmlns:a16="http://schemas.microsoft.com/office/drawing/2014/main" id="{9DEFBEFD-D61F-457A-81F6-0C6F12173A5F}"/>
            </a:ext>
          </a:extLst>
        </xdr:cNvPr>
        <xdr:cNvCxnSpPr/>
      </xdr:nvCxnSpPr>
      <xdr:spPr>
        <a:xfrm flipV="1">
          <a:off x="8750300" y="10422636"/>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112268</xdr:rowOff>
    </xdr:from>
    <xdr:to>
      <xdr:col>41</xdr:col>
      <xdr:colOff>101600</xdr:colOff>
      <xdr:row>61</xdr:row>
      <xdr:rowOff>42418</xdr:rowOff>
    </xdr:to>
    <xdr:sp macro="" textlink="">
      <xdr:nvSpPr>
        <xdr:cNvPr id="255" name="楕円 254">
          <a:extLst>
            <a:ext uri="{FF2B5EF4-FFF2-40B4-BE49-F238E27FC236}">
              <a16:creationId xmlns:a16="http://schemas.microsoft.com/office/drawing/2014/main" id="{0FBF0C31-A4CC-428D-940A-8E00D390139E}"/>
            </a:ext>
          </a:extLst>
        </xdr:cNvPr>
        <xdr:cNvSpPr/>
      </xdr:nvSpPr>
      <xdr:spPr>
        <a:xfrm>
          <a:off x="7810500" y="1039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145542</xdr:rowOff>
    </xdr:from>
    <xdr:to>
      <xdr:col>45</xdr:col>
      <xdr:colOff>177800</xdr:colOff>
      <xdr:row>60</xdr:row>
      <xdr:rowOff>163068</xdr:rowOff>
    </xdr:to>
    <xdr:cxnSp macro="">
      <xdr:nvCxnSpPr>
        <xdr:cNvPr id="256" name="直線コネクタ 255">
          <a:extLst>
            <a:ext uri="{FF2B5EF4-FFF2-40B4-BE49-F238E27FC236}">
              <a16:creationId xmlns:a16="http://schemas.microsoft.com/office/drawing/2014/main" id="{1269BE80-7120-4CD3-9259-54347AF0887C}"/>
            </a:ext>
          </a:extLst>
        </xdr:cNvPr>
        <xdr:cNvCxnSpPr/>
      </xdr:nvCxnSpPr>
      <xdr:spPr>
        <a:xfrm flipV="1">
          <a:off x="7861300" y="10432542"/>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121412</xdr:rowOff>
    </xdr:from>
    <xdr:to>
      <xdr:col>36</xdr:col>
      <xdr:colOff>165100</xdr:colOff>
      <xdr:row>61</xdr:row>
      <xdr:rowOff>51562</xdr:rowOff>
    </xdr:to>
    <xdr:sp macro="" textlink="">
      <xdr:nvSpPr>
        <xdr:cNvPr id="257" name="楕円 256">
          <a:extLst>
            <a:ext uri="{FF2B5EF4-FFF2-40B4-BE49-F238E27FC236}">
              <a16:creationId xmlns:a16="http://schemas.microsoft.com/office/drawing/2014/main" id="{BD2279AB-0F8F-4812-AB7C-99CA5C715104}"/>
            </a:ext>
          </a:extLst>
        </xdr:cNvPr>
        <xdr:cNvSpPr/>
      </xdr:nvSpPr>
      <xdr:spPr>
        <a:xfrm>
          <a:off x="6921500" y="1040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163068</xdr:rowOff>
    </xdr:from>
    <xdr:to>
      <xdr:col>41</xdr:col>
      <xdr:colOff>50800</xdr:colOff>
      <xdr:row>61</xdr:row>
      <xdr:rowOff>762</xdr:rowOff>
    </xdr:to>
    <xdr:cxnSp macro="">
      <xdr:nvCxnSpPr>
        <xdr:cNvPr id="258" name="直線コネクタ 257">
          <a:extLst>
            <a:ext uri="{FF2B5EF4-FFF2-40B4-BE49-F238E27FC236}">
              <a16:creationId xmlns:a16="http://schemas.microsoft.com/office/drawing/2014/main" id="{9F76AD53-BEC5-4882-947E-DC77475820DB}"/>
            </a:ext>
          </a:extLst>
        </xdr:cNvPr>
        <xdr:cNvCxnSpPr/>
      </xdr:nvCxnSpPr>
      <xdr:spPr>
        <a:xfrm flipV="1">
          <a:off x="6972300" y="104500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9161</xdr:rowOff>
    </xdr:from>
    <xdr:ext cx="469744" cy="259045"/>
    <xdr:sp macro="" textlink="">
      <xdr:nvSpPr>
        <xdr:cNvPr id="259" name="n_1aveValue【体育館・プール】&#10;一人当たり面積">
          <a:extLst>
            <a:ext uri="{FF2B5EF4-FFF2-40B4-BE49-F238E27FC236}">
              <a16:creationId xmlns:a16="http://schemas.microsoft.com/office/drawing/2014/main" id="{2A84CF2B-2CF9-4DAB-946E-E4FA08EDF0DD}"/>
            </a:ext>
          </a:extLst>
        </xdr:cNvPr>
        <xdr:cNvSpPr txBox="1"/>
      </xdr:nvSpPr>
      <xdr:spPr>
        <a:xfrm>
          <a:off x="9391727" y="1063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153179</xdr:rowOff>
    </xdr:from>
    <xdr:ext cx="469744" cy="259045"/>
    <xdr:sp macro="" textlink="">
      <xdr:nvSpPr>
        <xdr:cNvPr id="260" name="n_2aveValue【体育館・プール】&#10;一人当たり面積">
          <a:extLst>
            <a:ext uri="{FF2B5EF4-FFF2-40B4-BE49-F238E27FC236}">
              <a16:creationId xmlns:a16="http://schemas.microsoft.com/office/drawing/2014/main" id="{5FE1C8B8-870A-4DF6-8883-6DA7E00B845D}"/>
            </a:ext>
          </a:extLst>
        </xdr:cNvPr>
        <xdr:cNvSpPr txBox="1"/>
      </xdr:nvSpPr>
      <xdr:spPr>
        <a:xfrm>
          <a:off x="8515427" y="1061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21353</xdr:rowOff>
    </xdr:from>
    <xdr:ext cx="469744" cy="259045"/>
    <xdr:sp macro="" textlink="">
      <xdr:nvSpPr>
        <xdr:cNvPr id="261" name="n_3aveValue【体育館・プール】&#10;一人当たり面積">
          <a:extLst>
            <a:ext uri="{FF2B5EF4-FFF2-40B4-BE49-F238E27FC236}">
              <a16:creationId xmlns:a16="http://schemas.microsoft.com/office/drawing/2014/main" id="{FE7D7E74-103E-429F-840F-73DE7965CE5D}"/>
            </a:ext>
          </a:extLst>
        </xdr:cNvPr>
        <xdr:cNvSpPr txBox="1"/>
      </xdr:nvSpPr>
      <xdr:spPr>
        <a:xfrm>
          <a:off x="7626427" y="1065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47261</xdr:rowOff>
    </xdr:from>
    <xdr:ext cx="469744" cy="259045"/>
    <xdr:sp macro="" textlink="">
      <xdr:nvSpPr>
        <xdr:cNvPr id="262" name="n_4aveValue【体育館・プール】&#10;一人当たり面積">
          <a:extLst>
            <a:ext uri="{FF2B5EF4-FFF2-40B4-BE49-F238E27FC236}">
              <a16:creationId xmlns:a16="http://schemas.microsoft.com/office/drawing/2014/main" id="{133D6A17-E49C-4A76-A560-00AC395D071E}"/>
            </a:ext>
          </a:extLst>
        </xdr:cNvPr>
        <xdr:cNvSpPr txBox="1"/>
      </xdr:nvSpPr>
      <xdr:spPr>
        <a:xfrm>
          <a:off x="6737427" y="1067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31513</xdr:rowOff>
    </xdr:from>
    <xdr:ext cx="469744" cy="259045"/>
    <xdr:sp macro="" textlink="">
      <xdr:nvSpPr>
        <xdr:cNvPr id="263" name="n_1mainValue【体育館・プール】&#10;一人当たり面積">
          <a:extLst>
            <a:ext uri="{FF2B5EF4-FFF2-40B4-BE49-F238E27FC236}">
              <a16:creationId xmlns:a16="http://schemas.microsoft.com/office/drawing/2014/main" id="{BEE3C406-9E79-450D-8EC8-3B06C5C9DDEC}"/>
            </a:ext>
          </a:extLst>
        </xdr:cNvPr>
        <xdr:cNvSpPr txBox="1"/>
      </xdr:nvSpPr>
      <xdr:spPr>
        <a:xfrm>
          <a:off x="9391727" y="1014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41419</xdr:rowOff>
    </xdr:from>
    <xdr:ext cx="469744" cy="259045"/>
    <xdr:sp macro="" textlink="">
      <xdr:nvSpPr>
        <xdr:cNvPr id="264" name="n_2mainValue【体育館・プール】&#10;一人当たり面積">
          <a:extLst>
            <a:ext uri="{FF2B5EF4-FFF2-40B4-BE49-F238E27FC236}">
              <a16:creationId xmlns:a16="http://schemas.microsoft.com/office/drawing/2014/main" id="{8F7F450D-3ACD-42B9-B2AD-342BF0C9B68D}"/>
            </a:ext>
          </a:extLst>
        </xdr:cNvPr>
        <xdr:cNvSpPr txBox="1"/>
      </xdr:nvSpPr>
      <xdr:spPr>
        <a:xfrm>
          <a:off x="8515427" y="1015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58945</xdr:rowOff>
    </xdr:from>
    <xdr:ext cx="469744" cy="259045"/>
    <xdr:sp macro="" textlink="">
      <xdr:nvSpPr>
        <xdr:cNvPr id="265" name="n_3mainValue【体育館・プール】&#10;一人当たり面積">
          <a:extLst>
            <a:ext uri="{FF2B5EF4-FFF2-40B4-BE49-F238E27FC236}">
              <a16:creationId xmlns:a16="http://schemas.microsoft.com/office/drawing/2014/main" id="{5515B600-9634-464C-B192-2B2ED28B5A8D}"/>
            </a:ext>
          </a:extLst>
        </xdr:cNvPr>
        <xdr:cNvSpPr txBox="1"/>
      </xdr:nvSpPr>
      <xdr:spPr>
        <a:xfrm>
          <a:off x="7626427" y="1017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68089</xdr:rowOff>
    </xdr:from>
    <xdr:ext cx="469744" cy="259045"/>
    <xdr:sp macro="" textlink="">
      <xdr:nvSpPr>
        <xdr:cNvPr id="266" name="n_4mainValue【体育館・プール】&#10;一人当たり面積">
          <a:extLst>
            <a:ext uri="{FF2B5EF4-FFF2-40B4-BE49-F238E27FC236}">
              <a16:creationId xmlns:a16="http://schemas.microsoft.com/office/drawing/2014/main" id="{A5DB745E-558F-4C03-87F6-6B82E4687452}"/>
            </a:ext>
          </a:extLst>
        </xdr:cNvPr>
        <xdr:cNvSpPr txBox="1"/>
      </xdr:nvSpPr>
      <xdr:spPr>
        <a:xfrm>
          <a:off x="6737427" y="1018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C162D645-90A7-4945-8F3A-BA67AE60D32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CD62C7D3-C00D-40C5-9962-F55C66531F2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6E304FEC-2147-4E4F-BC4F-F889ABDF40C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361E76C6-36CD-46B7-82FB-FCE1197ADBF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75C767F5-0C7B-4BE5-848F-29BB90AB188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ED47BE3B-23C9-4C0D-A685-B5B379934B6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457717EE-AEC2-4288-80B5-9BBFD1360DD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622BDBC6-533E-4868-85F2-6C328E80C77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368094C7-A297-48B3-98D7-3DD59852428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D6270865-CCDD-4083-B95A-2F6D2153047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787C2C01-9721-4184-A055-863F100650E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4C6AB168-7A88-4D5F-A4B9-BDF5E4E6CC5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A06FF59E-72A5-4054-9A5F-C632536A768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580C201A-1C65-4790-8F08-B4A44095EC9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17C943F2-72F4-4BBA-9B65-DD2D33FA115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46A482B4-9585-4987-A39E-1792C20D91A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A6823D81-59C6-45AC-9650-6A1D24A1FE5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7A79FA24-2E0C-4C3F-96DB-7DCED6537E0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CC717D6F-C1FE-46EF-9432-F9B8ACB5957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7ECEF9DF-3F53-4381-A47A-768FAD81498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4609DD44-4739-45F9-A64D-F1DE16FF7FB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D767F710-DBC3-4400-8EE8-A21060CADE3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3DC281D2-A92F-4EAD-AC41-5C816C4A9BE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89572EBB-0798-442C-98D2-9702141A8C1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944D6539-06A6-40D7-8A5A-306B4448AD61}"/>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0F26D630-CE45-4316-A968-7422046FE1F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94F76110-1D59-405A-820A-CF210336908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275CCB0A-A104-4B2A-85BA-010573E55EBD}"/>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95" name="直線コネクタ 294">
          <a:extLst>
            <a:ext uri="{FF2B5EF4-FFF2-40B4-BE49-F238E27FC236}">
              <a16:creationId xmlns:a16="http://schemas.microsoft.com/office/drawing/2014/main" id="{C868E026-5C5E-408B-AC17-425610F1C982}"/>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10177</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54E2BCBA-7C9A-4B3E-9F1C-4B8A79682AAC}"/>
            </a:ext>
          </a:extLst>
        </xdr:cNvPr>
        <xdr:cNvSpPr txBox="1"/>
      </xdr:nvSpPr>
      <xdr:spPr>
        <a:xfrm>
          <a:off x="4673600" y="1389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97" name="フローチャート: 判断 296">
          <a:extLst>
            <a:ext uri="{FF2B5EF4-FFF2-40B4-BE49-F238E27FC236}">
              <a16:creationId xmlns:a16="http://schemas.microsoft.com/office/drawing/2014/main" id="{0AE40AD0-43D1-47AD-A5D1-F227EDD392FE}"/>
            </a:ext>
          </a:extLst>
        </xdr:cNvPr>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298" name="フローチャート: 判断 297">
          <a:extLst>
            <a:ext uri="{FF2B5EF4-FFF2-40B4-BE49-F238E27FC236}">
              <a16:creationId xmlns:a16="http://schemas.microsoft.com/office/drawing/2014/main" id="{129D369C-2728-47AB-983B-8B6B0E9C5562}"/>
            </a:ext>
          </a:extLst>
        </xdr:cNvPr>
        <xdr:cNvSpPr/>
      </xdr:nvSpPr>
      <xdr:spPr>
        <a:xfrm>
          <a:off x="3746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299" name="フローチャート: 判断 298">
          <a:extLst>
            <a:ext uri="{FF2B5EF4-FFF2-40B4-BE49-F238E27FC236}">
              <a16:creationId xmlns:a16="http://schemas.microsoft.com/office/drawing/2014/main" id="{22AB47E1-6C30-46A2-B7D0-1854944D48DC}"/>
            </a:ext>
          </a:extLst>
        </xdr:cNvPr>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133986</xdr:rowOff>
    </xdr:from>
    <xdr:to>
      <xdr:col>10</xdr:col>
      <xdr:colOff>165100</xdr:colOff>
      <xdr:row>82</xdr:row>
      <xdr:rowOff>64136</xdr:rowOff>
    </xdr:to>
    <xdr:sp macro="" textlink="">
      <xdr:nvSpPr>
        <xdr:cNvPr id="300" name="フローチャート: 判断 299">
          <a:extLst>
            <a:ext uri="{FF2B5EF4-FFF2-40B4-BE49-F238E27FC236}">
              <a16:creationId xmlns:a16="http://schemas.microsoft.com/office/drawing/2014/main" id="{4FBEA608-A535-454C-BAB9-0EA87EF23E92}"/>
            </a:ext>
          </a:extLst>
        </xdr:cNvPr>
        <xdr:cNvSpPr/>
      </xdr:nvSpPr>
      <xdr:spPr>
        <a:xfrm>
          <a:off x="1968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61595</xdr:rowOff>
    </xdr:from>
    <xdr:to>
      <xdr:col>6</xdr:col>
      <xdr:colOff>38100</xdr:colOff>
      <xdr:row>81</xdr:row>
      <xdr:rowOff>163195</xdr:rowOff>
    </xdr:to>
    <xdr:sp macro="" textlink="">
      <xdr:nvSpPr>
        <xdr:cNvPr id="301" name="フローチャート: 判断 300">
          <a:extLst>
            <a:ext uri="{FF2B5EF4-FFF2-40B4-BE49-F238E27FC236}">
              <a16:creationId xmlns:a16="http://schemas.microsoft.com/office/drawing/2014/main" id="{1003F4E4-0C3E-47F2-8822-0CE4812D84B8}"/>
            </a:ext>
          </a:extLst>
        </xdr:cNvPr>
        <xdr:cNvSpPr/>
      </xdr:nvSpPr>
      <xdr:spPr>
        <a:xfrm>
          <a:off x="1079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8A16D50-4BE3-4C6B-A69D-68B93E8E3C2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B479F40-8CF3-484A-B11E-FAB754031E6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768CC5AE-EB54-4D80-A1A7-5141E7FE4F1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4E1C8F45-F4C9-4B3A-BAA3-0EDCC0E3DBC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EED96BF2-96FB-4119-A09B-44F88C8B9F0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122555</xdr:rowOff>
    </xdr:from>
    <xdr:to>
      <xdr:col>24</xdr:col>
      <xdr:colOff>114300</xdr:colOff>
      <xdr:row>83</xdr:row>
      <xdr:rowOff>52705</xdr:rowOff>
    </xdr:to>
    <xdr:sp macro="" textlink="">
      <xdr:nvSpPr>
        <xdr:cNvPr id="307" name="楕円 306">
          <a:extLst>
            <a:ext uri="{FF2B5EF4-FFF2-40B4-BE49-F238E27FC236}">
              <a16:creationId xmlns:a16="http://schemas.microsoft.com/office/drawing/2014/main" id="{BD3A5980-8397-46A2-9BF2-5BF0652241FB}"/>
            </a:ext>
          </a:extLst>
        </xdr:cNvPr>
        <xdr:cNvSpPr/>
      </xdr:nvSpPr>
      <xdr:spPr>
        <a:xfrm>
          <a:off x="45847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100982</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E932ABB7-8CC0-4BDE-8EEA-BCEC2EC6CED2}"/>
            </a:ext>
          </a:extLst>
        </xdr:cNvPr>
        <xdr:cNvSpPr txBox="1"/>
      </xdr:nvSpPr>
      <xdr:spPr>
        <a:xfrm>
          <a:off x="4673600"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74930</xdr:rowOff>
    </xdr:from>
    <xdr:to>
      <xdr:col>20</xdr:col>
      <xdr:colOff>38100</xdr:colOff>
      <xdr:row>83</xdr:row>
      <xdr:rowOff>5080</xdr:rowOff>
    </xdr:to>
    <xdr:sp macro="" textlink="">
      <xdr:nvSpPr>
        <xdr:cNvPr id="309" name="楕円 308">
          <a:extLst>
            <a:ext uri="{FF2B5EF4-FFF2-40B4-BE49-F238E27FC236}">
              <a16:creationId xmlns:a16="http://schemas.microsoft.com/office/drawing/2014/main" id="{788AFC08-230C-4B84-BE03-F245BF61260E}"/>
            </a:ext>
          </a:extLst>
        </xdr:cNvPr>
        <xdr:cNvSpPr/>
      </xdr:nvSpPr>
      <xdr:spPr>
        <a:xfrm>
          <a:off x="37465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125730</xdr:rowOff>
    </xdr:from>
    <xdr:to>
      <xdr:col>24</xdr:col>
      <xdr:colOff>63500</xdr:colOff>
      <xdr:row>83</xdr:row>
      <xdr:rowOff>1905</xdr:rowOff>
    </xdr:to>
    <xdr:cxnSp macro="">
      <xdr:nvCxnSpPr>
        <xdr:cNvPr id="310" name="直線コネクタ 309">
          <a:extLst>
            <a:ext uri="{FF2B5EF4-FFF2-40B4-BE49-F238E27FC236}">
              <a16:creationId xmlns:a16="http://schemas.microsoft.com/office/drawing/2014/main" id="{5C3EDD94-CED4-4447-A8DC-8EBFC12F0F6C}"/>
            </a:ext>
          </a:extLst>
        </xdr:cNvPr>
        <xdr:cNvCxnSpPr/>
      </xdr:nvCxnSpPr>
      <xdr:spPr>
        <a:xfrm>
          <a:off x="3797300" y="1418463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29211</xdr:rowOff>
    </xdr:from>
    <xdr:to>
      <xdr:col>15</xdr:col>
      <xdr:colOff>101600</xdr:colOff>
      <xdr:row>82</xdr:row>
      <xdr:rowOff>130811</xdr:rowOff>
    </xdr:to>
    <xdr:sp macro="" textlink="">
      <xdr:nvSpPr>
        <xdr:cNvPr id="311" name="楕円 310">
          <a:extLst>
            <a:ext uri="{FF2B5EF4-FFF2-40B4-BE49-F238E27FC236}">
              <a16:creationId xmlns:a16="http://schemas.microsoft.com/office/drawing/2014/main" id="{69FAB351-7568-40DF-B970-6475FA91D944}"/>
            </a:ext>
          </a:extLst>
        </xdr:cNvPr>
        <xdr:cNvSpPr/>
      </xdr:nvSpPr>
      <xdr:spPr>
        <a:xfrm>
          <a:off x="2857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80011</xdr:rowOff>
    </xdr:from>
    <xdr:to>
      <xdr:col>19</xdr:col>
      <xdr:colOff>177800</xdr:colOff>
      <xdr:row>82</xdr:row>
      <xdr:rowOff>125730</xdr:rowOff>
    </xdr:to>
    <xdr:cxnSp macro="">
      <xdr:nvCxnSpPr>
        <xdr:cNvPr id="312" name="直線コネクタ 311">
          <a:extLst>
            <a:ext uri="{FF2B5EF4-FFF2-40B4-BE49-F238E27FC236}">
              <a16:creationId xmlns:a16="http://schemas.microsoft.com/office/drawing/2014/main" id="{40C68463-052C-424B-A21F-14624F87F21C}"/>
            </a:ext>
          </a:extLst>
        </xdr:cNvPr>
        <xdr:cNvCxnSpPr/>
      </xdr:nvCxnSpPr>
      <xdr:spPr>
        <a:xfrm>
          <a:off x="2908300" y="141389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153036</xdr:rowOff>
    </xdr:from>
    <xdr:to>
      <xdr:col>10</xdr:col>
      <xdr:colOff>165100</xdr:colOff>
      <xdr:row>82</xdr:row>
      <xdr:rowOff>83186</xdr:rowOff>
    </xdr:to>
    <xdr:sp macro="" textlink="">
      <xdr:nvSpPr>
        <xdr:cNvPr id="313" name="楕円 312">
          <a:extLst>
            <a:ext uri="{FF2B5EF4-FFF2-40B4-BE49-F238E27FC236}">
              <a16:creationId xmlns:a16="http://schemas.microsoft.com/office/drawing/2014/main" id="{5981E939-13F3-4DCC-9150-AC731EA744BC}"/>
            </a:ext>
          </a:extLst>
        </xdr:cNvPr>
        <xdr:cNvSpPr/>
      </xdr:nvSpPr>
      <xdr:spPr>
        <a:xfrm>
          <a:off x="1968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32386</xdr:rowOff>
    </xdr:from>
    <xdr:to>
      <xdr:col>15</xdr:col>
      <xdr:colOff>50800</xdr:colOff>
      <xdr:row>82</xdr:row>
      <xdr:rowOff>80011</xdr:rowOff>
    </xdr:to>
    <xdr:cxnSp macro="">
      <xdr:nvCxnSpPr>
        <xdr:cNvPr id="314" name="直線コネクタ 313">
          <a:extLst>
            <a:ext uri="{FF2B5EF4-FFF2-40B4-BE49-F238E27FC236}">
              <a16:creationId xmlns:a16="http://schemas.microsoft.com/office/drawing/2014/main" id="{48DE1BD7-4BCC-47B2-9389-6D1338E667E3}"/>
            </a:ext>
          </a:extLst>
        </xdr:cNvPr>
        <xdr:cNvCxnSpPr/>
      </xdr:nvCxnSpPr>
      <xdr:spPr>
        <a:xfrm>
          <a:off x="2019300" y="1409128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128270</xdr:rowOff>
    </xdr:from>
    <xdr:to>
      <xdr:col>6</xdr:col>
      <xdr:colOff>38100</xdr:colOff>
      <xdr:row>82</xdr:row>
      <xdr:rowOff>58420</xdr:rowOff>
    </xdr:to>
    <xdr:sp macro="" textlink="">
      <xdr:nvSpPr>
        <xdr:cNvPr id="315" name="楕円 314">
          <a:extLst>
            <a:ext uri="{FF2B5EF4-FFF2-40B4-BE49-F238E27FC236}">
              <a16:creationId xmlns:a16="http://schemas.microsoft.com/office/drawing/2014/main" id="{BB9D891C-206E-4478-860E-7C6F94CA2766}"/>
            </a:ext>
          </a:extLst>
        </xdr:cNvPr>
        <xdr:cNvSpPr/>
      </xdr:nvSpPr>
      <xdr:spPr>
        <a:xfrm>
          <a:off x="1079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7620</xdr:rowOff>
    </xdr:from>
    <xdr:to>
      <xdr:col>10</xdr:col>
      <xdr:colOff>114300</xdr:colOff>
      <xdr:row>82</xdr:row>
      <xdr:rowOff>32386</xdr:rowOff>
    </xdr:to>
    <xdr:cxnSp macro="">
      <xdr:nvCxnSpPr>
        <xdr:cNvPr id="316" name="直線コネクタ 315">
          <a:extLst>
            <a:ext uri="{FF2B5EF4-FFF2-40B4-BE49-F238E27FC236}">
              <a16:creationId xmlns:a16="http://schemas.microsoft.com/office/drawing/2014/main" id="{9FC960CF-EB3D-4514-9356-52A6F47A9FE1}"/>
            </a:ext>
          </a:extLst>
        </xdr:cNvPr>
        <xdr:cNvCxnSpPr/>
      </xdr:nvCxnSpPr>
      <xdr:spPr>
        <a:xfrm>
          <a:off x="1130300" y="1406652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42563</xdr:rowOff>
    </xdr:from>
    <xdr:ext cx="405111" cy="259045"/>
    <xdr:sp macro="" textlink="">
      <xdr:nvSpPr>
        <xdr:cNvPr id="317" name="n_1aveValue【福祉施設】&#10;有形固定資産減価償却率">
          <a:extLst>
            <a:ext uri="{FF2B5EF4-FFF2-40B4-BE49-F238E27FC236}">
              <a16:creationId xmlns:a16="http://schemas.microsoft.com/office/drawing/2014/main" id="{823C05E4-41AA-4E08-8BCA-5E5B08B31BC8}"/>
            </a:ext>
          </a:extLst>
        </xdr:cNvPr>
        <xdr:cNvSpPr txBox="1"/>
      </xdr:nvSpPr>
      <xdr:spPr>
        <a:xfrm>
          <a:off x="35820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84472</xdr:rowOff>
    </xdr:from>
    <xdr:ext cx="405111" cy="259045"/>
    <xdr:sp macro="" textlink="">
      <xdr:nvSpPr>
        <xdr:cNvPr id="318" name="n_2aveValue【福祉施設】&#10;有形固定資産減価償却率">
          <a:extLst>
            <a:ext uri="{FF2B5EF4-FFF2-40B4-BE49-F238E27FC236}">
              <a16:creationId xmlns:a16="http://schemas.microsoft.com/office/drawing/2014/main" id="{5DF1C99D-AD51-4A6C-BA58-FC0A9855B8D9}"/>
            </a:ext>
          </a:extLst>
        </xdr:cNvPr>
        <xdr:cNvSpPr txBox="1"/>
      </xdr:nvSpPr>
      <xdr:spPr>
        <a:xfrm>
          <a:off x="2705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80663</xdr:rowOff>
    </xdr:from>
    <xdr:ext cx="405111" cy="259045"/>
    <xdr:sp macro="" textlink="">
      <xdr:nvSpPr>
        <xdr:cNvPr id="319" name="n_3aveValue【福祉施設】&#10;有形固定資産減価償却率">
          <a:extLst>
            <a:ext uri="{FF2B5EF4-FFF2-40B4-BE49-F238E27FC236}">
              <a16:creationId xmlns:a16="http://schemas.microsoft.com/office/drawing/2014/main" id="{88E57F36-F743-43B2-8AA1-3D7FFDDC7985}"/>
            </a:ext>
          </a:extLst>
        </xdr:cNvPr>
        <xdr:cNvSpPr txBox="1"/>
      </xdr:nvSpPr>
      <xdr:spPr>
        <a:xfrm>
          <a:off x="1816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8272</xdr:rowOff>
    </xdr:from>
    <xdr:ext cx="405111" cy="259045"/>
    <xdr:sp macro="" textlink="">
      <xdr:nvSpPr>
        <xdr:cNvPr id="320" name="n_4aveValue【福祉施設】&#10;有形固定資産減価償却率">
          <a:extLst>
            <a:ext uri="{FF2B5EF4-FFF2-40B4-BE49-F238E27FC236}">
              <a16:creationId xmlns:a16="http://schemas.microsoft.com/office/drawing/2014/main" id="{FE8DDE28-1358-4F72-9AD7-B9F41BCF61D6}"/>
            </a:ext>
          </a:extLst>
        </xdr:cNvPr>
        <xdr:cNvSpPr txBox="1"/>
      </xdr:nvSpPr>
      <xdr:spPr>
        <a:xfrm>
          <a:off x="927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167657</xdr:rowOff>
    </xdr:from>
    <xdr:ext cx="405111" cy="259045"/>
    <xdr:sp macro="" textlink="">
      <xdr:nvSpPr>
        <xdr:cNvPr id="321" name="n_1mainValue【福祉施設】&#10;有形固定資産減価償却率">
          <a:extLst>
            <a:ext uri="{FF2B5EF4-FFF2-40B4-BE49-F238E27FC236}">
              <a16:creationId xmlns:a16="http://schemas.microsoft.com/office/drawing/2014/main" id="{80A5638E-FC48-4EDA-8A6A-305050A6EDBE}"/>
            </a:ext>
          </a:extLst>
        </xdr:cNvPr>
        <xdr:cNvSpPr txBox="1"/>
      </xdr:nvSpPr>
      <xdr:spPr>
        <a:xfrm>
          <a:off x="35820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121938</xdr:rowOff>
    </xdr:from>
    <xdr:ext cx="405111" cy="259045"/>
    <xdr:sp macro="" textlink="">
      <xdr:nvSpPr>
        <xdr:cNvPr id="322" name="n_2mainValue【福祉施設】&#10;有形固定資産減価償却率">
          <a:extLst>
            <a:ext uri="{FF2B5EF4-FFF2-40B4-BE49-F238E27FC236}">
              <a16:creationId xmlns:a16="http://schemas.microsoft.com/office/drawing/2014/main" id="{0195EECF-ED51-47E0-B7C9-2EFEEA47981B}"/>
            </a:ext>
          </a:extLst>
        </xdr:cNvPr>
        <xdr:cNvSpPr txBox="1"/>
      </xdr:nvSpPr>
      <xdr:spPr>
        <a:xfrm>
          <a:off x="27057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74313</xdr:rowOff>
    </xdr:from>
    <xdr:ext cx="405111" cy="259045"/>
    <xdr:sp macro="" textlink="">
      <xdr:nvSpPr>
        <xdr:cNvPr id="323" name="n_3mainValue【福祉施設】&#10;有形固定資産減価償却率">
          <a:extLst>
            <a:ext uri="{FF2B5EF4-FFF2-40B4-BE49-F238E27FC236}">
              <a16:creationId xmlns:a16="http://schemas.microsoft.com/office/drawing/2014/main" id="{49469F44-FA4A-4F9D-87AC-A0EB8EE08F79}"/>
            </a:ext>
          </a:extLst>
        </xdr:cNvPr>
        <xdr:cNvSpPr txBox="1"/>
      </xdr:nvSpPr>
      <xdr:spPr>
        <a:xfrm>
          <a:off x="18167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49547</xdr:rowOff>
    </xdr:from>
    <xdr:ext cx="405111" cy="259045"/>
    <xdr:sp macro="" textlink="">
      <xdr:nvSpPr>
        <xdr:cNvPr id="324" name="n_4mainValue【福祉施設】&#10;有形固定資産減価償却率">
          <a:extLst>
            <a:ext uri="{FF2B5EF4-FFF2-40B4-BE49-F238E27FC236}">
              <a16:creationId xmlns:a16="http://schemas.microsoft.com/office/drawing/2014/main" id="{7E3470EB-A20A-4359-8850-5CDE922EDCB6}"/>
            </a:ext>
          </a:extLst>
        </xdr:cNvPr>
        <xdr:cNvSpPr txBox="1"/>
      </xdr:nvSpPr>
      <xdr:spPr>
        <a:xfrm>
          <a:off x="927744"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3562FA8C-FADE-4BA5-BB12-035795122D9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D617AD11-B4F8-4EBC-B4E4-919AC447D5A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8972340A-876A-41A2-A1C9-F9CBBE7DE3E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2FF7C377-8282-4950-97D9-3601D339C5D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55DF1A9A-CBA0-4AA2-B385-D0C445507C2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0776BDD0-9073-45CC-8CF8-72A04532631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CC7AE52D-0C89-49F3-B6A6-F42AF60CF06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952267FA-D936-408F-89AF-C152532900B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C2204952-E42F-47C6-8A65-BBEAC946075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985ADF81-7B50-45D1-AC95-DCB7E461777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5" name="直線コネクタ 334">
          <a:extLst>
            <a:ext uri="{FF2B5EF4-FFF2-40B4-BE49-F238E27FC236}">
              <a16:creationId xmlns:a16="http://schemas.microsoft.com/office/drawing/2014/main" id="{3EDBACC9-B1D8-40D8-A2EC-F6306649CDD3}"/>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6" name="テキスト ボックス 335">
          <a:extLst>
            <a:ext uri="{FF2B5EF4-FFF2-40B4-BE49-F238E27FC236}">
              <a16:creationId xmlns:a16="http://schemas.microsoft.com/office/drawing/2014/main" id="{3F5C91DE-94F3-4E41-901A-52CACDA1B2E6}"/>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34D21660-C727-4AE5-8F6E-C945C3C5476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21BD3C62-4C54-4284-BC27-C065D2C9DD2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9" name="直線コネクタ 338">
          <a:extLst>
            <a:ext uri="{FF2B5EF4-FFF2-40B4-BE49-F238E27FC236}">
              <a16:creationId xmlns:a16="http://schemas.microsoft.com/office/drawing/2014/main" id="{05607A4C-B942-4538-8240-F3C3D3261038}"/>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0" name="テキスト ボックス 339">
          <a:extLst>
            <a:ext uri="{FF2B5EF4-FFF2-40B4-BE49-F238E27FC236}">
              <a16:creationId xmlns:a16="http://schemas.microsoft.com/office/drawing/2014/main" id="{E34DBB12-A91E-415D-B5B5-CF33D4FFB143}"/>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9D7BB268-29A2-474D-83FD-7FC69307929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8C7913E1-7783-48D3-BD1D-0F5F54D6765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1F3A2B4D-8965-4E6A-BE40-3D6C7E3247F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32956</xdr:rowOff>
    </xdr:from>
    <xdr:to>
      <xdr:col>54</xdr:col>
      <xdr:colOff>189865</xdr:colOff>
      <xdr:row>85</xdr:row>
      <xdr:rowOff>75819</xdr:rowOff>
    </xdr:to>
    <xdr:cxnSp macro="">
      <xdr:nvCxnSpPr>
        <xdr:cNvPr id="344" name="直線コネクタ 343">
          <a:extLst>
            <a:ext uri="{FF2B5EF4-FFF2-40B4-BE49-F238E27FC236}">
              <a16:creationId xmlns:a16="http://schemas.microsoft.com/office/drawing/2014/main" id="{281C4266-A98A-4488-871F-F55957C796EE}"/>
            </a:ext>
          </a:extLst>
        </xdr:cNvPr>
        <xdr:cNvCxnSpPr/>
      </xdr:nvCxnSpPr>
      <xdr:spPr>
        <a:xfrm flipV="1">
          <a:off x="10476865" y="13406056"/>
          <a:ext cx="0" cy="1243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345" name="【福祉施設】&#10;一人当たり面積最小値テキスト">
          <a:extLst>
            <a:ext uri="{FF2B5EF4-FFF2-40B4-BE49-F238E27FC236}">
              <a16:creationId xmlns:a16="http://schemas.microsoft.com/office/drawing/2014/main" id="{22CAA294-998E-4FD2-87E2-15859E2E6F4A}"/>
            </a:ext>
          </a:extLst>
        </xdr:cNvPr>
        <xdr:cNvSpPr txBox="1"/>
      </xdr:nvSpPr>
      <xdr:spPr>
        <a:xfrm>
          <a:off x="10515600" y="1465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346" name="直線コネクタ 345">
          <a:extLst>
            <a:ext uri="{FF2B5EF4-FFF2-40B4-BE49-F238E27FC236}">
              <a16:creationId xmlns:a16="http://schemas.microsoft.com/office/drawing/2014/main" id="{A1D29C58-C5F5-4324-8377-F952760E556E}"/>
            </a:ext>
          </a:extLst>
        </xdr:cNvPr>
        <xdr:cNvCxnSpPr/>
      </xdr:nvCxnSpPr>
      <xdr:spPr>
        <a:xfrm>
          <a:off x="10388600" y="14649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151083</xdr:rowOff>
    </xdr:from>
    <xdr:ext cx="469744" cy="259045"/>
    <xdr:sp macro="" textlink="">
      <xdr:nvSpPr>
        <xdr:cNvPr id="347" name="【福祉施設】&#10;一人当たり面積最大値テキスト">
          <a:extLst>
            <a:ext uri="{FF2B5EF4-FFF2-40B4-BE49-F238E27FC236}">
              <a16:creationId xmlns:a16="http://schemas.microsoft.com/office/drawing/2014/main" id="{9458443C-805D-4D45-B772-332626444C6F}"/>
            </a:ext>
          </a:extLst>
        </xdr:cNvPr>
        <xdr:cNvSpPr txBox="1"/>
      </xdr:nvSpPr>
      <xdr:spPr>
        <a:xfrm>
          <a:off x="10515600" y="131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32956</xdr:rowOff>
    </xdr:from>
    <xdr:to>
      <xdr:col>55</xdr:col>
      <xdr:colOff>88900</xdr:colOff>
      <xdr:row>78</xdr:row>
      <xdr:rowOff>32956</xdr:rowOff>
    </xdr:to>
    <xdr:cxnSp macro="">
      <xdr:nvCxnSpPr>
        <xdr:cNvPr id="348" name="直線コネクタ 347">
          <a:extLst>
            <a:ext uri="{FF2B5EF4-FFF2-40B4-BE49-F238E27FC236}">
              <a16:creationId xmlns:a16="http://schemas.microsoft.com/office/drawing/2014/main" id="{5224E66A-D5D3-48DF-BBB6-B950A8A95C26}"/>
            </a:ext>
          </a:extLst>
        </xdr:cNvPr>
        <xdr:cNvCxnSpPr/>
      </xdr:nvCxnSpPr>
      <xdr:spPr>
        <a:xfrm>
          <a:off x="10388600" y="134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168482</xdr:rowOff>
    </xdr:from>
    <xdr:ext cx="469744" cy="259045"/>
    <xdr:sp macro="" textlink="">
      <xdr:nvSpPr>
        <xdr:cNvPr id="349" name="【福祉施設】&#10;一人当たり面積平均値テキスト">
          <a:extLst>
            <a:ext uri="{FF2B5EF4-FFF2-40B4-BE49-F238E27FC236}">
              <a16:creationId xmlns:a16="http://schemas.microsoft.com/office/drawing/2014/main" id="{25098503-42C2-4027-8FFE-B5F59A5BCB48}"/>
            </a:ext>
          </a:extLst>
        </xdr:cNvPr>
        <xdr:cNvSpPr txBox="1"/>
      </xdr:nvSpPr>
      <xdr:spPr>
        <a:xfrm>
          <a:off x="10515600" y="14227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350" name="フローチャート: 判断 349">
          <a:extLst>
            <a:ext uri="{FF2B5EF4-FFF2-40B4-BE49-F238E27FC236}">
              <a16:creationId xmlns:a16="http://schemas.microsoft.com/office/drawing/2014/main" id="{974F85D0-6E5C-435B-9A26-4A2BA8589D1B}"/>
            </a:ext>
          </a:extLst>
        </xdr:cNvPr>
        <xdr:cNvSpPr/>
      </xdr:nvSpPr>
      <xdr:spPr>
        <a:xfrm>
          <a:off x="10426700" y="143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1015</xdr:rowOff>
    </xdr:from>
    <xdr:to>
      <xdr:col>50</xdr:col>
      <xdr:colOff>165100</xdr:colOff>
      <xdr:row>84</xdr:row>
      <xdr:rowOff>102615</xdr:rowOff>
    </xdr:to>
    <xdr:sp macro="" textlink="">
      <xdr:nvSpPr>
        <xdr:cNvPr id="351" name="フローチャート: 判断 350">
          <a:extLst>
            <a:ext uri="{FF2B5EF4-FFF2-40B4-BE49-F238E27FC236}">
              <a16:creationId xmlns:a16="http://schemas.microsoft.com/office/drawing/2014/main" id="{C1D0290C-E7C8-414E-BA52-E2C100188CBA}"/>
            </a:ext>
          </a:extLst>
        </xdr:cNvPr>
        <xdr:cNvSpPr/>
      </xdr:nvSpPr>
      <xdr:spPr>
        <a:xfrm>
          <a:off x="9588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141605</xdr:rowOff>
    </xdr:from>
    <xdr:to>
      <xdr:col>46</xdr:col>
      <xdr:colOff>38100</xdr:colOff>
      <xdr:row>84</xdr:row>
      <xdr:rowOff>71755</xdr:rowOff>
    </xdr:to>
    <xdr:sp macro="" textlink="">
      <xdr:nvSpPr>
        <xdr:cNvPr id="352" name="フローチャート: 判断 351">
          <a:extLst>
            <a:ext uri="{FF2B5EF4-FFF2-40B4-BE49-F238E27FC236}">
              <a16:creationId xmlns:a16="http://schemas.microsoft.com/office/drawing/2014/main" id="{EC0C5DAB-4819-4024-B3F6-56756CCEDF62}"/>
            </a:ext>
          </a:extLst>
        </xdr:cNvPr>
        <xdr:cNvSpPr/>
      </xdr:nvSpPr>
      <xdr:spPr>
        <a:xfrm>
          <a:off x="8699500" y="1437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153606</xdr:rowOff>
    </xdr:from>
    <xdr:to>
      <xdr:col>41</xdr:col>
      <xdr:colOff>101600</xdr:colOff>
      <xdr:row>84</xdr:row>
      <xdr:rowOff>83756</xdr:rowOff>
    </xdr:to>
    <xdr:sp macro="" textlink="">
      <xdr:nvSpPr>
        <xdr:cNvPr id="353" name="フローチャート: 判断 352">
          <a:extLst>
            <a:ext uri="{FF2B5EF4-FFF2-40B4-BE49-F238E27FC236}">
              <a16:creationId xmlns:a16="http://schemas.microsoft.com/office/drawing/2014/main" id="{DE4F044B-789C-483D-8719-7FD8AE2CBF63}"/>
            </a:ext>
          </a:extLst>
        </xdr:cNvPr>
        <xdr:cNvSpPr/>
      </xdr:nvSpPr>
      <xdr:spPr>
        <a:xfrm>
          <a:off x="7810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167894</xdr:rowOff>
    </xdr:from>
    <xdr:to>
      <xdr:col>36</xdr:col>
      <xdr:colOff>165100</xdr:colOff>
      <xdr:row>84</xdr:row>
      <xdr:rowOff>98044</xdr:rowOff>
    </xdr:to>
    <xdr:sp macro="" textlink="">
      <xdr:nvSpPr>
        <xdr:cNvPr id="354" name="フローチャート: 判断 353">
          <a:extLst>
            <a:ext uri="{FF2B5EF4-FFF2-40B4-BE49-F238E27FC236}">
              <a16:creationId xmlns:a16="http://schemas.microsoft.com/office/drawing/2014/main" id="{D997C0A2-43F7-4172-A3A6-C8FB0098141E}"/>
            </a:ext>
          </a:extLst>
        </xdr:cNvPr>
        <xdr:cNvSpPr/>
      </xdr:nvSpPr>
      <xdr:spPr>
        <a:xfrm>
          <a:off x="6921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351579F-37DF-4B13-AAC7-15651FE8349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3479954-8A1C-4380-8E72-EC59A919095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38E6BBE-D755-4667-B0BB-10D0A6D27A1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C41759B-F966-487D-900C-0F433D9D6E7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3638968-0C10-496A-962D-FC6EAAE5193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162750</xdr:rowOff>
    </xdr:from>
    <xdr:to>
      <xdr:col>55</xdr:col>
      <xdr:colOff>50800</xdr:colOff>
      <xdr:row>84</xdr:row>
      <xdr:rowOff>92900</xdr:rowOff>
    </xdr:to>
    <xdr:sp macro="" textlink="">
      <xdr:nvSpPr>
        <xdr:cNvPr id="360" name="楕円 359">
          <a:extLst>
            <a:ext uri="{FF2B5EF4-FFF2-40B4-BE49-F238E27FC236}">
              <a16:creationId xmlns:a16="http://schemas.microsoft.com/office/drawing/2014/main" id="{5ADA009A-38F3-4FA3-AD22-C79F0DECC558}"/>
            </a:ext>
          </a:extLst>
        </xdr:cNvPr>
        <xdr:cNvSpPr/>
      </xdr:nvSpPr>
      <xdr:spPr>
        <a:xfrm>
          <a:off x="10426700" y="1439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141177</xdr:rowOff>
    </xdr:from>
    <xdr:ext cx="469744" cy="259045"/>
    <xdr:sp macro="" textlink="">
      <xdr:nvSpPr>
        <xdr:cNvPr id="361" name="【福祉施設】&#10;一人当たり面積該当値テキスト">
          <a:extLst>
            <a:ext uri="{FF2B5EF4-FFF2-40B4-BE49-F238E27FC236}">
              <a16:creationId xmlns:a16="http://schemas.microsoft.com/office/drawing/2014/main" id="{710DEA3A-11A8-49AC-9D56-D5D567C3FE39}"/>
            </a:ext>
          </a:extLst>
        </xdr:cNvPr>
        <xdr:cNvSpPr txBox="1"/>
      </xdr:nvSpPr>
      <xdr:spPr>
        <a:xfrm>
          <a:off x="10515600" y="1437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168466</xdr:rowOff>
    </xdr:from>
    <xdr:to>
      <xdr:col>50</xdr:col>
      <xdr:colOff>165100</xdr:colOff>
      <xdr:row>84</xdr:row>
      <xdr:rowOff>98616</xdr:rowOff>
    </xdr:to>
    <xdr:sp macro="" textlink="">
      <xdr:nvSpPr>
        <xdr:cNvPr id="362" name="楕円 361">
          <a:extLst>
            <a:ext uri="{FF2B5EF4-FFF2-40B4-BE49-F238E27FC236}">
              <a16:creationId xmlns:a16="http://schemas.microsoft.com/office/drawing/2014/main" id="{474BD200-B617-42C0-BD90-F628117E87A5}"/>
            </a:ext>
          </a:extLst>
        </xdr:cNvPr>
        <xdr:cNvSpPr/>
      </xdr:nvSpPr>
      <xdr:spPr>
        <a:xfrm>
          <a:off x="9588500" y="1439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42100</xdr:rowOff>
    </xdr:from>
    <xdr:to>
      <xdr:col>55</xdr:col>
      <xdr:colOff>0</xdr:colOff>
      <xdr:row>84</xdr:row>
      <xdr:rowOff>47816</xdr:rowOff>
    </xdr:to>
    <xdr:cxnSp macro="">
      <xdr:nvCxnSpPr>
        <xdr:cNvPr id="363" name="直線コネクタ 362">
          <a:extLst>
            <a:ext uri="{FF2B5EF4-FFF2-40B4-BE49-F238E27FC236}">
              <a16:creationId xmlns:a16="http://schemas.microsoft.com/office/drawing/2014/main" id="{CEBA0F42-B279-454D-B5F5-C2407C1DBCE5}"/>
            </a:ext>
          </a:extLst>
        </xdr:cNvPr>
        <xdr:cNvCxnSpPr/>
      </xdr:nvCxnSpPr>
      <xdr:spPr>
        <a:xfrm flipV="1">
          <a:off x="9639300" y="1444390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445</xdr:rowOff>
    </xdr:from>
    <xdr:to>
      <xdr:col>46</xdr:col>
      <xdr:colOff>38100</xdr:colOff>
      <xdr:row>84</xdr:row>
      <xdr:rowOff>102045</xdr:rowOff>
    </xdr:to>
    <xdr:sp macro="" textlink="">
      <xdr:nvSpPr>
        <xdr:cNvPr id="364" name="楕円 363">
          <a:extLst>
            <a:ext uri="{FF2B5EF4-FFF2-40B4-BE49-F238E27FC236}">
              <a16:creationId xmlns:a16="http://schemas.microsoft.com/office/drawing/2014/main" id="{A2EA8ACA-D663-4009-8197-2CA35829F9C2}"/>
            </a:ext>
          </a:extLst>
        </xdr:cNvPr>
        <xdr:cNvSpPr/>
      </xdr:nvSpPr>
      <xdr:spPr>
        <a:xfrm>
          <a:off x="8699500" y="1440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47816</xdr:rowOff>
    </xdr:from>
    <xdr:to>
      <xdr:col>50</xdr:col>
      <xdr:colOff>114300</xdr:colOff>
      <xdr:row>84</xdr:row>
      <xdr:rowOff>51245</xdr:rowOff>
    </xdr:to>
    <xdr:cxnSp macro="">
      <xdr:nvCxnSpPr>
        <xdr:cNvPr id="365" name="直線コネクタ 364">
          <a:extLst>
            <a:ext uri="{FF2B5EF4-FFF2-40B4-BE49-F238E27FC236}">
              <a16:creationId xmlns:a16="http://schemas.microsoft.com/office/drawing/2014/main" id="{505F9F18-E8EE-42F1-98A9-3D4D382827C2}"/>
            </a:ext>
          </a:extLst>
        </xdr:cNvPr>
        <xdr:cNvCxnSpPr/>
      </xdr:nvCxnSpPr>
      <xdr:spPr>
        <a:xfrm flipV="1">
          <a:off x="8750300" y="1444961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3874</xdr:rowOff>
    </xdr:from>
    <xdr:to>
      <xdr:col>41</xdr:col>
      <xdr:colOff>101600</xdr:colOff>
      <xdr:row>84</xdr:row>
      <xdr:rowOff>105474</xdr:rowOff>
    </xdr:to>
    <xdr:sp macro="" textlink="">
      <xdr:nvSpPr>
        <xdr:cNvPr id="366" name="楕円 365">
          <a:extLst>
            <a:ext uri="{FF2B5EF4-FFF2-40B4-BE49-F238E27FC236}">
              <a16:creationId xmlns:a16="http://schemas.microsoft.com/office/drawing/2014/main" id="{734851FD-392F-46C4-9CD4-F86A80B4BC05}"/>
            </a:ext>
          </a:extLst>
        </xdr:cNvPr>
        <xdr:cNvSpPr/>
      </xdr:nvSpPr>
      <xdr:spPr>
        <a:xfrm>
          <a:off x="7810500" y="1440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51245</xdr:rowOff>
    </xdr:from>
    <xdr:to>
      <xdr:col>45</xdr:col>
      <xdr:colOff>177800</xdr:colOff>
      <xdr:row>84</xdr:row>
      <xdr:rowOff>54674</xdr:rowOff>
    </xdr:to>
    <xdr:cxnSp macro="">
      <xdr:nvCxnSpPr>
        <xdr:cNvPr id="367" name="直線コネクタ 366">
          <a:extLst>
            <a:ext uri="{FF2B5EF4-FFF2-40B4-BE49-F238E27FC236}">
              <a16:creationId xmlns:a16="http://schemas.microsoft.com/office/drawing/2014/main" id="{1999E39C-B9A1-4A21-92FD-A56C80E93A63}"/>
            </a:ext>
          </a:extLst>
        </xdr:cNvPr>
        <xdr:cNvCxnSpPr/>
      </xdr:nvCxnSpPr>
      <xdr:spPr>
        <a:xfrm flipV="1">
          <a:off x="7861300" y="1445304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6731</xdr:rowOff>
    </xdr:from>
    <xdr:to>
      <xdr:col>36</xdr:col>
      <xdr:colOff>165100</xdr:colOff>
      <xdr:row>84</xdr:row>
      <xdr:rowOff>108331</xdr:rowOff>
    </xdr:to>
    <xdr:sp macro="" textlink="">
      <xdr:nvSpPr>
        <xdr:cNvPr id="368" name="楕円 367">
          <a:extLst>
            <a:ext uri="{FF2B5EF4-FFF2-40B4-BE49-F238E27FC236}">
              <a16:creationId xmlns:a16="http://schemas.microsoft.com/office/drawing/2014/main" id="{09DC4E32-E0EC-4F45-849C-FF063E578074}"/>
            </a:ext>
          </a:extLst>
        </xdr:cNvPr>
        <xdr:cNvSpPr/>
      </xdr:nvSpPr>
      <xdr:spPr>
        <a:xfrm>
          <a:off x="6921500" y="1440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54674</xdr:rowOff>
    </xdr:from>
    <xdr:to>
      <xdr:col>41</xdr:col>
      <xdr:colOff>50800</xdr:colOff>
      <xdr:row>84</xdr:row>
      <xdr:rowOff>57531</xdr:rowOff>
    </xdr:to>
    <xdr:cxnSp macro="">
      <xdr:nvCxnSpPr>
        <xdr:cNvPr id="369" name="直線コネクタ 368">
          <a:extLst>
            <a:ext uri="{FF2B5EF4-FFF2-40B4-BE49-F238E27FC236}">
              <a16:creationId xmlns:a16="http://schemas.microsoft.com/office/drawing/2014/main" id="{7134FFD4-8C06-4890-8226-7760708DF5B7}"/>
            </a:ext>
          </a:extLst>
        </xdr:cNvPr>
        <xdr:cNvCxnSpPr/>
      </xdr:nvCxnSpPr>
      <xdr:spPr>
        <a:xfrm flipV="1">
          <a:off x="6972300" y="14456474"/>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93742</xdr:rowOff>
    </xdr:from>
    <xdr:ext cx="469744" cy="259045"/>
    <xdr:sp macro="" textlink="">
      <xdr:nvSpPr>
        <xdr:cNvPr id="370" name="n_1aveValue【福祉施設】&#10;一人当たり面積">
          <a:extLst>
            <a:ext uri="{FF2B5EF4-FFF2-40B4-BE49-F238E27FC236}">
              <a16:creationId xmlns:a16="http://schemas.microsoft.com/office/drawing/2014/main" id="{04B380DC-B62F-4A9C-B87E-D514E723F4FF}"/>
            </a:ext>
          </a:extLst>
        </xdr:cNvPr>
        <xdr:cNvSpPr txBox="1"/>
      </xdr:nvSpPr>
      <xdr:spPr>
        <a:xfrm>
          <a:off x="93917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88282</xdr:rowOff>
    </xdr:from>
    <xdr:ext cx="469744" cy="259045"/>
    <xdr:sp macro="" textlink="">
      <xdr:nvSpPr>
        <xdr:cNvPr id="371" name="n_2aveValue【福祉施設】&#10;一人当たり面積">
          <a:extLst>
            <a:ext uri="{FF2B5EF4-FFF2-40B4-BE49-F238E27FC236}">
              <a16:creationId xmlns:a16="http://schemas.microsoft.com/office/drawing/2014/main" id="{E7328DD5-60D7-42B6-AD11-E5368CD08498}"/>
            </a:ext>
          </a:extLst>
        </xdr:cNvPr>
        <xdr:cNvSpPr txBox="1"/>
      </xdr:nvSpPr>
      <xdr:spPr>
        <a:xfrm>
          <a:off x="8515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100283</xdr:rowOff>
    </xdr:from>
    <xdr:ext cx="469744" cy="259045"/>
    <xdr:sp macro="" textlink="">
      <xdr:nvSpPr>
        <xdr:cNvPr id="372" name="n_3aveValue【福祉施設】&#10;一人当たり面積">
          <a:extLst>
            <a:ext uri="{FF2B5EF4-FFF2-40B4-BE49-F238E27FC236}">
              <a16:creationId xmlns:a16="http://schemas.microsoft.com/office/drawing/2014/main" id="{1667487B-959F-44F9-ADAB-57AD32AF616D}"/>
            </a:ext>
          </a:extLst>
        </xdr:cNvPr>
        <xdr:cNvSpPr txBox="1"/>
      </xdr:nvSpPr>
      <xdr:spPr>
        <a:xfrm>
          <a:off x="76264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114571</xdr:rowOff>
    </xdr:from>
    <xdr:ext cx="469744" cy="259045"/>
    <xdr:sp macro="" textlink="">
      <xdr:nvSpPr>
        <xdr:cNvPr id="373" name="n_4aveValue【福祉施設】&#10;一人当たり面積">
          <a:extLst>
            <a:ext uri="{FF2B5EF4-FFF2-40B4-BE49-F238E27FC236}">
              <a16:creationId xmlns:a16="http://schemas.microsoft.com/office/drawing/2014/main" id="{277BB80D-2ADE-4E9E-9742-9D371BD66DFB}"/>
            </a:ext>
          </a:extLst>
        </xdr:cNvPr>
        <xdr:cNvSpPr txBox="1"/>
      </xdr:nvSpPr>
      <xdr:spPr>
        <a:xfrm>
          <a:off x="6737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115143</xdr:rowOff>
    </xdr:from>
    <xdr:ext cx="469744" cy="259045"/>
    <xdr:sp macro="" textlink="">
      <xdr:nvSpPr>
        <xdr:cNvPr id="374" name="n_1mainValue【福祉施設】&#10;一人当たり面積">
          <a:extLst>
            <a:ext uri="{FF2B5EF4-FFF2-40B4-BE49-F238E27FC236}">
              <a16:creationId xmlns:a16="http://schemas.microsoft.com/office/drawing/2014/main" id="{BA9F6E6E-0798-4E82-9C10-4833F9AA1CFA}"/>
            </a:ext>
          </a:extLst>
        </xdr:cNvPr>
        <xdr:cNvSpPr txBox="1"/>
      </xdr:nvSpPr>
      <xdr:spPr>
        <a:xfrm>
          <a:off x="9391727" y="1417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93172</xdr:rowOff>
    </xdr:from>
    <xdr:ext cx="469744" cy="259045"/>
    <xdr:sp macro="" textlink="">
      <xdr:nvSpPr>
        <xdr:cNvPr id="375" name="n_2mainValue【福祉施設】&#10;一人当たり面積">
          <a:extLst>
            <a:ext uri="{FF2B5EF4-FFF2-40B4-BE49-F238E27FC236}">
              <a16:creationId xmlns:a16="http://schemas.microsoft.com/office/drawing/2014/main" id="{B070C2A8-DB71-4634-A5D9-69B66458A3C4}"/>
            </a:ext>
          </a:extLst>
        </xdr:cNvPr>
        <xdr:cNvSpPr txBox="1"/>
      </xdr:nvSpPr>
      <xdr:spPr>
        <a:xfrm>
          <a:off x="8515427" y="14494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96601</xdr:rowOff>
    </xdr:from>
    <xdr:ext cx="469744" cy="259045"/>
    <xdr:sp macro="" textlink="">
      <xdr:nvSpPr>
        <xdr:cNvPr id="376" name="n_3mainValue【福祉施設】&#10;一人当たり面積">
          <a:extLst>
            <a:ext uri="{FF2B5EF4-FFF2-40B4-BE49-F238E27FC236}">
              <a16:creationId xmlns:a16="http://schemas.microsoft.com/office/drawing/2014/main" id="{39A45FC1-1B4C-4604-BF83-B41E9EB19204}"/>
            </a:ext>
          </a:extLst>
        </xdr:cNvPr>
        <xdr:cNvSpPr txBox="1"/>
      </xdr:nvSpPr>
      <xdr:spPr>
        <a:xfrm>
          <a:off x="7626427" y="1449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99458</xdr:rowOff>
    </xdr:from>
    <xdr:ext cx="469744" cy="259045"/>
    <xdr:sp macro="" textlink="">
      <xdr:nvSpPr>
        <xdr:cNvPr id="377" name="n_4mainValue【福祉施設】&#10;一人当たり面積">
          <a:extLst>
            <a:ext uri="{FF2B5EF4-FFF2-40B4-BE49-F238E27FC236}">
              <a16:creationId xmlns:a16="http://schemas.microsoft.com/office/drawing/2014/main" id="{2FB235D8-6189-4915-9579-2BF36E55C274}"/>
            </a:ext>
          </a:extLst>
        </xdr:cNvPr>
        <xdr:cNvSpPr txBox="1"/>
      </xdr:nvSpPr>
      <xdr:spPr>
        <a:xfrm>
          <a:off x="6737427" y="1450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30C89997-0D63-40ED-B73E-4D63B134F55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57D0C8B1-18EB-4BC6-9582-2D21781BCBC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B3CAD825-C38B-46E0-952A-588F992756B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B5A2B5AB-63FB-4207-AC89-F985175CCC9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CF482016-7793-4E3E-80B6-336FE608E0B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6EA1E079-B327-4952-82B6-07742D2A976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2F912967-660F-4EEF-BC8A-C97C96B964A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7B54BA90-B7E5-41B9-8AF7-D85D66F1DD0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546BEE54-5363-4967-82D1-D2D2EDEE01D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0A33FB5A-1798-4AD0-B074-92A911D0959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5AD3BF79-1846-44D7-8116-A428D3E14D4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21741229-F4AB-4A0B-A40C-D83BEF773BE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880D9A0E-65F1-467E-9D49-289A743F481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AF61D99D-297E-4E2D-94B8-5BA1131617A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22460E9B-E233-49B3-B00F-4DB32F3C9D9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19609C83-6DAD-44CA-9587-3AC49359FE2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5A1070CC-5A85-465A-BFB0-32C563A605A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9EEA28D9-1061-4C06-9F6A-C7DDE766274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8B26008F-99AB-4033-8F39-2374DE14E0D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A391873F-BEC1-4364-8579-45D7C65D92B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55561C83-E42A-4C5C-8E72-8AF323314AC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80A61BEF-8794-463B-A144-B4C000FE7F0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1C4AB5E6-7025-4F87-A903-A8F4E1A60F6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57AC91E1-9597-44B2-8EDA-1749D78C58B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2AACB27C-D75A-4D07-B025-A309A139F91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FEC5D6BD-4293-4E13-A176-910153AA747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3A4F3050-A6AD-4871-92E8-226DF59A304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43E21A2C-88C1-417D-B7E2-86D1B3393AF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4C4B9622-8EBA-48E4-83CB-5EAAA91F0B4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C9642AF5-8F25-4A80-8DA1-8C040C3E7BA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904C0C42-272C-4A15-90E3-CC9B97D4D6C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B5551E10-0816-4B62-82AD-E3324950CCF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23BFABD5-5800-441D-8650-816DCAC91A4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550A4AB3-2B16-43FA-A85B-6E4BA68A514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461D8FFD-A984-4149-BC5F-48230E5C1B7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88051808-590B-4C2B-B1B2-4848C7E89CC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66E1102E-5920-45E2-A328-3A14EA3225A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C6C1EED2-45BA-470D-A82D-582F5C6E355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26D00D61-4EA4-4C09-B1B9-A014E473ED1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B80BAE54-BF19-49DC-A306-9BE167961CE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1F17D0C2-858E-46DF-8113-8131394A3084}"/>
            </a:ext>
          </a:extLst>
        </xdr:cNvPr>
        <xdr:cNvCxnSpPr/>
      </xdr:nvCxnSpPr>
      <xdr:spPr>
        <a:xfrm flipV="1">
          <a:off x="16318864" y="591502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一般廃棄物処理施設】&#10;有形固定資産減価償却率最小値テキスト">
          <a:extLst>
            <a:ext uri="{FF2B5EF4-FFF2-40B4-BE49-F238E27FC236}">
              <a16:creationId xmlns:a16="http://schemas.microsoft.com/office/drawing/2014/main" id="{69CDB959-6F54-4814-8E47-6A59BCECCD13}"/>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B5BC5335-745F-4436-801E-4EBF01A8D8F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421" name="【一般廃棄物処理施設】&#10;有形固定資産減価償却率最大値テキスト">
          <a:extLst>
            <a:ext uri="{FF2B5EF4-FFF2-40B4-BE49-F238E27FC236}">
              <a16:creationId xmlns:a16="http://schemas.microsoft.com/office/drawing/2014/main" id="{B3888859-E9A6-491B-99AD-D075ABB3752F}"/>
            </a:ext>
          </a:extLst>
        </xdr:cNvPr>
        <xdr:cNvSpPr txBox="1"/>
      </xdr:nvSpPr>
      <xdr:spPr>
        <a:xfrm>
          <a:off x="16357600" y="569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422" name="直線コネクタ 421">
          <a:extLst>
            <a:ext uri="{FF2B5EF4-FFF2-40B4-BE49-F238E27FC236}">
              <a16:creationId xmlns:a16="http://schemas.microsoft.com/office/drawing/2014/main" id="{0CC4FD31-1989-43CC-BC2A-72DA1248282E}"/>
            </a:ext>
          </a:extLst>
        </xdr:cNvPr>
        <xdr:cNvCxnSpPr/>
      </xdr:nvCxnSpPr>
      <xdr:spPr>
        <a:xfrm>
          <a:off x="16230600" y="591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167657</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8A8CA4BE-89C2-4BF5-B644-D2B7EEEE4B9E}"/>
            </a:ext>
          </a:extLst>
        </xdr:cNvPr>
        <xdr:cNvSpPr txBox="1"/>
      </xdr:nvSpPr>
      <xdr:spPr>
        <a:xfrm>
          <a:off x="16357600" y="6511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17780</xdr:rowOff>
    </xdr:from>
    <xdr:to>
      <xdr:col>85</xdr:col>
      <xdr:colOff>177800</xdr:colOff>
      <xdr:row>38</xdr:row>
      <xdr:rowOff>119380</xdr:rowOff>
    </xdr:to>
    <xdr:sp macro="" textlink="">
      <xdr:nvSpPr>
        <xdr:cNvPr id="424" name="フローチャート: 判断 423">
          <a:extLst>
            <a:ext uri="{FF2B5EF4-FFF2-40B4-BE49-F238E27FC236}">
              <a16:creationId xmlns:a16="http://schemas.microsoft.com/office/drawing/2014/main" id="{26148516-13C7-4222-84B4-B85CF2A23CBB}"/>
            </a:ext>
          </a:extLst>
        </xdr:cNvPr>
        <xdr:cNvSpPr/>
      </xdr:nvSpPr>
      <xdr:spPr>
        <a:xfrm>
          <a:off x="162687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130175</xdr:rowOff>
    </xdr:from>
    <xdr:to>
      <xdr:col>81</xdr:col>
      <xdr:colOff>101600</xdr:colOff>
      <xdr:row>38</xdr:row>
      <xdr:rowOff>60325</xdr:rowOff>
    </xdr:to>
    <xdr:sp macro="" textlink="">
      <xdr:nvSpPr>
        <xdr:cNvPr id="425" name="フローチャート: 判断 424">
          <a:extLst>
            <a:ext uri="{FF2B5EF4-FFF2-40B4-BE49-F238E27FC236}">
              <a16:creationId xmlns:a16="http://schemas.microsoft.com/office/drawing/2014/main" id="{B00CEB39-8A56-4D7F-859D-037C91DD3815}"/>
            </a:ext>
          </a:extLst>
        </xdr:cNvPr>
        <xdr:cNvSpPr/>
      </xdr:nvSpPr>
      <xdr:spPr>
        <a:xfrm>
          <a:off x="15430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99695</xdr:rowOff>
    </xdr:from>
    <xdr:to>
      <xdr:col>76</xdr:col>
      <xdr:colOff>165100</xdr:colOff>
      <xdr:row>38</xdr:row>
      <xdr:rowOff>29845</xdr:rowOff>
    </xdr:to>
    <xdr:sp macro="" textlink="">
      <xdr:nvSpPr>
        <xdr:cNvPr id="426" name="フローチャート: 判断 425">
          <a:extLst>
            <a:ext uri="{FF2B5EF4-FFF2-40B4-BE49-F238E27FC236}">
              <a16:creationId xmlns:a16="http://schemas.microsoft.com/office/drawing/2014/main" id="{14910F73-F73E-498C-916A-F0C716F83FE8}"/>
            </a:ext>
          </a:extLst>
        </xdr:cNvPr>
        <xdr:cNvSpPr/>
      </xdr:nvSpPr>
      <xdr:spPr>
        <a:xfrm>
          <a:off x="14541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27" name="フローチャート: 判断 426">
          <a:extLst>
            <a:ext uri="{FF2B5EF4-FFF2-40B4-BE49-F238E27FC236}">
              <a16:creationId xmlns:a16="http://schemas.microsoft.com/office/drawing/2014/main" id="{D64F2C36-0482-47AE-98E1-41306801C3A4}"/>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428" name="フローチャート: 判断 427">
          <a:extLst>
            <a:ext uri="{FF2B5EF4-FFF2-40B4-BE49-F238E27FC236}">
              <a16:creationId xmlns:a16="http://schemas.microsoft.com/office/drawing/2014/main" id="{9305F960-C50C-4251-9A39-EB8EC9FEE0DC}"/>
            </a:ext>
          </a:extLst>
        </xdr:cNvPr>
        <xdr:cNvSpPr/>
      </xdr:nvSpPr>
      <xdr:spPr>
        <a:xfrm>
          <a:off x="12763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E5BEB639-2A62-4390-B2A6-5CF4BA24EE6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DB3C816B-67B3-4E16-89CC-C251CCBDA00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1FBCE42-8FC3-4E0C-A463-4BCF686424B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22D17F9-CCB4-4DDE-8002-EB048C07FD2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C7219DF-E5DC-4596-9208-C1F4A2BD671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434" name="楕円 433">
          <a:extLst>
            <a:ext uri="{FF2B5EF4-FFF2-40B4-BE49-F238E27FC236}">
              <a16:creationId xmlns:a16="http://schemas.microsoft.com/office/drawing/2014/main" id="{77E179DC-4A00-42FF-BA9E-5D7127DF9C3E}"/>
            </a:ext>
          </a:extLst>
        </xdr:cNvPr>
        <xdr:cNvSpPr/>
      </xdr:nvSpPr>
      <xdr:spPr>
        <a:xfrm>
          <a:off x="162687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6367</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B160F818-448E-48FF-A91A-05A7F77898F1}"/>
            </a:ext>
          </a:extLst>
        </xdr:cNvPr>
        <xdr:cNvSpPr txBox="1"/>
      </xdr:nvSpPr>
      <xdr:spPr>
        <a:xfrm>
          <a:off x="16357600"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114935</xdr:rowOff>
    </xdr:from>
    <xdr:to>
      <xdr:col>81</xdr:col>
      <xdr:colOff>101600</xdr:colOff>
      <xdr:row>38</xdr:row>
      <xdr:rowOff>45085</xdr:rowOff>
    </xdr:to>
    <xdr:sp macro="" textlink="">
      <xdr:nvSpPr>
        <xdr:cNvPr id="436" name="楕円 435">
          <a:extLst>
            <a:ext uri="{FF2B5EF4-FFF2-40B4-BE49-F238E27FC236}">
              <a16:creationId xmlns:a16="http://schemas.microsoft.com/office/drawing/2014/main" id="{63EC871E-729D-43BE-A436-11023053C7EC}"/>
            </a:ext>
          </a:extLst>
        </xdr:cNvPr>
        <xdr:cNvSpPr/>
      </xdr:nvSpPr>
      <xdr:spPr>
        <a:xfrm>
          <a:off x="15430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165735</xdr:rowOff>
    </xdr:from>
    <xdr:to>
      <xdr:col>85</xdr:col>
      <xdr:colOff>127000</xdr:colOff>
      <xdr:row>38</xdr:row>
      <xdr:rowOff>34290</xdr:rowOff>
    </xdr:to>
    <xdr:cxnSp macro="">
      <xdr:nvCxnSpPr>
        <xdr:cNvPr id="437" name="直線コネクタ 436">
          <a:extLst>
            <a:ext uri="{FF2B5EF4-FFF2-40B4-BE49-F238E27FC236}">
              <a16:creationId xmlns:a16="http://schemas.microsoft.com/office/drawing/2014/main" id="{9400AFFF-E871-44C3-87CF-9FF638BA5640}"/>
            </a:ext>
          </a:extLst>
        </xdr:cNvPr>
        <xdr:cNvCxnSpPr/>
      </xdr:nvCxnSpPr>
      <xdr:spPr>
        <a:xfrm>
          <a:off x="15481300" y="650938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67310</xdr:rowOff>
    </xdr:from>
    <xdr:to>
      <xdr:col>76</xdr:col>
      <xdr:colOff>165100</xdr:colOff>
      <xdr:row>39</xdr:row>
      <xdr:rowOff>168910</xdr:rowOff>
    </xdr:to>
    <xdr:sp macro="" textlink="">
      <xdr:nvSpPr>
        <xdr:cNvPr id="438" name="楕円 437">
          <a:extLst>
            <a:ext uri="{FF2B5EF4-FFF2-40B4-BE49-F238E27FC236}">
              <a16:creationId xmlns:a16="http://schemas.microsoft.com/office/drawing/2014/main" id="{56BEDED5-3481-410A-814D-492E4EEEBF3E}"/>
            </a:ext>
          </a:extLst>
        </xdr:cNvPr>
        <xdr:cNvSpPr/>
      </xdr:nvSpPr>
      <xdr:spPr>
        <a:xfrm>
          <a:off x="14541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165735</xdr:rowOff>
    </xdr:from>
    <xdr:to>
      <xdr:col>81</xdr:col>
      <xdr:colOff>50800</xdr:colOff>
      <xdr:row>39</xdr:row>
      <xdr:rowOff>118110</xdr:rowOff>
    </xdr:to>
    <xdr:cxnSp macro="">
      <xdr:nvCxnSpPr>
        <xdr:cNvPr id="439" name="直線コネクタ 438">
          <a:extLst>
            <a:ext uri="{FF2B5EF4-FFF2-40B4-BE49-F238E27FC236}">
              <a16:creationId xmlns:a16="http://schemas.microsoft.com/office/drawing/2014/main" id="{F199B6E2-6C31-4127-BA76-6BC6E25DC8FE}"/>
            </a:ext>
          </a:extLst>
        </xdr:cNvPr>
        <xdr:cNvCxnSpPr/>
      </xdr:nvCxnSpPr>
      <xdr:spPr>
        <a:xfrm flipV="1">
          <a:off x="14592300" y="6509385"/>
          <a:ext cx="889000" cy="29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4445</xdr:rowOff>
    </xdr:from>
    <xdr:to>
      <xdr:col>72</xdr:col>
      <xdr:colOff>38100</xdr:colOff>
      <xdr:row>41</xdr:row>
      <xdr:rowOff>106045</xdr:rowOff>
    </xdr:to>
    <xdr:sp macro="" textlink="">
      <xdr:nvSpPr>
        <xdr:cNvPr id="440" name="楕円 439">
          <a:extLst>
            <a:ext uri="{FF2B5EF4-FFF2-40B4-BE49-F238E27FC236}">
              <a16:creationId xmlns:a16="http://schemas.microsoft.com/office/drawing/2014/main" id="{3491FFA5-F7C0-4921-A651-2BC9FA34AC59}"/>
            </a:ext>
          </a:extLst>
        </xdr:cNvPr>
        <xdr:cNvSpPr/>
      </xdr:nvSpPr>
      <xdr:spPr>
        <a:xfrm>
          <a:off x="13652500" y="70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118110</xdr:rowOff>
    </xdr:from>
    <xdr:to>
      <xdr:col>76</xdr:col>
      <xdr:colOff>114300</xdr:colOff>
      <xdr:row>41</xdr:row>
      <xdr:rowOff>55245</xdr:rowOff>
    </xdr:to>
    <xdr:cxnSp macro="">
      <xdr:nvCxnSpPr>
        <xdr:cNvPr id="441" name="直線コネクタ 440">
          <a:extLst>
            <a:ext uri="{FF2B5EF4-FFF2-40B4-BE49-F238E27FC236}">
              <a16:creationId xmlns:a16="http://schemas.microsoft.com/office/drawing/2014/main" id="{4F4353A3-5059-4BD6-8636-C1B65620E0A2}"/>
            </a:ext>
          </a:extLst>
        </xdr:cNvPr>
        <xdr:cNvCxnSpPr/>
      </xdr:nvCxnSpPr>
      <xdr:spPr>
        <a:xfrm flipV="1">
          <a:off x="13703300" y="6804660"/>
          <a:ext cx="889000" cy="28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141605</xdr:rowOff>
    </xdr:from>
    <xdr:to>
      <xdr:col>67</xdr:col>
      <xdr:colOff>101600</xdr:colOff>
      <xdr:row>41</xdr:row>
      <xdr:rowOff>71755</xdr:rowOff>
    </xdr:to>
    <xdr:sp macro="" textlink="">
      <xdr:nvSpPr>
        <xdr:cNvPr id="442" name="楕円 441">
          <a:extLst>
            <a:ext uri="{FF2B5EF4-FFF2-40B4-BE49-F238E27FC236}">
              <a16:creationId xmlns:a16="http://schemas.microsoft.com/office/drawing/2014/main" id="{6DDDC47D-AAF4-4A1E-88BB-7394969C66BE}"/>
            </a:ext>
          </a:extLst>
        </xdr:cNvPr>
        <xdr:cNvSpPr/>
      </xdr:nvSpPr>
      <xdr:spPr>
        <a:xfrm>
          <a:off x="12763500" y="69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20955</xdr:rowOff>
    </xdr:from>
    <xdr:to>
      <xdr:col>71</xdr:col>
      <xdr:colOff>177800</xdr:colOff>
      <xdr:row>41</xdr:row>
      <xdr:rowOff>55245</xdr:rowOff>
    </xdr:to>
    <xdr:cxnSp macro="">
      <xdr:nvCxnSpPr>
        <xdr:cNvPr id="443" name="直線コネクタ 442">
          <a:extLst>
            <a:ext uri="{FF2B5EF4-FFF2-40B4-BE49-F238E27FC236}">
              <a16:creationId xmlns:a16="http://schemas.microsoft.com/office/drawing/2014/main" id="{AAE0FBF9-1173-4C4C-87EF-5A15EEC9AD05}"/>
            </a:ext>
          </a:extLst>
        </xdr:cNvPr>
        <xdr:cNvCxnSpPr/>
      </xdr:nvCxnSpPr>
      <xdr:spPr>
        <a:xfrm>
          <a:off x="12814300" y="70504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51452</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A413B5FE-2183-4B3C-BAA1-7A639025041C}"/>
            </a:ext>
          </a:extLst>
        </xdr:cNvPr>
        <xdr:cNvSpPr txBox="1"/>
      </xdr:nvSpPr>
      <xdr:spPr>
        <a:xfrm>
          <a:off x="152660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46372</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23C13ACC-E772-4CBC-9315-75005FBE0A3E}"/>
            </a:ext>
          </a:extLst>
        </xdr:cNvPr>
        <xdr:cNvSpPr txBox="1"/>
      </xdr:nvSpPr>
      <xdr:spPr>
        <a:xfrm>
          <a:off x="14389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85862F19-865B-4317-9CE1-25839776CC4C}"/>
            </a:ext>
          </a:extLst>
        </xdr:cNvPr>
        <xdr:cNvSpPr txBox="1"/>
      </xdr:nvSpPr>
      <xdr:spPr>
        <a:xfrm>
          <a:off x="13500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118762</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F9E38BB5-0CF4-44A2-A01D-00C11257C531}"/>
            </a:ext>
          </a:extLst>
        </xdr:cNvPr>
        <xdr:cNvSpPr txBox="1"/>
      </xdr:nvSpPr>
      <xdr:spPr>
        <a:xfrm>
          <a:off x="12611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61612</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F02F84C9-DF01-4041-8913-A9E20B7550B9}"/>
            </a:ext>
          </a:extLst>
        </xdr:cNvPr>
        <xdr:cNvSpPr txBox="1"/>
      </xdr:nvSpPr>
      <xdr:spPr>
        <a:xfrm>
          <a:off x="152660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160037</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B7E9FECB-A655-4DDC-9772-69B26B1657DC}"/>
            </a:ext>
          </a:extLst>
        </xdr:cNvPr>
        <xdr:cNvSpPr txBox="1"/>
      </xdr:nvSpPr>
      <xdr:spPr>
        <a:xfrm>
          <a:off x="14389744"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97172</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842AA5D7-94D2-4326-9187-15969EB9AC55}"/>
            </a:ext>
          </a:extLst>
        </xdr:cNvPr>
        <xdr:cNvSpPr txBox="1"/>
      </xdr:nvSpPr>
      <xdr:spPr>
        <a:xfrm>
          <a:off x="13500744"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62882</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DDA18C81-A430-459C-8B5F-DA55FFD2E7D8}"/>
            </a:ext>
          </a:extLst>
        </xdr:cNvPr>
        <xdr:cNvSpPr txBox="1"/>
      </xdr:nvSpPr>
      <xdr:spPr>
        <a:xfrm>
          <a:off x="12611744" y="709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D9D82BE4-9315-435F-982F-B83B372CFAC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C6A1DDBE-3D45-4D01-BD09-823BA3BCD09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9B911D1D-0C44-446C-95C8-B63AE8B689C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6D38E330-4828-479D-8DBB-45F5E8F03E0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4483A4DE-C0F6-4F41-B4BF-4F0434937AD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4C20A22F-9C97-483A-BF9F-39F86AA5FE7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7F1B3216-B1EF-4678-9EAA-1470D7D3E8A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31530A04-8291-4605-B791-09515C5DD01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4CDD6F16-83BC-479A-ACC3-638115B527D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9F3E3976-62D1-4CA7-8ED5-9DE7972E9C5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2" name="直線コネクタ 461">
          <a:extLst>
            <a:ext uri="{FF2B5EF4-FFF2-40B4-BE49-F238E27FC236}">
              <a16:creationId xmlns:a16="http://schemas.microsoft.com/office/drawing/2014/main" id="{A6C40599-870D-4FF1-9FA9-AD49DDF42C14}"/>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3" name="テキスト ボックス 462">
          <a:extLst>
            <a:ext uri="{FF2B5EF4-FFF2-40B4-BE49-F238E27FC236}">
              <a16:creationId xmlns:a16="http://schemas.microsoft.com/office/drawing/2014/main" id="{9D890AF3-02AD-4F6C-96B7-B94AF5FF7DBD}"/>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4" name="直線コネクタ 463">
          <a:extLst>
            <a:ext uri="{FF2B5EF4-FFF2-40B4-BE49-F238E27FC236}">
              <a16:creationId xmlns:a16="http://schemas.microsoft.com/office/drawing/2014/main" id="{793E8683-85F1-43D3-B4B1-B2763204497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5" name="テキスト ボックス 464">
          <a:extLst>
            <a:ext uri="{FF2B5EF4-FFF2-40B4-BE49-F238E27FC236}">
              <a16:creationId xmlns:a16="http://schemas.microsoft.com/office/drawing/2014/main" id="{35AC5E5E-4BBE-453E-A074-B6DCC312434A}"/>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6" name="直線コネクタ 465">
          <a:extLst>
            <a:ext uri="{FF2B5EF4-FFF2-40B4-BE49-F238E27FC236}">
              <a16:creationId xmlns:a16="http://schemas.microsoft.com/office/drawing/2014/main" id="{C93CC9DA-45ED-4CD8-89E9-3047454DE2F4}"/>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7" name="テキスト ボックス 466">
          <a:extLst>
            <a:ext uri="{FF2B5EF4-FFF2-40B4-BE49-F238E27FC236}">
              <a16:creationId xmlns:a16="http://schemas.microsoft.com/office/drawing/2014/main" id="{677C9AFB-EEC3-44CE-9F7D-974E543F68F8}"/>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8" name="直線コネクタ 467">
          <a:extLst>
            <a:ext uri="{FF2B5EF4-FFF2-40B4-BE49-F238E27FC236}">
              <a16:creationId xmlns:a16="http://schemas.microsoft.com/office/drawing/2014/main" id="{D7A4A5B7-718D-4854-AE0F-125685763A6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69" name="テキスト ボックス 468">
          <a:extLst>
            <a:ext uri="{FF2B5EF4-FFF2-40B4-BE49-F238E27FC236}">
              <a16:creationId xmlns:a16="http://schemas.microsoft.com/office/drawing/2014/main" id="{153B4F94-F8C3-47E5-BA96-0F11164A6114}"/>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0" name="直線コネクタ 469">
          <a:extLst>
            <a:ext uri="{FF2B5EF4-FFF2-40B4-BE49-F238E27FC236}">
              <a16:creationId xmlns:a16="http://schemas.microsoft.com/office/drawing/2014/main" id="{DA338935-604C-4669-8E3A-7C19185E2361}"/>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1" name="テキスト ボックス 470">
          <a:extLst>
            <a:ext uri="{FF2B5EF4-FFF2-40B4-BE49-F238E27FC236}">
              <a16:creationId xmlns:a16="http://schemas.microsoft.com/office/drawing/2014/main" id="{2C7CDBBE-3D96-4F5B-AEFA-C454CD4DC41C}"/>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2" name="直線コネクタ 471">
          <a:extLst>
            <a:ext uri="{FF2B5EF4-FFF2-40B4-BE49-F238E27FC236}">
              <a16:creationId xmlns:a16="http://schemas.microsoft.com/office/drawing/2014/main" id="{109929CA-5A7E-4EA2-9C66-6AECB0F69ED9}"/>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3" name="テキスト ボックス 472">
          <a:extLst>
            <a:ext uri="{FF2B5EF4-FFF2-40B4-BE49-F238E27FC236}">
              <a16:creationId xmlns:a16="http://schemas.microsoft.com/office/drawing/2014/main" id="{5B477845-8B90-4C1D-BC16-F3B8E39562C6}"/>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6E262697-CFC1-4AF3-A32E-9F81424569D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88B3C88F-E32E-4B8B-80C6-AB984AB614B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1093CF6E-4B4F-4B30-B517-73816226F5E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20118</xdr:rowOff>
    </xdr:from>
    <xdr:to>
      <xdr:col>116</xdr:col>
      <xdr:colOff>62864</xdr:colOff>
      <xdr:row>42</xdr:row>
      <xdr:rowOff>84286</xdr:rowOff>
    </xdr:to>
    <xdr:cxnSp macro="">
      <xdr:nvCxnSpPr>
        <xdr:cNvPr id="477" name="直線コネクタ 476">
          <a:extLst>
            <a:ext uri="{FF2B5EF4-FFF2-40B4-BE49-F238E27FC236}">
              <a16:creationId xmlns:a16="http://schemas.microsoft.com/office/drawing/2014/main" id="{CD4C7F4B-D061-4422-B972-5367216B2A5F}"/>
            </a:ext>
          </a:extLst>
        </xdr:cNvPr>
        <xdr:cNvCxnSpPr/>
      </xdr:nvCxnSpPr>
      <xdr:spPr>
        <a:xfrm flipV="1">
          <a:off x="22160864" y="5849418"/>
          <a:ext cx="0" cy="1435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88113</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63688EA1-4CA5-429B-9E7E-C5A341421094}"/>
            </a:ext>
          </a:extLst>
        </xdr:cNvPr>
        <xdr:cNvSpPr txBox="1"/>
      </xdr:nvSpPr>
      <xdr:spPr>
        <a:xfrm>
          <a:off x="22199600" y="728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84286</xdr:rowOff>
    </xdr:from>
    <xdr:to>
      <xdr:col>116</xdr:col>
      <xdr:colOff>152400</xdr:colOff>
      <xdr:row>42</xdr:row>
      <xdr:rowOff>84286</xdr:rowOff>
    </xdr:to>
    <xdr:cxnSp macro="">
      <xdr:nvCxnSpPr>
        <xdr:cNvPr id="479" name="直線コネクタ 478">
          <a:extLst>
            <a:ext uri="{FF2B5EF4-FFF2-40B4-BE49-F238E27FC236}">
              <a16:creationId xmlns:a16="http://schemas.microsoft.com/office/drawing/2014/main" id="{C0B5F867-92CA-4DCD-8E92-BB88EEEF581D}"/>
            </a:ext>
          </a:extLst>
        </xdr:cNvPr>
        <xdr:cNvCxnSpPr/>
      </xdr:nvCxnSpPr>
      <xdr:spPr>
        <a:xfrm>
          <a:off x="22072600" y="728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138245</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C7B47EA2-7DFB-48CA-A0F2-6930B6DD85D5}"/>
            </a:ext>
          </a:extLst>
        </xdr:cNvPr>
        <xdr:cNvSpPr txBox="1"/>
      </xdr:nvSpPr>
      <xdr:spPr>
        <a:xfrm>
          <a:off x="22199600" y="562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20118</xdr:rowOff>
    </xdr:from>
    <xdr:to>
      <xdr:col>116</xdr:col>
      <xdr:colOff>152400</xdr:colOff>
      <xdr:row>34</xdr:row>
      <xdr:rowOff>20118</xdr:rowOff>
    </xdr:to>
    <xdr:cxnSp macro="">
      <xdr:nvCxnSpPr>
        <xdr:cNvPr id="481" name="直線コネクタ 480">
          <a:extLst>
            <a:ext uri="{FF2B5EF4-FFF2-40B4-BE49-F238E27FC236}">
              <a16:creationId xmlns:a16="http://schemas.microsoft.com/office/drawing/2014/main" id="{7A616541-6DFE-426B-B39B-CD438D43B4C8}"/>
            </a:ext>
          </a:extLst>
        </xdr:cNvPr>
        <xdr:cNvCxnSpPr/>
      </xdr:nvCxnSpPr>
      <xdr:spPr>
        <a:xfrm>
          <a:off x="22072600" y="5849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31096</xdr:rowOff>
    </xdr:from>
    <xdr:ext cx="599010" cy="259045"/>
    <xdr:sp macro="" textlink="">
      <xdr:nvSpPr>
        <xdr:cNvPr id="482" name="【一般廃棄物処理施設】&#10;一人当たり有形固定資産（償却資産）額平均値テキスト">
          <a:extLst>
            <a:ext uri="{FF2B5EF4-FFF2-40B4-BE49-F238E27FC236}">
              <a16:creationId xmlns:a16="http://schemas.microsoft.com/office/drawing/2014/main" id="{F45E964D-5924-4B09-8385-CA1226FCFBDF}"/>
            </a:ext>
          </a:extLst>
        </xdr:cNvPr>
        <xdr:cNvSpPr txBox="1"/>
      </xdr:nvSpPr>
      <xdr:spPr>
        <a:xfrm>
          <a:off x="22199600" y="6717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52669</xdr:rowOff>
    </xdr:from>
    <xdr:to>
      <xdr:col>116</xdr:col>
      <xdr:colOff>114300</xdr:colOff>
      <xdr:row>39</xdr:row>
      <xdr:rowOff>154269</xdr:rowOff>
    </xdr:to>
    <xdr:sp macro="" textlink="">
      <xdr:nvSpPr>
        <xdr:cNvPr id="483" name="フローチャート: 判断 482">
          <a:extLst>
            <a:ext uri="{FF2B5EF4-FFF2-40B4-BE49-F238E27FC236}">
              <a16:creationId xmlns:a16="http://schemas.microsoft.com/office/drawing/2014/main" id="{FEDF7806-7C7C-4D2C-B2ED-D36D80A2C680}"/>
            </a:ext>
          </a:extLst>
        </xdr:cNvPr>
        <xdr:cNvSpPr/>
      </xdr:nvSpPr>
      <xdr:spPr>
        <a:xfrm>
          <a:off x="22110700" y="673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59710</xdr:rowOff>
    </xdr:from>
    <xdr:to>
      <xdr:col>112</xdr:col>
      <xdr:colOff>38100</xdr:colOff>
      <xdr:row>39</xdr:row>
      <xdr:rowOff>161310</xdr:rowOff>
    </xdr:to>
    <xdr:sp macro="" textlink="">
      <xdr:nvSpPr>
        <xdr:cNvPr id="484" name="フローチャート: 判断 483">
          <a:extLst>
            <a:ext uri="{FF2B5EF4-FFF2-40B4-BE49-F238E27FC236}">
              <a16:creationId xmlns:a16="http://schemas.microsoft.com/office/drawing/2014/main" id="{2BAFB8C4-80D3-48CD-B101-6A60E82CC5F1}"/>
            </a:ext>
          </a:extLst>
        </xdr:cNvPr>
        <xdr:cNvSpPr/>
      </xdr:nvSpPr>
      <xdr:spPr>
        <a:xfrm>
          <a:off x="21272500" y="674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80418</xdr:rowOff>
    </xdr:from>
    <xdr:to>
      <xdr:col>107</xdr:col>
      <xdr:colOff>101600</xdr:colOff>
      <xdr:row>40</xdr:row>
      <xdr:rowOff>10568</xdr:rowOff>
    </xdr:to>
    <xdr:sp macro="" textlink="">
      <xdr:nvSpPr>
        <xdr:cNvPr id="485" name="フローチャート: 判断 484">
          <a:extLst>
            <a:ext uri="{FF2B5EF4-FFF2-40B4-BE49-F238E27FC236}">
              <a16:creationId xmlns:a16="http://schemas.microsoft.com/office/drawing/2014/main" id="{322C69D3-4767-4844-81BB-4E71E5934983}"/>
            </a:ext>
          </a:extLst>
        </xdr:cNvPr>
        <xdr:cNvSpPr/>
      </xdr:nvSpPr>
      <xdr:spPr>
        <a:xfrm>
          <a:off x="20383500" y="67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73070</xdr:rowOff>
    </xdr:from>
    <xdr:to>
      <xdr:col>102</xdr:col>
      <xdr:colOff>165100</xdr:colOff>
      <xdr:row>40</xdr:row>
      <xdr:rowOff>3220</xdr:rowOff>
    </xdr:to>
    <xdr:sp macro="" textlink="">
      <xdr:nvSpPr>
        <xdr:cNvPr id="486" name="フローチャート: 判断 485">
          <a:extLst>
            <a:ext uri="{FF2B5EF4-FFF2-40B4-BE49-F238E27FC236}">
              <a16:creationId xmlns:a16="http://schemas.microsoft.com/office/drawing/2014/main" id="{901D624B-96E9-414D-94CF-DA25CE36D9FF}"/>
            </a:ext>
          </a:extLst>
        </xdr:cNvPr>
        <xdr:cNvSpPr/>
      </xdr:nvSpPr>
      <xdr:spPr>
        <a:xfrm>
          <a:off x="19494500" y="67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127617</xdr:rowOff>
    </xdr:from>
    <xdr:to>
      <xdr:col>98</xdr:col>
      <xdr:colOff>38100</xdr:colOff>
      <xdr:row>40</xdr:row>
      <xdr:rowOff>57767</xdr:rowOff>
    </xdr:to>
    <xdr:sp macro="" textlink="">
      <xdr:nvSpPr>
        <xdr:cNvPr id="487" name="フローチャート: 判断 486">
          <a:extLst>
            <a:ext uri="{FF2B5EF4-FFF2-40B4-BE49-F238E27FC236}">
              <a16:creationId xmlns:a16="http://schemas.microsoft.com/office/drawing/2014/main" id="{B23CA073-331D-4605-876A-FC21D6A0A6BC}"/>
            </a:ext>
          </a:extLst>
        </xdr:cNvPr>
        <xdr:cNvSpPr/>
      </xdr:nvSpPr>
      <xdr:spPr>
        <a:xfrm>
          <a:off x="18605500" y="681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83257C9-A2B5-4723-BF21-D58366A3395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30BA8266-A376-41C9-B3FD-0D50E1853CF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E3A5BD74-3BC3-445A-A977-4B3B3E5C1C9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6D03FB30-2A93-4503-B534-D00D36A1EB7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DE6A3F19-D38E-44F3-B82C-136CB3DB0C4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71208</xdr:rowOff>
    </xdr:from>
    <xdr:to>
      <xdr:col>116</xdr:col>
      <xdr:colOff>114300</xdr:colOff>
      <xdr:row>36</xdr:row>
      <xdr:rowOff>1358</xdr:rowOff>
    </xdr:to>
    <xdr:sp macro="" textlink="">
      <xdr:nvSpPr>
        <xdr:cNvPr id="493" name="楕円 492">
          <a:extLst>
            <a:ext uri="{FF2B5EF4-FFF2-40B4-BE49-F238E27FC236}">
              <a16:creationId xmlns:a16="http://schemas.microsoft.com/office/drawing/2014/main" id="{4E2A2E7E-42B2-42EE-BA53-CEADF691DA8D}"/>
            </a:ext>
          </a:extLst>
        </xdr:cNvPr>
        <xdr:cNvSpPr/>
      </xdr:nvSpPr>
      <xdr:spPr>
        <a:xfrm>
          <a:off x="22110700" y="607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94085</xdr:rowOff>
    </xdr:from>
    <xdr:ext cx="599010" cy="259045"/>
    <xdr:sp macro="" textlink="">
      <xdr:nvSpPr>
        <xdr:cNvPr id="494" name="【一般廃棄物処理施設】&#10;一人当たり有形固定資産（償却資産）額該当値テキスト">
          <a:extLst>
            <a:ext uri="{FF2B5EF4-FFF2-40B4-BE49-F238E27FC236}">
              <a16:creationId xmlns:a16="http://schemas.microsoft.com/office/drawing/2014/main" id="{9F526658-54AF-4C66-B0BB-FD87C8B77165}"/>
            </a:ext>
          </a:extLst>
        </xdr:cNvPr>
        <xdr:cNvSpPr txBox="1"/>
      </xdr:nvSpPr>
      <xdr:spPr>
        <a:xfrm>
          <a:off x="22199600" y="592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159</xdr:rowOff>
    </xdr:from>
    <xdr:to>
      <xdr:col>112</xdr:col>
      <xdr:colOff>38100</xdr:colOff>
      <xdr:row>36</xdr:row>
      <xdr:rowOff>101759</xdr:rowOff>
    </xdr:to>
    <xdr:sp macro="" textlink="">
      <xdr:nvSpPr>
        <xdr:cNvPr id="495" name="楕円 494">
          <a:extLst>
            <a:ext uri="{FF2B5EF4-FFF2-40B4-BE49-F238E27FC236}">
              <a16:creationId xmlns:a16="http://schemas.microsoft.com/office/drawing/2014/main" id="{8C0C60B5-90CA-4725-AE37-6C92FCF5C687}"/>
            </a:ext>
          </a:extLst>
        </xdr:cNvPr>
        <xdr:cNvSpPr/>
      </xdr:nvSpPr>
      <xdr:spPr>
        <a:xfrm>
          <a:off x="21272500" y="617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122008</xdr:rowOff>
    </xdr:from>
    <xdr:to>
      <xdr:col>116</xdr:col>
      <xdr:colOff>63500</xdr:colOff>
      <xdr:row>36</xdr:row>
      <xdr:rowOff>50959</xdr:rowOff>
    </xdr:to>
    <xdr:cxnSp macro="">
      <xdr:nvCxnSpPr>
        <xdr:cNvPr id="496" name="直線コネクタ 495">
          <a:extLst>
            <a:ext uri="{FF2B5EF4-FFF2-40B4-BE49-F238E27FC236}">
              <a16:creationId xmlns:a16="http://schemas.microsoft.com/office/drawing/2014/main" id="{1EF752D3-82DF-4EC0-99CA-EBF5F9BD08AC}"/>
            </a:ext>
          </a:extLst>
        </xdr:cNvPr>
        <xdr:cNvCxnSpPr/>
      </xdr:nvCxnSpPr>
      <xdr:spPr>
        <a:xfrm flipV="1">
          <a:off x="21323300" y="6122758"/>
          <a:ext cx="838200" cy="10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71466</xdr:rowOff>
    </xdr:from>
    <xdr:to>
      <xdr:col>107</xdr:col>
      <xdr:colOff>101600</xdr:colOff>
      <xdr:row>38</xdr:row>
      <xdr:rowOff>1616</xdr:rowOff>
    </xdr:to>
    <xdr:sp macro="" textlink="">
      <xdr:nvSpPr>
        <xdr:cNvPr id="497" name="楕円 496">
          <a:extLst>
            <a:ext uri="{FF2B5EF4-FFF2-40B4-BE49-F238E27FC236}">
              <a16:creationId xmlns:a16="http://schemas.microsoft.com/office/drawing/2014/main" id="{809AD297-C6CC-4E79-B6A7-2748F0986F52}"/>
            </a:ext>
          </a:extLst>
        </xdr:cNvPr>
        <xdr:cNvSpPr/>
      </xdr:nvSpPr>
      <xdr:spPr>
        <a:xfrm>
          <a:off x="20383500" y="641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50959</xdr:rowOff>
    </xdr:from>
    <xdr:to>
      <xdr:col>111</xdr:col>
      <xdr:colOff>177800</xdr:colOff>
      <xdr:row>37</xdr:row>
      <xdr:rowOff>122266</xdr:rowOff>
    </xdr:to>
    <xdr:cxnSp macro="">
      <xdr:nvCxnSpPr>
        <xdr:cNvPr id="498" name="直線コネクタ 497">
          <a:extLst>
            <a:ext uri="{FF2B5EF4-FFF2-40B4-BE49-F238E27FC236}">
              <a16:creationId xmlns:a16="http://schemas.microsoft.com/office/drawing/2014/main" id="{F0AEFABD-7BFB-4682-B593-B1301167E6A1}"/>
            </a:ext>
          </a:extLst>
        </xdr:cNvPr>
        <xdr:cNvCxnSpPr/>
      </xdr:nvCxnSpPr>
      <xdr:spPr>
        <a:xfrm flipV="1">
          <a:off x="20434300" y="6223159"/>
          <a:ext cx="889000" cy="24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39233</xdr:rowOff>
    </xdr:from>
    <xdr:to>
      <xdr:col>102</xdr:col>
      <xdr:colOff>165100</xdr:colOff>
      <xdr:row>38</xdr:row>
      <xdr:rowOff>140833</xdr:rowOff>
    </xdr:to>
    <xdr:sp macro="" textlink="">
      <xdr:nvSpPr>
        <xdr:cNvPr id="499" name="楕円 498">
          <a:extLst>
            <a:ext uri="{FF2B5EF4-FFF2-40B4-BE49-F238E27FC236}">
              <a16:creationId xmlns:a16="http://schemas.microsoft.com/office/drawing/2014/main" id="{76BEF835-5CBC-40B4-A47E-4AA21AB00C4B}"/>
            </a:ext>
          </a:extLst>
        </xdr:cNvPr>
        <xdr:cNvSpPr/>
      </xdr:nvSpPr>
      <xdr:spPr>
        <a:xfrm>
          <a:off x="19494500" y="655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122266</xdr:rowOff>
    </xdr:from>
    <xdr:to>
      <xdr:col>107</xdr:col>
      <xdr:colOff>50800</xdr:colOff>
      <xdr:row>38</xdr:row>
      <xdr:rowOff>90033</xdr:rowOff>
    </xdr:to>
    <xdr:cxnSp macro="">
      <xdr:nvCxnSpPr>
        <xdr:cNvPr id="500" name="直線コネクタ 499">
          <a:extLst>
            <a:ext uri="{FF2B5EF4-FFF2-40B4-BE49-F238E27FC236}">
              <a16:creationId xmlns:a16="http://schemas.microsoft.com/office/drawing/2014/main" id="{8968CC03-5305-43A3-BE1E-5C69D1814FB5}"/>
            </a:ext>
          </a:extLst>
        </xdr:cNvPr>
        <xdr:cNvCxnSpPr/>
      </xdr:nvCxnSpPr>
      <xdr:spPr>
        <a:xfrm flipV="1">
          <a:off x="19545300" y="6465916"/>
          <a:ext cx="889000" cy="13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20449</xdr:rowOff>
    </xdr:from>
    <xdr:to>
      <xdr:col>98</xdr:col>
      <xdr:colOff>38100</xdr:colOff>
      <xdr:row>38</xdr:row>
      <xdr:rowOff>122049</xdr:rowOff>
    </xdr:to>
    <xdr:sp macro="" textlink="">
      <xdr:nvSpPr>
        <xdr:cNvPr id="501" name="楕円 500">
          <a:extLst>
            <a:ext uri="{FF2B5EF4-FFF2-40B4-BE49-F238E27FC236}">
              <a16:creationId xmlns:a16="http://schemas.microsoft.com/office/drawing/2014/main" id="{8EBFC50C-461D-4A33-A865-AC5B5D788E06}"/>
            </a:ext>
          </a:extLst>
        </xdr:cNvPr>
        <xdr:cNvSpPr/>
      </xdr:nvSpPr>
      <xdr:spPr>
        <a:xfrm>
          <a:off x="18605500" y="653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71249</xdr:rowOff>
    </xdr:from>
    <xdr:to>
      <xdr:col>102</xdr:col>
      <xdr:colOff>114300</xdr:colOff>
      <xdr:row>38</xdr:row>
      <xdr:rowOff>90033</xdr:rowOff>
    </xdr:to>
    <xdr:cxnSp macro="">
      <xdr:nvCxnSpPr>
        <xdr:cNvPr id="502" name="直線コネクタ 501">
          <a:extLst>
            <a:ext uri="{FF2B5EF4-FFF2-40B4-BE49-F238E27FC236}">
              <a16:creationId xmlns:a16="http://schemas.microsoft.com/office/drawing/2014/main" id="{0B88E28F-1C1F-4B60-AA5D-EC9C14B001F9}"/>
            </a:ext>
          </a:extLst>
        </xdr:cNvPr>
        <xdr:cNvCxnSpPr/>
      </xdr:nvCxnSpPr>
      <xdr:spPr>
        <a:xfrm>
          <a:off x="18656300" y="6586349"/>
          <a:ext cx="889000" cy="1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152437</xdr:rowOff>
    </xdr:from>
    <xdr:ext cx="599010" cy="259045"/>
    <xdr:sp macro="" textlink="">
      <xdr:nvSpPr>
        <xdr:cNvPr id="503" name="n_1aveValue【一般廃棄物処理施設】&#10;一人当たり有形固定資産（償却資産）額">
          <a:extLst>
            <a:ext uri="{FF2B5EF4-FFF2-40B4-BE49-F238E27FC236}">
              <a16:creationId xmlns:a16="http://schemas.microsoft.com/office/drawing/2014/main" id="{BEE7E23C-B403-4C17-92B0-035F946109A2}"/>
            </a:ext>
          </a:extLst>
        </xdr:cNvPr>
        <xdr:cNvSpPr txBox="1"/>
      </xdr:nvSpPr>
      <xdr:spPr>
        <a:xfrm>
          <a:off x="21011095" y="6838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1695</xdr:rowOff>
    </xdr:from>
    <xdr:ext cx="599010" cy="259045"/>
    <xdr:sp macro="" textlink="">
      <xdr:nvSpPr>
        <xdr:cNvPr id="504" name="n_2aveValue【一般廃棄物処理施設】&#10;一人当たり有形固定資産（償却資産）額">
          <a:extLst>
            <a:ext uri="{FF2B5EF4-FFF2-40B4-BE49-F238E27FC236}">
              <a16:creationId xmlns:a16="http://schemas.microsoft.com/office/drawing/2014/main" id="{EE0EA9A9-96B0-40FE-B245-A741FEC6B4FD}"/>
            </a:ext>
          </a:extLst>
        </xdr:cNvPr>
        <xdr:cNvSpPr txBox="1"/>
      </xdr:nvSpPr>
      <xdr:spPr>
        <a:xfrm>
          <a:off x="20134795" y="685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165797</xdr:rowOff>
    </xdr:from>
    <xdr:ext cx="599010" cy="259045"/>
    <xdr:sp macro="" textlink="">
      <xdr:nvSpPr>
        <xdr:cNvPr id="505" name="n_3aveValue【一般廃棄物処理施設】&#10;一人当たり有形固定資産（償却資産）額">
          <a:extLst>
            <a:ext uri="{FF2B5EF4-FFF2-40B4-BE49-F238E27FC236}">
              <a16:creationId xmlns:a16="http://schemas.microsoft.com/office/drawing/2014/main" id="{5822618D-C26B-4A97-9D93-20EE8E8B8226}"/>
            </a:ext>
          </a:extLst>
        </xdr:cNvPr>
        <xdr:cNvSpPr txBox="1"/>
      </xdr:nvSpPr>
      <xdr:spPr>
        <a:xfrm>
          <a:off x="19245795" y="685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48894</xdr:rowOff>
    </xdr:from>
    <xdr:ext cx="599010" cy="259045"/>
    <xdr:sp macro="" textlink="">
      <xdr:nvSpPr>
        <xdr:cNvPr id="506" name="n_4aveValue【一般廃棄物処理施設】&#10;一人当たり有形固定資産（償却資産）額">
          <a:extLst>
            <a:ext uri="{FF2B5EF4-FFF2-40B4-BE49-F238E27FC236}">
              <a16:creationId xmlns:a16="http://schemas.microsoft.com/office/drawing/2014/main" id="{7B877A17-F8FE-4CFA-AE80-D036A5084668}"/>
            </a:ext>
          </a:extLst>
        </xdr:cNvPr>
        <xdr:cNvSpPr txBox="1"/>
      </xdr:nvSpPr>
      <xdr:spPr>
        <a:xfrm>
          <a:off x="18356795" y="690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118286</xdr:rowOff>
    </xdr:from>
    <xdr:ext cx="599010" cy="259045"/>
    <xdr:sp macro="" textlink="">
      <xdr:nvSpPr>
        <xdr:cNvPr id="507" name="n_1mainValue【一般廃棄物処理施設】&#10;一人当たり有形固定資産（償却資産）額">
          <a:extLst>
            <a:ext uri="{FF2B5EF4-FFF2-40B4-BE49-F238E27FC236}">
              <a16:creationId xmlns:a16="http://schemas.microsoft.com/office/drawing/2014/main" id="{2F396B6B-9A24-467C-B672-11DBE8D935AB}"/>
            </a:ext>
          </a:extLst>
        </xdr:cNvPr>
        <xdr:cNvSpPr txBox="1"/>
      </xdr:nvSpPr>
      <xdr:spPr>
        <a:xfrm>
          <a:off x="21011095" y="5947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18143</xdr:rowOff>
    </xdr:from>
    <xdr:ext cx="599010" cy="259045"/>
    <xdr:sp macro="" textlink="">
      <xdr:nvSpPr>
        <xdr:cNvPr id="508" name="n_2mainValue【一般廃棄物処理施設】&#10;一人当たり有形固定資産（償却資産）額">
          <a:extLst>
            <a:ext uri="{FF2B5EF4-FFF2-40B4-BE49-F238E27FC236}">
              <a16:creationId xmlns:a16="http://schemas.microsoft.com/office/drawing/2014/main" id="{DC482E25-5650-4B59-8D4B-B54849558A35}"/>
            </a:ext>
          </a:extLst>
        </xdr:cNvPr>
        <xdr:cNvSpPr txBox="1"/>
      </xdr:nvSpPr>
      <xdr:spPr>
        <a:xfrm>
          <a:off x="20134795" y="6190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157361</xdr:rowOff>
    </xdr:from>
    <xdr:ext cx="599010" cy="259045"/>
    <xdr:sp macro="" textlink="">
      <xdr:nvSpPr>
        <xdr:cNvPr id="509" name="n_3mainValue【一般廃棄物処理施設】&#10;一人当たり有形固定資産（償却資産）額">
          <a:extLst>
            <a:ext uri="{FF2B5EF4-FFF2-40B4-BE49-F238E27FC236}">
              <a16:creationId xmlns:a16="http://schemas.microsoft.com/office/drawing/2014/main" id="{4770CE29-4577-48B1-B81D-FB911A242EBB}"/>
            </a:ext>
          </a:extLst>
        </xdr:cNvPr>
        <xdr:cNvSpPr txBox="1"/>
      </xdr:nvSpPr>
      <xdr:spPr>
        <a:xfrm>
          <a:off x="19245795" y="6329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138576</xdr:rowOff>
    </xdr:from>
    <xdr:ext cx="599010" cy="259045"/>
    <xdr:sp macro="" textlink="">
      <xdr:nvSpPr>
        <xdr:cNvPr id="510" name="n_4mainValue【一般廃棄物処理施設】&#10;一人当たり有形固定資産（償却資産）額">
          <a:extLst>
            <a:ext uri="{FF2B5EF4-FFF2-40B4-BE49-F238E27FC236}">
              <a16:creationId xmlns:a16="http://schemas.microsoft.com/office/drawing/2014/main" id="{A295A325-CDD5-49C8-A294-D999CFFCE567}"/>
            </a:ext>
          </a:extLst>
        </xdr:cNvPr>
        <xdr:cNvSpPr txBox="1"/>
      </xdr:nvSpPr>
      <xdr:spPr>
        <a:xfrm>
          <a:off x="18356795" y="6310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B73B4A21-097D-4268-A94A-993E3FDE430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D32CFAA7-528A-4E12-9EA5-95B8F585F8F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F806C42C-F145-483E-8051-83C05BB5B72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4DDC6EA-F038-410B-AACC-459BBC58FED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6BF5F5E5-86A9-4343-9BB6-58BD0886B3C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232F3F56-4CAD-4118-9870-EF0215437A0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9D62F01A-5882-4039-AA16-D8E86826EDF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64A9F116-9167-48F0-8495-3D8552DB0D0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FC1CFD45-C026-46B4-AD1A-C6C4A3D0E25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6379B2F4-0AF1-47C2-82C8-ADB10C49853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160E9929-DF3F-4F5E-BFA9-4CF52E770F7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16EF4E7F-4CC4-4735-B61E-C098D7D975C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3170C11F-F650-4AEA-80B4-507317639E8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FA67449C-A94B-4AE9-A8D3-0C3390B5E5B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60C7B054-DEA2-4CA9-83A4-30D41724AAB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4FC6788D-83E8-408C-869B-D945CF135C2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E20463C6-4648-4B1D-9995-3CDADDEECC2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14132A81-6FC9-47B2-BC47-31E87202787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C990417B-66AC-4B97-ADB4-FCED8018AC9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04F356A3-4DC9-45E2-AF86-CF5C0DDEA4D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26937873-FCD5-40A0-AEA4-61298722AC9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573C1441-38D0-451A-A3FB-65612820401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D2F635E4-DEA1-468C-B29D-85AFCE08DE6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D8C43A52-A75E-44D0-8B7D-13C63AE5934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BE777A4A-8638-433A-8CBE-19A000A3E45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83276</xdr:rowOff>
    </xdr:to>
    <xdr:cxnSp macro="">
      <xdr:nvCxnSpPr>
        <xdr:cNvPr id="536" name="直線コネクタ 535">
          <a:extLst>
            <a:ext uri="{FF2B5EF4-FFF2-40B4-BE49-F238E27FC236}">
              <a16:creationId xmlns:a16="http://schemas.microsoft.com/office/drawing/2014/main" id="{A074F236-F86F-4DE7-8EFC-FB9AF1559390}"/>
            </a:ext>
          </a:extLst>
        </xdr:cNvPr>
        <xdr:cNvCxnSpPr/>
      </xdr:nvCxnSpPr>
      <xdr:spPr>
        <a:xfrm flipV="1">
          <a:off x="16318864" y="9612630"/>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87103</xdr:rowOff>
    </xdr:from>
    <xdr:ext cx="405111" cy="259045"/>
    <xdr:sp macro="" textlink="">
      <xdr:nvSpPr>
        <xdr:cNvPr id="537" name="【保健センター・保健所】&#10;有形固定資産減価償却率最小値テキスト">
          <a:extLst>
            <a:ext uri="{FF2B5EF4-FFF2-40B4-BE49-F238E27FC236}">
              <a16:creationId xmlns:a16="http://schemas.microsoft.com/office/drawing/2014/main" id="{3F4537CE-A734-4485-BAB3-6D781ECDD975}"/>
            </a:ext>
          </a:extLst>
        </xdr:cNvPr>
        <xdr:cNvSpPr txBox="1"/>
      </xdr:nvSpPr>
      <xdr:spPr>
        <a:xfrm>
          <a:off x="16357600" y="1105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83276</xdr:rowOff>
    </xdr:from>
    <xdr:to>
      <xdr:col>86</xdr:col>
      <xdr:colOff>25400</xdr:colOff>
      <xdr:row>64</xdr:row>
      <xdr:rowOff>83276</xdr:rowOff>
    </xdr:to>
    <xdr:cxnSp macro="">
      <xdr:nvCxnSpPr>
        <xdr:cNvPr id="538" name="直線コネクタ 537">
          <a:extLst>
            <a:ext uri="{FF2B5EF4-FFF2-40B4-BE49-F238E27FC236}">
              <a16:creationId xmlns:a16="http://schemas.microsoft.com/office/drawing/2014/main" id="{D4298750-CF99-4885-879A-66106001764A}"/>
            </a:ext>
          </a:extLst>
        </xdr:cNvPr>
        <xdr:cNvCxnSpPr/>
      </xdr:nvCxnSpPr>
      <xdr:spPr>
        <a:xfrm>
          <a:off x="16230600" y="1105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539" name="【保健センター・保健所】&#10;有形固定資産減価償却率最大値テキスト">
          <a:extLst>
            <a:ext uri="{FF2B5EF4-FFF2-40B4-BE49-F238E27FC236}">
              <a16:creationId xmlns:a16="http://schemas.microsoft.com/office/drawing/2014/main" id="{801966FB-0463-47E1-914F-F0978B03E29F}"/>
            </a:ext>
          </a:extLst>
        </xdr:cNvPr>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540" name="直線コネクタ 539">
          <a:extLst>
            <a:ext uri="{FF2B5EF4-FFF2-40B4-BE49-F238E27FC236}">
              <a16:creationId xmlns:a16="http://schemas.microsoft.com/office/drawing/2014/main" id="{E8C96BB1-011F-4A6C-9A62-5E109100A47A}"/>
            </a:ext>
          </a:extLst>
        </xdr:cNvPr>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43923</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28AECA41-8D27-4F06-A1EF-A51E933F0322}"/>
            </a:ext>
          </a:extLst>
        </xdr:cNvPr>
        <xdr:cNvSpPr txBox="1"/>
      </xdr:nvSpPr>
      <xdr:spPr>
        <a:xfrm>
          <a:off x="16357600" y="10159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21046</xdr:rowOff>
    </xdr:from>
    <xdr:to>
      <xdr:col>85</xdr:col>
      <xdr:colOff>177800</xdr:colOff>
      <xdr:row>60</xdr:row>
      <xdr:rowOff>122646</xdr:rowOff>
    </xdr:to>
    <xdr:sp macro="" textlink="">
      <xdr:nvSpPr>
        <xdr:cNvPr id="542" name="フローチャート: 判断 541">
          <a:extLst>
            <a:ext uri="{FF2B5EF4-FFF2-40B4-BE49-F238E27FC236}">
              <a16:creationId xmlns:a16="http://schemas.microsoft.com/office/drawing/2014/main" id="{10B2BE3C-A5E5-4EF3-A622-8829F1F5F784}"/>
            </a:ext>
          </a:extLst>
        </xdr:cNvPr>
        <xdr:cNvSpPr/>
      </xdr:nvSpPr>
      <xdr:spPr>
        <a:xfrm>
          <a:off x="16268700" y="1030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543" name="フローチャート: 判断 542">
          <a:extLst>
            <a:ext uri="{FF2B5EF4-FFF2-40B4-BE49-F238E27FC236}">
              <a16:creationId xmlns:a16="http://schemas.microsoft.com/office/drawing/2014/main" id="{52A5CDEE-CD17-4E49-9E7D-F1B9587D16F3}"/>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136978</xdr:rowOff>
    </xdr:from>
    <xdr:to>
      <xdr:col>76</xdr:col>
      <xdr:colOff>165100</xdr:colOff>
      <xdr:row>60</xdr:row>
      <xdr:rowOff>67128</xdr:rowOff>
    </xdr:to>
    <xdr:sp macro="" textlink="">
      <xdr:nvSpPr>
        <xdr:cNvPr id="544" name="フローチャート: 判断 543">
          <a:extLst>
            <a:ext uri="{FF2B5EF4-FFF2-40B4-BE49-F238E27FC236}">
              <a16:creationId xmlns:a16="http://schemas.microsoft.com/office/drawing/2014/main" id="{2361CF42-F8B5-4171-8F88-EC8DCE77E359}"/>
            </a:ext>
          </a:extLst>
        </xdr:cNvPr>
        <xdr:cNvSpPr/>
      </xdr:nvSpPr>
      <xdr:spPr>
        <a:xfrm>
          <a:off x="14541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545" name="フローチャート: 判断 544">
          <a:extLst>
            <a:ext uri="{FF2B5EF4-FFF2-40B4-BE49-F238E27FC236}">
              <a16:creationId xmlns:a16="http://schemas.microsoft.com/office/drawing/2014/main" id="{49B2FC99-2BE2-41D4-BC07-98A4A048D8D8}"/>
            </a:ext>
          </a:extLst>
        </xdr:cNvPr>
        <xdr:cNvSpPr/>
      </xdr:nvSpPr>
      <xdr:spPr>
        <a:xfrm>
          <a:off x="1365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70031</xdr:rowOff>
    </xdr:from>
    <xdr:to>
      <xdr:col>67</xdr:col>
      <xdr:colOff>101600</xdr:colOff>
      <xdr:row>60</xdr:row>
      <xdr:rowOff>181</xdr:rowOff>
    </xdr:to>
    <xdr:sp macro="" textlink="">
      <xdr:nvSpPr>
        <xdr:cNvPr id="546" name="フローチャート: 判断 545">
          <a:extLst>
            <a:ext uri="{FF2B5EF4-FFF2-40B4-BE49-F238E27FC236}">
              <a16:creationId xmlns:a16="http://schemas.microsoft.com/office/drawing/2014/main" id="{503CCBD0-D68C-4505-B974-E49D70913042}"/>
            </a:ext>
          </a:extLst>
        </xdr:cNvPr>
        <xdr:cNvSpPr/>
      </xdr:nvSpPr>
      <xdr:spPr>
        <a:xfrm>
          <a:off x="12763500" y="1018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2DE88F79-56CE-49CA-9240-4271E9A392F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9A7C59F7-4A4F-4B35-BE3D-61AB6EEF499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707F0358-337E-4B5E-90D0-083ABEFE5A2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128E2DB2-21DE-46AE-8307-74674557DEA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D1770AD8-29F4-4FEB-9CC1-E0799CB5411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552" name="楕円 551">
          <a:extLst>
            <a:ext uri="{FF2B5EF4-FFF2-40B4-BE49-F238E27FC236}">
              <a16:creationId xmlns:a16="http://schemas.microsoft.com/office/drawing/2014/main" id="{1F039455-D2D1-438F-8FE8-58B0DEE5DD70}"/>
            </a:ext>
          </a:extLst>
        </xdr:cNvPr>
        <xdr:cNvSpPr/>
      </xdr:nvSpPr>
      <xdr:spPr>
        <a:xfrm>
          <a:off x="162687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6004</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03E2871A-3B5E-4EA8-B37C-A6F590E93517}"/>
            </a:ext>
          </a:extLst>
        </xdr:cNvPr>
        <xdr:cNvSpPr txBox="1"/>
      </xdr:nvSpPr>
      <xdr:spPr>
        <a:xfrm>
          <a:off x="16357600" y="1029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166370</xdr:rowOff>
    </xdr:from>
    <xdr:to>
      <xdr:col>81</xdr:col>
      <xdr:colOff>101600</xdr:colOff>
      <xdr:row>60</xdr:row>
      <xdr:rowOff>96520</xdr:rowOff>
    </xdr:to>
    <xdr:sp macro="" textlink="">
      <xdr:nvSpPr>
        <xdr:cNvPr id="554" name="楕円 553">
          <a:extLst>
            <a:ext uri="{FF2B5EF4-FFF2-40B4-BE49-F238E27FC236}">
              <a16:creationId xmlns:a16="http://schemas.microsoft.com/office/drawing/2014/main" id="{DC94BC80-2A7C-4811-BDAD-6A9C3CC35CC7}"/>
            </a:ext>
          </a:extLst>
        </xdr:cNvPr>
        <xdr:cNvSpPr/>
      </xdr:nvSpPr>
      <xdr:spPr>
        <a:xfrm>
          <a:off x="15430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45720</xdr:rowOff>
    </xdr:from>
    <xdr:to>
      <xdr:col>85</xdr:col>
      <xdr:colOff>127000</xdr:colOff>
      <xdr:row>60</xdr:row>
      <xdr:rowOff>78377</xdr:rowOff>
    </xdr:to>
    <xdr:cxnSp macro="">
      <xdr:nvCxnSpPr>
        <xdr:cNvPr id="555" name="直線コネクタ 554">
          <a:extLst>
            <a:ext uri="{FF2B5EF4-FFF2-40B4-BE49-F238E27FC236}">
              <a16:creationId xmlns:a16="http://schemas.microsoft.com/office/drawing/2014/main" id="{0853CA69-E136-4877-9317-88BCD9B99272}"/>
            </a:ext>
          </a:extLst>
        </xdr:cNvPr>
        <xdr:cNvCxnSpPr/>
      </xdr:nvCxnSpPr>
      <xdr:spPr>
        <a:xfrm>
          <a:off x="15481300" y="1033272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133713</xdr:rowOff>
    </xdr:from>
    <xdr:to>
      <xdr:col>76</xdr:col>
      <xdr:colOff>165100</xdr:colOff>
      <xdr:row>60</xdr:row>
      <xdr:rowOff>63863</xdr:rowOff>
    </xdr:to>
    <xdr:sp macro="" textlink="">
      <xdr:nvSpPr>
        <xdr:cNvPr id="556" name="楕円 555">
          <a:extLst>
            <a:ext uri="{FF2B5EF4-FFF2-40B4-BE49-F238E27FC236}">
              <a16:creationId xmlns:a16="http://schemas.microsoft.com/office/drawing/2014/main" id="{90D3EBF8-A047-4B3B-82F1-CF577925C8D4}"/>
            </a:ext>
          </a:extLst>
        </xdr:cNvPr>
        <xdr:cNvSpPr/>
      </xdr:nvSpPr>
      <xdr:spPr>
        <a:xfrm>
          <a:off x="14541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13063</xdr:rowOff>
    </xdr:from>
    <xdr:to>
      <xdr:col>81</xdr:col>
      <xdr:colOff>50800</xdr:colOff>
      <xdr:row>60</xdr:row>
      <xdr:rowOff>45720</xdr:rowOff>
    </xdr:to>
    <xdr:cxnSp macro="">
      <xdr:nvCxnSpPr>
        <xdr:cNvPr id="557" name="直線コネクタ 556">
          <a:extLst>
            <a:ext uri="{FF2B5EF4-FFF2-40B4-BE49-F238E27FC236}">
              <a16:creationId xmlns:a16="http://schemas.microsoft.com/office/drawing/2014/main" id="{0D4EE9D1-9832-4C2D-A79A-6D16FC2865BD}"/>
            </a:ext>
          </a:extLst>
        </xdr:cNvPr>
        <xdr:cNvCxnSpPr/>
      </xdr:nvCxnSpPr>
      <xdr:spPr>
        <a:xfrm>
          <a:off x="14592300" y="103000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101056</xdr:rowOff>
    </xdr:from>
    <xdr:to>
      <xdr:col>72</xdr:col>
      <xdr:colOff>38100</xdr:colOff>
      <xdr:row>60</xdr:row>
      <xdr:rowOff>31206</xdr:rowOff>
    </xdr:to>
    <xdr:sp macro="" textlink="">
      <xdr:nvSpPr>
        <xdr:cNvPr id="558" name="楕円 557">
          <a:extLst>
            <a:ext uri="{FF2B5EF4-FFF2-40B4-BE49-F238E27FC236}">
              <a16:creationId xmlns:a16="http://schemas.microsoft.com/office/drawing/2014/main" id="{7D8424F1-9813-4B1F-A831-1D584E4623C2}"/>
            </a:ext>
          </a:extLst>
        </xdr:cNvPr>
        <xdr:cNvSpPr/>
      </xdr:nvSpPr>
      <xdr:spPr>
        <a:xfrm>
          <a:off x="13652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151856</xdr:rowOff>
    </xdr:from>
    <xdr:to>
      <xdr:col>76</xdr:col>
      <xdr:colOff>114300</xdr:colOff>
      <xdr:row>60</xdr:row>
      <xdr:rowOff>13063</xdr:rowOff>
    </xdr:to>
    <xdr:cxnSp macro="">
      <xdr:nvCxnSpPr>
        <xdr:cNvPr id="559" name="直線コネクタ 558">
          <a:extLst>
            <a:ext uri="{FF2B5EF4-FFF2-40B4-BE49-F238E27FC236}">
              <a16:creationId xmlns:a16="http://schemas.microsoft.com/office/drawing/2014/main" id="{E3306D99-0FCC-47DE-80E9-2B47EE4E7B60}"/>
            </a:ext>
          </a:extLst>
        </xdr:cNvPr>
        <xdr:cNvCxnSpPr/>
      </xdr:nvCxnSpPr>
      <xdr:spPr>
        <a:xfrm>
          <a:off x="13703300" y="102674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87993</xdr:rowOff>
    </xdr:from>
    <xdr:to>
      <xdr:col>67</xdr:col>
      <xdr:colOff>101600</xdr:colOff>
      <xdr:row>60</xdr:row>
      <xdr:rowOff>18143</xdr:rowOff>
    </xdr:to>
    <xdr:sp macro="" textlink="">
      <xdr:nvSpPr>
        <xdr:cNvPr id="560" name="楕円 559">
          <a:extLst>
            <a:ext uri="{FF2B5EF4-FFF2-40B4-BE49-F238E27FC236}">
              <a16:creationId xmlns:a16="http://schemas.microsoft.com/office/drawing/2014/main" id="{CF9C0C9F-140F-4928-A7D3-6D0D2AD32670}"/>
            </a:ext>
          </a:extLst>
        </xdr:cNvPr>
        <xdr:cNvSpPr/>
      </xdr:nvSpPr>
      <xdr:spPr>
        <a:xfrm>
          <a:off x="12763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138793</xdr:rowOff>
    </xdr:from>
    <xdr:to>
      <xdr:col>71</xdr:col>
      <xdr:colOff>177800</xdr:colOff>
      <xdr:row>59</xdr:row>
      <xdr:rowOff>151856</xdr:rowOff>
    </xdr:to>
    <xdr:cxnSp macro="">
      <xdr:nvCxnSpPr>
        <xdr:cNvPr id="561" name="直線コネクタ 560">
          <a:extLst>
            <a:ext uri="{FF2B5EF4-FFF2-40B4-BE49-F238E27FC236}">
              <a16:creationId xmlns:a16="http://schemas.microsoft.com/office/drawing/2014/main" id="{D6D44875-FB8E-48EE-BFA8-C5AE1C7F7E0D}"/>
            </a:ext>
          </a:extLst>
        </xdr:cNvPr>
        <xdr:cNvCxnSpPr/>
      </xdr:nvCxnSpPr>
      <xdr:spPr>
        <a:xfrm>
          <a:off x="12814300" y="102543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AADFD7B6-533A-4EFC-ADAE-5A39952ABFA3}"/>
            </a:ext>
          </a:extLst>
        </xdr:cNvPr>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58255</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CA192E2E-2312-4CF8-8D00-C8EDAAB48175}"/>
            </a:ext>
          </a:extLst>
        </xdr:cNvPr>
        <xdr:cNvSpPr txBox="1"/>
      </xdr:nvSpPr>
      <xdr:spPr>
        <a:xfrm>
          <a:off x="143897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41927</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0AE6B1C8-256A-4DD3-A867-F0B488F70883}"/>
            </a:ext>
          </a:extLst>
        </xdr:cNvPr>
        <xdr:cNvSpPr txBox="1"/>
      </xdr:nvSpPr>
      <xdr:spPr>
        <a:xfrm>
          <a:off x="13500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16708</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6079D565-CB95-44B7-B1E4-87DA0FDC3C60}"/>
            </a:ext>
          </a:extLst>
        </xdr:cNvPr>
        <xdr:cNvSpPr txBox="1"/>
      </xdr:nvSpPr>
      <xdr:spPr>
        <a:xfrm>
          <a:off x="12611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87647</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3A5759A7-350F-4682-91EC-F2D531669D43}"/>
            </a:ext>
          </a:extLst>
        </xdr:cNvPr>
        <xdr:cNvSpPr txBox="1"/>
      </xdr:nvSpPr>
      <xdr:spPr>
        <a:xfrm>
          <a:off x="152660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80390</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C410BE14-9E82-4141-AD65-59CCCCD80C6C}"/>
            </a:ext>
          </a:extLst>
        </xdr:cNvPr>
        <xdr:cNvSpPr txBox="1"/>
      </xdr:nvSpPr>
      <xdr:spPr>
        <a:xfrm>
          <a:off x="143897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47733</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8589E022-DD6B-4989-B90B-9C02B8EF19E0}"/>
            </a:ext>
          </a:extLst>
        </xdr:cNvPr>
        <xdr:cNvSpPr txBox="1"/>
      </xdr:nvSpPr>
      <xdr:spPr>
        <a:xfrm>
          <a:off x="13500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9270</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CD860F38-CB5F-43B4-B7AE-8A9EB0FD3E34}"/>
            </a:ext>
          </a:extLst>
        </xdr:cNvPr>
        <xdr:cNvSpPr txBox="1"/>
      </xdr:nvSpPr>
      <xdr:spPr>
        <a:xfrm>
          <a:off x="12611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3969CB99-2C7C-4778-8971-A8F5AC06258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A14FC4E5-87BD-4B36-A7F6-8F5046837C2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303990E3-CE07-44AD-A221-4001870ED7E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7EA762F-89DE-4F98-AB37-7BDA305031B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7B8327AD-0D71-45CD-A7A1-8320DF13E49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29F66B25-00AA-4F82-82D2-51E20D2C5B2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16DC9DA8-82CB-4FE9-91E2-EACE90006EE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BFEA6132-48D4-450D-BBBA-490A5489819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41400AE1-07A0-4F2B-8153-27184A90EC1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965CB396-A7B4-4D87-8482-1AB2C10B563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76991C48-D2DC-4C36-BD0B-8BC49C8BB24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AD7B0BA0-D4EE-4B72-A5A2-403BF4C7C79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EF9B014F-F095-47CD-84A3-3CEDE91F810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3" name="テキスト ボックス 582">
          <a:extLst>
            <a:ext uri="{FF2B5EF4-FFF2-40B4-BE49-F238E27FC236}">
              <a16:creationId xmlns:a16="http://schemas.microsoft.com/office/drawing/2014/main" id="{3BE5E9B0-DDB9-4560-B659-2ABFF5E757A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382EAF8A-B4A8-4619-88B7-821354F52A0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5" name="テキスト ボックス 584">
          <a:extLst>
            <a:ext uri="{FF2B5EF4-FFF2-40B4-BE49-F238E27FC236}">
              <a16:creationId xmlns:a16="http://schemas.microsoft.com/office/drawing/2014/main" id="{FF64CC9B-87F7-4560-B1BC-6F5C928983CC}"/>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DB92399C-09F1-497F-9851-C040A972422B}"/>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7" name="テキスト ボックス 586">
          <a:extLst>
            <a:ext uri="{FF2B5EF4-FFF2-40B4-BE49-F238E27FC236}">
              <a16:creationId xmlns:a16="http://schemas.microsoft.com/office/drawing/2014/main" id="{A94499E5-EB59-41DF-B3E5-B1DDC5A0F161}"/>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815B7753-3ADF-401B-AFCE-969EECC0537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FE56F07B-59FD-4943-AD72-DF57ED51CC9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a:extLst>
            <a:ext uri="{FF2B5EF4-FFF2-40B4-BE49-F238E27FC236}">
              <a16:creationId xmlns:a16="http://schemas.microsoft.com/office/drawing/2014/main" id="{CC85E89A-ED27-4685-87D3-6C5B60FC92B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84582</xdr:rowOff>
    </xdr:from>
    <xdr:to>
      <xdr:col>116</xdr:col>
      <xdr:colOff>62864</xdr:colOff>
      <xdr:row>63</xdr:row>
      <xdr:rowOff>61722</xdr:rowOff>
    </xdr:to>
    <xdr:cxnSp macro="">
      <xdr:nvCxnSpPr>
        <xdr:cNvPr id="591" name="直線コネクタ 590">
          <a:extLst>
            <a:ext uri="{FF2B5EF4-FFF2-40B4-BE49-F238E27FC236}">
              <a16:creationId xmlns:a16="http://schemas.microsoft.com/office/drawing/2014/main" id="{1C3E810F-E791-44D6-9A27-AF19CB9A0102}"/>
            </a:ext>
          </a:extLst>
        </xdr:cNvPr>
        <xdr:cNvCxnSpPr/>
      </xdr:nvCxnSpPr>
      <xdr:spPr>
        <a:xfrm flipV="1">
          <a:off x="22160864" y="95143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65549</xdr:rowOff>
    </xdr:from>
    <xdr:ext cx="469744" cy="259045"/>
    <xdr:sp macro="" textlink="">
      <xdr:nvSpPr>
        <xdr:cNvPr id="592" name="【保健センター・保健所】&#10;一人当たり面積最小値テキスト">
          <a:extLst>
            <a:ext uri="{FF2B5EF4-FFF2-40B4-BE49-F238E27FC236}">
              <a16:creationId xmlns:a16="http://schemas.microsoft.com/office/drawing/2014/main" id="{A5A7F83B-FB47-4365-9A4F-718C34CDBA28}"/>
            </a:ext>
          </a:extLst>
        </xdr:cNvPr>
        <xdr:cNvSpPr txBox="1"/>
      </xdr:nvSpPr>
      <xdr:spPr>
        <a:xfrm>
          <a:off x="22199600" y="108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61722</xdr:rowOff>
    </xdr:from>
    <xdr:to>
      <xdr:col>116</xdr:col>
      <xdr:colOff>152400</xdr:colOff>
      <xdr:row>63</xdr:row>
      <xdr:rowOff>61722</xdr:rowOff>
    </xdr:to>
    <xdr:cxnSp macro="">
      <xdr:nvCxnSpPr>
        <xdr:cNvPr id="593" name="直線コネクタ 592">
          <a:extLst>
            <a:ext uri="{FF2B5EF4-FFF2-40B4-BE49-F238E27FC236}">
              <a16:creationId xmlns:a16="http://schemas.microsoft.com/office/drawing/2014/main" id="{69BD43FE-9DFE-4F3A-A44B-209AF93E7DDC}"/>
            </a:ext>
          </a:extLst>
        </xdr:cNvPr>
        <xdr:cNvCxnSpPr/>
      </xdr:nvCxnSpPr>
      <xdr:spPr>
        <a:xfrm>
          <a:off x="22072600" y="1086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31259</xdr:rowOff>
    </xdr:from>
    <xdr:ext cx="469744" cy="259045"/>
    <xdr:sp macro="" textlink="">
      <xdr:nvSpPr>
        <xdr:cNvPr id="594" name="【保健センター・保健所】&#10;一人当たり面積最大値テキスト">
          <a:extLst>
            <a:ext uri="{FF2B5EF4-FFF2-40B4-BE49-F238E27FC236}">
              <a16:creationId xmlns:a16="http://schemas.microsoft.com/office/drawing/2014/main" id="{D9F012D7-4A36-4717-9CFD-660BBE79AB40}"/>
            </a:ext>
          </a:extLst>
        </xdr:cNvPr>
        <xdr:cNvSpPr txBox="1"/>
      </xdr:nvSpPr>
      <xdr:spPr>
        <a:xfrm>
          <a:off x="22199600" y="928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84582</xdr:rowOff>
    </xdr:from>
    <xdr:to>
      <xdr:col>116</xdr:col>
      <xdr:colOff>152400</xdr:colOff>
      <xdr:row>55</xdr:row>
      <xdr:rowOff>84582</xdr:rowOff>
    </xdr:to>
    <xdr:cxnSp macro="">
      <xdr:nvCxnSpPr>
        <xdr:cNvPr id="595" name="直線コネクタ 594">
          <a:extLst>
            <a:ext uri="{FF2B5EF4-FFF2-40B4-BE49-F238E27FC236}">
              <a16:creationId xmlns:a16="http://schemas.microsoft.com/office/drawing/2014/main" id="{609FA012-CCE1-40D0-ADFB-30F1815BAB1A}"/>
            </a:ext>
          </a:extLst>
        </xdr:cNvPr>
        <xdr:cNvCxnSpPr/>
      </xdr:nvCxnSpPr>
      <xdr:spPr>
        <a:xfrm>
          <a:off x="22072600" y="951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111523</xdr:rowOff>
    </xdr:from>
    <xdr:ext cx="469744" cy="259045"/>
    <xdr:sp macro="" textlink="">
      <xdr:nvSpPr>
        <xdr:cNvPr id="596" name="【保健センター・保健所】&#10;一人当たり面積平均値テキスト">
          <a:extLst>
            <a:ext uri="{FF2B5EF4-FFF2-40B4-BE49-F238E27FC236}">
              <a16:creationId xmlns:a16="http://schemas.microsoft.com/office/drawing/2014/main" id="{359C3EF7-D874-4CB3-9CF2-86EA11061621}"/>
            </a:ext>
          </a:extLst>
        </xdr:cNvPr>
        <xdr:cNvSpPr txBox="1"/>
      </xdr:nvSpPr>
      <xdr:spPr>
        <a:xfrm>
          <a:off x="22199600" y="1039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597" name="フローチャート: 判断 596">
          <a:extLst>
            <a:ext uri="{FF2B5EF4-FFF2-40B4-BE49-F238E27FC236}">
              <a16:creationId xmlns:a16="http://schemas.microsoft.com/office/drawing/2014/main" id="{64939C6A-C50F-4994-92D0-279331669105}"/>
            </a:ext>
          </a:extLst>
        </xdr:cNvPr>
        <xdr:cNvSpPr/>
      </xdr:nvSpPr>
      <xdr:spPr>
        <a:xfrm>
          <a:off x="22110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70358</xdr:rowOff>
    </xdr:from>
    <xdr:to>
      <xdr:col>112</xdr:col>
      <xdr:colOff>38100</xdr:colOff>
      <xdr:row>62</xdr:row>
      <xdr:rowOff>508</xdr:rowOff>
    </xdr:to>
    <xdr:sp macro="" textlink="">
      <xdr:nvSpPr>
        <xdr:cNvPr id="598" name="フローチャート: 判断 597">
          <a:extLst>
            <a:ext uri="{FF2B5EF4-FFF2-40B4-BE49-F238E27FC236}">
              <a16:creationId xmlns:a16="http://schemas.microsoft.com/office/drawing/2014/main" id="{3C1DE7DB-4D20-4776-A5F6-EA98C0950197}"/>
            </a:ext>
          </a:extLst>
        </xdr:cNvPr>
        <xdr:cNvSpPr/>
      </xdr:nvSpPr>
      <xdr:spPr>
        <a:xfrm>
          <a:off x="21272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109220</xdr:rowOff>
    </xdr:from>
    <xdr:to>
      <xdr:col>107</xdr:col>
      <xdr:colOff>101600</xdr:colOff>
      <xdr:row>62</xdr:row>
      <xdr:rowOff>39370</xdr:rowOff>
    </xdr:to>
    <xdr:sp macro="" textlink="">
      <xdr:nvSpPr>
        <xdr:cNvPr id="599" name="フローチャート: 判断 598">
          <a:extLst>
            <a:ext uri="{FF2B5EF4-FFF2-40B4-BE49-F238E27FC236}">
              <a16:creationId xmlns:a16="http://schemas.microsoft.com/office/drawing/2014/main" id="{B53F700F-E31D-447F-8AAC-6FB4204E9ABA}"/>
            </a:ext>
          </a:extLst>
        </xdr:cNvPr>
        <xdr:cNvSpPr/>
      </xdr:nvSpPr>
      <xdr:spPr>
        <a:xfrm>
          <a:off x="20383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90932</xdr:rowOff>
    </xdr:from>
    <xdr:to>
      <xdr:col>102</xdr:col>
      <xdr:colOff>165100</xdr:colOff>
      <xdr:row>62</xdr:row>
      <xdr:rowOff>21082</xdr:rowOff>
    </xdr:to>
    <xdr:sp macro="" textlink="">
      <xdr:nvSpPr>
        <xdr:cNvPr id="600" name="フローチャート: 判断 599">
          <a:extLst>
            <a:ext uri="{FF2B5EF4-FFF2-40B4-BE49-F238E27FC236}">
              <a16:creationId xmlns:a16="http://schemas.microsoft.com/office/drawing/2014/main" id="{A0CACC06-40F5-4EAC-A281-5D89CEF8CB2B}"/>
            </a:ext>
          </a:extLst>
        </xdr:cNvPr>
        <xdr:cNvSpPr/>
      </xdr:nvSpPr>
      <xdr:spPr>
        <a:xfrm>
          <a:off x="19494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79502</xdr:rowOff>
    </xdr:from>
    <xdr:to>
      <xdr:col>98</xdr:col>
      <xdr:colOff>38100</xdr:colOff>
      <xdr:row>62</xdr:row>
      <xdr:rowOff>9652</xdr:rowOff>
    </xdr:to>
    <xdr:sp macro="" textlink="">
      <xdr:nvSpPr>
        <xdr:cNvPr id="601" name="フローチャート: 判断 600">
          <a:extLst>
            <a:ext uri="{FF2B5EF4-FFF2-40B4-BE49-F238E27FC236}">
              <a16:creationId xmlns:a16="http://schemas.microsoft.com/office/drawing/2014/main" id="{FDFE9518-6CEE-4A66-BFF4-55108F62307C}"/>
            </a:ext>
          </a:extLst>
        </xdr:cNvPr>
        <xdr:cNvSpPr/>
      </xdr:nvSpPr>
      <xdr:spPr>
        <a:xfrm>
          <a:off x="18605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ED30420D-17DA-4673-B4F5-154B3B4FCAF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93D17041-CE0C-4F1C-9A15-6ECDC3A008B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88878B17-DA9A-4469-BA86-F80B7CFF053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8884F672-A4BF-4DE3-A96D-1A8CB63C3A7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D668A5C-CA13-45AD-B344-C173B71FDB3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141224</xdr:rowOff>
    </xdr:from>
    <xdr:to>
      <xdr:col>116</xdr:col>
      <xdr:colOff>114300</xdr:colOff>
      <xdr:row>62</xdr:row>
      <xdr:rowOff>71374</xdr:rowOff>
    </xdr:to>
    <xdr:sp macro="" textlink="">
      <xdr:nvSpPr>
        <xdr:cNvPr id="607" name="楕円 606">
          <a:extLst>
            <a:ext uri="{FF2B5EF4-FFF2-40B4-BE49-F238E27FC236}">
              <a16:creationId xmlns:a16="http://schemas.microsoft.com/office/drawing/2014/main" id="{70EAD639-54F2-4F25-82D2-76BF89F1B9AD}"/>
            </a:ext>
          </a:extLst>
        </xdr:cNvPr>
        <xdr:cNvSpPr/>
      </xdr:nvSpPr>
      <xdr:spPr>
        <a:xfrm>
          <a:off x="2211070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119651</xdr:rowOff>
    </xdr:from>
    <xdr:ext cx="469744" cy="259045"/>
    <xdr:sp macro="" textlink="">
      <xdr:nvSpPr>
        <xdr:cNvPr id="608" name="【保健センター・保健所】&#10;一人当たり面積該当値テキスト">
          <a:extLst>
            <a:ext uri="{FF2B5EF4-FFF2-40B4-BE49-F238E27FC236}">
              <a16:creationId xmlns:a16="http://schemas.microsoft.com/office/drawing/2014/main" id="{EEFE3B5B-FD14-4129-A120-D135BB7E02CD}"/>
            </a:ext>
          </a:extLst>
        </xdr:cNvPr>
        <xdr:cNvSpPr txBox="1"/>
      </xdr:nvSpPr>
      <xdr:spPr>
        <a:xfrm>
          <a:off x="22199600" y="1057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150368</xdr:rowOff>
    </xdr:from>
    <xdr:to>
      <xdr:col>112</xdr:col>
      <xdr:colOff>38100</xdr:colOff>
      <xdr:row>62</xdr:row>
      <xdr:rowOff>80518</xdr:rowOff>
    </xdr:to>
    <xdr:sp macro="" textlink="">
      <xdr:nvSpPr>
        <xdr:cNvPr id="609" name="楕円 608">
          <a:extLst>
            <a:ext uri="{FF2B5EF4-FFF2-40B4-BE49-F238E27FC236}">
              <a16:creationId xmlns:a16="http://schemas.microsoft.com/office/drawing/2014/main" id="{55AE74C1-4D4A-447A-BEA2-587CDDA63FF2}"/>
            </a:ext>
          </a:extLst>
        </xdr:cNvPr>
        <xdr:cNvSpPr/>
      </xdr:nvSpPr>
      <xdr:spPr>
        <a:xfrm>
          <a:off x="21272500" y="1060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20574</xdr:rowOff>
    </xdr:from>
    <xdr:to>
      <xdr:col>116</xdr:col>
      <xdr:colOff>63500</xdr:colOff>
      <xdr:row>62</xdr:row>
      <xdr:rowOff>29718</xdr:rowOff>
    </xdr:to>
    <xdr:cxnSp macro="">
      <xdr:nvCxnSpPr>
        <xdr:cNvPr id="610" name="直線コネクタ 609">
          <a:extLst>
            <a:ext uri="{FF2B5EF4-FFF2-40B4-BE49-F238E27FC236}">
              <a16:creationId xmlns:a16="http://schemas.microsoft.com/office/drawing/2014/main" id="{AAC760D6-B237-42A9-871E-7D9B47063484}"/>
            </a:ext>
          </a:extLst>
        </xdr:cNvPr>
        <xdr:cNvCxnSpPr/>
      </xdr:nvCxnSpPr>
      <xdr:spPr>
        <a:xfrm flipV="1">
          <a:off x="21323300" y="1065047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154940</xdr:rowOff>
    </xdr:from>
    <xdr:to>
      <xdr:col>107</xdr:col>
      <xdr:colOff>101600</xdr:colOff>
      <xdr:row>62</xdr:row>
      <xdr:rowOff>85090</xdr:rowOff>
    </xdr:to>
    <xdr:sp macro="" textlink="">
      <xdr:nvSpPr>
        <xdr:cNvPr id="611" name="楕円 610">
          <a:extLst>
            <a:ext uri="{FF2B5EF4-FFF2-40B4-BE49-F238E27FC236}">
              <a16:creationId xmlns:a16="http://schemas.microsoft.com/office/drawing/2014/main" id="{FF96823D-BB38-47B7-A453-0FBA2A2F0C1A}"/>
            </a:ext>
          </a:extLst>
        </xdr:cNvPr>
        <xdr:cNvSpPr/>
      </xdr:nvSpPr>
      <xdr:spPr>
        <a:xfrm>
          <a:off x="20383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29718</xdr:rowOff>
    </xdr:from>
    <xdr:to>
      <xdr:col>111</xdr:col>
      <xdr:colOff>177800</xdr:colOff>
      <xdr:row>62</xdr:row>
      <xdr:rowOff>34290</xdr:rowOff>
    </xdr:to>
    <xdr:cxnSp macro="">
      <xdr:nvCxnSpPr>
        <xdr:cNvPr id="612" name="直線コネクタ 611">
          <a:extLst>
            <a:ext uri="{FF2B5EF4-FFF2-40B4-BE49-F238E27FC236}">
              <a16:creationId xmlns:a16="http://schemas.microsoft.com/office/drawing/2014/main" id="{BA1E8FC5-DF2D-418F-A5FA-397C5AC4BF6E}"/>
            </a:ext>
          </a:extLst>
        </xdr:cNvPr>
        <xdr:cNvCxnSpPr/>
      </xdr:nvCxnSpPr>
      <xdr:spPr>
        <a:xfrm flipV="1">
          <a:off x="20434300" y="1065961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159512</xdr:rowOff>
    </xdr:from>
    <xdr:to>
      <xdr:col>102</xdr:col>
      <xdr:colOff>165100</xdr:colOff>
      <xdr:row>62</xdr:row>
      <xdr:rowOff>89662</xdr:rowOff>
    </xdr:to>
    <xdr:sp macro="" textlink="">
      <xdr:nvSpPr>
        <xdr:cNvPr id="613" name="楕円 612">
          <a:extLst>
            <a:ext uri="{FF2B5EF4-FFF2-40B4-BE49-F238E27FC236}">
              <a16:creationId xmlns:a16="http://schemas.microsoft.com/office/drawing/2014/main" id="{C12179B2-45E1-49D7-8AD2-8E5010E4F335}"/>
            </a:ext>
          </a:extLst>
        </xdr:cNvPr>
        <xdr:cNvSpPr/>
      </xdr:nvSpPr>
      <xdr:spPr>
        <a:xfrm>
          <a:off x="19494500" y="1061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34290</xdr:rowOff>
    </xdr:from>
    <xdr:to>
      <xdr:col>107</xdr:col>
      <xdr:colOff>50800</xdr:colOff>
      <xdr:row>62</xdr:row>
      <xdr:rowOff>38862</xdr:rowOff>
    </xdr:to>
    <xdr:cxnSp macro="">
      <xdr:nvCxnSpPr>
        <xdr:cNvPr id="614" name="直線コネクタ 613">
          <a:extLst>
            <a:ext uri="{FF2B5EF4-FFF2-40B4-BE49-F238E27FC236}">
              <a16:creationId xmlns:a16="http://schemas.microsoft.com/office/drawing/2014/main" id="{3F5FD5E5-FF2A-454A-BAD6-5051BF07E86A}"/>
            </a:ext>
          </a:extLst>
        </xdr:cNvPr>
        <xdr:cNvCxnSpPr/>
      </xdr:nvCxnSpPr>
      <xdr:spPr>
        <a:xfrm flipV="1">
          <a:off x="19545300" y="1066419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164084</xdr:rowOff>
    </xdr:from>
    <xdr:to>
      <xdr:col>98</xdr:col>
      <xdr:colOff>38100</xdr:colOff>
      <xdr:row>62</xdr:row>
      <xdr:rowOff>94234</xdr:rowOff>
    </xdr:to>
    <xdr:sp macro="" textlink="">
      <xdr:nvSpPr>
        <xdr:cNvPr id="615" name="楕円 614">
          <a:extLst>
            <a:ext uri="{FF2B5EF4-FFF2-40B4-BE49-F238E27FC236}">
              <a16:creationId xmlns:a16="http://schemas.microsoft.com/office/drawing/2014/main" id="{B32FA58F-2803-4367-8EC1-9A426F4BB4D3}"/>
            </a:ext>
          </a:extLst>
        </xdr:cNvPr>
        <xdr:cNvSpPr/>
      </xdr:nvSpPr>
      <xdr:spPr>
        <a:xfrm>
          <a:off x="18605500" y="1062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38862</xdr:rowOff>
    </xdr:from>
    <xdr:to>
      <xdr:col>102</xdr:col>
      <xdr:colOff>114300</xdr:colOff>
      <xdr:row>62</xdr:row>
      <xdr:rowOff>43434</xdr:rowOff>
    </xdr:to>
    <xdr:cxnSp macro="">
      <xdr:nvCxnSpPr>
        <xdr:cNvPr id="616" name="直線コネクタ 615">
          <a:extLst>
            <a:ext uri="{FF2B5EF4-FFF2-40B4-BE49-F238E27FC236}">
              <a16:creationId xmlns:a16="http://schemas.microsoft.com/office/drawing/2014/main" id="{ECA9D967-7B89-499C-A767-21916A71D2DC}"/>
            </a:ext>
          </a:extLst>
        </xdr:cNvPr>
        <xdr:cNvCxnSpPr/>
      </xdr:nvCxnSpPr>
      <xdr:spPr>
        <a:xfrm flipV="1">
          <a:off x="18656300" y="1066876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17035</xdr:rowOff>
    </xdr:from>
    <xdr:ext cx="469744" cy="259045"/>
    <xdr:sp macro="" textlink="">
      <xdr:nvSpPr>
        <xdr:cNvPr id="617" name="n_1aveValue【保健センター・保健所】&#10;一人当たり面積">
          <a:extLst>
            <a:ext uri="{FF2B5EF4-FFF2-40B4-BE49-F238E27FC236}">
              <a16:creationId xmlns:a16="http://schemas.microsoft.com/office/drawing/2014/main" id="{AFADEC5C-FE8F-4C04-BAAE-2036CAD170E2}"/>
            </a:ext>
          </a:extLst>
        </xdr:cNvPr>
        <xdr:cNvSpPr txBox="1"/>
      </xdr:nvSpPr>
      <xdr:spPr>
        <a:xfrm>
          <a:off x="210757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55897</xdr:rowOff>
    </xdr:from>
    <xdr:ext cx="469744" cy="259045"/>
    <xdr:sp macro="" textlink="">
      <xdr:nvSpPr>
        <xdr:cNvPr id="618" name="n_2aveValue【保健センター・保健所】&#10;一人当たり面積">
          <a:extLst>
            <a:ext uri="{FF2B5EF4-FFF2-40B4-BE49-F238E27FC236}">
              <a16:creationId xmlns:a16="http://schemas.microsoft.com/office/drawing/2014/main" id="{CBADBD25-444A-49B6-8B03-0D5030C88056}"/>
            </a:ext>
          </a:extLst>
        </xdr:cNvPr>
        <xdr:cNvSpPr txBox="1"/>
      </xdr:nvSpPr>
      <xdr:spPr>
        <a:xfrm>
          <a:off x="20199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37609</xdr:rowOff>
    </xdr:from>
    <xdr:ext cx="469744" cy="259045"/>
    <xdr:sp macro="" textlink="">
      <xdr:nvSpPr>
        <xdr:cNvPr id="619" name="n_3aveValue【保健センター・保健所】&#10;一人当たり面積">
          <a:extLst>
            <a:ext uri="{FF2B5EF4-FFF2-40B4-BE49-F238E27FC236}">
              <a16:creationId xmlns:a16="http://schemas.microsoft.com/office/drawing/2014/main" id="{5CE94283-4A70-4A8C-A663-868139C61199}"/>
            </a:ext>
          </a:extLst>
        </xdr:cNvPr>
        <xdr:cNvSpPr txBox="1"/>
      </xdr:nvSpPr>
      <xdr:spPr>
        <a:xfrm>
          <a:off x="19310427" y="1032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26179</xdr:rowOff>
    </xdr:from>
    <xdr:ext cx="469744" cy="259045"/>
    <xdr:sp macro="" textlink="">
      <xdr:nvSpPr>
        <xdr:cNvPr id="620" name="n_4aveValue【保健センター・保健所】&#10;一人当たり面積">
          <a:extLst>
            <a:ext uri="{FF2B5EF4-FFF2-40B4-BE49-F238E27FC236}">
              <a16:creationId xmlns:a16="http://schemas.microsoft.com/office/drawing/2014/main" id="{49231760-2E4B-4799-A89D-418E1DBFE004}"/>
            </a:ext>
          </a:extLst>
        </xdr:cNvPr>
        <xdr:cNvSpPr txBox="1"/>
      </xdr:nvSpPr>
      <xdr:spPr>
        <a:xfrm>
          <a:off x="18421427" y="1031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71645</xdr:rowOff>
    </xdr:from>
    <xdr:ext cx="469744" cy="259045"/>
    <xdr:sp macro="" textlink="">
      <xdr:nvSpPr>
        <xdr:cNvPr id="621" name="n_1mainValue【保健センター・保健所】&#10;一人当たり面積">
          <a:extLst>
            <a:ext uri="{FF2B5EF4-FFF2-40B4-BE49-F238E27FC236}">
              <a16:creationId xmlns:a16="http://schemas.microsoft.com/office/drawing/2014/main" id="{F091779A-C4C1-4CC1-8E4E-BC6E6ED09F00}"/>
            </a:ext>
          </a:extLst>
        </xdr:cNvPr>
        <xdr:cNvSpPr txBox="1"/>
      </xdr:nvSpPr>
      <xdr:spPr>
        <a:xfrm>
          <a:off x="21075727" y="1070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76217</xdr:rowOff>
    </xdr:from>
    <xdr:ext cx="469744" cy="259045"/>
    <xdr:sp macro="" textlink="">
      <xdr:nvSpPr>
        <xdr:cNvPr id="622" name="n_2mainValue【保健センター・保健所】&#10;一人当たり面積">
          <a:extLst>
            <a:ext uri="{FF2B5EF4-FFF2-40B4-BE49-F238E27FC236}">
              <a16:creationId xmlns:a16="http://schemas.microsoft.com/office/drawing/2014/main" id="{5BDAE39C-A7AD-40CF-97C3-4E4F7A5B8D39}"/>
            </a:ext>
          </a:extLst>
        </xdr:cNvPr>
        <xdr:cNvSpPr txBox="1"/>
      </xdr:nvSpPr>
      <xdr:spPr>
        <a:xfrm>
          <a:off x="201994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80789</xdr:rowOff>
    </xdr:from>
    <xdr:ext cx="469744" cy="259045"/>
    <xdr:sp macro="" textlink="">
      <xdr:nvSpPr>
        <xdr:cNvPr id="623" name="n_3mainValue【保健センター・保健所】&#10;一人当たり面積">
          <a:extLst>
            <a:ext uri="{FF2B5EF4-FFF2-40B4-BE49-F238E27FC236}">
              <a16:creationId xmlns:a16="http://schemas.microsoft.com/office/drawing/2014/main" id="{BD3AF014-D2C8-4DCF-BF0E-610D86294323}"/>
            </a:ext>
          </a:extLst>
        </xdr:cNvPr>
        <xdr:cNvSpPr txBox="1"/>
      </xdr:nvSpPr>
      <xdr:spPr>
        <a:xfrm>
          <a:off x="19310427" y="1071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85361</xdr:rowOff>
    </xdr:from>
    <xdr:ext cx="469744" cy="259045"/>
    <xdr:sp macro="" textlink="">
      <xdr:nvSpPr>
        <xdr:cNvPr id="624" name="n_4mainValue【保健センター・保健所】&#10;一人当たり面積">
          <a:extLst>
            <a:ext uri="{FF2B5EF4-FFF2-40B4-BE49-F238E27FC236}">
              <a16:creationId xmlns:a16="http://schemas.microsoft.com/office/drawing/2014/main" id="{4383C075-E2AA-4653-A081-F6A5351AD34B}"/>
            </a:ext>
          </a:extLst>
        </xdr:cNvPr>
        <xdr:cNvSpPr txBox="1"/>
      </xdr:nvSpPr>
      <xdr:spPr>
        <a:xfrm>
          <a:off x="18421427" y="1071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A5AD31EC-200D-4802-AB9D-6B6B2537253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591AD1A5-14B8-4081-A189-94812109362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901D117E-104C-4771-9962-6E74FAC0249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FA4EC00E-0A17-48E4-9D59-29C4D0F6851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20028424-6337-44A6-A94A-44FD828273A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C66FD5E0-BA0B-450B-8FA2-F81FEB414A1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E666A437-9CBD-430D-BDB7-7A8FFEADE87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A7D9603D-2B04-49A3-B2C0-4718843DB9A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EAB8D8E3-8BAF-4445-B984-D0290C586EF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7FA9B988-A951-454E-9C6A-B8165A10258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87FE9600-813E-43E6-A7FD-23A9F6453F3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64575585-BF83-435C-90E4-44838AF7C03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B47E2E86-64AC-40EB-9A89-EA8F5E30B6E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2365708B-9E76-4875-B835-0701175882A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4E4E5449-A553-4B52-A510-4B7235D7D80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21593D1F-8D5E-4C8A-B66A-3F68981E300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B72A84CE-12C2-4560-94E8-A283AC9999A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C3CF446B-078A-46CF-BA14-AFB2E22D2FC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33C0AA4A-30FE-40D2-9922-0D38DABF17E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0C660C93-92CC-4840-B02F-7955854049B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a:extLst>
            <a:ext uri="{FF2B5EF4-FFF2-40B4-BE49-F238E27FC236}">
              <a16:creationId xmlns:a16="http://schemas.microsoft.com/office/drawing/2014/main" id="{065E1213-9737-46F5-A909-38935628345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B97AE10D-2B91-4256-9E4F-784AC6467E1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a:extLst>
            <a:ext uri="{FF2B5EF4-FFF2-40B4-BE49-F238E27FC236}">
              <a16:creationId xmlns:a16="http://schemas.microsoft.com/office/drawing/2014/main" id="{B17DCF81-DE26-47BE-97C7-964E2F0C39D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a:extLst>
            <a:ext uri="{FF2B5EF4-FFF2-40B4-BE49-F238E27FC236}">
              <a16:creationId xmlns:a16="http://schemas.microsoft.com/office/drawing/2014/main" id="{88FFB527-23C2-4E35-881D-21276E0F2A3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93345</xdr:rowOff>
    </xdr:from>
    <xdr:to>
      <xdr:col>85</xdr:col>
      <xdr:colOff>126364</xdr:colOff>
      <xdr:row>86</xdr:row>
      <xdr:rowOff>70486</xdr:rowOff>
    </xdr:to>
    <xdr:cxnSp macro="">
      <xdr:nvCxnSpPr>
        <xdr:cNvPr id="649" name="直線コネクタ 648">
          <a:extLst>
            <a:ext uri="{FF2B5EF4-FFF2-40B4-BE49-F238E27FC236}">
              <a16:creationId xmlns:a16="http://schemas.microsoft.com/office/drawing/2014/main" id="{9FD8AE91-4433-4C4C-AF58-919692E3BAE3}"/>
            </a:ext>
          </a:extLst>
        </xdr:cNvPr>
        <xdr:cNvCxnSpPr/>
      </xdr:nvCxnSpPr>
      <xdr:spPr>
        <a:xfrm flipV="1">
          <a:off x="16318864" y="13294995"/>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74313</xdr:rowOff>
    </xdr:from>
    <xdr:ext cx="405111" cy="259045"/>
    <xdr:sp macro="" textlink="">
      <xdr:nvSpPr>
        <xdr:cNvPr id="650" name="【消防施設】&#10;有形固定資産減価償却率最小値テキスト">
          <a:extLst>
            <a:ext uri="{FF2B5EF4-FFF2-40B4-BE49-F238E27FC236}">
              <a16:creationId xmlns:a16="http://schemas.microsoft.com/office/drawing/2014/main" id="{716FD1C9-F10A-4F2B-8E72-C91C170F98D9}"/>
            </a:ext>
          </a:extLst>
        </xdr:cNvPr>
        <xdr:cNvSpPr txBox="1"/>
      </xdr:nvSpPr>
      <xdr:spPr>
        <a:xfrm>
          <a:off x="16357600"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70486</xdr:rowOff>
    </xdr:from>
    <xdr:to>
      <xdr:col>86</xdr:col>
      <xdr:colOff>25400</xdr:colOff>
      <xdr:row>86</xdr:row>
      <xdr:rowOff>70486</xdr:rowOff>
    </xdr:to>
    <xdr:cxnSp macro="">
      <xdr:nvCxnSpPr>
        <xdr:cNvPr id="651" name="直線コネクタ 650">
          <a:extLst>
            <a:ext uri="{FF2B5EF4-FFF2-40B4-BE49-F238E27FC236}">
              <a16:creationId xmlns:a16="http://schemas.microsoft.com/office/drawing/2014/main" id="{3499F0A2-42E2-486B-90C9-DA184FAC479B}"/>
            </a:ext>
          </a:extLst>
        </xdr:cNvPr>
        <xdr:cNvCxnSpPr/>
      </xdr:nvCxnSpPr>
      <xdr:spPr>
        <a:xfrm>
          <a:off x="16230600" y="148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40022</xdr:rowOff>
    </xdr:from>
    <xdr:ext cx="405111" cy="259045"/>
    <xdr:sp macro="" textlink="">
      <xdr:nvSpPr>
        <xdr:cNvPr id="652" name="【消防施設】&#10;有形固定資産減価償却率最大値テキスト">
          <a:extLst>
            <a:ext uri="{FF2B5EF4-FFF2-40B4-BE49-F238E27FC236}">
              <a16:creationId xmlns:a16="http://schemas.microsoft.com/office/drawing/2014/main" id="{FCF5FB3A-ECF0-461B-80EC-FB76E409B0BD}"/>
            </a:ext>
          </a:extLst>
        </xdr:cNvPr>
        <xdr:cNvSpPr txBox="1"/>
      </xdr:nvSpPr>
      <xdr:spPr>
        <a:xfrm>
          <a:off x="16357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93345</xdr:rowOff>
    </xdr:from>
    <xdr:to>
      <xdr:col>86</xdr:col>
      <xdr:colOff>25400</xdr:colOff>
      <xdr:row>77</xdr:row>
      <xdr:rowOff>93345</xdr:rowOff>
    </xdr:to>
    <xdr:cxnSp macro="">
      <xdr:nvCxnSpPr>
        <xdr:cNvPr id="653" name="直線コネクタ 652">
          <a:extLst>
            <a:ext uri="{FF2B5EF4-FFF2-40B4-BE49-F238E27FC236}">
              <a16:creationId xmlns:a16="http://schemas.microsoft.com/office/drawing/2014/main" id="{6CAEA768-8716-4B7A-985E-A661F0517996}"/>
            </a:ext>
          </a:extLst>
        </xdr:cNvPr>
        <xdr:cNvCxnSpPr/>
      </xdr:nvCxnSpPr>
      <xdr:spPr>
        <a:xfrm>
          <a:off x="16230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118763</xdr:rowOff>
    </xdr:from>
    <xdr:ext cx="405111" cy="259045"/>
    <xdr:sp macro="" textlink="">
      <xdr:nvSpPr>
        <xdr:cNvPr id="654" name="【消防施設】&#10;有形固定資産減価償却率平均値テキスト">
          <a:extLst>
            <a:ext uri="{FF2B5EF4-FFF2-40B4-BE49-F238E27FC236}">
              <a16:creationId xmlns:a16="http://schemas.microsoft.com/office/drawing/2014/main" id="{F9A1348E-3A8E-4E33-8409-42815B98E03F}"/>
            </a:ext>
          </a:extLst>
        </xdr:cNvPr>
        <xdr:cNvSpPr txBox="1"/>
      </xdr:nvSpPr>
      <xdr:spPr>
        <a:xfrm>
          <a:off x="16357600" y="14006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655" name="フローチャート: 判断 654">
          <a:extLst>
            <a:ext uri="{FF2B5EF4-FFF2-40B4-BE49-F238E27FC236}">
              <a16:creationId xmlns:a16="http://schemas.microsoft.com/office/drawing/2014/main" id="{7B667DF6-1D32-4025-A2F9-6E2D772A6235}"/>
            </a:ext>
          </a:extLst>
        </xdr:cNvPr>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55880</xdr:rowOff>
    </xdr:from>
    <xdr:to>
      <xdr:col>81</xdr:col>
      <xdr:colOff>101600</xdr:colOff>
      <xdr:row>82</xdr:row>
      <xdr:rowOff>157480</xdr:rowOff>
    </xdr:to>
    <xdr:sp macro="" textlink="">
      <xdr:nvSpPr>
        <xdr:cNvPr id="656" name="フローチャート: 判断 655">
          <a:extLst>
            <a:ext uri="{FF2B5EF4-FFF2-40B4-BE49-F238E27FC236}">
              <a16:creationId xmlns:a16="http://schemas.microsoft.com/office/drawing/2014/main" id="{1A38FB67-9ACE-48BC-B2B9-FE2FABDAF9E0}"/>
            </a:ext>
          </a:extLst>
        </xdr:cNvPr>
        <xdr:cNvSpPr/>
      </xdr:nvSpPr>
      <xdr:spPr>
        <a:xfrm>
          <a:off x="15430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17780</xdr:rowOff>
    </xdr:from>
    <xdr:to>
      <xdr:col>76</xdr:col>
      <xdr:colOff>165100</xdr:colOff>
      <xdr:row>82</xdr:row>
      <xdr:rowOff>119380</xdr:rowOff>
    </xdr:to>
    <xdr:sp macro="" textlink="">
      <xdr:nvSpPr>
        <xdr:cNvPr id="657" name="フローチャート: 判断 656">
          <a:extLst>
            <a:ext uri="{FF2B5EF4-FFF2-40B4-BE49-F238E27FC236}">
              <a16:creationId xmlns:a16="http://schemas.microsoft.com/office/drawing/2014/main" id="{DCF26EA3-5C8E-441E-8CA3-DAA470904605}"/>
            </a:ext>
          </a:extLst>
        </xdr:cNvPr>
        <xdr:cNvSpPr/>
      </xdr:nvSpPr>
      <xdr:spPr>
        <a:xfrm>
          <a:off x="14541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120650</xdr:rowOff>
    </xdr:from>
    <xdr:to>
      <xdr:col>72</xdr:col>
      <xdr:colOff>38100</xdr:colOff>
      <xdr:row>83</xdr:row>
      <xdr:rowOff>50800</xdr:rowOff>
    </xdr:to>
    <xdr:sp macro="" textlink="">
      <xdr:nvSpPr>
        <xdr:cNvPr id="658" name="フローチャート: 判断 657">
          <a:extLst>
            <a:ext uri="{FF2B5EF4-FFF2-40B4-BE49-F238E27FC236}">
              <a16:creationId xmlns:a16="http://schemas.microsoft.com/office/drawing/2014/main" id="{14798DF7-2A90-44A0-AE19-B3B539908B9F}"/>
            </a:ext>
          </a:extLst>
        </xdr:cNvPr>
        <xdr:cNvSpPr/>
      </xdr:nvSpPr>
      <xdr:spPr>
        <a:xfrm>
          <a:off x="13652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659" name="フローチャート: 判断 658">
          <a:extLst>
            <a:ext uri="{FF2B5EF4-FFF2-40B4-BE49-F238E27FC236}">
              <a16:creationId xmlns:a16="http://schemas.microsoft.com/office/drawing/2014/main" id="{4AFF789D-0252-4648-8EA7-D6F3C0F51720}"/>
            </a:ext>
          </a:extLst>
        </xdr:cNvPr>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BAC8FB8F-4211-4A93-B692-595DF7E3253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D70BE34E-9803-460A-A793-015F5EF6310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DBB8DCED-7247-426B-9510-3BDBF6E4061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CCEAB0B5-886E-4BAE-970C-17FF50DBC29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BDD56BFA-9BB8-4B40-B2E5-EFEEC7B7432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139700</xdr:rowOff>
    </xdr:from>
    <xdr:to>
      <xdr:col>85</xdr:col>
      <xdr:colOff>177800</xdr:colOff>
      <xdr:row>84</xdr:row>
      <xdr:rowOff>69850</xdr:rowOff>
    </xdr:to>
    <xdr:sp macro="" textlink="">
      <xdr:nvSpPr>
        <xdr:cNvPr id="665" name="楕円 664">
          <a:extLst>
            <a:ext uri="{FF2B5EF4-FFF2-40B4-BE49-F238E27FC236}">
              <a16:creationId xmlns:a16="http://schemas.microsoft.com/office/drawing/2014/main" id="{2D6A0FB6-D599-4690-8A89-B0467C319CFE}"/>
            </a:ext>
          </a:extLst>
        </xdr:cNvPr>
        <xdr:cNvSpPr/>
      </xdr:nvSpPr>
      <xdr:spPr>
        <a:xfrm>
          <a:off x="162687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118127</xdr:rowOff>
    </xdr:from>
    <xdr:ext cx="405111" cy="259045"/>
    <xdr:sp macro="" textlink="">
      <xdr:nvSpPr>
        <xdr:cNvPr id="666" name="【消防施設】&#10;有形固定資産減価償却率該当値テキスト">
          <a:extLst>
            <a:ext uri="{FF2B5EF4-FFF2-40B4-BE49-F238E27FC236}">
              <a16:creationId xmlns:a16="http://schemas.microsoft.com/office/drawing/2014/main" id="{4CDEA342-A1CF-4688-9049-B4D92E3EB445}"/>
            </a:ext>
          </a:extLst>
        </xdr:cNvPr>
        <xdr:cNvSpPr txBox="1"/>
      </xdr:nvSpPr>
      <xdr:spPr>
        <a:xfrm>
          <a:off x="16357600"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128270</xdr:rowOff>
    </xdr:from>
    <xdr:to>
      <xdr:col>81</xdr:col>
      <xdr:colOff>101600</xdr:colOff>
      <xdr:row>84</xdr:row>
      <xdr:rowOff>58420</xdr:rowOff>
    </xdr:to>
    <xdr:sp macro="" textlink="">
      <xdr:nvSpPr>
        <xdr:cNvPr id="667" name="楕円 666">
          <a:extLst>
            <a:ext uri="{FF2B5EF4-FFF2-40B4-BE49-F238E27FC236}">
              <a16:creationId xmlns:a16="http://schemas.microsoft.com/office/drawing/2014/main" id="{97AB87BE-050E-4A34-AD5D-675530285330}"/>
            </a:ext>
          </a:extLst>
        </xdr:cNvPr>
        <xdr:cNvSpPr/>
      </xdr:nvSpPr>
      <xdr:spPr>
        <a:xfrm>
          <a:off x="15430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7620</xdr:rowOff>
    </xdr:from>
    <xdr:to>
      <xdr:col>85</xdr:col>
      <xdr:colOff>127000</xdr:colOff>
      <xdr:row>84</xdr:row>
      <xdr:rowOff>19050</xdr:rowOff>
    </xdr:to>
    <xdr:cxnSp macro="">
      <xdr:nvCxnSpPr>
        <xdr:cNvPr id="668" name="直線コネクタ 667">
          <a:extLst>
            <a:ext uri="{FF2B5EF4-FFF2-40B4-BE49-F238E27FC236}">
              <a16:creationId xmlns:a16="http://schemas.microsoft.com/office/drawing/2014/main" id="{5912F038-02B2-4ACA-9FD2-7ADFE58BC39D}"/>
            </a:ext>
          </a:extLst>
        </xdr:cNvPr>
        <xdr:cNvCxnSpPr/>
      </xdr:nvCxnSpPr>
      <xdr:spPr>
        <a:xfrm>
          <a:off x="15481300" y="144094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122555</xdr:rowOff>
    </xdr:from>
    <xdr:to>
      <xdr:col>76</xdr:col>
      <xdr:colOff>165100</xdr:colOff>
      <xdr:row>84</xdr:row>
      <xdr:rowOff>52705</xdr:rowOff>
    </xdr:to>
    <xdr:sp macro="" textlink="">
      <xdr:nvSpPr>
        <xdr:cNvPr id="669" name="楕円 668">
          <a:extLst>
            <a:ext uri="{FF2B5EF4-FFF2-40B4-BE49-F238E27FC236}">
              <a16:creationId xmlns:a16="http://schemas.microsoft.com/office/drawing/2014/main" id="{0A32EB83-026F-475A-B5D7-43B7A7C7B5A8}"/>
            </a:ext>
          </a:extLst>
        </xdr:cNvPr>
        <xdr:cNvSpPr/>
      </xdr:nvSpPr>
      <xdr:spPr>
        <a:xfrm>
          <a:off x="145415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1905</xdr:rowOff>
    </xdr:from>
    <xdr:to>
      <xdr:col>81</xdr:col>
      <xdr:colOff>50800</xdr:colOff>
      <xdr:row>84</xdr:row>
      <xdr:rowOff>7620</xdr:rowOff>
    </xdr:to>
    <xdr:cxnSp macro="">
      <xdr:nvCxnSpPr>
        <xdr:cNvPr id="670" name="直線コネクタ 669">
          <a:extLst>
            <a:ext uri="{FF2B5EF4-FFF2-40B4-BE49-F238E27FC236}">
              <a16:creationId xmlns:a16="http://schemas.microsoft.com/office/drawing/2014/main" id="{6BB257AF-8D22-4FB7-9C85-962001C5B456}"/>
            </a:ext>
          </a:extLst>
        </xdr:cNvPr>
        <xdr:cNvCxnSpPr/>
      </xdr:nvCxnSpPr>
      <xdr:spPr>
        <a:xfrm>
          <a:off x="14592300" y="144037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135889</xdr:rowOff>
    </xdr:from>
    <xdr:to>
      <xdr:col>72</xdr:col>
      <xdr:colOff>38100</xdr:colOff>
      <xdr:row>84</xdr:row>
      <xdr:rowOff>66039</xdr:rowOff>
    </xdr:to>
    <xdr:sp macro="" textlink="">
      <xdr:nvSpPr>
        <xdr:cNvPr id="671" name="楕円 670">
          <a:extLst>
            <a:ext uri="{FF2B5EF4-FFF2-40B4-BE49-F238E27FC236}">
              <a16:creationId xmlns:a16="http://schemas.microsoft.com/office/drawing/2014/main" id="{940C30DA-E85B-4404-BC8D-A30756F3ADF8}"/>
            </a:ext>
          </a:extLst>
        </xdr:cNvPr>
        <xdr:cNvSpPr/>
      </xdr:nvSpPr>
      <xdr:spPr>
        <a:xfrm>
          <a:off x="13652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1905</xdr:rowOff>
    </xdr:from>
    <xdr:to>
      <xdr:col>76</xdr:col>
      <xdr:colOff>114300</xdr:colOff>
      <xdr:row>84</xdr:row>
      <xdr:rowOff>15239</xdr:rowOff>
    </xdr:to>
    <xdr:cxnSp macro="">
      <xdr:nvCxnSpPr>
        <xdr:cNvPr id="672" name="直線コネクタ 671">
          <a:extLst>
            <a:ext uri="{FF2B5EF4-FFF2-40B4-BE49-F238E27FC236}">
              <a16:creationId xmlns:a16="http://schemas.microsoft.com/office/drawing/2014/main" id="{31E997FC-C6D3-4ADC-B025-8DEE2CA1C923}"/>
            </a:ext>
          </a:extLst>
        </xdr:cNvPr>
        <xdr:cNvCxnSpPr/>
      </xdr:nvCxnSpPr>
      <xdr:spPr>
        <a:xfrm flipV="1">
          <a:off x="13703300" y="1440370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636</xdr:rowOff>
    </xdr:from>
    <xdr:to>
      <xdr:col>67</xdr:col>
      <xdr:colOff>101600</xdr:colOff>
      <xdr:row>84</xdr:row>
      <xdr:rowOff>102236</xdr:rowOff>
    </xdr:to>
    <xdr:sp macro="" textlink="">
      <xdr:nvSpPr>
        <xdr:cNvPr id="673" name="楕円 672">
          <a:extLst>
            <a:ext uri="{FF2B5EF4-FFF2-40B4-BE49-F238E27FC236}">
              <a16:creationId xmlns:a16="http://schemas.microsoft.com/office/drawing/2014/main" id="{6397B8A7-08AE-41F5-80DD-0CEE42C79D24}"/>
            </a:ext>
          </a:extLst>
        </xdr:cNvPr>
        <xdr:cNvSpPr/>
      </xdr:nvSpPr>
      <xdr:spPr>
        <a:xfrm>
          <a:off x="12763500" y="144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15239</xdr:rowOff>
    </xdr:from>
    <xdr:to>
      <xdr:col>71</xdr:col>
      <xdr:colOff>177800</xdr:colOff>
      <xdr:row>84</xdr:row>
      <xdr:rowOff>51436</xdr:rowOff>
    </xdr:to>
    <xdr:cxnSp macro="">
      <xdr:nvCxnSpPr>
        <xdr:cNvPr id="674" name="直線コネクタ 673">
          <a:extLst>
            <a:ext uri="{FF2B5EF4-FFF2-40B4-BE49-F238E27FC236}">
              <a16:creationId xmlns:a16="http://schemas.microsoft.com/office/drawing/2014/main" id="{DD9FF2C6-41D1-4579-8960-BAE6DE411A5F}"/>
            </a:ext>
          </a:extLst>
        </xdr:cNvPr>
        <xdr:cNvCxnSpPr/>
      </xdr:nvCxnSpPr>
      <xdr:spPr>
        <a:xfrm flipV="1">
          <a:off x="12814300" y="144170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2557</xdr:rowOff>
    </xdr:from>
    <xdr:ext cx="405111" cy="259045"/>
    <xdr:sp macro="" textlink="">
      <xdr:nvSpPr>
        <xdr:cNvPr id="675" name="n_1aveValue【消防施設】&#10;有形固定資産減価償却率">
          <a:extLst>
            <a:ext uri="{FF2B5EF4-FFF2-40B4-BE49-F238E27FC236}">
              <a16:creationId xmlns:a16="http://schemas.microsoft.com/office/drawing/2014/main" id="{DB66C05D-4235-4865-A9BA-6FBD6C864DE3}"/>
            </a:ext>
          </a:extLst>
        </xdr:cNvPr>
        <xdr:cNvSpPr txBox="1"/>
      </xdr:nvSpPr>
      <xdr:spPr>
        <a:xfrm>
          <a:off x="152660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135907</xdr:rowOff>
    </xdr:from>
    <xdr:ext cx="405111" cy="259045"/>
    <xdr:sp macro="" textlink="">
      <xdr:nvSpPr>
        <xdr:cNvPr id="676" name="n_2aveValue【消防施設】&#10;有形固定資産減価償却率">
          <a:extLst>
            <a:ext uri="{FF2B5EF4-FFF2-40B4-BE49-F238E27FC236}">
              <a16:creationId xmlns:a16="http://schemas.microsoft.com/office/drawing/2014/main" id="{E4389A8B-5DD6-4E80-97E5-56FF25D8D914}"/>
            </a:ext>
          </a:extLst>
        </xdr:cNvPr>
        <xdr:cNvSpPr txBox="1"/>
      </xdr:nvSpPr>
      <xdr:spPr>
        <a:xfrm>
          <a:off x="14389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67327</xdr:rowOff>
    </xdr:from>
    <xdr:ext cx="405111" cy="259045"/>
    <xdr:sp macro="" textlink="">
      <xdr:nvSpPr>
        <xdr:cNvPr id="677" name="n_3aveValue【消防施設】&#10;有形固定資産減価償却率">
          <a:extLst>
            <a:ext uri="{FF2B5EF4-FFF2-40B4-BE49-F238E27FC236}">
              <a16:creationId xmlns:a16="http://schemas.microsoft.com/office/drawing/2014/main" id="{29B65DAD-C850-4790-BC79-4DFEDAF192D4}"/>
            </a:ext>
          </a:extLst>
        </xdr:cNvPr>
        <xdr:cNvSpPr txBox="1"/>
      </xdr:nvSpPr>
      <xdr:spPr>
        <a:xfrm>
          <a:off x="13500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116857</xdr:rowOff>
    </xdr:from>
    <xdr:ext cx="405111" cy="259045"/>
    <xdr:sp macro="" textlink="">
      <xdr:nvSpPr>
        <xdr:cNvPr id="678" name="n_4aveValue【消防施設】&#10;有形固定資産減価償却率">
          <a:extLst>
            <a:ext uri="{FF2B5EF4-FFF2-40B4-BE49-F238E27FC236}">
              <a16:creationId xmlns:a16="http://schemas.microsoft.com/office/drawing/2014/main" id="{7A6F6FE9-11B7-43C2-8F67-09784395B918}"/>
            </a:ext>
          </a:extLst>
        </xdr:cNvPr>
        <xdr:cNvSpPr txBox="1"/>
      </xdr:nvSpPr>
      <xdr:spPr>
        <a:xfrm>
          <a:off x="12611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49547</xdr:rowOff>
    </xdr:from>
    <xdr:ext cx="405111" cy="259045"/>
    <xdr:sp macro="" textlink="">
      <xdr:nvSpPr>
        <xdr:cNvPr id="679" name="n_1mainValue【消防施設】&#10;有形固定資産減価償却率">
          <a:extLst>
            <a:ext uri="{FF2B5EF4-FFF2-40B4-BE49-F238E27FC236}">
              <a16:creationId xmlns:a16="http://schemas.microsoft.com/office/drawing/2014/main" id="{FFF810CB-B8AF-40BA-8C10-661CE799DE91}"/>
            </a:ext>
          </a:extLst>
        </xdr:cNvPr>
        <xdr:cNvSpPr txBox="1"/>
      </xdr:nvSpPr>
      <xdr:spPr>
        <a:xfrm>
          <a:off x="152660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43832</xdr:rowOff>
    </xdr:from>
    <xdr:ext cx="405111" cy="259045"/>
    <xdr:sp macro="" textlink="">
      <xdr:nvSpPr>
        <xdr:cNvPr id="680" name="n_2mainValue【消防施設】&#10;有形固定資産減価償却率">
          <a:extLst>
            <a:ext uri="{FF2B5EF4-FFF2-40B4-BE49-F238E27FC236}">
              <a16:creationId xmlns:a16="http://schemas.microsoft.com/office/drawing/2014/main" id="{E79EAB67-DE3C-4430-9FC2-6DFC80621A6C}"/>
            </a:ext>
          </a:extLst>
        </xdr:cNvPr>
        <xdr:cNvSpPr txBox="1"/>
      </xdr:nvSpPr>
      <xdr:spPr>
        <a:xfrm>
          <a:off x="14389744" y="1444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57166</xdr:rowOff>
    </xdr:from>
    <xdr:ext cx="405111" cy="259045"/>
    <xdr:sp macro="" textlink="">
      <xdr:nvSpPr>
        <xdr:cNvPr id="681" name="n_3mainValue【消防施設】&#10;有形固定資産減価償却率">
          <a:extLst>
            <a:ext uri="{FF2B5EF4-FFF2-40B4-BE49-F238E27FC236}">
              <a16:creationId xmlns:a16="http://schemas.microsoft.com/office/drawing/2014/main" id="{8940C8AC-17F3-4658-A3CF-3A289DE420F2}"/>
            </a:ext>
          </a:extLst>
        </xdr:cNvPr>
        <xdr:cNvSpPr txBox="1"/>
      </xdr:nvSpPr>
      <xdr:spPr>
        <a:xfrm>
          <a:off x="13500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93363</xdr:rowOff>
    </xdr:from>
    <xdr:ext cx="405111" cy="259045"/>
    <xdr:sp macro="" textlink="">
      <xdr:nvSpPr>
        <xdr:cNvPr id="682" name="n_4mainValue【消防施設】&#10;有形固定資産減価償却率">
          <a:extLst>
            <a:ext uri="{FF2B5EF4-FFF2-40B4-BE49-F238E27FC236}">
              <a16:creationId xmlns:a16="http://schemas.microsoft.com/office/drawing/2014/main" id="{EF93A6B6-CF9A-4313-B894-FF2A88A6DABA}"/>
            </a:ext>
          </a:extLst>
        </xdr:cNvPr>
        <xdr:cNvSpPr txBox="1"/>
      </xdr:nvSpPr>
      <xdr:spPr>
        <a:xfrm>
          <a:off x="12611744" y="1449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61C46DC1-6D4E-4AEA-A6C8-495F6A6D51A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0B427500-36E0-47E3-9DA4-B60E287F174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10934E41-6BBC-4D25-B5E7-9495576C93F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BC85C293-A3C0-4816-9015-2AA74DE2AB5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6A5E3E12-AF8C-4647-845A-2BB8ABB3DBE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7969D1DA-C356-4521-9586-15F95CB0A03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98FA7155-3134-4B29-A981-6A589F8E9BC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CE23C274-6B41-40B5-AFC7-40E548103D6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9E32AE27-96BE-4979-B033-8DE5BC499BA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E394D006-212A-40C6-8F46-54E6E1D2717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3" name="直線コネクタ 692">
          <a:extLst>
            <a:ext uri="{FF2B5EF4-FFF2-40B4-BE49-F238E27FC236}">
              <a16:creationId xmlns:a16="http://schemas.microsoft.com/office/drawing/2014/main" id="{6D563E41-31B1-433E-9CA4-488C6B886E81}"/>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4" name="テキスト ボックス 693">
          <a:extLst>
            <a:ext uri="{FF2B5EF4-FFF2-40B4-BE49-F238E27FC236}">
              <a16:creationId xmlns:a16="http://schemas.microsoft.com/office/drawing/2014/main" id="{AEFEBFA5-0FB0-4BC4-A36D-B8B702C4629B}"/>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5" name="直線コネクタ 694">
          <a:extLst>
            <a:ext uri="{FF2B5EF4-FFF2-40B4-BE49-F238E27FC236}">
              <a16:creationId xmlns:a16="http://schemas.microsoft.com/office/drawing/2014/main" id="{51E6DB49-EFD6-4469-BC70-651C8464E9F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6" name="テキスト ボックス 695">
          <a:extLst>
            <a:ext uri="{FF2B5EF4-FFF2-40B4-BE49-F238E27FC236}">
              <a16:creationId xmlns:a16="http://schemas.microsoft.com/office/drawing/2014/main" id="{4006405D-4713-4FA3-B125-D5797C5EED0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7" name="直線コネクタ 696">
          <a:extLst>
            <a:ext uri="{FF2B5EF4-FFF2-40B4-BE49-F238E27FC236}">
              <a16:creationId xmlns:a16="http://schemas.microsoft.com/office/drawing/2014/main" id="{7D700619-D7CD-418E-937F-1A38BFBE7C5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8" name="テキスト ボックス 697">
          <a:extLst>
            <a:ext uri="{FF2B5EF4-FFF2-40B4-BE49-F238E27FC236}">
              <a16:creationId xmlns:a16="http://schemas.microsoft.com/office/drawing/2014/main" id="{07373C4A-A77F-4ECA-84BF-B29CF68925B1}"/>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9" name="直線コネクタ 698">
          <a:extLst>
            <a:ext uri="{FF2B5EF4-FFF2-40B4-BE49-F238E27FC236}">
              <a16:creationId xmlns:a16="http://schemas.microsoft.com/office/drawing/2014/main" id="{5809DC8E-BD5F-45DA-8E18-68A6A720B7F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0" name="テキスト ボックス 699">
          <a:extLst>
            <a:ext uri="{FF2B5EF4-FFF2-40B4-BE49-F238E27FC236}">
              <a16:creationId xmlns:a16="http://schemas.microsoft.com/office/drawing/2014/main" id="{C8E76766-995F-4416-A33E-2F4667A3FA2D}"/>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A9692538-ACFC-490A-945B-705B041B53C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DC762501-CD11-49C8-BD1B-803E8D5F36D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id="{CAB717FE-8574-4F48-B7A0-2E659C00C9E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97992</xdr:rowOff>
    </xdr:from>
    <xdr:to>
      <xdr:col>116</xdr:col>
      <xdr:colOff>62864</xdr:colOff>
      <xdr:row>86</xdr:row>
      <xdr:rowOff>27584</xdr:rowOff>
    </xdr:to>
    <xdr:cxnSp macro="">
      <xdr:nvCxnSpPr>
        <xdr:cNvPr id="704" name="直線コネクタ 703">
          <a:extLst>
            <a:ext uri="{FF2B5EF4-FFF2-40B4-BE49-F238E27FC236}">
              <a16:creationId xmlns:a16="http://schemas.microsoft.com/office/drawing/2014/main" id="{44708E8F-40D0-4AE7-81FC-FEC8A97D87A8}"/>
            </a:ext>
          </a:extLst>
        </xdr:cNvPr>
        <xdr:cNvCxnSpPr/>
      </xdr:nvCxnSpPr>
      <xdr:spPr>
        <a:xfrm flipV="1">
          <a:off x="22160864" y="13471092"/>
          <a:ext cx="0" cy="1301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705" name="【消防施設】&#10;一人当たり面積最小値テキスト">
          <a:extLst>
            <a:ext uri="{FF2B5EF4-FFF2-40B4-BE49-F238E27FC236}">
              <a16:creationId xmlns:a16="http://schemas.microsoft.com/office/drawing/2014/main" id="{9A2A8EEC-9C41-4B89-B60B-C8F23FCDC879}"/>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706" name="直線コネクタ 705">
          <a:extLst>
            <a:ext uri="{FF2B5EF4-FFF2-40B4-BE49-F238E27FC236}">
              <a16:creationId xmlns:a16="http://schemas.microsoft.com/office/drawing/2014/main" id="{34AFE93C-0C55-4559-A158-A73D9A04DA80}"/>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44669</xdr:rowOff>
    </xdr:from>
    <xdr:ext cx="469744" cy="259045"/>
    <xdr:sp macro="" textlink="">
      <xdr:nvSpPr>
        <xdr:cNvPr id="707" name="【消防施設】&#10;一人当たり面積最大値テキスト">
          <a:extLst>
            <a:ext uri="{FF2B5EF4-FFF2-40B4-BE49-F238E27FC236}">
              <a16:creationId xmlns:a16="http://schemas.microsoft.com/office/drawing/2014/main" id="{528AD693-78C2-4140-9335-1154F8DD9B4A}"/>
            </a:ext>
          </a:extLst>
        </xdr:cNvPr>
        <xdr:cNvSpPr txBox="1"/>
      </xdr:nvSpPr>
      <xdr:spPr>
        <a:xfrm>
          <a:off x="22199600" y="1324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97992</xdr:rowOff>
    </xdr:from>
    <xdr:to>
      <xdr:col>116</xdr:col>
      <xdr:colOff>152400</xdr:colOff>
      <xdr:row>78</xdr:row>
      <xdr:rowOff>97992</xdr:rowOff>
    </xdr:to>
    <xdr:cxnSp macro="">
      <xdr:nvCxnSpPr>
        <xdr:cNvPr id="708" name="直線コネクタ 707">
          <a:extLst>
            <a:ext uri="{FF2B5EF4-FFF2-40B4-BE49-F238E27FC236}">
              <a16:creationId xmlns:a16="http://schemas.microsoft.com/office/drawing/2014/main" id="{BEA33EB0-21B3-44C8-9C6E-582B01F7C2FA}"/>
            </a:ext>
          </a:extLst>
        </xdr:cNvPr>
        <xdr:cNvCxnSpPr/>
      </xdr:nvCxnSpPr>
      <xdr:spPr>
        <a:xfrm>
          <a:off x="22072600" y="1347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75100</xdr:rowOff>
    </xdr:from>
    <xdr:ext cx="469744" cy="259045"/>
    <xdr:sp macro="" textlink="">
      <xdr:nvSpPr>
        <xdr:cNvPr id="709" name="【消防施設】&#10;一人当たり面積平均値テキスト">
          <a:extLst>
            <a:ext uri="{FF2B5EF4-FFF2-40B4-BE49-F238E27FC236}">
              <a16:creationId xmlns:a16="http://schemas.microsoft.com/office/drawing/2014/main" id="{20AF0DED-2360-4217-A06C-4A56D74CCE0D}"/>
            </a:ext>
          </a:extLst>
        </xdr:cNvPr>
        <xdr:cNvSpPr txBox="1"/>
      </xdr:nvSpPr>
      <xdr:spPr>
        <a:xfrm>
          <a:off x="22199600" y="14476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52223</xdr:rowOff>
    </xdr:from>
    <xdr:to>
      <xdr:col>116</xdr:col>
      <xdr:colOff>114300</xdr:colOff>
      <xdr:row>85</xdr:row>
      <xdr:rowOff>153823</xdr:rowOff>
    </xdr:to>
    <xdr:sp macro="" textlink="">
      <xdr:nvSpPr>
        <xdr:cNvPr id="710" name="フローチャート: 判断 709">
          <a:extLst>
            <a:ext uri="{FF2B5EF4-FFF2-40B4-BE49-F238E27FC236}">
              <a16:creationId xmlns:a16="http://schemas.microsoft.com/office/drawing/2014/main" id="{C90CF9C5-7A84-47F7-8A8F-CE5AE5B5FF47}"/>
            </a:ext>
          </a:extLst>
        </xdr:cNvPr>
        <xdr:cNvSpPr/>
      </xdr:nvSpPr>
      <xdr:spPr>
        <a:xfrm>
          <a:off x="22110700" y="146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58623</xdr:rowOff>
    </xdr:from>
    <xdr:to>
      <xdr:col>112</xdr:col>
      <xdr:colOff>38100</xdr:colOff>
      <xdr:row>85</xdr:row>
      <xdr:rowOff>160223</xdr:rowOff>
    </xdr:to>
    <xdr:sp macro="" textlink="">
      <xdr:nvSpPr>
        <xdr:cNvPr id="711" name="フローチャート: 判断 710">
          <a:extLst>
            <a:ext uri="{FF2B5EF4-FFF2-40B4-BE49-F238E27FC236}">
              <a16:creationId xmlns:a16="http://schemas.microsoft.com/office/drawing/2014/main" id="{F1001326-D433-45FC-93AE-B73C8632E64B}"/>
            </a:ext>
          </a:extLst>
        </xdr:cNvPr>
        <xdr:cNvSpPr/>
      </xdr:nvSpPr>
      <xdr:spPr>
        <a:xfrm>
          <a:off x="21272500" y="1463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52679</xdr:rowOff>
    </xdr:from>
    <xdr:to>
      <xdr:col>107</xdr:col>
      <xdr:colOff>101600</xdr:colOff>
      <xdr:row>85</xdr:row>
      <xdr:rowOff>154279</xdr:rowOff>
    </xdr:to>
    <xdr:sp macro="" textlink="">
      <xdr:nvSpPr>
        <xdr:cNvPr id="712" name="フローチャート: 判断 711">
          <a:extLst>
            <a:ext uri="{FF2B5EF4-FFF2-40B4-BE49-F238E27FC236}">
              <a16:creationId xmlns:a16="http://schemas.microsoft.com/office/drawing/2014/main" id="{03C1BB9A-FAA6-47F4-B4BD-214EC7E46B18}"/>
            </a:ext>
          </a:extLst>
        </xdr:cNvPr>
        <xdr:cNvSpPr/>
      </xdr:nvSpPr>
      <xdr:spPr>
        <a:xfrm>
          <a:off x="20383500" y="146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54508</xdr:rowOff>
    </xdr:from>
    <xdr:to>
      <xdr:col>102</xdr:col>
      <xdr:colOff>165100</xdr:colOff>
      <xdr:row>85</xdr:row>
      <xdr:rowOff>156108</xdr:rowOff>
    </xdr:to>
    <xdr:sp macro="" textlink="">
      <xdr:nvSpPr>
        <xdr:cNvPr id="713" name="フローチャート: 判断 712">
          <a:extLst>
            <a:ext uri="{FF2B5EF4-FFF2-40B4-BE49-F238E27FC236}">
              <a16:creationId xmlns:a16="http://schemas.microsoft.com/office/drawing/2014/main" id="{1823DC7B-23E9-4324-ABFB-C082B4545FC1}"/>
            </a:ext>
          </a:extLst>
        </xdr:cNvPr>
        <xdr:cNvSpPr/>
      </xdr:nvSpPr>
      <xdr:spPr>
        <a:xfrm>
          <a:off x="194945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60909</xdr:rowOff>
    </xdr:from>
    <xdr:to>
      <xdr:col>98</xdr:col>
      <xdr:colOff>38100</xdr:colOff>
      <xdr:row>85</xdr:row>
      <xdr:rowOff>162509</xdr:rowOff>
    </xdr:to>
    <xdr:sp macro="" textlink="">
      <xdr:nvSpPr>
        <xdr:cNvPr id="714" name="フローチャート: 判断 713">
          <a:extLst>
            <a:ext uri="{FF2B5EF4-FFF2-40B4-BE49-F238E27FC236}">
              <a16:creationId xmlns:a16="http://schemas.microsoft.com/office/drawing/2014/main" id="{F47A6E23-007F-4F26-835D-9D15B8240DA7}"/>
            </a:ext>
          </a:extLst>
        </xdr:cNvPr>
        <xdr:cNvSpPr/>
      </xdr:nvSpPr>
      <xdr:spPr>
        <a:xfrm>
          <a:off x="18605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91851CD9-58C0-491E-9F7E-98E3FE81F1C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7C0776BB-78D3-4633-8A1A-6FB7A0900C6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E9536333-604E-462C-B845-3FDF67A164F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D1A3B1F2-FEF0-4E4D-A847-CD51F16B738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F5C76239-074F-437D-BADE-FA196A9635C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720" name="楕円 719">
          <a:extLst>
            <a:ext uri="{FF2B5EF4-FFF2-40B4-BE49-F238E27FC236}">
              <a16:creationId xmlns:a16="http://schemas.microsoft.com/office/drawing/2014/main" id="{88D2C887-D77D-48F5-89CE-42A4DF08890A}"/>
            </a:ext>
          </a:extLst>
        </xdr:cNvPr>
        <xdr:cNvSpPr/>
      </xdr:nvSpPr>
      <xdr:spPr>
        <a:xfrm>
          <a:off x="22110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30649</xdr:rowOff>
    </xdr:from>
    <xdr:ext cx="469744" cy="259045"/>
    <xdr:sp macro="" textlink="">
      <xdr:nvSpPr>
        <xdr:cNvPr id="721" name="【消防施設】&#10;一人当たり面積該当値テキスト">
          <a:extLst>
            <a:ext uri="{FF2B5EF4-FFF2-40B4-BE49-F238E27FC236}">
              <a16:creationId xmlns:a16="http://schemas.microsoft.com/office/drawing/2014/main" id="{A03B13C4-5913-412E-901B-1C07FEFE08E6}"/>
            </a:ext>
          </a:extLst>
        </xdr:cNvPr>
        <xdr:cNvSpPr txBox="1"/>
      </xdr:nvSpPr>
      <xdr:spPr>
        <a:xfrm>
          <a:off x="22199600" y="1460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93371</xdr:rowOff>
    </xdr:from>
    <xdr:to>
      <xdr:col>112</xdr:col>
      <xdr:colOff>38100</xdr:colOff>
      <xdr:row>86</xdr:row>
      <xdr:rowOff>23521</xdr:rowOff>
    </xdr:to>
    <xdr:sp macro="" textlink="">
      <xdr:nvSpPr>
        <xdr:cNvPr id="722" name="楕円 721">
          <a:extLst>
            <a:ext uri="{FF2B5EF4-FFF2-40B4-BE49-F238E27FC236}">
              <a16:creationId xmlns:a16="http://schemas.microsoft.com/office/drawing/2014/main" id="{75EF5466-1434-4307-9CC8-F1E10FD6C22F}"/>
            </a:ext>
          </a:extLst>
        </xdr:cNvPr>
        <xdr:cNvSpPr/>
      </xdr:nvSpPr>
      <xdr:spPr>
        <a:xfrm>
          <a:off x="21272500" y="1466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144171</xdr:rowOff>
    </xdr:to>
    <xdr:cxnSp macro="">
      <xdr:nvCxnSpPr>
        <xdr:cNvPr id="723" name="直線コネクタ 722">
          <a:extLst>
            <a:ext uri="{FF2B5EF4-FFF2-40B4-BE49-F238E27FC236}">
              <a16:creationId xmlns:a16="http://schemas.microsoft.com/office/drawing/2014/main" id="{44D2D468-EED3-4C27-B6D8-1C2DCBAFE42D}"/>
            </a:ext>
          </a:extLst>
        </xdr:cNvPr>
        <xdr:cNvCxnSpPr/>
      </xdr:nvCxnSpPr>
      <xdr:spPr>
        <a:xfrm flipV="1">
          <a:off x="21323300" y="14714220"/>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97028</xdr:rowOff>
    </xdr:from>
    <xdr:to>
      <xdr:col>107</xdr:col>
      <xdr:colOff>101600</xdr:colOff>
      <xdr:row>86</xdr:row>
      <xdr:rowOff>27178</xdr:rowOff>
    </xdr:to>
    <xdr:sp macro="" textlink="">
      <xdr:nvSpPr>
        <xdr:cNvPr id="724" name="楕円 723">
          <a:extLst>
            <a:ext uri="{FF2B5EF4-FFF2-40B4-BE49-F238E27FC236}">
              <a16:creationId xmlns:a16="http://schemas.microsoft.com/office/drawing/2014/main" id="{8D1E0A8B-A6DC-4704-A476-981BD4F6E454}"/>
            </a:ext>
          </a:extLst>
        </xdr:cNvPr>
        <xdr:cNvSpPr/>
      </xdr:nvSpPr>
      <xdr:spPr>
        <a:xfrm>
          <a:off x="20383500" y="1467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144171</xdr:rowOff>
    </xdr:from>
    <xdr:to>
      <xdr:col>111</xdr:col>
      <xdr:colOff>177800</xdr:colOff>
      <xdr:row>85</xdr:row>
      <xdr:rowOff>147828</xdr:rowOff>
    </xdr:to>
    <xdr:cxnSp macro="">
      <xdr:nvCxnSpPr>
        <xdr:cNvPr id="725" name="直線コネクタ 724">
          <a:extLst>
            <a:ext uri="{FF2B5EF4-FFF2-40B4-BE49-F238E27FC236}">
              <a16:creationId xmlns:a16="http://schemas.microsoft.com/office/drawing/2014/main" id="{FC72F983-0BE9-4FBB-B07A-7016296B029A}"/>
            </a:ext>
          </a:extLst>
        </xdr:cNvPr>
        <xdr:cNvCxnSpPr/>
      </xdr:nvCxnSpPr>
      <xdr:spPr>
        <a:xfrm flipV="1">
          <a:off x="20434300" y="14717421"/>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95199</xdr:rowOff>
    </xdr:from>
    <xdr:to>
      <xdr:col>102</xdr:col>
      <xdr:colOff>165100</xdr:colOff>
      <xdr:row>86</xdr:row>
      <xdr:rowOff>25349</xdr:rowOff>
    </xdr:to>
    <xdr:sp macro="" textlink="">
      <xdr:nvSpPr>
        <xdr:cNvPr id="726" name="楕円 725">
          <a:extLst>
            <a:ext uri="{FF2B5EF4-FFF2-40B4-BE49-F238E27FC236}">
              <a16:creationId xmlns:a16="http://schemas.microsoft.com/office/drawing/2014/main" id="{ECA5068E-09C9-4561-BD93-B618A3177FF1}"/>
            </a:ext>
          </a:extLst>
        </xdr:cNvPr>
        <xdr:cNvSpPr/>
      </xdr:nvSpPr>
      <xdr:spPr>
        <a:xfrm>
          <a:off x="19494500" y="146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145999</xdr:rowOff>
    </xdr:from>
    <xdr:to>
      <xdr:col>107</xdr:col>
      <xdr:colOff>50800</xdr:colOff>
      <xdr:row>85</xdr:row>
      <xdr:rowOff>147828</xdr:rowOff>
    </xdr:to>
    <xdr:cxnSp macro="">
      <xdr:nvCxnSpPr>
        <xdr:cNvPr id="727" name="直線コネクタ 726">
          <a:extLst>
            <a:ext uri="{FF2B5EF4-FFF2-40B4-BE49-F238E27FC236}">
              <a16:creationId xmlns:a16="http://schemas.microsoft.com/office/drawing/2014/main" id="{F955F806-CB66-4D2C-A008-EDCAB91FAC2F}"/>
            </a:ext>
          </a:extLst>
        </xdr:cNvPr>
        <xdr:cNvCxnSpPr/>
      </xdr:nvCxnSpPr>
      <xdr:spPr>
        <a:xfrm>
          <a:off x="19545300" y="1471924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100685</xdr:rowOff>
    </xdr:from>
    <xdr:to>
      <xdr:col>98</xdr:col>
      <xdr:colOff>38100</xdr:colOff>
      <xdr:row>86</xdr:row>
      <xdr:rowOff>30835</xdr:rowOff>
    </xdr:to>
    <xdr:sp macro="" textlink="">
      <xdr:nvSpPr>
        <xdr:cNvPr id="728" name="楕円 727">
          <a:extLst>
            <a:ext uri="{FF2B5EF4-FFF2-40B4-BE49-F238E27FC236}">
              <a16:creationId xmlns:a16="http://schemas.microsoft.com/office/drawing/2014/main" id="{9066E21B-9A6F-4D75-B8E0-D2F44DA56397}"/>
            </a:ext>
          </a:extLst>
        </xdr:cNvPr>
        <xdr:cNvSpPr/>
      </xdr:nvSpPr>
      <xdr:spPr>
        <a:xfrm>
          <a:off x="18605500" y="1467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145999</xdr:rowOff>
    </xdr:from>
    <xdr:to>
      <xdr:col>102</xdr:col>
      <xdr:colOff>114300</xdr:colOff>
      <xdr:row>85</xdr:row>
      <xdr:rowOff>151485</xdr:rowOff>
    </xdr:to>
    <xdr:cxnSp macro="">
      <xdr:nvCxnSpPr>
        <xdr:cNvPr id="729" name="直線コネクタ 728">
          <a:extLst>
            <a:ext uri="{FF2B5EF4-FFF2-40B4-BE49-F238E27FC236}">
              <a16:creationId xmlns:a16="http://schemas.microsoft.com/office/drawing/2014/main" id="{87963DAD-100D-444A-9961-0E79A4D84222}"/>
            </a:ext>
          </a:extLst>
        </xdr:cNvPr>
        <xdr:cNvCxnSpPr/>
      </xdr:nvCxnSpPr>
      <xdr:spPr>
        <a:xfrm flipV="1">
          <a:off x="18656300" y="14719249"/>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5300</xdr:rowOff>
    </xdr:from>
    <xdr:ext cx="469744" cy="259045"/>
    <xdr:sp macro="" textlink="">
      <xdr:nvSpPr>
        <xdr:cNvPr id="730" name="n_1aveValue【消防施設】&#10;一人当たり面積">
          <a:extLst>
            <a:ext uri="{FF2B5EF4-FFF2-40B4-BE49-F238E27FC236}">
              <a16:creationId xmlns:a16="http://schemas.microsoft.com/office/drawing/2014/main" id="{99A1434A-A793-4886-8705-96AD7A61123A}"/>
            </a:ext>
          </a:extLst>
        </xdr:cNvPr>
        <xdr:cNvSpPr txBox="1"/>
      </xdr:nvSpPr>
      <xdr:spPr>
        <a:xfrm>
          <a:off x="21075727" y="144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170806</xdr:rowOff>
    </xdr:from>
    <xdr:ext cx="469744" cy="259045"/>
    <xdr:sp macro="" textlink="">
      <xdr:nvSpPr>
        <xdr:cNvPr id="731" name="n_2aveValue【消防施設】&#10;一人当たり面積">
          <a:extLst>
            <a:ext uri="{FF2B5EF4-FFF2-40B4-BE49-F238E27FC236}">
              <a16:creationId xmlns:a16="http://schemas.microsoft.com/office/drawing/2014/main" id="{85F7121C-5168-43DA-BDF8-0F756A64F953}"/>
            </a:ext>
          </a:extLst>
        </xdr:cNvPr>
        <xdr:cNvSpPr txBox="1"/>
      </xdr:nvSpPr>
      <xdr:spPr>
        <a:xfrm>
          <a:off x="20199427" y="1440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1185</xdr:rowOff>
    </xdr:from>
    <xdr:ext cx="469744" cy="259045"/>
    <xdr:sp macro="" textlink="">
      <xdr:nvSpPr>
        <xdr:cNvPr id="732" name="n_3aveValue【消防施設】&#10;一人当たり面積">
          <a:extLst>
            <a:ext uri="{FF2B5EF4-FFF2-40B4-BE49-F238E27FC236}">
              <a16:creationId xmlns:a16="http://schemas.microsoft.com/office/drawing/2014/main" id="{BD793687-E36B-42D8-A517-74F9283E0EC0}"/>
            </a:ext>
          </a:extLst>
        </xdr:cNvPr>
        <xdr:cNvSpPr txBox="1"/>
      </xdr:nvSpPr>
      <xdr:spPr>
        <a:xfrm>
          <a:off x="19310427" y="144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7586</xdr:rowOff>
    </xdr:from>
    <xdr:ext cx="469744" cy="259045"/>
    <xdr:sp macro="" textlink="">
      <xdr:nvSpPr>
        <xdr:cNvPr id="733" name="n_4aveValue【消防施設】&#10;一人当たり面積">
          <a:extLst>
            <a:ext uri="{FF2B5EF4-FFF2-40B4-BE49-F238E27FC236}">
              <a16:creationId xmlns:a16="http://schemas.microsoft.com/office/drawing/2014/main" id="{99A800A0-74F9-4F17-B2FB-93E16B2BFB1B}"/>
            </a:ext>
          </a:extLst>
        </xdr:cNvPr>
        <xdr:cNvSpPr txBox="1"/>
      </xdr:nvSpPr>
      <xdr:spPr>
        <a:xfrm>
          <a:off x="18421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14648</xdr:rowOff>
    </xdr:from>
    <xdr:ext cx="469744" cy="259045"/>
    <xdr:sp macro="" textlink="">
      <xdr:nvSpPr>
        <xdr:cNvPr id="734" name="n_1mainValue【消防施設】&#10;一人当たり面積">
          <a:extLst>
            <a:ext uri="{FF2B5EF4-FFF2-40B4-BE49-F238E27FC236}">
              <a16:creationId xmlns:a16="http://schemas.microsoft.com/office/drawing/2014/main" id="{1A312B4F-172B-4AF8-8949-164ED845F436}"/>
            </a:ext>
          </a:extLst>
        </xdr:cNvPr>
        <xdr:cNvSpPr txBox="1"/>
      </xdr:nvSpPr>
      <xdr:spPr>
        <a:xfrm>
          <a:off x="21075727" y="1475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18305</xdr:rowOff>
    </xdr:from>
    <xdr:ext cx="469744" cy="259045"/>
    <xdr:sp macro="" textlink="">
      <xdr:nvSpPr>
        <xdr:cNvPr id="735" name="n_2mainValue【消防施設】&#10;一人当たり面積">
          <a:extLst>
            <a:ext uri="{FF2B5EF4-FFF2-40B4-BE49-F238E27FC236}">
              <a16:creationId xmlns:a16="http://schemas.microsoft.com/office/drawing/2014/main" id="{0B9D4166-3649-4022-8ECA-F9B44E666BF9}"/>
            </a:ext>
          </a:extLst>
        </xdr:cNvPr>
        <xdr:cNvSpPr txBox="1"/>
      </xdr:nvSpPr>
      <xdr:spPr>
        <a:xfrm>
          <a:off x="20199427"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16476</xdr:rowOff>
    </xdr:from>
    <xdr:ext cx="469744" cy="259045"/>
    <xdr:sp macro="" textlink="">
      <xdr:nvSpPr>
        <xdr:cNvPr id="736" name="n_3mainValue【消防施設】&#10;一人当たり面積">
          <a:extLst>
            <a:ext uri="{FF2B5EF4-FFF2-40B4-BE49-F238E27FC236}">
              <a16:creationId xmlns:a16="http://schemas.microsoft.com/office/drawing/2014/main" id="{66128649-519F-4EAA-B2F6-77D209014DAC}"/>
            </a:ext>
          </a:extLst>
        </xdr:cNvPr>
        <xdr:cNvSpPr txBox="1"/>
      </xdr:nvSpPr>
      <xdr:spPr>
        <a:xfrm>
          <a:off x="19310427" y="1476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21962</xdr:rowOff>
    </xdr:from>
    <xdr:ext cx="469744" cy="259045"/>
    <xdr:sp macro="" textlink="">
      <xdr:nvSpPr>
        <xdr:cNvPr id="737" name="n_4mainValue【消防施設】&#10;一人当たり面積">
          <a:extLst>
            <a:ext uri="{FF2B5EF4-FFF2-40B4-BE49-F238E27FC236}">
              <a16:creationId xmlns:a16="http://schemas.microsoft.com/office/drawing/2014/main" id="{DD483F0A-B59D-4951-B205-56352137AE93}"/>
            </a:ext>
          </a:extLst>
        </xdr:cNvPr>
        <xdr:cNvSpPr txBox="1"/>
      </xdr:nvSpPr>
      <xdr:spPr>
        <a:xfrm>
          <a:off x="18421427" y="1476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5B1D3039-11D3-4CAB-BCD4-7B5729BD6FA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11B48879-4561-4C3C-A2E1-7FAE8C03C55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02D692FD-B1CD-4D55-9EC9-0445DF9169D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9AA4373D-7B3C-4371-AE42-247AA893AA5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DAD6D253-0EC5-49ED-BB38-58E3405F4A4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17ECC626-E53A-48EE-8441-946837774A4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3EEED300-1165-4381-A7DB-561730A1A81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1A74EE4C-18D7-4295-8C90-7759CCAF7B0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17122D4A-A66B-4B20-ACF9-640BF497DAA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1D3BA5F1-D5F4-46F4-A333-E8FF65F6A37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B9F95B84-9004-48F9-8C94-CF866833BFD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75C1BD18-92A8-4A67-9A88-42011592696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5574A9B5-AF44-48B2-ACB4-B7EE23BF121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7562D089-8C57-489B-9D9D-4B869409237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7675EAA0-A4A5-4D60-A823-21F0BBDA8F6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9EBC9FC5-671F-4DF2-BA83-C9A21EAE196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3F6B04D1-14E7-40F2-BAC4-21B47F8776A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77C26573-5A49-402B-83E6-E2F2C7702D7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F88A74C5-EED5-4614-B242-831D3178193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33F16ED4-3D31-41BD-95E0-4C8FACFA478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C6610D40-D175-49C4-A0FD-54B93D4C444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48FDEFD1-DA4D-456A-B1FF-BD8CF72E5CE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362A9BFA-C557-457E-AB2B-E51473C69DB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AB5047E9-D65B-4F46-BF7C-4753E0D00C9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a:extLst>
            <a:ext uri="{FF2B5EF4-FFF2-40B4-BE49-F238E27FC236}">
              <a16:creationId xmlns:a16="http://schemas.microsoft.com/office/drawing/2014/main" id="{26EA7B83-CAC1-4ABF-893F-7501E6EFDE8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109</xdr:row>
      <xdr:rowOff>35379</xdr:rowOff>
    </xdr:to>
    <xdr:cxnSp macro="">
      <xdr:nvCxnSpPr>
        <xdr:cNvPr id="763" name="直線コネクタ 762">
          <a:extLst>
            <a:ext uri="{FF2B5EF4-FFF2-40B4-BE49-F238E27FC236}">
              <a16:creationId xmlns:a16="http://schemas.microsoft.com/office/drawing/2014/main" id="{E4FD46A9-6F61-4E00-906F-64AFDD1E2A33}"/>
            </a:ext>
          </a:extLst>
        </xdr:cNvPr>
        <xdr:cNvCxnSpPr/>
      </xdr:nvCxnSpPr>
      <xdr:spPr>
        <a:xfrm flipV="1">
          <a:off x="16318864" y="17157519"/>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庁舎】&#10;有形固定資産減価償却率最小値テキスト">
          <a:extLst>
            <a:ext uri="{FF2B5EF4-FFF2-40B4-BE49-F238E27FC236}">
              <a16:creationId xmlns:a16="http://schemas.microsoft.com/office/drawing/2014/main" id="{8AD6A678-0881-4BFA-A31D-61148412778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a:extLst>
            <a:ext uri="{FF2B5EF4-FFF2-40B4-BE49-F238E27FC236}">
              <a16:creationId xmlns:a16="http://schemas.microsoft.com/office/drawing/2014/main" id="{857E44F2-2DB5-434B-857D-D823070148B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340478" cy="259045"/>
    <xdr:sp macro="" textlink="">
      <xdr:nvSpPr>
        <xdr:cNvPr id="766" name="【庁舎】&#10;有形固定資産減価償却率最大値テキスト">
          <a:extLst>
            <a:ext uri="{FF2B5EF4-FFF2-40B4-BE49-F238E27FC236}">
              <a16:creationId xmlns:a16="http://schemas.microsoft.com/office/drawing/2014/main" id="{1BE0AE5D-4230-44AD-A8A6-F1897E8FB804}"/>
            </a:ext>
          </a:extLst>
        </xdr:cNvPr>
        <xdr:cNvSpPr txBox="1"/>
      </xdr:nvSpPr>
      <xdr:spPr>
        <a:xfrm>
          <a:off x="16357600" y="1693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767" name="直線コネクタ 766">
          <a:extLst>
            <a:ext uri="{FF2B5EF4-FFF2-40B4-BE49-F238E27FC236}">
              <a16:creationId xmlns:a16="http://schemas.microsoft.com/office/drawing/2014/main" id="{4FDF5BAE-BEE4-4CD0-9D03-8DA894C7B119}"/>
            </a:ext>
          </a:extLst>
        </xdr:cNvPr>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165843</xdr:rowOff>
    </xdr:from>
    <xdr:ext cx="405111" cy="259045"/>
    <xdr:sp macro="" textlink="">
      <xdr:nvSpPr>
        <xdr:cNvPr id="768" name="【庁舎】&#10;有形固定資産減価償却率平均値テキスト">
          <a:extLst>
            <a:ext uri="{FF2B5EF4-FFF2-40B4-BE49-F238E27FC236}">
              <a16:creationId xmlns:a16="http://schemas.microsoft.com/office/drawing/2014/main" id="{8896994B-C224-41FC-ADA9-38D46A001D32}"/>
            </a:ext>
          </a:extLst>
        </xdr:cNvPr>
        <xdr:cNvSpPr txBox="1"/>
      </xdr:nvSpPr>
      <xdr:spPr>
        <a:xfrm>
          <a:off x="16357600" y="1782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769" name="フローチャート: 判断 768">
          <a:extLst>
            <a:ext uri="{FF2B5EF4-FFF2-40B4-BE49-F238E27FC236}">
              <a16:creationId xmlns:a16="http://schemas.microsoft.com/office/drawing/2014/main" id="{F867ABD8-8892-49F5-979B-0432DE017C07}"/>
            </a:ext>
          </a:extLst>
        </xdr:cNvPr>
        <xdr:cNvSpPr/>
      </xdr:nvSpPr>
      <xdr:spPr>
        <a:xfrm>
          <a:off x="16268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134801</xdr:rowOff>
    </xdr:from>
    <xdr:to>
      <xdr:col>81</xdr:col>
      <xdr:colOff>101600</xdr:colOff>
      <xdr:row>105</xdr:row>
      <xdr:rowOff>64951</xdr:rowOff>
    </xdr:to>
    <xdr:sp macro="" textlink="">
      <xdr:nvSpPr>
        <xdr:cNvPr id="770" name="フローチャート: 判断 769">
          <a:extLst>
            <a:ext uri="{FF2B5EF4-FFF2-40B4-BE49-F238E27FC236}">
              <a16:creationId xmlns:a16="http://schemas.microsoft.com/office/drawing/2014/main" id="{23675E68-741F-4032-B311-B348289AE860}"/>
            </a:ext>
          </a:extLst>
        </xdr:cNvPr>
        <xdr:cNvSpPr/>
      </xdr:nvSpPr>
      <xdr:spPr>
        <a:xfrm>
          <a:off x="15430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771" name="フローチャート: 判断 770">
          <a:extLst>
            <a:ext uri="{FF2B5EF4-FFF2-40B4-BE49-F238E27FC236}">
              <a16:creationId xmlns:a16="http://schemas.microsoft.com/office/drawing/2014/main" id="{687A3045-0471-4E42-A902-8980A6BCBA3A}"/>
            </a:ext>
          </a:extLst>
        </xdr:cNvPr>
        <xdr:cNvSpPr/>
      </xdr:nvSpPr>
      <xdr:spPr>
        <a:xfrm>
          <a:off x="14541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772" name="フローチャート: 判断 771">
          <a:extLst>
            <a:ext uri="{FF2B5EF4-FFF2-40B4-BE49-F238E27FC236}">
              <a16:creationId xmlns:a16="http://schemas.microsoft.com/office/drawing/2014/main" id="{F3125133-64DC-4B56-AB74-FCD73EACAE6C}"/>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108676</xdr:rowOff>
    </xdr:from>
    <xdr:to>
      <xdr:col>67</xdr:col>
      <xdr:colOff>101600</xdr:colOff>
      <xdr:row>105</xdr:row>
      <xdr:rowOff>38826</xdr:rowOff>
    </xdr:to>
    <xdr:sp macro="" textlink="">
      <xdr:nvSpPr>
        <xdr:cNvPr id="773" name="フローチャート: 判断 772">
          <a:extLst>
            <a:ext uri="{FF2B5EF4-FFF2-40B4-BE49-F238E27FC236}">
              <a16:creationId xmlns:a16="http://schemas.microsoft.com/office/drawing/2014/main" id="{AF917180-7E21-4372-97A2-0262A070F42A}"/>
            </a:ext>
          </a:extLst>
        </xdr:cNvPr>
        <xdr:cNvSpPr/>
      </xdr:nvSpPr>
      <xdr:spPr>
        <a:xfrm>
          <a:off x="12763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19F1F264-253A-4B9D-9B97-476876EAA81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C86EB3E8-6D1C-45CA-A13F-658C93565F8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C19BA1D8-E975-4925-A6CF-B0C7E2D65E8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7C91421A-9D4B-4C60-A804-36776B6FAFD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B959AD2C-A031-4F6A-BF67-C2BF5093D8A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28666</xdr:rowOff>
    </xdr:from>
    <xdr:to>
      <xdr:col>85</xdr:col>
      <xdr:colOff>177800</xdr:colOff>
      <xdr:row>108</xdr:row>
      <xdr:rowOff>130266</xdr:rowOff>
    </xdr:to>
    <xdr:sp macro="" textlink="">
      <xdr:nvSpPr>
        <xdr:cNvPr id="779" name="楕円 778">
          <a:extLst>
            <a:ext uri="{FF2B5EF4-FFF2-40B4-BE49-F238E27FC236}">
              <a16:creationId xmlns:a16="http://schemas.microsoft.com/office/drawing/2014/main" id="{F12F6D83-F508-4212-938E-919EC644360A}"/>
            </a:ext>
          </a:extLst>
        </xdr:cNvPr>
        <xdr:cNvSpPr/>
      </xdr:nvSpPr>
      <xdr:spPr>
        <a:xfrm>
          <a:off x="162687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7093</xdr:rowOff>
    </xdr:from>
    <xdr:ext cx="405111" cy="259045"/>
    <xdr:sp macro="" textlink="">
      <xdr:nvSpPr>
        <xdr:cNvPr id="780" name="【庁舎】&#10;有形固定資産減価償却率該当値テキスト">
          <a:extLst>
            <a:ext uri="{FF2B5EF4-FFF2-40B4-BE49-F238E27FC236}">
              <a16:creationId xmlns:a16="http://schemas.microsoft.com/office/drawing/2014/main" id="{9FC6C4EE-EFFD-4C26-AF36-8B579CDF4346}"/>
            </a:ext>
          </a:extLst>
        </xdr:cNvPr>
        <xdr:cNvSpPr txBox="1"/>
      </xdr:nvSpPr>
      <xdr:spPr>
        <a:xfrm>
          <a:off x="16357600" y="1852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25400</xdr:rowOff>
    </xdr:from>
    <xdr:to>
      <xdr:col>81</xdr:col>
      <xdr:colOff>101600</xdr:colOff>
      <xdr:row>108</xdr:row>
      <xdr:rowOff>127000</xdr:rowOff>
    </xdr:to>
    <xdr:sp macro="" textlink="">
      <xdr:nvSpPr>
        <xdr:cNvPr id="781" name="楕円 780">
          <a:extLst>
            <a:ext uri="{FF2B5EF4-FFF2-40B4-BE49-F238E27FC236}">
              <a16:creationId xmlns:a16="http://schemas.microsoft.com/office/drawing/2014/main" id="{76F65D49-BC0D-4582-BF91-DBFF5828DAE6}"/>
            </a:ext>
          </a:extLst>
        </xdr:cNvPr>
        <xdr:cNvSpPr/>
      </xdr:nvSpPr>
      <xdr:spPr>
        <a:xfrm>
          <a:off x="15430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76200</xdr:rowOff>
    </xdr:from>
    <xdr:to>
      <xdr:col>85</xdr:col>
      <xdr:colOff>127000</xdr:colOff>
      <xdr:row>108</xdr:row>
      <xdr:rowOff>79466</xdr:rowOff>
    </xdr:to>
    <xdr:cxnSp macro="">
      <xdr:nvCxnSpPr>
        <xdr:cNvPr id="782" name="直線コネクタ 781">
          <a:extLst>
            <a:ext uri="{FF2B5EF4-FFF2-40B4-BE49-F238E27FC236}">
              <a16:creationId xmlns:a16="http://schemas.microsoft.com/office/drawing/2014/main" id="{5C712842-AA9F-4200-9BE3-4DBB2A56BBD5}"/>
            </a:ext>
          </a:extLst>
        </xdr:cNvPr>
        <xdr:cNvCxnSpPr/>
      </xdr:nvCxnSpPr>
      <xdr:spPr>
        <a:xfrm>
          <a:off x="15481300" y="1859280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126637</xdr:rowOff>
    </xdr:from>
    <xdr:to>
      <xdr:col>76</xdr:col>
      <xdr:colOff>165100</xdr:colOff>
      <xdr:row>107</xdr:row>
      <xdr:rowOff>56787</xdr:rowOff>
    </xdr:to>
    <xdr:sp macro="" textlink="">
      <xdr:nvSpPr>
        <xdr:cNvPr id="783" name="楕円 782">
          <a:extLst>
            <a:ext uri="{FF2B5EF4-FFF2-40B4-BE49-F238E27FC236}">
              <a16:creationId xmlns:a16="http://schemas.microsoft.com/office/drawing/2014/main" id="{74AE33E5-E0A9-4519-B840-B24BBD5CD299}"/>
            </a:ext>
          </a:extLst>
        </xdr:cNvPr>
        <xdr:cNvSpPr/>
      </xdr:nvSpPr>
      <xdr:spPr>
        <a:xfrm>
          <a:off x="14541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5987</xdr:rowOff>
    </xdr:from>
    <xdr:to>
      <xdr:col>81</xdr:col>
      <xdr:colOff>50800</xdr:colOff>
      <xdr:row>108</xdr:row>
      <xdr:rowOff>76200</xdr:rowOff>
    </xdr:to>
    <xdr:cxnSp macro="">
      <xdr:nvCxnSpPr>
        <xdr:cNvPr id="784" name="直線コネクタ 783">
          <a:extLst>
            <a:ext uri="{FF2B5EF4-FFF2-40B4-BE49-F238E27FC236}">
              <a16:creationId xmlns:a16="http://schemas.microsoft.com/office/drawing/2014/main" id="{F5313344-820E-43F9-95F1-C8497D445781}"/>
            </a:ext>
          </a:extLst>
        </xdr:cNvPr>
        <xdr:cNvCxnSpPr/>
      </xdr:nvCxnSpPr>
      <xdr:spPr>
        <a:xfrm>
          <a:off x="14592300" y="18351137"/>
          <a:ext cx="8890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149498</xdr:rowOff>
    </xdr:from>
    <xdr:to>
      <xdr:col>72</xdr:col>
      <xdr:colOff>38100</xdr:colOff>
      <xdr:row>108</xdr:row>
      <xdr:rowOff>79648</xdr:rowOff>
    </xdr:to>
    <xdr:sp macro="" textlink="">
      <xdr:nvSpPr>
        <xdr:cNvPr id="785" name="楕円 784">
          <a:extLst>
            <a:ext uri="{FF2B5EF4-FFF2-40B4-BE49-F238E27FC236}">
              <a16:creationId xmlns:a16="http://schemas.microsoft.com/office/drawing/2014/main" id="{A61E2D30-C2CC-4E09-A59A-CE8B3A9A3B83}"/>
            </a:ext>
          </a:extLst>
        </xdr:cNvPr>
        <xdr:cNvSpPr/>
      </xdr:nvSpPr>
      <xdr:spPr>
        <a:xfrm>
          <a:off x="13652500" y="1849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5987</xdr:rowOff>
    </xdr:from>
    <xdr:to>
      <xdr:col>76</xdr:col>
      <xdr:colOff>114300</xdr:colOff>
      <xdr:row>108</xdr:row>
      <xdr:rowOff>28848</xdr:rowOff>
    </xdr:to>
    <xdr:cxnSp macro="">
      <xdr:nvCxnSpPr>
        <xdr:cNvPr id="786" name="直線コネクタ 785">
          <a:extLst>
            <a:ext uri="{FF2B5EF4-FFF2-40B4-BE49-F238E27FC236}">
              <a16:creationId xmlns:a16="http://schemas.microsoft.com/office/drawing/2014/main" id="{3B8625B9-4F19-4E0E-A1BE-E70AB2C6F490}"/>
            </a:ext>
          </a:extLst>
        </xdr:cNvPr>
        <xdr:cNvCxnSpPr/>
      </xdr:nvCxnSpPr>
      <xdr:spPr>
        <a:xfrm flipV="1">
          <a:off x="13703300" y="18351137"/>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120106</xdr:rowOff>
    </xdr:from>
    <xdr:to>
      <xdr:col>67</xdr:col>
      <xdr:colOff>101600</xdr:colOff>
      <xdr:row>108</xdr:row>
      <xdr:rowOff>50256</xdr:rowOff>
    </xdr:to>
    <xdr:sp macro="" textlink="">
      <xdr:nvSpPr>
        <xdr:cNvPr id="787" name="楕円 786">
          <a:extLst>
            <a:ext uri="{FF2B5EF4-FFF2-40B4-BE49-F238E27FC236}">
              <a16:creationId xmlns:a16="http://schemas.microsoft.com/office/drawing/2014/main" id="{D09AE272-8898-4F88-AFA6-2B4A49EFA943}"/>
            </a:ext>
          </a:extLst>
        </xdr:cNvPr>
        <xdr:cNvSpPr/>
      </xdr:nvSpPr>
      <xdr:spPr>
        <a:xfrm>
          <a:off x="12763500" y="1846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170906</xdr:rowOff>
    </xdr:from>
    <xdr:to>
      <xdr:col>71</xdr:col>
      <xdr:colOff>177800</xdr:colOff>
      <xdr:row>108</xdr:row>
      <xdr:rowOff>28848</xdr:rowOff>
    </xdr:to>
    <xdr:cxnSp macro="">
      <xdr:nvCxnSpPr>
        <xdr:cNvPr id="788" name="直線コネクタ 787">
          <a:extLst>
            <a:ext uri="{FF2B5EF4-FFF2-40B4-BE49-F238E27FC236}">
              <a16:creationId xmlns:a16="http://schemas.microsoft.com/office/drawing/2014/main" id="{DF0F2233-7468-4B1E-A3C3-53BCF17FA92D}"/>
            </a:ext>
          </a:extLst>
        </xdr:cNvPr>
        <xdr:cNvCxnSpPr/>
      </xdr:nvCxnSpPr>
      <xdr:spPr>
        <a:xfrm>
          <a:off x="12814300" y="1851605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81478</xdr:rowOff>
    </xdr:from>
    <xdr:ext cx="405111" cy="259045"/>
    <xdr:sp macro="" textlink="">
      <xdr:nvSpPr>
        <xdr:cNvPr id="789" name="n_1aveValue【庁舎】&#10;有形固定資産減価償却率">
          <a:extLst>
            <a:ext uri="{FF2B5EF4-FFF2-40B4-BE49-F238E27FC236}">
              <a16:creationId xmlns:a16="http://schemas.microsoft.com/office/drawing/2014/main" id="{B03EEB19-D8A7-454A-AB68-02DD62FBB4F7}"/>
            </a:ext>
          </a:extLst>
        </xdr:cNvPr>
        <xdr:cNvSpPr txBox="1"/>
      </xdr:nvSpPr>
      <xdr:spPr>
        <a:xfrm>
          <a:off x="152660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76579</xdr:rowOff>
    </xdr:from>
    <xdr:ext cx="405111" cy="259045"/>
    <xdr:sp macro="" textlink="">
      <xdr:nvSpPr>
        <xdr:cNvPr id="790" name="n_2aveValue【庁舎】&#10;有形固定資産減価償却率">
          <a:extLst>
            <a:ext uri="{FF2B5EF4-FFF2-40B4-BE49-F238E27FC236}">
              <a16:creationId xmlns:a16="http://schemas.microsoft.com/office/drawing/2014/main" id="{54D64D9C-A7E7-4749-8509-C41F0A32FF9A}"/>
            </a:ext>
          </a:extLst>
        </xdr:cNvPr>
        <xdr:cNvSpPr txBox="1"/>
      </xdr:nvSpPr>
      <xdr:spPr>
        <a:xfrm>
          <a:off x="14389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791" name="n_3aveValue【庁舎】&#10;有形固定資産減価償却率">
          <a:extLst>
            <a:ext uri="{FF2B5EF4-FFF2-40B4-BE49-F238E27FC236}">
              <a16:creationId xmlns:a16="http://schemas.microsoft.com/office/drawing/2014/main" id="{EA8123F5-7233-4A2B-BB75-289773DA99E1}"/>
            </a:ext>
          </a:extLst>
        </xdr:cNvPr>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55353</xdr:rowOff>
    </xdr:from>
    <xdr:ext cx="405111" cy="259045"/>
    <xdr:sp macro="" textlink="">
      <xdr:nvSpPr>
        <xdr:cNvPr id="792" name="n_4aveValue【庁舎】&#10;有形固定資産減価償却率">
          <a:extLst>
            <a:ext uri="{FF2B5EF4-FFF2-40B4-BE49-F238E27FC236}">
              <a16:creationId xmlns:a16="http://schemas.microsoft.com/office/drawing/2014/main" id="{636EE84A-518B-4D39-A721-95FBA9E40E83}"/>
            </a:ext>
          </a:extLst>
        </xdr:cNvPr>
        <xdr:cNvSpPr txBox="1"/>
      </xdr:nvSpPr>
      <xdr:spPr>
        <a:xfrm>
          <a:off x="12611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118127</xdr:rowOff>
    </xdr:from>
    <xdr:ext cx="405111" cy="259045"/>
    <xdr:sp macro="" textlink="">
      <xdr:nvSpPr>
        <xdr:cNvPr id="793" name="n_1mainValue【庁舎】&#10;有形固定資産減価償却率">
          <a:extLst>
            <a:ext uri="{FF2B5EF4-FFF2-40B4-BE49-F238E27FC236}">
              <a16:creationId xmlns:a16="http://schemas.microsoft.com/office/drawing/2014/main" id="{CF660CCF-07F8-44DB-8395-348E66A6ECEC}"/>
            </a:ext>
          </a:extLst>
        </xdr:cNvPr>
        <xdr:cNvSpPr txBox="1"/>
      </xdr:nvSpPr>
      <xdr:spPr>
        <a:xfrm>
          <a:off x="1526604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47914</xdr:rowOff>
    </xdr:from>
    <xdr:ext cx="405111" cy="259045"/>
    <xdr:sp macro="" textlink="">
      <xdr:nvSpPr>
        <xdr:cNvPr id="794" name="n_2mainValue【庁舎】&#10;有形固定資産減価償却率">
          <a:extLst>
            <a:ext uri="{FF2B5EF4-FFF2-40B4-BE49-F238E27FC236}">
              <a16:creationId xmlns:a16="http://schemas.microsoft.com/office/drawing/2014/main" id="{509CBB52-CC28-4D5D-89B0-B69C342DC183}"/>
            </a:ext>
          </a:extLst>
        </xdr:cNvPr>
        <xdr:cNvSpPr txBox="1"/>
      </xdr:nvSpPr>
      <xdr:spPr>
        <a:xfrm>
          <a:off x="143897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70775</xdr:rowOff>
    </xdr:from>
    <xdr:ext cx="405111" cy="259045"/>
    <xdr:sp macro="" textlink="">
      <xdr:nvSpPr>
        <xdr:cNvPr id="795" name="n_3mainValue【庁舎】&#10;有形固定資産減価償却率">
          <a:extLst>
            <a:ext uri="{FF2B5EF4-FFF2-40B4-BE49-F238E27FC236}">
              <a16:creationId xmlns:a16="http://schemas.microsoft.com/office/drawing/2014/main" id="{F604354F-A897-44F8-9022-EA2F6C7302F9}"/>
            </a:ext>
          </a:extLst>
        </xdr:cNvPr>
        <xdr:cNvSpPr txBox="1"/>
      </xdr:nvSpPr>
      <xdr:spPr>
        <a:xfrm>
          <a:off x="13500744" y="18587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41383</xdr:rowOff>
    </xdr:from>
    <xdr:ext cx="405111" cy="259045"/>
    <xdr:sp macro="" textlink="">
      <xdr:nvSpPr>
        <xdr:cNvPr id="796" name="n_4mainValue【庁舎】&#10;有形固定資産減価償却率">
          <a:extLst>
            <a:ext uri="{FF2B5EF4-FFF2-40B4-BE49-F238E27FC236}">
              <a16:creationId xmlns:a16="http://schemas.microsoft.com/office/drawing/2014/main" id="{B4B42FF1-F075-4C44-B582-C927B102090F}"/>
            </a:ext>
          </a:extLst>
        </xdr:cNvPr>
        <xdr:cNvSpPr txBox="1"/>
      </xdr:nvSpPr>
      <xdr:spPr>
        <a:xfrm>
          <a:off x="12611744" y="1855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26348E45-EEB4-4B76-9400-F9AF38EBFC2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13048BB8-4F4A-4939-9588-8C801222B8C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3CF00CC0-FD68-48EF-AD6C-3F01A3FB29F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2B32AE05-2A55-4FF2-A944-CEFB8D03DC8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5CBC0AEE-2523-4E76-BAD1-418CC2DA84D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95ABECF3-61D6-416B-8F1F-4E391BE1F5F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1478CBDE-45FA-4681-9F7F-5D1148E44DA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AEBF8B41-313E-4F18-B913-3971A8BF41B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4B7EBEEB-0893-49A5-A73B-C8F4BC67545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0D0A7312-66DF-4A92-A87B-5BBB51EA2AF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a:extLst>
            <a:ext uri="{FF2B5EF4-FFF2-40B4-BE49-F238E27FC236}">
              <a16:creationId xmlns:a16="http://schemas.microsoft.com/office/drawing/2014/main" id="{C831D42D-E951-4A3E-9ADC-E76C1B168E8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a:extLst>
            <a:ext uri="{FF2B5EF4-FFF2-40B4-BE49-F238E27FC236}">
              <a16:creationId xmlns:a16="http://schemas.microsoft.com/office/drawing/2014/main" id="{19EEDB71-7DBA-4656-A5B0-93F194E45DA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a:extLst>
            <a:ext uri="{FF2B5EF4-FFF2-40B4-BE49-F238E27FC236}">
              <a16:creationId xmlns:a16="http://schemas.microsoft.com/office/drawing/2014/main" id="{D265D766-1B6B-45CF-9145-82D5CD3A9F7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a:extLst>
            <a:ext uri="{FF2B5EF4-FFF2-40B4-BE49-F238E27FC236}">
              <a16:creationId xmlns:a16="http://schemas.microsoft.com/office/drawing/2014/main" id="{97EB47DA-1FCA-48E8-93AD-0F2639EA07D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a:extLst>
            <a:ext uri="{FF2B5EF4-FFF2-40B4-BE49-F238E27FC236}">
              <a16:creationId xmlns:a16="http://schemas.microsoft.com/office/drawing/2014/main" id="{1466CED6-FBFE-4B41-AB6F-B6A224F23ED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a:extLst>
            <a:ext uri="{FF2B5EF4-FFF2-40B4-BE49-F238E27FC236}">
              <a16:creationId xmlns:a16="http://schemas.microsoft.com/office/drawing/2014/main" id="{D5C148D3-4284-489E-8E4F-4B9FD651CAD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a:extLst>
            <a:ext uri="{FF2B5EF4-FFF2-40B4-BE49-F238E27FC236}">
              <a16:creationId xmlns:a16="http://schemas.microsoft.com/office/drawing/2014/main" id="{8A886EE8-0A19-45CB-9D55-D2F5E63DE27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a:extLst>
            <a:ext uri="{FF2B5EF4-FFF2-40B4-BE49-F238E27FC236}">
              <a16:creationId xmlns:a16="http://schemas.microsoft.com/office/drawing/2014/main" id="{9B6FA0CE-C225-434B-ADA3-A6C0AB5B77F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a:extLst>
            <a:ext uri="{FF2B5EF4-FFF2-40B4-BE49-F238E27FC236}">
              <a16:creationId xmlns:a16="http://schemas.microsoft.com/office/drawing/2014/main" id="{4BD41BFD-ED17-436A-9051-DE880E5AA76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a:extLst>
            <a:ext uri="{FF2B5EF4-FFF2-40B4-BE49-F238E27FC236}">
              <a16:creationId xmlns:a16="http://schemas.microsoft.com/office/drawing/2014/main" id="{64EE82EB-982E-4F77-BB1C-22347970A06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a:extLst>
            <a:ext uri="{FF2B5EF4-FFF2-40B4-BE49-F238E27FC236}">
              <a16:creationId xmlns:a16="http://schemas.microsoft.com/office/drawing/2014/main" id="{CF6571ED-254A-4570-805B-77951658891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a:extLst>
            <a:ext uri="{FF2B5EF4-FFF2-40B4-BE49-F238E27FC236}">
              <a16:creationId xmlns:a16="http://schemas.microsoft.com/office/drawing/2014/main" id="{0626E60C-FE89-4828-AC29-0FA40E0C624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7FA56952-ABF2-4EF6-9BAD-8AB743E7198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88EA6CD7-8DBB-4C9E-A9C5-47504A8E9B9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37378AC3-7277-4521-A2F3-C8C591BD829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51163</xdr:rowOff>
    </xdr:from>
    <xdr:to>
      <xdr:col>116</xdr:col>
      <xdr:colOff>62864</xdr:colOff>
      <xdr:row>107</xdr:row>
      <xdr:rowOff>154032</xdr:rowOff>
    </xdr:to>
    <xdr:cxnSp macro="">
      <xdr:nvCxnSpPr>
        <xdr:cNvPr id="822" name="直線コネクタ 821">
          <a:extLst>
            <a:ext uri="{FF2B5EF4-FFF2-40B4-BE49-F238E27FC236}">
              <a16:creationId xmlns:a16="http://schemas.microsoft.com/office/drawing/2014/main" id="{E2C96C0D-CAB4-4AA2-9264-B8510EB6F0B9}"/>
            </a:ext>
          </a:extLst>
        </xdr:cNvPr>
        <xdr:cNvCxnSpPr/>
      </xdr:nvCxnSpPr>
      <xdr:spPr>
        <a:xfrm flipV="1">
          <a:off x="22160864" y="1719616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823" name="【庁舎】&#10;一人当たり面積最小値テキスト">
          <a:extLst>
            <a:ext uri="{FF2B5EF4-FFF2-40B4-BE49-F238E27FC236}">
              <a16:creationId xmlns:a16="http://schemas.microsoft.com/office/drawing/2014/main" id="{83DD71A1-E970-419D-9DD4-E2147D3AD7AC}"/>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824" name="直線コネクタ 823">
          <a:extLst>
            <a:ext uri="{FF2B5EF4-FFF2-40B4-BE49-F238E27FC236}">
              <a16:creationId xmlns:a16="http://schemas.microsoft.com/office/drawing/2014/main" id="{2D60FFD0-C2F9-4FD7-A562-ECDE4BD08244}"/>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169290</xdr:rowOff>
    </xdr:from>
    <xdr:ext cx="469744" cy="259045"/>
    <xdr:sp macro="" textlink="">
      <xdr:nvSpPr>
        <xdr:cNvPr id="825" name="【庁舎】&#10;一人当たり面積最大値テキスト">
          <a:extLst>
            <a:ext uri="{FF2B5EF4-FFF2-40B4-BE49-F238E27FC236}">
              <a16:creationId xmlns:a16="http://schemas.microsoft.com/office/drawing/2014/main" id="{3BFCEADF-1A3E-4659-92B2-FB9D74721D13}"/>
            </a:ext>
          </a:extLst>
        </xdr:cNvPr>
        <xdr:cNvSpPr txBox="1"/>
      </xdr:nvSpPr>
      <xdr:spPr>
        <a:xfrm>
          <a:off x="22199600" y="1697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51163</xdr:rowOff>
    </xdr:from>
    <xdr:to>
      <xdr:col>116</xdr:col>
      <xdr:colOff>152400</xdr:colOff>
      <xdr:row>100</xdr:row>
      <xdr:rowOff>51163</xdr:rowOff>
    </xdr:to>
    <xdr:cxnSp macro="">
      <xdr:nvCxnSpPr>
        <xdr:cNvPr id="826" name="直線コネクタ 825">
          <a:extLst>
            <a:ext uri="{FF2B5EF4-FFF2-40B4-BE49-F238E27FC236}">
              <a16:creationId xmlns:a16="http://schemas.microsoft.com/office/drawing/2014/main" id="{F00BD9A3-56B3-4D2A-BC2D-5D6E6A16201B}"/>
            </a:ext>
          </a:extLst>
        </xdr:cNvPr>
        <xdr:cNvCxnSpPr/>
      </xdr:nvCxnSpPr>
      <xdr:spPr>
        <a:xfrm>
          <a:off x="22072600" y="17196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72770</xdr:rowOff>
    </xdr:from>
    <xdr:ext cx="469744" cy="259045"/>
    <xdr:sp macro="" textlink="">
      <xdr:nvSpPr>
        <xdr:cNvPr id="827" name="【庁舎】&#10;一人当たり面積平均値テキスト">
          <a:extLst>
            <a:ext uri="{FF2B5EF4-FFF2-40B4-BE49-F238E27FC236}">
              <a16:creationId xmlns:a16="http://schemas.microsoft.com/office/drawing/2014/main" id="{9143A413-F084-413A-96F3-26466EBE0F3C}"/>
            </a:ext>
          </a:extLst>
        </xdr:cNvPr>
        <xdr:cNvSpPr txBox="1"/>
      </xdr:nvSpPr>
      <xdr:spPr>
        <a:xfrm>
          <a:off x="22199600" y="1790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828" name="フローチャート: 判断 827">
          <a:extLst>
            <a:ext uri="{FF2B5EF4-FFF2-40B4-BE49-F238E27FC236}">
              <a16:creationId xmlns:a16="http://schemas.microsoft.com/office/drawing/2014/main" id="{03249FE1-9297-43CC-98B0-307AB82C437E}"/>
            </a:ext>
          </a:extLst>
        </xdr:cNvPr>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829" name="フローチャート: 判断 828">
          <a:extLst>
            <a:ext uri="{FF2B5EF4-FFF2-40B4-BE49-F238E27FC236}">
              <a16:creationId xmlns:a16="http://schemas.microsoft.com/office/drawing/2014/main" id="{67C3860E-74B3-4272-8F6F-A3F5FC12BED9}"/>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52070</xdr:rowOff>
    </xdr:from>
    <xdr:to>
      <xdr:col>107</xdr:col>
      <xdr:colOff>101600</xdr:colOff>
      <xdr:row>105</xdr:row>
      <xdr:rowOff>153670</xdr:rowOff>
    </xdr:to>
    <xdr:sp macro="" textlink="">
      <xdr:nvSpPr>
        <xdr:cNvPr id="830" name="フローチャート: 判断 829">
          <a:extLst>
            <a:ext uri="{FF2B5EF4-FFF2-40B4-BE49-F238E27FC236}">
              <a16:creationId xmlns:a16="http://schemas.microsoft.com/office/drawing/2014/main" id="{BC8B0004-0C4B-4841-9695-92B3E6715917}"/>
            </a:ext>
          </a:extLst>
        </xdr:cNvPr>
        <xdr:cNvSpPr/>
      </xdr:nvSpPr>
      <xdr:spPr>
        <a:xfrm>
          <a:off x="20383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70576</xdr:rowOff>
    </xdr:from>
    <xdr:to>
      <xdr:col>102</xdr:col>
      <xdr:colOff>165100</xdr:colOff>
      <xdr:row>106</xdr:row>
      <xdr:rowOff>726</xdr:rowOff>
    </xdr:to>
    <xdr:sp macro="" textlink="">
      <xdr:nvSpPr>
        <xdr:cNvPr id="831" name="フローチャート: 判断 830">
          <a:extLst>
            <a:ext uri="{FF2B5EF4-FFF2-40B4-BE49-F238E27FC236}">
              <a16:creationId xmlns:a16="http://schemas.microsoft.com/office/drawing/2014/main" id="{E635EF0A-F3DD-47C3-9186-D2142096EE38}"/>
            </a:ext>
          </a:extLst>
        </xdr:cNvPr>
        <xdr:cNvSpPr/>
      </xdr:nvSpPr>
      <xdr:spPr>
        <a:xfrm>
          <a:off x="19494500" y="1807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122827</xdr:rowOff>
    </xdr:from>
    <xdr:to>
      <xdr:col>98</xdr:col>
      <xdr:colOff>38100</xdr:colOff>
      <xdr:row>106</xdr:row>
      <xdr:rowOff>52977</xdr:rowOff>
    </xdr:to>
    <xdr:sp macro="" textlink="">
      <xdr:nvSpPr>
        <xdr:cNvPr id="832" name="フローチャート: 判断 831">
          <a:extLst>
            <a:ext uri="{FF2B5EF4-FFF2-40B4-BE49-F238E27FC236}">
              <a16:creationId xmlns:a16="http://schemas.microsoft.com/office/drawing/2014/main" id="{D0128C83-72EF-4CDB-A496-5AC789905F7F}"/>
            </a:ext>
          </a:extLst>
        </xdr:cNvPr>
        <xdr:cNvSpPr/>
      </xdr:nvSpPr>
      <xdr:spPr>
        <a:xfrm>
          <a:off x="18605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33EE4DDB-ACBD-4B41-B411-398D2940F53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E0A1FDF6-A71C-4117-8629-2B00FF880D4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23CA73EC-9CE4-4482-AF1E-21F934A62CF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DEFC99B7-52FD-4CA2-AD09-A4818608421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3E1CC129-5B57-4C0F-913C-4E548DC3D7A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93436</xdr:rowOff>
    </xdr:from>
    <xdr:to>
      <xdr:col>116</xdr:col>
      <xdr:colOff>114300</xdr:colOff>
      <xdr:row>108</xdr:row>
      <xdr:rowOff>23586</xdr:rowOff>
    </xdr:to>
    <xdr:sp macro="" textlink="">
      <xdr:nvSpPr>
        <xdr:cNvPr id="838" name="楕円 837">
          <a:extLst>
            <a:ext uri="{FF2B5EF4-FFF2-40B4-BE49-F238E27FC236}">
              <a16:creationId xmlns:a16="http://schemas.microsoft.com/office/drawing/2014/main" id="{ABBEDF12-9542-4EC4-B1AF-8D7FC29A5BE1}"/>
            </a:ext>
          </a:extLst>
        </xdr:cNvPr>
        <xdr:cNvSpPr/>
      </xdr:nvSpPr>
      <xdr:spPr>
        <a:xfrm>
          <a:off x="22110700" y="184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8363</xdr:rowOff>
    </xdr:from>
    <xdr:ext cx="469744" cy="259045"/>
    <xdr:sp macro="" textlink="">
      <xdr:nvSpPr>
        <xdr:cNvPr id="839" name="【庁舎】&#10;一人当たり面積該当値テキスト">
          <a:extLst>
            <a:ext uri="{FF2B5EF4-FFF2-40B4-BE49-F238E27FC236}">
              <a16:creationId xmlns:a16="http://schemas.microsoft.com/office/drawing/2014/main" id="{7E066A74-A60F-4327-BB5B-454E19851BED}"/>
            </a:ext>
          </a:extLst>
        </xdr:cNvPr>
        <xdr:cNvSpPr txBox="1"/>
      </xdr:nvSpPr>
      <xdr:spPr>
        <a:xfrm>
          <a:off x="22199600" y="1835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99968</xdr:rowOff>
    </xdr:from>
    <xdr:to>
      <xdr:col>112</xdr:col>
      <xdr:colOff>38100</xdr:colOff>
      <xdr:row>108</xdr:row>
      <xdr:rowOff>30118</xdr:rowOff>
    </xdr:to>
    <xdr:sp macro="" textlink="">
      <xdr:nvSpPr>
        <xdr:cNvPr id="840" name="楕円 839">
          <a:extLst>
            <a:ext uri="{FF2B5EF4-FFF2-40B4-BE49-F238E27FC236}">
              <a16:creationId xmlns:a16="http://schemas.microsoft.com/office/drawing/2014/main" id="{DEF0B67C-0061-4EA6-9122-A4C34107D778}"/>
            </a:ext>
          </a:extLst>
        </xdr:cNvPr>
        <xdr:cNvSpPr/>
      </xdr:nvSpPr>
      <xdr:spPr>
        <a:xfrm>
          <a:off x="21272500" y="1844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144236</xdr:rowOff>
    </xdr:from>
    <xdr:to>
      <xdr:col>116</xdr:col>
      <xdr:colOff>63500</xdr:colOff>
      <xdr:row>107</xdr:row>
      <xdr:rowOff>150768</xdr:rowOff>
    </xdr:to>
    <xdr:cxnSp macro="">
      <xdr:nvCxnSpPr>
        <xdr:cNvPr id="841" name="直線コネクタ 840">
          <a:extLst>
            <a:ext uri="{FF2B5EF4-FFF2-40B4-BE49-F238E27FC236}">
              <a16:creationId xmlns:a16="http://schemas.microsoft.com/office/drawing/2014/main" id="{A8543C28-30EE-4EA1-B075-6F230C9594B2}"/>
            </a:ext>
          </a:extLst>
        </xdr:cNvPr>
        <xdr:cNvCxnSpPr/>
      </xdr:nvCxnSpPr>
      <xdr:spPr>
        <a:xfrm flipV="1">
          <a:off x="21323300" y="18489386"/>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103232</xdr:rowOff>
    </xdr:from>
    <xdr:to>
      <xdr:col>107</xdr:col>
      <xdr:colOff>101600</xdr:colOff>
      <xdr:row>108</xdr:row>
      <xdr:rowOff>33382</xdr:rowOff>
    </xdr:to>
    <xdr:sp macro="" textlink="">
      <xdr:nvSpPr>
        <xdr:cNvPr id="842" name="楕円 841">
          <a:extLst>
            <a:ext uri="{FF2B5EF4-FFF2-40B4-BE49-F238E27FC236}">
              <a16:creationId xmlns:a16="http://schemas.microsoft.com/office/drawing/2014/main" id="{6D8DF968-349A-46B6-9A0C-9CED8309DC74}"/>
            </a:ext>
          </a:extLst>
        </xdr:cNvPr>
        <xdr:cNvSpPr/>
      </xdr:nvSpPr>
      <xdr:spPr>
        <a:xfrm>
          <a:off x="20383500" y="1844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150768</xdr:rowOff>
    </xdr:from>
    <xdr:to>
      <xdr:col>111</xdr:col>
      <xdr:colOff>177800</xdr:colOff>
      <xdr:row>107</xdr:row>
      <xdr:rowOff>154032</xdr:rowOff>
    </xdr:to>
    <xdr:cxnSp macro="">
      <xdr:nvCxnSpPr>
        <xdr:cNvPr id="843" name="直線コネクタ 842">
          <a:extLst>
            <a:ext uri="{FF2B5EF4-FFF2-40B4-BE49-F238E27FC236}">
              <a16:creationId xmlns:a16="http://schemas.microsoft.com/office/drawing/2014/main" id="{564C8240-FAF3-4268-9513-CBF67679FCD2}"/>
            </a:ext>
          </a:extLst>
        </xdr:cNvPr>
        <xdr:cNvCxnSpPr/>
      </xdr:nvCxnSpPr>
      <xdr:spPr>
        <a:xfrm flipV="1">
          <a:off x="20434300" y="1849591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106499</xdr:rowOff>
    </xdr:from>
    <xdr:to>
      <xdr:col>102</xdr:col>
      <xdr:colOff>165100</xdr:colOff>
      <xdr:row>108</xdr:row>
      <xdr:rowOff>36649</xdr:rowOff>
    </xdr:to>
    <xdr:sp macro="" textlink="">
      <xdr:nvSpPr>
        <xdr:cNvPr id="844" name="楕円 843">
          <a:extLst>
            <a:ext uri="{FF2B5EF4-FFF2-40B4-BE49-F238E27FC236}">
              <a16:creationId xmlns:a16="http://schemas.microsoft.com/office/drawing/2014/main" id="{D832B4F4-8342-45BB-893D-EC8CC084D80E}"/>
            </a:ext>
          </a:extLst>
        </xdr:cNvPr>
        <xdr:cNvSpPr/>
      </xdr:nvSpPr>
      <xdr:spPr>
        <a:xfrm>
          <a:off x="19494500" y="1845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154032</xdr:rowOff>
    </xdr:from>
    <xdr:to>
      <xdr:col>107</xdr:col>
      <xdr:colOff>50800</xdr:colOff>
      <xdr:row>107</xdr:row>
      <xdr:rowOff>157299</xdr:rowOff>
    </xdr:to>
    <xdr:cxnSp macro="">
      <xdr:nvCxnSpPr>
        <xdr:cNvPr id="845" name="直線コネクタ 844">
          <a:extLst>
            <a:ext uri="{FF2B5EF4-FFF2-40B4-BE49-F238E27FC236}">
              <a16:creationId xmlns:a16="http://schemas.microsoft.com/office/drawing/2014/main" id="{EBFB7F04-34AE-4651-8CDD-6C00B5A4D89E}"/>
            </a:ext>
          </a:extLst>
        </xdr:cNvPr>
        <xdr:cNvCxnSpPr/>
      </xdr:nvCxnSpPr>
      <xdr:spPr>
        <a:xfrm flipV="1">
          <a:off x="19545300" y="184991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109764</xdr:rowOff>
    </xdr:from>
    <xdr:to>
      <xdr:col>98</xdr:col>
      <xdr:colOff>38100</xdr:colOff>
      <xdr:row>108</xdr:row>
      <xdr:rowOff>39914</xdr:rowOff>
    </xdr:to>
    <xdr:sp macro="" textlink="">
      <xdr:nvSpPr>
        <xdr:cNvPr id="846" name="楕円 845">
          <a:extLst>
            <a:ext uri="{FF2B5EF4-FFF2-40B4-BE49-F238E27FC236}">
              <a16:creationId xmlns:a16="http://schemas.microsoft.com/office/drawing/2014/main" id="{2D2F966A-B8C5-4393-B620-5352050B4E6D}"/>
            </a:ext>
          </a:extLst>
        </xdr:cNvPr>
        <xdr:cNvSpPr/>
      </xdr:nvSpPr>
      <xdr:spPr>
        <a:xfrm>
          <a:off x="18605500" y="1845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157299</xdr:rowOff>
    </xdr:from>
    <xdr:to>
      <xdr:col>102</xdr:col>
      <xdr:colOff>114300</xdr:colOff>
      <xdr:row>107</xdr:row>
      <xdr:rowOff>160564</xdr:rowOff>
    </xdr:to>
    <xdr:cxnSp macro="">
      <xdr:nvCxnSpPr>
        <xdr:cNvPr id="847" name="直線コネクタ 846">
          <a:extLst>
            <a:ext uri="{FF2B5EF4-FFF2-40B4-BE49-F238E27FC236}">
              <a16:creationId xmlns:a16="http://schemas.microsoft.com/office/drawing/2014/main" id="{F49AD64D-3757-44A5-AEEE-AB196F27B2BA}"/>
            </a:ext>
          </a:extLst>
        </xdr:cNvPr>
        <xdr:cNvCxnSpPr/>
      </xdr:nvCxnSpPr>
      <xdr:spPr>
        <a:xfrm flipV="1">
          <a:off x="18656300" y="185024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13988</xdr:rowOff>
    </xdr:from>
    <xdr:ext cx="469744" cy="259045"/>
    <xdr:sp macro="" textlink="">
      <xdr:nvSpPr>
        <xdr:cNvPr id="848" name="n_1aveValue【庁舎】&#10;一人当たり面積">
          <a:extLst>
            <a:ext uri="{FF2B5EF4-FFF2-40B4-BE49-F238E27FC236}">
              <a16:creationId xmlns:a16="http://schemas.microsoft.com/office/drawing/2014/main" id="{FA9C75FC-C234-443F-BC11-FC1FE15893BA}"/>
            </a:ext>
          </a:extLst>
        </xdr:cNvPr>
        <xdr:cNvSpPr txBox="1"/>
      </xdr:nvSpPr>
      <xdr:spPr>
        <a:xfrm>
          <a:off x="210757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170197</xdr:rowOff>
    </xdr:from>
    <xdr:ext cx="469744" cy="259045"/>
    <xdr:sp macro="" textlink="">
      <xdr:nvSpPr>
        <xdr:cNvPr id="849" name="n_2aveValue【庁舎】&#10;一人当たり面積">
          <a:extLst>
            <a:ext uri="{FF2B5EF4-FFF2-40B4-BE49-F238E27FC236}">
              <a16:creationId xmlns:a16="http://schemas.microsoft.com/office/drawing/2014/main" id="{5AB09ABD-F989-42BE-BF2E-2E6E7CD212A9}"/>
            </a:ext>
          </a:extLst>
        </xdr:cNvPr>
        <xdr:cNvSpPr txBox="1"/>
      </xdr:nvSpPr>
      <xdr:spPr>
        <a:xfrm>
          <a:off x="20199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17253</xdr:rowOff>
    </xdr:from>
    <xdr:ext cx="469744" cy="259045"/>
    <xdr:sp macro="" textlink="">
      <xdr:nvSpPr>
        <xdr:cNvPr id="850" name="n_3aveValue【庁舎】&#10;一人当たり面積">
          <a:extLst>
            <a:ext uri="{FF2B5EF4-FFF2-40B4-BE49-F238E27FC236}">
              <a16:creationId xmlns:a16="http://schemas.microsoft.com/office/drawing/2014/main" id="{952438B9-484F-4A96-A8E8-C84C94EBCBA3}"/>
            </a:ext>
          </a:extLst>
        </xdr:cNvPr>
        <xdr:cNvSpPr txBox="1"/>
      </xdr:nvSpPr>
      <xdr:spPr>
        <a:xfrm>
          <a:off x="19310427" y="1784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69504</xdr:rowOff>
    </xdr:from>
    <xdr:ext cx="469744" cy="259045"/>
    <xdr:sp macro="" textlink="">
      <xdr:nvSpPr>
        <xdr:cNvPr id="851" name="n_4aveValue【庁舎】&#10;一人当たり面積">
          <a:extLst>
            <a:ext uri="{FF2B5EF4-FFF2-40B4-BE49-F238E27FC236}">
              <a16:creationId xmlns:a16="http://schemas.microsoft.com/office/drawing/2014/main" id="{73DCF0BC-49B3-44FF-993C-C444F472D27B}"/>
            </a:ext>
          </a:extLst>
        </xdr:cNvPr>
        <xdr:cNvSpPr txBox="1"/>
      </xdr:nvSpPr>
      <xdr:spPr>
        <a:xfrm>
          <a:off x="18421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21245</xdr:rowOff>
    </xdr:from>
    <xdr:ext cx="469744" cy="259045"/>
    <xdr:sp macro="" textlink="">
      <xdr:nvSpPr>
        <xdr:cNvPr id="852" name="n_1mainValue【庁舎】&#10;一人当たり面積">
          <a:extLst>
            <a:ext uri="{FF2B5EF4-FFF2-40B4-BE49-F238E27FC236}">
              <a16:creationId xmlns:a16="http://schemas.microsoft.com/office/drawing/2014/main" id="{824C4237-E730-4909-8EB4-D972D0825694}"/>
            </a:ext>
          </a:extLst>
        </xdr:cNvPr>
        <xdr:cNvSpPr txBox="1"/>
      </xdr:nvSpPr>
      <xdr:spPr>
        <a:xfrm>
          <a:off x="21075727" y="1853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24509</xdr:rowOff>
    </xdr:from>
    <xdr:ext cx="469744" cy="259045"/>
    <xdr:sp macro="" textlink="">
      <xdr:nvSpPr>
        <xdr:cNvPr id="853" name="n_2mainValue【庁舎】&#10;一人当たり面積">
          <a:extLst>
            <a:ext uri="{FF2B5EF4-FFF2-40B4-BE49-F238E27FC236}">
              <a16:creationId xmlns:a16="http://schemas.microsoft.com/office/drawing/2014/main" id="{E04D6D50-D526-43BB-A392-9A1D5BC1E1CB}"/>
            </a:ext>
          </a:extLst>
        </xdr:cNvPr>
        <xdr:cNvSpPr txBox="1"/>
      </xdr:nvSpPr>
      <xdr:spPr>
        <a:xfrm>
          <a:off x="20199427" y="1854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27776</xdr:rowOff>
    </xdr:from>
    <xdr:ext cx="469744" cy="259045"/>
    <xdr:sp macro="" textlink="">
      <xdr:nvSpPr>
        <xdr:cNvPr id="854" name="n_3mainValue【庁舎】&#10;一人当たり面積">
          <a:extLst>
            <a:ext uri="{FF2B5EF4-FFF2-40B4-BE49-F238E27FC236}">
              <a16:creationId xmlns:a16="http://schemas.microsoft.com/office/drawing/2014/main" id="{D1F9F4B9-EA08-4E5F-BEDD-54EED1FDD39F}"/>
            </a:ext>
          </a:extLst>
        </xdr:cNvPr>
        <xdr:cNvSpPr txBox="1"/>
      </xdr:nvSpPr>
      <xdr:spPr>
        <a:xfrm>
          <a:off x="19310427" y="1854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31041</xdr:rowOff>
    </xdr:from>
    <xdr:ext cx="469744" cy="259045"/>
    <xdr:sp macro="" textlink="">
      <xdr:nvSpPr>
        <xdr:cNvPr id="855" name="n_4mainValue【庁舎】&#10;一人当たり面積">
          <a:extLst>
            <a:ext uri="{FF2B5EF4-FFF2-40B4-BE49-F238E27FC236}">
              <a16:creationId xmlns:a16="http://schemas.microsoft.com/office/drawing/2014/main" id="{B38FCCD4-93E1-4F77-845B-3DCE44CE71BB}"/>
            </a:ext>
          </a:extLst>
        </xdr:cNvPr>
        <xdr:cNvSpPr txBox="1"/>
      </xdr:nvSpPr>
      <xdr:spPr>
        <a:xfrm>
          <a:off x="18421427" y="1854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B17CCF2D-67A9-4529-B3F8-25F3C6A0D2F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9D409B63-240D-452A-8E65-90D9C4EAB03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D27E79EB-A109-4670-80CA-50F038C78DD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既存の建築物を増改築し図書館へ用途変更している。体育館・プールについては、勤労者体育館、プール管理棟、武道館の建築年数が経過していること、町民体育館については改修事業を実施したが自然災害等の被害もあり耐震が良好ではないため、有形固定資産減価償却率は類似団体よりも低い水準となっている。一般廃棄物処理施設については、令和元年度から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かけて石川地方生活環境施設組合で大規模な改修工事を行ったため有形固定資産減価償却率が大きく減少していたが、改修工事が終了したため償却率が大きく上がることもなく数値が類似団体と近しいままとなった。保健センターについては、平成</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年度に建築し耐用年数を経過していないが、建築後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経過している施設でもあるため、今後、計画的な維持管理等の対応が必要である。消防施設については、全国平均・福島県平均・類似団体平均と比較して老朽化が進んでいる状況であるので、計画的な改修・建替え等が必要な状況となっている。庁舎については、昭和</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年に建築され、建築後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以上経過している。改修事業を実施しているが、耐用年数を超過していることもあり、有形固定資産減価償却率は高く、類似団体と比較においても高い状況である。そのため、計画的な維持管理、改築等を進め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5,984
5,947
37.43
4,159,789
3,995,622
144,539
2,448,976
3,209,358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a:t>
          </a:r>
          <a:r>
            <a:rPr kumimoji="1" lang="en-US" altLang="ja-JP" sz="1300">
              <a:latin typeface="ＭＳ Ｐゴシック" panose="020B0600070205080204" pitchFamily="50" charset="-128"/>
              <a:ea typeface="ＭＳ Ｐゴシック" panose="020B0600070205080204" pitchFamily="50" charset="-128"/>
            </a:rPr>
            <a:t>0.35</a:t>
          </a:r>
          <a:r>
            <a:rPr kumimoji="1" lang="ja-JP" altLang="en-US" sz="1300">
              <a:latin typeface="ＭＳ Ｐゴシック" panose="020B0600070205080204" pitchFamily="50" charset="-128"/>
              <a:ea typeface="ＭＳ Ｐゴシック" panose="020B0600070205080204" pitchFamily="50" charset="-128"/>
            </a:rPr>
            <a:t>付近で安定しており類似団体平均と同程度であるが、令和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年度は減少がみられる。令和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年度の推移をみると、財政力指数算定の基礎となり分子となる基準財政収入額が</a:t>
          </a:r>
          <a:r>
            <a:rPr kumimoji="1" lang="en-US" altLang="ja-JP" sz="1300">
              <a:latin typeface="ＭＳ Ｐゴシック" panose="020B0600070205080204" pitchFamily="50" charset="-128"/>
              <a:ea typeface="ＭＳ Ｐゴシック" panose="020B0600070205080204" pitchFamily="50" charset="-128"/>
            </a:rPr>
            <a:t>17,719</a:t>
          </a:r>
          <a:r>
            <a:rPr kumimoji="1" lang="ja-JP" altLang="en-US" sz="1300">
              <a:latin typeface="ＭＳ Ｐゴシック" panose="020B0600070205080204" pitchFamily="50" charset="-128"/>
              <a:ea typeface="ＭＳ Ｐゴシック" panose="020B0600070205080204" pitchFamily="50" charset="-128"/>
            </a:rPr>
            <a:t>千円の増加を見せているが、分母となる基準財政需要額が</a:t>
          </a:r>
          <a:r>
            <a:rPr kumimoji="1" lang="en-US" altLang="ja-JP" sz="1300">
              <a:latin typeface="ＭＳ Ｐゴシック" panose="020B0600070205080204" pitchFamily="50" charset="-128"/>
              <a:ea typeface="ＭＳ Ｐゴシック" panose="020B0600070205080204" pitchFamily="50" charset="-128"/>
            </a:rPr>
            <a:t>41,213</a:t>
          </a:r>
          <a:r>
            <a:rPr kumimoji="1" lang="ja-JP" altLang="en-US" sz="1300">
              <a:latin typeface="ＭＳ Ｐゴシック" panose="020B0600070205080204" pitchFamily="50" charset="-128"/>
              <a:ea typeface="ＭＳ Ｐゴシック" panose="020B0600070205080204" pitchFamily="50" charset="-128"/>
            </a:rPr>
            <a:t>千円の増加を見せており、財政力指数が低下する要因となっている。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今後も町税の収納率の向上による歳入の確保と租税負担の公平性の確保に努め、財政の健全化を図る。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132645</xdr:rowOff>
    </xdr:from>
    <xdr:to>
      <xdr:col>23</xdr:col>
      <xdr:colOff>133350</xdr:colOff>
      <xdr:row>42</xdr:row>
      <xdr:rowOff>146050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335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105833</xdr:rowOff>
    </xdr:from>
    <xdr:to>
      <xdr:col>19</xdr:col>
      <xdr:colOff>133350</xdr:colOff>
      <xdr:row>42</xdr:row>
      <xdr:rowOff>132645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067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8766</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105833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119239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3067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81845</xdr:rowOff>
    </xdr:from>
    <xdr:to>
      <xdr:col>19</xdr:col>
      <xdr:colOff>184150</xdr:colOff>
      <xdr:row>43</xdr:row>
      <xdr:rowOff>11995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168222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369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154816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類似団体平均と比較して低い水準で推移しており比較的弾力性のある財政状況であるとみられる。公債費については平成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をピークに毎年減少しているが、操出金については、下水道事業による増加も見込まれ、また、今後大きな負担となる見込みである浅川中学校建設事業等による起債の償還等があるため、各種事務事業の経費削減、職員数の計画的な管理により、経常経費の抑制を着実に実行していく。さらに、町税の収納率の向上を図るとともに義務的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37719</xdr:rowOff>
    </xdr:from>
    <xdr:to>
      <xdr:col>23</xdr:col>
      <xdr:colOff>133350</xdr:colOff>
      <xdr:row>67</xdr:row>
      <xdr:rowOff>130683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81819"/>
          <a:ext cx="0" cy="16360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102760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5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130683</xdr:rowOff>
    </xdr:from>
    <xdr:to>
      <xdr:col>24</xdr:col>
      <xdr:colOff>12700</xdr:colOff>
      <xdr:row>67</xdr:row>
      <xdr:rowOff>130683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61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124096</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2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37719</xdr:rowOff>
    </xdr:from>
    <xdr:to>
      <xdr:col>24</xdr:col>
      <xdr:colOff>12700</xdr:colOff>
      <xdr:row>58</xdr:row>
      <xdr:rowOff>37719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8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68707</xdr:rowOff>
    </xdr:from>
    <xdr:to>
      <xdr:col>23</xdr:col>
      <xdr:colOff>133350</xdr:colOff>
      <xdr:row>62</xdr:row>
      <xdr:rowOff>49276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527157"/>
          <a:ext cx="8382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163720</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22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20193</xdr:rowOff>
    </xdr:from>
    <xdr:to>
      <xdr:col>23</xdr:col>
      <xdr:colOff>184150</xdr:colOff>
      <xdr:row>62</xdr:row>
      <xdr:rowOff>121793</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6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68707</xdr:rowOff>
    </xdr:from>
    <xdr:to>
      <xdr:col>19</xdr:col>
      <xdr:colOff>133350</xdr:colOff>
      <xdr:row>62</xdr:row>
      <xdr:rowOff>10668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527157"/>
          <a:ext cx="889000" cy="1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19702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145923</xdr:rowOff>
    </xdr:from>
    <xdr:to>
      <xdr:col>15</xdr:col>
      <xdr:colOff>82550</xdr:colOff>
      <xdr:row>62</xdr:row>
      <xdr:rowOff>10668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604373"/>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49149</xdr:rowOff>
    </xdr:from>
    <xdr:to>
      <xdr:col>15</xdr:col>
      <xdr:colOff>133350</xdr:colOff>
      <xdr:row>62</xdr:row>
      <xdr:rowOff>150749</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135526</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145923</xdr:rowOff>
    </xdr:from>
    <xdr:to>
      <xdr:col>11</xdr:col>
      <xdr:colOff>31750</xdr:colOff>
      <xdr:row>62</xdr:row>
      <xdr:rowOff>22733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60437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82931</xdr:rowOff>
    </xdr:from>
    <xdr:to>
      <xdr:col>11</xdr:col>
      <xdr:colOff>82550</xdr:colOff>
      <xdr:row>63</xdr:row>
      <xdr:rowOff>13081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169308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99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142765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169926</xdr:rowOff>
    </xdr:from>
    <xdr:to>
      <xdr:col>23</xdr:col>
      <xdr:colOff>184150</xdr:colOff>
      <xdr:row>62</xdr:row>
      <xdr:rowOff>100076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15003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47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17907</xdr:rowOff>
    </xdr:from>
    <xdr:to>
      <xdr:col>19</xdr:col>
      <xdr:colOff>184150</xdr:colOff>
      <xdr:row>61</xdr:row>
      <xdr:rowOff>119507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4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129684</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245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131318</xdr:rowOff>
    </xdr:from>
    <xdr:to>
      <xdr:col>15</xdr:col>
      <xdr:colOff>133350</xdr:colOff>
      <xdr:row>62</xdr:row>
      <xdr:rowOff>61468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71645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95123</xdr:rowOff>
    </xdr:from>
    <xdr:to>
      <xdr:col>11</xdr:col>
      <xdr:colOff>82550</xdr:colOff>
      <xdr:row>62</xdr:row>
      <xdr:rowOff>25273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5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35450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22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143383</xdr:rowOff>
    </xdr:from>
    <xdr:to>
      <xdr:col>7</xdr:col>
      <xdr:colOff>31750</xdr:colOff>
      <xdr:row>62</xdr:row>
      <xdr:rowOff>73533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60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83710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70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[217,857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低い水準で推移している。人口一人当たりの金額が類似団体平均を下回っているのは、職員の年齢構成の低下が大きく、さらにごみ処理業務、消防業務を一部事務組合で行っていることが要因となっている。一部事務組合の人件費・物件費等に充てる操出金といった費用を合計した場合では、噴口一人当たりの金額は増加することが想定できる。今後はこれらを含めた経費の抑制を図る必要があり、今後も民間でも対応可能な部分について追及し、コスト縮減のため委託化も検討す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38680</xdr:rowOff>
    </xdr:from>
    <xdr:to>
      <xdr:col>23</xdr:col>
      <xdr:colOff>133350</xdr:colOff>
      <xdr:row>90</xdr:row>
      <xdr:rowOff>33503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26130"/>
          <a:ext cx="0" cy="1537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5580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33503</xdr:rowOff>
    </xdr:from>
    <xdr:to>
      <xdr:col>24</xdr:col>
      <xdr:colOff>12700</xdr:colOff>
      <xdr:row>90</xdr:row>
      <xdr:rowOff>33503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64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125057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6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38680</xdr:rowOff>
    </xdr:from>
    <xdr:to>
      <xdr:col>24</xdr:col>
      <xdr:colOff>12700</xdr:colOff>
      <xdr:row>81</xdr:row>
      <xdr:rowOff>38680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97402</xdr:rowOff>
    </xdr:from>
    <xdr:to>
      <xdr:col>23</xdr:col>
      <xdr:colOff>133350</xdr:colOff>
      <xdr:row>81</xdr:row>
      <xdr:rowOff>106093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84852"/>
          <a:ext cx="838200" cy="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114893</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02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142816</xdr:rowOff>
    </xdr:from>
    <xdr:to>
      <xdr:col>23</xdr:col>
      <xdr:colOff>184150</xdr:colOff>
      <xdr:row>82</xdr:row>
      <xdr:rowOff>72966</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03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90371</xdr:rowOff>
    </xdr:from>
    <xdr:to>
      <xdr:col>19</xdr:col>
      <xdr:colOff>133350</xdr:colOff>
      <xdr:row>81</xdr:row>
      <xdr:rowOff>97402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77821"/>
          <a:ext cx="889000" cy="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123365</xdr:rowOff>
    </xdr:from>
    <xdr:to>
      <xdr:col>19</xdr:col>
      <xdr:colOff>184150</xdr:colOff>
      <xdr:row>82</xdr:row>
      <xdr:rowOff>53515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38292</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9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43363</xdr:rowOff>
    </xdr:from>
    <xdr:to>
      <xdr:col>15</xdr:col>
      <xdr:colOff>82550</xdr:colOff>
      <xdr:row>81</xdr:row>
      <xdr:rowOff>90371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30813"/>
          <a:ext cx="889000" cy="4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94515</xdr:rowOff>
    </xdr:from>
    <xdr:to>
      <xdr:col>15</xdr:col>
      <xdr:colOff>133350</xdr:colOff>
      <xdr:row>82</xdr:row>
      <xdr:rowOff>24665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8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9442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6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35003</xdr:rowOff>
    </xdr:from>
    <xdr:to>
      <xdr:col>11</xdr:col>
      <xdr:colOff>31750</xdr:colOff>
      <xdr:row>81</xdr:row>
      <xdr:rowOff>43363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22453"/>
          <a:ext cx="889000" cy="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69980</xdr:rowOff>
    </xdr:from>
    <xdr:to>
      <xdr:col>11</xdr:col>
      <xdr:colOff>82550</xdr:colOff>
      <xdr:row>82</xdr:row>
      <xdr:rowOff>130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156357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62551</xdr:rowOff>
    </xdr:from>
    <xdr:to>
      <xdr:col>7</xdr:col>
      <xdr:colOff>31750</xdr:colOff>
      <xdr:row>81</xdr:row>
      <xdr:rowOff>164151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148928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3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55293</xdr:rowOff>
    </xdr:from>
    <xdr:to>
      <xdr:col>23</xdr:col>
      <xdr:colOff>184150</xdr:colOff>
      <xdr:row>81</xdr:row>
      <xdr:rowOff>156893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4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148020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46602</xdr:rowOff>
    </xdr:from>
    <xdr:to>
      <xdr:col>19</xdr:col>
      <xdr:colOff>184150</xdr:colOff>
      <xdr:row>81</xdr:row>
      <xdr:rowOff>148202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3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158379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02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39571</xdr:rowOff>
    </xdr:from>
    <xdr:to>
      <xdr:col>15</xdr:col>
      <xdr:colOff>133350</xdr:colOff>
      <xdr:row>81</xdr:row>
      <xdr:rowOff>141171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2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151348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9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164013</xdr:rowOff>
    </xdr:from>
    <xdr:to>
      <xdr:col>11</xdr:col>
      <xdr:colOff>82550</xdr:colOff>
      <xdr:row>81</xdr:row>
      <xdr:rowOff>94163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8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104340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48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155653</xdr:rowOff>
    </xdr:from>
    <xdr:to>
      <xdr:col>7</xdr:col>
      <xdr:colOff>31750</xdr:colOff>
      <xdr:row>81</xdr:row>
      <xdr:rowOff>85803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7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95980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4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年度までは</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歳を超える職員が</a:t>
          </a:r>
          <a:r>
            <a:rPr kumimoji="1" lang="en-US" altLang="ja-JP" sz="1300">
              <a:latin typeface="ＭＳ Ｐゴシック" panose="020B0600070205080204" pitchFamily="50" charset="-128"/>
              <a:ea typeface="ＭＳ Ｐゴシック" panose="020B0600070205080204" pitchFamily="50" charset="-128"/>
            </a:rPr>
            <a:t>35.0%</a:t>
          </a:r>
          <a:r>
            <a:rPr kumimoji="1" lang="ja-JP" altLang="en-US" sz="1300">
              <a:latin typeface="ＭＳ Ｐゴシック" panose="020B0600070205080204" pitchFamily="50" charset="-128"/>
              <a:ea typeface="ＭＳ Ｐゴシック" panose="020B0600070205080204" pitchFamily="50" charset="-128"/>
            </a:rPr>
            <a:t>以上を占めていたが、順次退職を迎え、また、職員の採用を抑制していた時期があり年齢バランスが非常に悪かったことも加え職員の若年齢化が一気に進んだ。その影響により、以前より若い年齢で昇格等をさせる必要が生じラスパイレス指数が増加てい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上記の理由により今後もラスパイレス指数が高い状況が続くと考えられるが、人事委員会勧告等の給与実態の状況を踏まえ、給与の適正化に努めていく。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89</xdr:row>
      <xdr:rowOff>16228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274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93839</xdr:rowOff>
    </xdr:from>
    <xdr:to>
      <xdr:col>81</xdr:col>
      <xdr:colOff>44450</xdr:colOff>
      <xdr:row>88</xdr:row>
      <xdr:rowOff>147461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181439"/>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53622</xdr:rowOff>
    </xdr:from>
    <xdr:to>
      <xdr:col>77</xdr:col>
      <xdr:colOff>44450</xdr:colOff>
      <xdr:row>88</xdr:row>
      <xdr:rowOff>93839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1412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165805</xdr:rowOff>
    </xdr:from>
    <xdr:to>
      <xdr:col>77</xdr:col>
      <xdr:colOff>95250</xdr:colOff>
      <xdr:row>85</xdr:row>
      <xdr:rowOff>95955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106132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3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40216</xdr:rowOff>
    </xdr:from>
    <xdr:to>
      <xdr:col>72</xdr:col>
      <xdr:colOff>203200</xdr:colOff>
      <xdr:row>88</xdr:row>
      <xdr:rowOff>53622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12781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138995</xdr:rowOff>
    </xdr:from>
    <xdr:to>
      <xdr:col>73</xdr:col>
      <xdr:colOff>44450</xdr:colOff>
      <xdr:row>85</xdr:row>
      <xdr:rowOff>69145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128411</xdr:rowOff>
    </xdr:from>
    <xdr:to>
      <xdr:col>68</xdr:col>
      <xdr:colOff>152400</xdr:colOff>
      <xdr:row>88</xdr:row>
      <xdr:rowOff>40216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873111"/>
          <a:ext cx="889000" cy="25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119538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96661</xdr:rowOff>
    </xdr:from>
    <xdr:to>
      <xdr:col>81</xdr:col>
      <xdr:colOff>95250</xdr:colOff>
      <xdr:row>89</xdr:row>
      <xdr:rowOff>26811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163988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8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43039</xdr:rowOff>
    </xdr:from>
    <xdr:to>
      <xdr:col>77</xdr:col>
      <xdr:colOff>95250</xdr:colOff>
      <xdr:row>88</xdr:row>
      <xdr:rowOff>144639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129416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1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2822</xdr:rowOff>
    </xdr:from>
    <xdr:to>
      <xdr:col>73</xdr:col>
      <xdr:colOff>44450</xdr:colOff>
      <xdr:row>88</xdr:row>
      <xdr:rowOff>104422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89199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7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160866</xdr:rowOff>
    </xdr:from>
    <xdr:to>
      <xdr:col>68</xdr:col>
      <xdr:colOff>203200</xdr:colOff>
      <xdr:row>88</xdr:row>
      <xdr:rowOff>91016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75793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163988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定員適正化計画による職員の計画的な削減（平成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年度職員数</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人を平成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年度までに</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人削減）計画については、目標達成が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年遅れたが達成することができている。「浅川町第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次振興計画」における将来人口推計では令和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年度までに平成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年度調査時より</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程度の人口減少が推測されている。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人あたりで見ると、類似団体平均よりも</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ポイント少ない状況であり、比較的少ない職員で業務を行っている状況もある。なおかつ、平成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年度から職員平均年齢の若さでは福島県内も上位であることから、進んでいる業務の多様化、権限移譲等による業務量の増加を見据えながら、一定規模の職員を確保しつつ適切な定員管理に努めていく。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32766</xdr:rowOff>
    </xdr:from>
    <xdr:to>
      <xdr:col>81</xdr:col>
      <xdr:colOff>44450</xdr:colOff>
      <xdr:row>66</xdr:row>
      <xdr:rowOff>154940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8316"/>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119143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32766</xdr:rowOff>
    </xdr:from>
    <xdr:to>
      <xdr:col>81</xdr:col>
      <xdr:colOff>133350</xdr:colOff>
      <xdr:row>59</xdr:row>
      <xdr:rowOff>32766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167894</xdr:rowOff>
    </xdr:from>
    <xdr:to>
      <xdr:col>81</xdr:col>
      <xdr:colOff>44450</xdr:colOff>
      <xdr:row>60</xdr:row>
      <xdr:rowOff>27468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28344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4807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63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32730</xdr:rowOff>
    </xdr:from>
    <xdr:to>
      <xdr:col>81</xdr:col>
      <xdr:colOff>95250</xdr:colOff>
      <xdr:row>61</xdr:row>
      <xdr:rowOff>134330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9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156863</xdr:rowOff>
    </xdr:from>
    <xdr:to>
      <xdr:col>77</xdr:col>
      <xdr:colOff>44450</xdr:colOff>
      <xdr:row>59</xdr:row>
      <xdr:rowOff>167894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72413"/>
          <a:ext cx="889000" cy="1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7910</xdr:rowOff>
    </xdr:from>
    <xdr:to>
      <xdr:col>77</xdr:col>
      <xdr:colOff>95250</xdr:colOff>
      <xdr:row>61</xdr:row>
      <xdr:rowOff>109510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94287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2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156863</xdr:rowOff>
    </xdr:from>
    <xdr:to>
      <xdr:col>72</xdr:col>
      <xdr:colOff>203200</xdr:colOff>
      <xdr:row>60</xdr:row>
      <xdr:rowOff>8165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272413"/>
          <a:ext cx="889000" cy="2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326</xdr:rowOff>
    </xdr:from>
    <xdr:to>
      <xdr:col>73</xdr:col>
      <xdr:colOff>44450</xdr:colOff>
      <xdr:row>61</xdr:row>
      <xdr:rowOff>101926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86703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4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147211</xdr:rowOff>
    </xdr:from>
    <xdr:to>
      <xdr:col>68</xdr:col>
      <xdr:colOff>152400</xdr:colOff>
      <xdr:row>60</xdr:row>
      <xdr:rowOff>8165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62761"/>
          <a:ext cx="889000" cy="3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162124</xdr:rowOff>
    </xdr:from>
    <xdr:to>
      <xdr:col>68</xdr:col>
      <xdr:colOff>203200</xdr:colOff>
      <xdr:row>61</xdr:row>
      <xdr:rowOff>92274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77051</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112485</xdr:rowOff>
    </xdr:from>
    <xdr:to>
      <xdr:col>64</xdr:col>
      <xdr:colOff>152400</xdr:colOff>
      <xdr:row>61</xdr:row>
      <xdr:rowOff>42635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27412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148118</xdr:rowOff>
    </xdr:from>
    <xdr:to>
      <xdr:col>81</xdr:col>
      <xdr:colOff>95250</xdr:colOff>
      <xdr:row>60</xdr:row>
      <xdr:rowOff>78268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6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164645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0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117094</xdr:rowOff>
    </xdr:from>
    <xdr:to>
      <xdr:col>77</xdr:col>
      <xdr:colOff>95250</xdr:colOff>
      <xdr:row>60</xdr:row>
      <xdr:rowOff>47244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57421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01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106063</xdr:rowOff>
    </xdr:from>
    <xdr:to>
      <xdr:col>73</xdr:col>
      <xdr:colOff>44450</xdr:colOff>
      <xdr:row>60</xdr:row>
      <xdr:rowOff>36213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2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46390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9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128815</xdr:rowOff>
    </xdr:from>
    <xdr:to>
      <xdr:col>68</xdr:col>
      <xdr:colOff>203200</xdr:colOff>
      <xdr:row>60</xdr:row>
      <xdr:rowOff>58965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69142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1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96411</xdr:rowOff>
    </xdr:from>
    <xdr:to>
      <xdr:col>64</xdr:col>
      <xdr:colOff>152400</xdr:colOff>
      <xdr:row>60</xdr:row>
      <xdr:rowOff>26561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36738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8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分子となる元利償還金の額が、平成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年度借入れの臨時地方道整備事業債等の償還終了に減となるなど、償還の完了により実質公債費比率については徐々に減少している。しかしながら、令和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年度から、あさかわこども園建設事業の元金償還が始まったため</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となっている。今後、浅川中学校建設事業、老朽化した公共施設の改修等が控えており、地方債への依存度も上がってくる見込みであるため、地域の住民ニーズを的確に把握した事業選択と起債に大きく依存しない財政運営に努めていく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71882</xdr:rowOff>
    </xdr:from>
    <xdr:to>
      <xdr:col>81</xdr:col>
      <xdr:colOff>44450</xdr:colOff>
      <xdr:row>43</xdr:row>
      <xdr:rowOff>51816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415532"/>
          <a:ext cx="0" cy="1008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23893</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39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51816</xdr:rowOff>
    </xdr:from>
    <xdr:to>
      <xdr:col>81</xdr:col>
      <xdr:colOff>133350</xdr:colOff>
      <xdr:row>43</xdr:row>
      <xdr:rowOff>51816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42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158259</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71882</xdr:rowOff>
    </xdr:from>
    <xdr:to>
      <xdr:col>81</xdr:col>
      <xdr:colOff>133350</xdr:colOff>
      <xdr:row>37</xdr:row>
      <xdr:rowOff>71882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41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151130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9850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36085</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6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146304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98500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146304</xdr:rowOff>
    </xdr:from>
    <xdr:to>
      <xdr:col>72</xdr:col>
      <xdr:colOff>203200</xdr:colOff>
      <xdr:row>41</xdr:row>
      <xdr:rowOff>13462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00430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13462</xdr:rowOff>
    </xdr:from>
    <xdr:to>
      <xdr:col>68</xdr:col>
      <xdr:colOff>152400</xdr:colOff>
      <xdr:row>41</xdr:row>
      <xdr:rowOff>56896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04291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35052</xdr:rowOff>
    </xdr:from>
    <xdr:to>
      <xdr:col>68</xdr:col>
      <xdr:colOff>203200</xdr:colOff>
      <xdr:row>41</xdr:row>
      <xdr:rowOff>136652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121429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5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116857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95504</xdr:rowOff>
    </xdr:from>
    <xdr:to>
      <xdr:col>73</xdr:col>
      <xdr:colOff>44450</xdr:colOff>
      <xdr:row>41</xdr:row>
      <xdr:rowOff>25654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35831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134112</xdr:rowOff>
    </xdr:from>
    <xdr:to>
      <xdr:col>68</xdr:col>
      <xdr:colOff>203200</xdr:colOff>
      <xdr:row>41</xdr:row>
      <xdr:rowOff>64262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74439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6096</xdr:rowOff>
    </xdr:from>
    <xdr:to>
      <xdr:col>64</xdr:col>
      <xdr:colOff>152400</xdr:colOff>
      <xdr:row>41</xdr:row>
      <xdr:rowOff>107696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117873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となっているが、浅川中学校建設事業や老朽化した公共施設の改修等の大きな事業を控えており財政負担の増加が見込まれる。事業の実施においては、できるだけ地方債に依存せず補助金等の活用を図り、また、地方債においても可能な限り有利なものを活用するなど将来に対する負担を軽減することを念頭に財政運営を行っていく必要があ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46325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76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18402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6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46325</xdr:rowOff>
    </xdr:from>
    <xdr:to>
      <xdr:col>81</xdr:col>
      <xdr:colOff>133350</xdr:colOff>
      <xdr:row>23</xdr:row>
      <xdr:rowOff>46325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89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33564</xdr:rowOff>
    </xdr:from>
    <xdr:to>
      <xdr:col>72</xdr:col>
      <xdr:colOff>203200</xdr:colOff>
      <xdr:row>14</xdr:row>
      <xdr:rowOff>132382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2433864"/>
          <a:ext cx="889000" cy="9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25521</xdr:rowOff>
    </xdr:from>
    <xdr:to>
      <xdr:col>68</xdr:col>
      <xdr:colOff>152400</xdr:colOff>
      <xdr:row>14</xdr:row>
      <xdr:rowOff>132382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3512800" y="2425821"/>
          <a:ext cx="889000" cy="10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154214</xdr:rowOff>
    </xdr:from>
    <xdr:to>
      <xdr:col>73</xdr:col>
      <xdr:colOff>44450</xdr:colOff>
      <xdr:row>14</xdr:row>
      <xdr:rowOff>84364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3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69141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46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81582</xdr:rowOff>
    </xdr:from>
    <xdr:to>
      <xdr:col>68</xdr:col>
      <xdr:colOff>203200</xdr:colOff>
      <xdr:row>15</xdr:row>
      <xdr:rowOff>11732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48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167959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56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146171</xdr:rowOff>
    </xdr:from>
    <xdr:to>
      <xdr:col>64</xdr:col>
      <xdr:colOff>152400</xdr:colOff>
      <xdr:row>14</xdr:row>
      <xdr:rowOff>76321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37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61098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46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5,984
5,947
37.43
4,159,789
3,995,622
144,539
2,448,976
3,209,358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定員適正化計画による職員の計画的な削減（平成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年度職員数</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人を平成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年度までに</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人削減）計画については、目標達成が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年遅れたが達成することができた。過去の高水準の給与体系にいた</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歳を超える職員が順次定年を迎え、人件費が平成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年度から段階的に減少している。令和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年度に会計年度任用職員制度導入による会計年度任用職員給与・手当の増により人件費が増加したが、令和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年度については同水準で推移している。しばらくの間、定年退職者がいないため人件費は徐々に増加していく見込みである。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147574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3400"/>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119651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147574</xdr:rowOff>
    </xdr:from>
    <xdr:to>
      <xdr:col>24</xdr:col>
      <xdr:colOff>114300</xdr:colOff>
      <xdr:row>41</xdr:row>
      <xdr:rowOff>147574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37</xdr:row>
      <xdr:rowOff>129286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5922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3573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129286</xdr:rowOff>
    </xdr:from>
    <xdr:to>
      <xdr:col>19</xdr:col>
      <xdr:colOff>187325</xdr:colOff>
      <xdr:row>38</xdr:row>
      <xdr:rowOff>30988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729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5842</xdr:rowOff>
    </xdr:from>
    <xdr:to>
      <xdr:col>15</xdr:col>
      <xdr:colOff>98425</xdr:colOff>
      <xdr:row>38</xdr:row>
      <xdr:rowOff>30988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49492"/>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60198</xdr:rowOff>
    </xdr:from>
    <xdr:to>
      <xdr:col>15</xdr:col>
      <xdr:colOff>149225</xdr:colOff>
      <xdr:row>37</xdr:row>
      <xdr:rowOff>161798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525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5842</xdr:rowOff>
    </xdr:from>
    <xdr:to>
      <xdr:col>11</xdr:col>
      <xdr:colOff>9525</xdr:colOff>
      <xdr:row>37</xdr:row>
      <xdr:rowOff>46990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494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78486</xdr:rowOff>
    </xdr:from>
    <xdr:to>
      <xdr:col>20</xdr:col>
      <xdr:colOff>38100</xdr:colOff>
      <xdr:row>38</xdr:row>
      <xdr:rowOff>8636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164863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151638</xdr:rowOff>
    </xdr:from>
    <xdr:to>
      <xdr:col>15</xdr:col>
      <xdr:colOff>149225</xdr:colOff>
      <xdr:row>38</xdr:row>
      <xdr:rowOff>81788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66565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126492</xdr:rowOff>
    </xdr:from>
    <xdr:to>
      <xdr:col>11</xdr:col>
      <xdr:colOff>60325</xdr:colOff>
      <xdr:row>37</xdr:row>
      <xdr:rowOff>56642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経費の推移をみると多少の増減はあるものの安定している智受けられる。また、本町では、町民</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当たりの職員数から見ると類似団体平均より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ポイント程度低い状況があり、やむを得ず業務委託に頼らざるを得ないという現状があるのも物件費の比率が高くなる要因となっている。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今後、継続経費として発生する委託業務等の発生も見込まれるため、経常経費比率を注視しながら、弾力性のある財政運営を図っていく。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22</xdr:row>
      <xdr:rowOff>5080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444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92710</xdr:rowOff>
    </xdr:from>
    <xdr:to>
      <xdr:col>82</xdr:col>
      <xdr:colOff>107950</xdr:colOff>
      <xdr:row>18</xdr:row>
      <xdr:rowOff>96520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0736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107967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9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92710</xdr:rowOff>
    </xdr:from>
    <xdr:to>
      <xdr:col>78</xdr:col>
      <xdr:colOff>69850</xdr:colOff>
      <xdr:row>18</xdr:row>
      <xdr:rowOff>20320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0073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20320</xdr:rowOff>
    </xdr:from>
    <xdr:to>
      <xdr:col>73</xdr:col>
      <xdr:colOff>180975</xdr:colOff>
      <xdr:row>18</xdr:row>
      <xdr:rowOff>66040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106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5080</xdr:rowOff>
    </xdr:from>
    <xdr:to>
      <xdr:col>69</xdr:col>
      <xdr:colOff>92075</xdr:colOff>
      <xdr:row>18</xdr:row>
      <xdr:rowOff>66040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0911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123207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45720</xdr:rowOff>
    </xdr:from>
    <xdr:to>
      <xdr:col>82</xdr:col>
      <xdr:colOff>158750</xdr:colOff>
      <xdr:row>18</xdr:row>
      <xdr:rowOff>147320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17797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41910</xdr:rowOff>
    </xdr:from>
    <xdr:to>
      <xdr:col>78</xdr:col>
      <xdr:colOff>120650</xdr:colOff>
      <xdr:row>17</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140970</xdr:rowOff>
    </xdr:from>
    <xdr:to>
      <xdr:col>74</xdr:col>
      <xdr:colOff>31750</xdr:colOff>
      <xdr:row>18</xdr:row>
      <xdr:rowOff>71120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55897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15240</xdr:rowOff>
    </xdr:from>
    <xdr:to>
      <xdr:col>69</xdr:col>
      <xdr:colOff>142875</xdr:colOff>
      <xdr:row>18</xdr:row>
      <xdr:rowOff>116840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101617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125730</xdr:rowOff>
    </xdr:from>
    <xdr:to>
      <xdr:col>65</xdr:col>
      <xdr:colOff>53975</xdr:colOff>
      <xdr:row>18</xdr:row>
      <xdr:rowOff>55880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40657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令和元年度から令和</a:t>
          </a:r>
          <a:r>
            <a:rPr kumimoji="1" lang="en-US" altLang="ja-JP" sz="1300" baseline="0">
              <a:latin typeface="ＭＳ Ｐゴシック" panose="020B0600070205080204" pitchFamily="50" charset="-128"/>
              <a:ea typeface="ＭＳ Ｐゴシック" panose="020B0600070205080204" pitchFamily="50" charset="-128"/>
            </a:rPr>
            <a:t>2</a:t>
          </a:r>
          <a:r>
            <a:rPr kumimoji="1" lang="ja-JP" altLang="en-US" sz="1300" baseline="0">
              <a:latin typeface="ＭＳ Ｐゴシック" panose="020B0600070205080204" pitchFamily="50" charset="-128"/>
              <a:ea typeface="ＭＳ Ｐゴシック" panose="020B0600070205080204" pitchFamily="50" charset="-128"/>
            </a:rPr>
            <a:t>年度にかけて</a:t>
          </a:r>
          <a:r>
            <a:rPr kumimoji="1" lang="en-US" altLang="ja-JP" sz="1300" baseline="0">
              <a:latin typeface="ＭＳ Ｐゴシック" panose="020B0600070205080204" pitchFamily="50" charset="-128"/>
              <a:ea typeface="ＭＳ Ｐゴシック" panose="020B0600070205080204" pitchFamily="50" charset="-128"/>
            </a:rPr>
            <a:t>1.2</a:t>
          </a:r>
          <a:r>
            <a:rPr kumimoji="1" lang="ja-JP" altLang="en-US" sz="1300" baseline="0">
              <a:latin typeface="ＭＳ Ｐゴシック" panose="020B0600070205080204" pitchFamily="50" charset="-128"/>
              <a:ea typeface="ＭＳ Ｐゴシック" panose="020B0600070205080204" pitchFamily="50" charset="-128"/>
            </a:rPr>
            <a:t>ポイントの減と大きな変動がみられる。　しかしながら、扶助費の過去</a:t>
          </a:r>
          <a:r>
            <a:rPr kumimoji="1" lang="en-US" altLang="ja-JP" sz="1300" baseline="0">
              <a:latin typeface="ＭＳ Ｐゴシック" panose="020B0600070205080204" pitchFamily="50" charset="-128"/>
              <a:ea typeface="ＭＳ Ｐゴシック" panose="020B0600070205080204" pitchFamily="50" charset="-128"/>
            </a:rPr>
            <a:t>5</a:t>
          </a:r>
          <a:r>
            <a:rPr kumimoji="1" lang="ja-JP" altLang="en-US" sz="1300" baseline="0">
              <a:latin typeface="ＭＳ Ｐゴシック" panose="020B0600070205080204" pitchFamily="50" charset="-128"/>
              <a:ea typeface="ＭＳ Ｐゴシック" panose="020B0600070205080204" pitchFamily="50" charset="-128"/>
            </a:rPr>
            <a:t>年間の推移をみると例年</a:t>
          </a:r>
          <a:r>
            <a:rPr kumimoji="1" lang="en-US" altLang="ja-JP" sz="1300" baseline="0">
              <a:latin typeface="ＭＳ Ｐゴシック" panose="020B0600070205080204" pitchFamily="50" charset="-128"/>
              <a:ea typeface="ＭＳ Ｐゴシック" panose="020B0600070205080204" pitchFamily="50" charset="-128"/>
            </a:rPr>
            <a:t>290,000</a:t>
          </a:r>
          <a:r>
            <a:rPr kumimoji="1" lang="ja-JP" altLang="en-US" sz="1300" baseline="0">
              <a:latin typeface="ＭＳ Ｐゴシック" panose="020B0600070205080204" pitchFamily="50" charset="-128"/>
              <a:ea typeface="ＭＳ Ｐゴシック" panose="020B0600070205080204" pitchFamily="50" charset="-128"/>
            </a:rPr>
            <a:t>千円前後推移しており大きな変動は見られない。</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扶助費以外の経費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が増加しており歳出決算額も大きな伸びを見せている。その影響により動きがあるように見受けられるが、経費としては安定した支出となっており、今後も大きな変動はないものと推測される。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全国平均や福島県平均と比較すると低い水準となっているが、類似団体と比較すると同程度の水準となっている。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146050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09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8425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168927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842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59</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9187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165100</xdr:rowOff>
    </xdr:from>
    <xdr:to>
      <xdr:col>11</xdr:col>
      <xdr:colOff>9525</xdr:colOff>
      <xdr:row>59</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10109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73677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10177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95250</xdr:rowOff>
    </xdr:from>
    <xdr:to>
      <xdr:col>15</xdr:col>
      <xdr:colOff>149225</xdr:colOff>
      <xdr:row>58</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152400</xdr:rowOff>
    </xdr:from>
    <xdr:to>
      <xdr:col>11</xdr:col>
      <xdr:colOff>60325</xdr:colOff>
      <xdr:row>59</xdr:row>
      <xdr:rowOff>82550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67327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114300</xdr:rowOff>
    </xdr:from>
    <xdr:to>
      <xdr:col>6</xdr:col>
      <xdr:colOff>171450</xdr:colOff>
      <xdr:row>59</xdr:row>
      <xdr:rowOff>44450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29227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その他には、主に介護保険等の特別会計や企業会計への操出金等がある。かかる経費については、年々わずかに減少している。経常経費比率から見ると令和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年から令和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年度にかけて</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ポイントの減少がみられるが、経常経費総額が増加しているためでありそこまで大きな変動はない。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公共下水道事業では、下水道管の整備の完了に向けて事業を加速しており、操出金の増が見込まれるため、操出金に係る経費について注視し抑制に心がける。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73660</xdr:rowOff>
    </xdr:from>
    <xdr:to>
      <xdr:col>82</xdr:col>
      <xdr:colOff>107950</xdr:colOff>
      <xdr:row>60</xdr:row>
      <xdr:rowOff>50800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89890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160037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73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73660</xdr:rowOff>
    </xdr:from>
    <xdr:to>
      <xdr:col>82</xdr:col>
      <xdr:colOff>196850</xdr:colOff>
      <xdr:row>52</xdr:row>
      <xdr:rowOff>73660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898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55</xdr:row>
      <xdr:rowOff>123190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4996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69850</xdr:rowOff>
    </xdr:from>
    <xdr:to>
      <xdr:col>78</xdr:col>
      <xdr:colOff>69850</xdr:colOff>
      <xdr:row>56</xdr:row>
      <xdr:rowOff>43180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4996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43180</xdr:rowOff>
    </xdr:from>
    <xdr:to>
      <xdr:col>73</xdr:col>
      <xdr:colOff>180975</xdr:colOff>
      <xdr:row>56</xdr:row>
      <xdr:rowOff>43180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644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43180</xdr:rowOff>
    </xdr:from>
    <xdr:to>
      <xdr:col>69</xdr:col>
      <xdr:colOff>92075</xdr:colOff>
      <xdr:row>56</xdr:row>
      <xdr:rowOff>142240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6443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72390</xdr:rowOff>
    </xdr:from>
    <xdr:to>
      <xdr:col>82</xdr:col>
      <xdr:colOff>158750</xdr:colOff>
      <xdr:row>56</xdr:row>
      <xdr:rowOff>2540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88917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19050</xdr:rowOff>
    </xdr:from>
    <xdr:to>
      <xdr:col>78</xdr:col>
      <xdr:colOff>120650</xdr:colOff>
      <xdr:row>55</xdr:row>
      <xdr:rowOff>120650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130827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163830</xdr:rowOff>
    </xdr:from>
    <xdr:to>
      <xdr:col>74</xdr:col>
      <xdr:colOff>31750</xdr:colOff>
      <xdr:row>56</xdr:row>
      <xdr:rowOff>93980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163830</xdr:rowOff>
    </xdr:from>
    <xdr:to>
      <xdr:col>69</xdr:col>
      <xdr:colOff>142875</xdr:colOff>
      <xdr:row>56</xdr:row>
      <xdr:rowOff>93980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104157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費の推移をみると多少の増減はあるものの安定していると見受けられる。類似団体平均と比較してもほぼ同比率となっている。一部事務組合の須賀川地方広域消防組合や石川地方生活環境施設組合への負担企など主なものとなるが、それ以外の各種団体への補助金なども増加の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引き続き、補助金の交付については、その補助金が本当に必要なのか、額は適切なのかなどに明確な基準を設け見直しや廃止を進め本当に必要なものに絞って補助金を交付していく等の対応が必要である。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17272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5571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37</xdr:row>
      <xdr:rowOff>65278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1748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145288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854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2854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36</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294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31005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20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近年は、大きな公共事業等が少なく新たな起債よりも償還額が多い状況が続き、公債費に係る比率は減少していたが、あさかわこども園建設事業等の元金償還が始まったため令和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現時点では、他の団体等と比較して負担が少ない状況であるが、老朽化している公共施設も多く、その更新事業等が次々と発生してくる見込みであるので、公債費の比率については今後、さらに増加すると見込まれ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71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27940</xdr:rowOff>
    </xdr:from>
    <xdr:to>
      <xdr:col>24</xdr:col>
      <xdr:colOff>25400</xdr:colOff>
      <xdr:row>75</xdr:row>
      <xdr:rowOff>85090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88669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13988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4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27940</xdr:rowOff>
    </xdr:from>
    <xdr:to>
      <xdr:col>19</xdr:col>
      <xdr:colOff>187325</xdr:colOff>
      <xdr:row>75</xdr:row>
      <xdr:rowOff>35560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8866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3811</xdr:rowOff>
    </xdr:from>
    <xdr:to>
      <xdr:col>20</xdr:col>
      <xdr:colOff>38100</xdr:colOff>
      <xdr:row>76</xdr:row>
      <xdr:rowOff>105411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90188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20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35560</xdr:rowOff>
    </xdr:from>
    <xdr:to>
      <xdr:col>15</xdr:col>
      <xdr:colOff>98425</xdr:colOff>
      <xdr:row>75</xdr:row>
      <xdr:rowOff>62230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8943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62230</xdr:rowOff>
    </xdr:from>
    <xdr:to>
      <xdr:col>11</xdr:col>
      <xdr:colOff>9525</xdr:colOff>
      <xdr:row>75</xdr:row>
      <xdr:rowOff>96520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9209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57150</xdr:rowOff>
    </xdr:from>
    <xdr:to>
      <xdr:col>11</xdr:col>
      <xdr:colOff>60325</xdr:colOff>
      <xdr:row>76</xdr:row>
      <xdr:rowOff>158750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143527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26670</xdr:rowOff>
    </xdr:from>
    <xdr:to>
      <xdr:col>6</xdr:col>
      <xdr:colOff>171450</xdr:colOff>
      <xdr:row>76</xdr:row>
      <xdr:rowOff>128270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113047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34290</xdr:rowOff>
    </xdr:from>
    <xdr:to>
      <xdr:col>24</xdr:col>
      <xdr:colOff>76200</xdr:colOff>
      <xdr:row>75</xdr:row>
      <xdr:rowOff>135890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50817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148590</xdr:rowOff>
    </xdr:from>
    <xdr:to>
      <xdr:col>20</xdr:col>
      <xdr:colOff>38100</xdr:colOff>
      <xdr:row>75</xdr:row>
      <xdr:rowOff>78740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88917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04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156210</xdr:rowOff>
    </xdr:from>
    <xdr:to>
      <xdr:col>15</xdr:col>
      <xdr:colOff>149225</xdr:colOff>
      <xdr:row>75</xdr:row>
      <xdr:rowOff>86360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96537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xdr:rowOff>
    </xdr:from>
    <xdr:to>
      <xdr:col>11</xdr:col>
      <xdr:colOff>60325</xdr:colOff>
      <xdr:row>75</xdr:row>
      <xdr:rowOff>113030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123207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45720</xdr:rowOff>
    </xdr:from>
    <xdr:to>
      <xdr:col>6</xdr:col>
      <xdr:colOff>171450</xdr:colOff>
      <xdr:row>75</xdr:row>
      <xdr:rowOff>147320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157497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対前年比では</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ポイント上昇している。類似団体平均と比較すると</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ポイント高い状況となっているが、推移をみると安定している。本町の支出傾向としては、かかる経費が人件費、物件費、補助費等、扶助費の順になっている。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増加については、物件費の上昇によるものと考えられる。今後については、高齢化率の上昇による扶助費の増や各種事業実施に伴う物件費の上昇も懸念されるため、更なる事務経費の節減に努め経常経費の抑制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165862</xdr:rowOff>
    </xdr:from>
    <xdr:to>
      <xdr:col>82</xdr:col>
      <xdr:colOff>107950</xdr:colOff>
      <xdr:row>81</xdr:row>
      <xdr:rowOff>154432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85316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126509</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154432</xdr:rowOff>
    </xdr:from>
    <xdr:to>
      <xdr:col>82</xdr:col>
      <xdr:colOff>196850</xdr:colOff>
      <xdr:row>81</xdr:row>
      <xdr:rowOff>154432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80789</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5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165862</xdr:rowOff>
    </xdr:from>
    <xdr:to>
      <xdr:col>82</xdr:col>
      <xdr:colOff>196850</xdr:colOff>
      <xdr:row>74</xdr:row>
      <xdr:rowOff>165862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85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46989</xdr:rowOff>
    </xdr:from>
    <xdr:to>
      <xdr:col>82</xdr:col>
      <xdr:colOff>107950</xdr:colOff>
      <xdr:row>77</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248639"/>
          <a:ext cx="8382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35577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46989</xdr:rowOff>
    </xdr:from>
    <xdr:to>
      <xdr:col>78</xdr:col>
      <xdr:colOff>69850</xdr:colOff>
      <xdr:row>77</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248639"/>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99568</xdr:rowOff>
    </xdr:from>
    <xdr:to>
      <xdr:col>73</xdr:col>
      <xdr:colOff>180975</xdr:colOff>
      <xdr:row>77</xdr:row>
      <xdr:rowOff>149861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301218"/>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99568</xdr:rowOff>
    </xdr:from>
    <xdr:to>
      <xdr:col>69</xdr:col>
      <xdr:colOff>92075</xdr:colOff>
      <xdr:row>77</xdr:row>
      <xdr:rowOff>124713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301218"/>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69342</xdr:rowOff>
    </xdr:from>
    <xdr:to>
      <xdr:col>69</xdr:col>
      <xdr:colOff>142875</xdr:colOff>
      <xdr:row>77</xdr:row>
      <xdr:rowOff>170942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155719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62485</xdr:rowOff>
    </xdr:from>
    <xdr:to>
      <xdr:col>65</xdr:col>
      <xdr:colOff>53975</xdr:colOff>
      <xdr:row>77</xdr:row>
      <xdr:rowOff>164085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6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2812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033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105918</xdr:rowOff>
    </xdr:from>
    <xdr:to>
      <xdr:col>82</xdr:col>
      <xdr:colOff>158750</xdr:colOff>
      <xdr:row>78</xdr:row>
      <xdr:rowOff>36068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77995</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99061</xdr:rowOff>
    </xdr:from>
    <xdr:to>
      <xdr:col>74</xdr:col>
      <xdr:colOff>31750</xdr:colOff>
      <xdr:row>78</xdr:row>
      <xdr:rowOff>29211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13988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48768</xdr:rowOff>
    </xdr:from>
    <xdr:to>
      <xdr:col>69</xdr:col>
      <xdr:colOff>142875</xdr:colOff>
      <xdr:row>77</xdr:row>
      <xdr:rowOff>150368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5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160545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01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80597</xdr:rowOff>
    </xdr:from>
    <xdr:to>
      <xdr:col>29</xdr:col>
      <xdr:colOff>127000</xdr:colOff>
      <xdr:row>20</xdr:row>
      <xdr:rowOff>16370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172"/>
          <a:ext cx="0" cy="14788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159897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6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16370</xdr:rowOff>
    </xdr:from>
    <xdr:to>
      <xdr:col>30</xdr:col>
      <xdr:colOff>25400</xdr:colOff>
      <xdr:row>20</xdr:row>
      <xdr:rowOff>16370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92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166974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80597</xdr:rowOff>
    </xdr:from>
    <xdr:to>
      <xdr:col>30</xdr:col>
      <xdr:colOff>25400</xdr:colOff>
      <xdr:row>11</xdr:row>
      <xdr:rowOff>80597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1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148464</xdr:rowOff>
    </xdr:from>
    <xdr:to>
      <xdr:col>29</xdr:col>
      <xdr:colOff>127000</xdr:colOff>
      <xdr:row>18</xdr:row>
      <xdr:rowOff>29089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10739"/>
          <a:ext cx="647700" cy="52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146003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65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129476</xdr:rowOff>
    </xdr:from>
    <xdr:to>
      <xdr:col>29</xdr:col>
      <xdr:colOff>177800</xdr:colOff>
      <xdr:row>17</xdr:row>
      <xdr:rowOff>59626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203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29089</xdr:rowOff>
    </xdr:from>
    <xdr:to>
      <xdr:col>26</xdr:col>
      <xdr:colOff>50800</xdr:colOff>
      <xdr:row>18</xdr:row>
      <xdr:rowOff>55899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62814"/>
          <a:ext cx="698500" cy="26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12003</xdr:rowOff>
    </xdr:from>
    <xdr:to>
      <xdr:col>26</xdr:col>
      <xdr:colOff>101600</xdr:colOff>
      <xdr:row>17</xdr:row>
      <xdr:rowOff>113603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123780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43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55899</xdr:rowOff>
    </xdr:from>
    <xdr:to>
      <xdr:col>22</xdr:col>
      <xdr:colOff>114300</xdr:colOff>
      <xdr:row>19</xdr:row>
      <xdr:rowOff>28358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89624"/>
          <a:ext cx="698500" cy="1439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49621</xdr:rowOff>
    </xdr:from>
    <xdr:to>
      <xdr:col>22</xdr:col>
      <xdr:colOff>165100</xdr:colOff>
      <xdr:row>17</xdr:row>
      <xdr:rowOff>151221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161398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28358</xdr:rowOff>
    </xdr:from>
    <xdr:to>
      <xdr:col>18</xdr:col>
      <xdr:colOff>177800</xdr:colOff>
      <xdr:row>19</xdr:row>
      <xdr:rowOff>40016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33533"/>
          <a:ext cx="698500" cy="11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82576</xdr:rowOff>
    </xdr:from>
    <xdr:to>
      <xdr:col>19</xdr:col>
      <xdr:colOff>38100</xdr:colOff>
      <xdr:row>18</xdr:row>
      <xdr:rowOff>12726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22903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150251</xdr:rowOff>
    </xdr:from>
    <xdr:to>
      <xdr:col>15</xdr:col>
      <xdr:colOff>101600</xdr:colOff>
      <xdr:row>18</xdr:row>
      <xdr:rowOff>80401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90578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8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97664</xdr:rowOff>
    </xdr:from>
    <xdr:to>
      <xdr:col>29</xdr:col>
      <xdr:colOff>177800</xdr:colOff>
      <xdr:row>18</xdr:row>
      <xdr:rowOff>27814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59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69741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32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149739</xdr:rowOff>
    </xdr:from>
    <xdr:to>
      <xdr:col>26</xdr:col>
      <xdr:colOff>101600</xdr:colOff>
      <xdr:row>18</xdr:row>
      <xdr:rowOff>79889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12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64666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98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5099</xdr:rowOff>
    </xdr:from>
    <xdr:to>
      <xdr:col>22</xdr:col>
      <xdr:colOff>165100</xdr:colOff>
      <xdr:row>18</xdr:row>
      <xdr:rowOff>106699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38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91476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2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149008</xdr:rowOff>
    </xdr:from>
    <xdr:to>
      <xdr:col>19</xdr:col>
      <xdr:colOff>38100</xdr:colOff>
      <xdr:row>19</xdr:row>
      <xdr:rowOff>79158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82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63935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69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160666</xdr:rowOff>
    </xdr:from>
    <xdr:to>
      <xdr:col>15</xdr:col>
      <xdr:colOff>101600</xdr:colOff>
      <xdr:row>19</xdr:row>
      <xdr:rowOff>90816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94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75593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8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127348</xdr:rowOff>
    </xdr:from>
    <xdr:to>
      <xdr:col>29</xdr:col>
      <xdr:colOff>127000</xdr:colOff>
      <xdr:row>39</xdr:row>
      <xdr:rowOff>33634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51898"/>
          <a:ext cx="0" cy="1620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5711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33634</xdr:rowOff>
    </xdr:from>
    <xdr:to>
      <xdr:col>30</xdr:col>
      <xdr:colOff>25400</xdr:colOff>
      <xdr:row>39</xdr:row>
      <xdr:rowOff>33634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72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42275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127348</xdr:rowOff>
    </xdr:from>
    <xdr:to>
      <xdr:col>30</xdr:col>
      <xdr:colOff>25400</xdr:colOff>
      <xdr:row>33</xdr:row>
      <xdr:rowOff>127348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51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52095</xdr:rowOff>
    </xdr:from>
    <xdr:to>
      <xdr:col>29</xdr:col>
      <xdr:colOff>127000</xdr:colOff>
      <xdr:row>36</xdr:row>
      <xdr:rowOff>138103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05345"/>
          <a:ext cx="647700" cy="86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67821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8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222744</xdr:rowOff>
    </xdr:from>
    <xdr:to>
      <xdr:col>29</xdr:col>
      <xdr:colOff>177800</xdr:colOff>
      <xdr:row>35</xdr:row>
      <xdr:rowOff>324344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3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138103</xdr:rowOff>
    </xdr:from>
    <xdr:to>
      <xdr:col>26</xdr:col>
      <xdr:colOff>50800</xdr:colOff>
      <xdr:row>36</xdr:row>
      <xdr:rowOff>162499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91353"/>
          <a:ext cx="698500" cy="24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264871</xdr:rowOff>
    </xdr:from>
    <xdr:to>
      <xdr:col>26</xdr:col>
      <xdr:colOff>101600</xdr:colOff>
      <xdr:row>36</xdr:row>
      <xdr:rowOff>23571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75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33748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44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148706</xdr:rowOff>
    </xdr:from>
    <xdr:to>
      <xdr:col>22</xdr:col>
      <xdr:colOff>114300</xdr:colOff>
      <xdr:row>36</xdr:row>
      <xdr:rowOff>162499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101956"/>
          <a:ext cx="698500" cy="13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291813</xdr:rowOff>
    </xdr:from>
    <xdr:to>
      <xdr:col>22</xdr:col>
      <xdr:colOff>165100</xdr:colOff>
      <xdr:row>36</xdr:row>
      <xdr:rowOff>50513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0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60690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7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135415</xdr:rowOff>
    </xdr:from>
    <xdr:to>
      <xdr:col>18</xdr:col>
      <xdr:colOff>177800</xdr:colOff>
      <xdr:row>36</xdr:row>
      <xdr:rowOff>148706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88665"/>
          <a:ext cx="698500" cy="13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315719</xdr:rowOff>
    </xdr:from>
    <xdr:to>
      <xdr:col>19</xdr:col>
      <xdr:colOff>38100</xdr:colOff>
      <xdr:row>36</xdr:row>
      <xdr:rowOff>74419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260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84596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9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9536</xdr:rowOff>
    </xdr:from>
    <xdr:to>
      <xdr:col>15</xdr:col>
      <xdr:colOff>101600</xdr:colOff>
      <xdr:row>36</xdr:row>
      <xdr:rowOff>111136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62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121313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3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1295</xdr:rowOff>
    </xdr:from>
    <xdr:to>
      <xdr:col>29</xdr:col>
      <xdr:colOff>177800</xdr:colOff>
      <xdr:row>36</xdr:row>
      <xdr:rowOff>102895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54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316272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2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87303</xdr:rowOff>
    </xdr:from>
    <xdr:to>
      <xdr:col>26</xdr:col>
      <xdr:colOff>101600</xdr:colOff>
      <xdr:row>37</xdr:row>
      <xdr:rowOff>17453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40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2230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269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111699</xdr:rowOff>
    </xdr:from>
    <xdr:to>
      <xdr:col>22</xdr:col>
      <xdr:colOff>165100</xdr:colOff>
      <xdr:row>37</xdr:row>
      <xdr:rowOff>41849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64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26626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5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97906</xdr:rowOff>
    </xdr:from>
    <xdr:to>
      <xdr:col>19</xdr:col>
      <xdr:colOff>38100</xdr:colOff>
      <xdr:row>37</xdr:row>
      <xdr:rowOff>28056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51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12833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84615</xdr:rowOff>
    </xdr:from>
    <xdr:to>
      <xdr:col>15</xdr:col>
      <xdr:colOff>101600</xdr:colOff>
      <xdr:row>37</xdr:row>
      <xdr:rowOff>14765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37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170992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24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5,984
5,947
37.43
4,159,789
3,995,622
144,539
2,448,976
3,209,358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151880</xdr:rowOff>
    </xdr:from>
    <xdr:to>
      <xdr:col>24</xdr:col>
      <xdr:colOff>62865</xdr:colOff>
      <xdr:row>39</xdr:row>
      <xdr:rowOff>81480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5380"/>
          <a:ext cx="1270" cy="1472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85307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7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81480</xdr:rowOff>
    </xdr:from>
    <xdr:to>
      <xdr:col>24</xdr:col>
      <xdr:colOff>152400</xdr:colOff>
      <xdr:row>39</xdr:row>
      <xdr:rowOff>81480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6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98557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151880</xdr:rowOff>
    </xdr:from>
    <xdr:to>
      <xdr:col>24</xdr:col>
      <xdr:colOff>152400</xdr:colOff>
      <xdr:row>30</xdr:row>
      <xdr:rowOff>151880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133848</xdr:rowOff>
    </xdr:from>
    <xdr:to>
      <xdr:col>24</xdr:col>
      <xdr:colOff>63500</xdr:colOff>
      <xdr:row>37</xdr:row>
      <xdr:rowOff>153507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77498"/>
          <a:ext cx="8382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101874</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02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78997</xdr:rowOff>
    </xdr:from>
    <xdr:to>
      <xdr:col>24</xdr:col>
      <xdr:colOff>114300</xdr:colOff>
      <xdr:row>37</xdr:row>
      <xdr:rowOff>9147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153507</xdr:rowOff>
    </xdr:from>
    <xdr:to>
      <xdr:col>19</xdr:col>
      <xdr:colOff>177800</xdr:colOff>
      <xdr:row>38</xdr:row>
      <xdr:rowOff>19273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97157"/>
          <a:ext cx="889000" cy="3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105378</xdr:rowOff>
    </xdr:from>
    <xdr:to>
      <xdr:col>20</xdr:col>
      <xdr:colOff>38100</xdr:colOff>
      <xdr:row>37</xdr:row>
      <xdr:rowOff>35528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52055</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19273</xdr:rowOff>
    </xdr:from>
    <xdr:to>
      <xdr:col>15</xdr:col>
      <xdr:colOff>50800</xdr:colOff>
      <xdr:row>39</xdr:row>
      <xdr:rowOff>65240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534373"/>
          <a:ext cx="889000" cy="2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143289</xdr:rowOff>
    </xdr:from>
    <xdr:to>
      <xdr:col>15</xdr:col>
      <xdr:colOff>101600</xdr:colOff>
      <xdr:row>37</xdr:row>
      <xdr:rowOff>73439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89966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9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47465</xdr:rowOff>
    </xdr:from>
    <xdr:to>
      <xdr:col>10</xdr:col>
      <xdr:colOff>114300</xdr:colOff>
      <xdr:row>39</xdr:row>
      <xdr:rowOff>65240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734015"/>
          <a:ext cx="889000" cy="1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124306</xdr:rowOff>
    </xdr:from>
    <xdr:to>
      <xdr:col>10</xdr:col>
      <xdr:colOff>165100</xdr:colOff>
      <xdr:row>38</xdr:row>
      <xdr:rowOff>54456</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70983</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24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18647</xdr:rowOff>
    </xdr:from>
    <xdr:to>
      <xdr:col>6</xdr:col>
      <xdr:colOff>38100</xdr:colOff>
      <xdr:row>38</xdr:row>
      <xdr:rowOff>120247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136774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0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83048</xdr:rowOff>
    </xdr:from>
    <xdr:to>
      <xdr:col>24</xdr:col>
      <xdr:colOff>114300</xdr:colOff>
      <xdr:row>38</xdr:row>
      <xdr:rowOff>13198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42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61475</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40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102707</xdr:rowOff>
    </xdr:from>
    <xdr:to>
      <xdr:col>20</xdr:col>
      <xdr:colOff>38100</xdr:colOff>
      <xdr:row>38</xdr:row>
      <xdr:rowOff>32857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4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23985</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539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139924</xdr:rowOff>
    </xdr:from>
    <xdr:to>
      <xdr:col>15</xdr:col>
      <xdr:colOff>101600</xdr:colOff>
      <xdr:row>38</xdr:row>
      <xdr:rowOff>70073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835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61200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57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14440</xdr:rowOff>
    </xdr:from>
    <xdr:to>
      <xdr:col>10</xdr:col>
      <xdr:colOff>165100</xdr:colOff>
      <xdr:row>39</xdr:row>
      <xdr:rowOff>116040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70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107167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79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168115</xdr:rowOff>
    </xdr:from>
    <xdr:to>
      <xdr:col>6</xdr:col>
      <xdr:colOff>38100</xdr:colOff>
      <xdr:row>39</xdr:row>
      <xdr:rowOff>98265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68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89392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77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55396</xdr:rowOff>
    </xdr:from>
    <xdr:to>
      <xdr:col>24</xdr:col>
      <xdr:colOff>62865</xdr:colOff>
      <xdr:row>59</xdr:row>
      <xdr:rowOff>42391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99346"/>
          <a:ext cx="1270" cy="13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46218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42391</xdr:rowOff>
    </xdr:from>
    <xdr:to>
      <xdr:col>24</xdr:col>
      <xdr:colOff>152400</xdr:colOff>
      <xdr:row>59</xdr:row>
      <xdr:rowOff>42391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2073</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74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55396</xdr:rowOff>
    </xdr:from>
    <xdr:to>
      <xdr:col>24</xdr:col>
      <xdr:colOff>152400</xdr:colOff>
      <xdr:row>51</xdr:row>
      <xdr:rowOff>55396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9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166646</xdr:rowOff>
    </xdr:from>
    <xdr:to>
      <xdr:col>24</xdr:col>
      <xdr:colOff>63500</xdr:colOff>
      <xdr:row>58</xdr:row>
      <xdr:rowOff>166691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110746"/>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85663</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62786</xdr:rowOff>
    </xdr:from>
    <xdr:to>
      <xdr:col>24</xdr:col>
      <xdr:colOff>114300</xdr:colOff>
      <xdr:row>58</xdr:row>
      <xdr:rowOff>164386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166646</xdr:rowOff>
    </xdr:from>
    <xdr:to>
      <xdr:col>19</xdr:col>
      <xdr:colOff>177800</xdr:colOff>
      <xdr:row>59</xdr:row>
      <xdr:rowOff>120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110746"/>
          <a:ext cx="889000" cy="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77673</xdr:rowOff>
    </xdr:from>
    <xdr:to>
      <xdr:col>20</xdr:col>
      <xdr:colOff>38100</xdr:colOff>
      <xdr:row>59</xdr:row>
      <xdr:rowOff>7823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2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24350</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9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120</xdr:rowOff>
    </xdr:from>
    <xdr:to>
      <xdr:col>15</xdr:col>
      <xdr:colOff>50800</xdr:colOff>
      <xdr:row>59</xdr:row>
      <xdr:rowOff>17765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115670"/>
          <a:ext cx="889000" cy="1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96667</xdr:rowOff>
    </xdr:from>
    <xdr:to>
      <xdr:col>15</xdr:col>
      <xdr:colOff>101600</xdr:colOff>
      <xdr:row>59</xdr:row>
      <xdr:rowOff>26817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4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43344</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81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17765</xdr:rowOff>
    </xdr:from>
    <xdr:to>
      <xdr:col>10</xdr:col>
      <xdr:colOff>114300</xdr:colOff>
      <xdr:row>59</xdr:row>
      <xdr:rowOff>24892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133315"/>
          <a:ext cx="889000" cy="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96419</xdr:rowOff>
    </xdr:from>
    <xdr:to>
      <xdr:col>10</xdr:col>
      <xdr:colOff>165100</xdr:colOff>
      <xdr:row>59</xdr:row>
      <xdr:rowOff>26569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4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43096</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81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96804</xdr:rowOff>
    </xdr:from>
    <xdr:to>
      <xdr:col>6</xdr:col>
      <xdr:colOff>38100</xdr:colOff>
      <xdr:row>59</xdr:row>
      <xdr:rowOff>26954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4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43481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81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115891</xdr:rowOff>
    </xdr:from>
    <xdr:to>
      <xdr:col>24</xdr:col>
      <xdr:colOff>114300</xdr:colOff>
      <xdr:row>59</xdr:row>
      <xdr:rowOff>46041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5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41213</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115846</xdr:rowOff>
    </xdr:from>
    <xdr:to>
      <xdr:col>20</xdr:col>
      <xdr:colOff>38100</xdr:colOff>
      <xdr:row>59</xdr:row>
      <xdr:rowOff>45996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5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37123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5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120770</xdr:rowOff>
    </xdr:from>
    <xdr:to>
      <xdr:col>15</xdr:col>
      <xdr:colOff>101600</xdr:colOff>
      <xdr:row>59</xdr:row>
      <xdr:rowOff>50920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6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42047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5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138415</xdr:rowOff>
    </xdr:from>
    <xdr:to>
      <xdr:col>10</xdr:col>
      <xdr:colOff>165100</xdr:colOff>
      <xdr:row>59</xdr:row>
      <xdr:rowOff>68565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8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59692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7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145542</xdr:rowOff>
    </xdr:from>
    <xdr:to>
      <xdr:col>6</xdr:col>
      <xdr:colOff>38100</xdr:colOff>
      <xdr:row>59</xdr:row>
      <xdr:rowOff>75692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8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66819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8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128498</xdr:rowOff>
    </xdr:from>
    <xdr:to>
      <xdr:col>24</xdr:col>
      <xdr:colOff>62865</xdr:colOff>
      <xdr:row>79</xdr:row>
      <xdr:rowOff>82452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29998"/>
          <a:ext cx="1270"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86279</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82452</xdr:rowOff>
    </xdr:from>
    <xdr:to>
      <xdr:col>24</xdr:col>
      <xdr:colOff>152400</xdr:colOff>
      <xdr:row>79</xdr:row>
      <xdr:rowOff>82452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27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75175</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128498</xdr:rowOff>
    </xdr:from>
    <xdr:to>
      <xdr:col>24</xdr:col>
      <xdr:colOff>152400</xdr:colOff>
      <xdr:row>70</xdr:row>
      <xdr:rowOff>128498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2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135373</xdr:rowOff>
    </xdr:from>
    <xdr:to>
      <xdr:col>24</xdr:col>
      <xdr:colOff>63500</xdr:colOff>
      <xdr:row>78</xdr:row>
      <xdr:rowOff>170969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08473"/>
          <a:ext cx="8382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119125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96248</xdr:rowOff>
    </xdr:from>
    <xdr:to>
      <xdr:col>24</xdr:col>
      <xdr:colOff>114300</xdr:colOff>
      <xdr:row>78</xdr:row>
      <xdr:rowOff>26398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170969</xdr:rowOff>
    </xdr:from>
    <xdr:to>
      <xdr:col>19</xdr:col>
      <xdr:colOff>177800</xdr:colOff>
      <xdr:row>79</xdr:row>
      <xdr:rowOff>597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44069"/>
          <a:ext cx="8890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89063</xdr:rowOff>
    </xdr:from>
    <xdr:to>
      <xdr:col>20</xdr:col>
      <xdr:colOff>38100</xdr:colOff>
      <xdr:row>78</xdr:row>
      <xdr:rowOff>19213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9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35740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166790</xdr:rowOff>
    </xdr:from>
    <xdr:to>
      <xdr:col>15</xdr:col>
      <xdr:colOff>50800</xdr:colOff>
      <xdr:row>79</xdr:row>
      <xdr:rowOff>597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39890"/>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148548</xdr:rowOff>
    </xdr:from>
    <xdr:to>
      <xdr:col>15</xdr:col>
      <xdr:colOff>101600</xdr:colOff>
      <xdr:row>78</xdr:row>
      <xdr:rowOff>78698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5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95225</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2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159327</xdr:rowOff>
    </xdr:from>
    <xdr:to>
      <xdr:col>10</xdr:col>
      <xdr:colOff>114300</xdr:colOff>
      <xdr:row>78</xdr:row>
      <xdr:rowOff>166790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32427"/>
          <a:ext cx="889000" cy="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59982</xdr:rowOff>
    </xdr:from>
    <xdr:to>
      <xdr:col>10</xdr:col>
      <xdr:colOff>165100</xdr:colOff>
      <xdr:row>78</xdr:row>
      <xdr:rowOff>161582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3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6659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0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40404</xdr:rowOff>
    </xdr:from>
    <xdr:to>
      <xdr:col>6</xdr:col>
      <xdr:colOff>38100</xdr:colOff>
      <xdr:row>78</xdr:row>
      <xdr:rowOff>142004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158531</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318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84573</xdr:rowOff>
    </xdr:from>
    <xdr:to>
      <xdr:col>24</xdr:col>
      <xdr:colOff>114300</xdr:colOff>
      <xdr:row>79</xdr:row>
      <xdr:rowOff>14723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5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170950</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7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120169</xdr:rowOff>
    </xdr:from>
    <xdr:to>
      <xdr:col>20</xdr:col>
      <xdr:colOff>38100</xdr:colOff>
      <xdr:row>79</xdr:row>
      <xdr:rowOff>50319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9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41446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8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121247</xdr:rowOff>
    </xdr:from>
    <xdr:to>
      <xdr:col>15</xdr:col>
      <xdr:colOff>101600</xdr:colOff>
      <xdr:row>79</xdr:row>
      <xdr:rowOff>51397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9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42524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87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115990</xdr:rowOff>
    </xdr:from>
    <xdr:to>
      <xdr:col>10</xdr:col>
      <xdr:colOff>165100</xdr:colOff>
      <xdr:row>79</xdr:row>
      <xdr:rowOff>46140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37267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108527</xdr:rowOff>
    </xdr:from>
    <xdr:to>
      <xdr:col>6</xdr:col>
      <xdr:colOff>38100</xdr:colOff>
      <xdr:row>79</xdr:row>
      <xdr:rowOff>38677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8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29804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74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150000</xdr:rowOff>
    </xdr:from>
    <xdr:to>
      <xdr:col>24</xdr:col>
      <xdr:colOff>62865</xdr:colOff>
      <xdr:row>98</xdr:row>
      <xdr:rowOff>14897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9050"/>
          <a:ext cx="1270" cy="140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18724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14897</xdr:rowOff>
    </xdr:from>
    <xdr:to>
      <xdr:col>24</xdr:col>
      <xdr:colOff>152400</xdr:colOff>
      <xdr:row>98</xdr:row>
      <xdr:rowOff>14897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1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96677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150000</xdr:rowOff>
    </xdr:from>
    <xdr:to>
      <xdr:col>24</xdr:col>
      <xdr:colOff>152400</xdr:colOff>
      <xdr:row>89</xdr:row>
      <xdr:rowOff>150000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125171</xdr:rowOff>
    </xdr:from>
    <xdr:to>
      <xdr:col>24</xdr:col>
      <xdr:colOff>63500</xdr:colOff>
      <xdr:row>97</xdr:row>
      <xdr:rowOff>145872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755821"/>
          <a:ext cx="838200" cy="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169015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85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146138</xdr:rowOff>
    </xdr:from>
    <xdr:to>
      <xdr:col>24</xdr:col>
      <xdr:colOff>114300</xdr:colOff>
      <xdr:row>96</xdr:row>
      <xdr:rowOff>76288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145872</xdr:rowOff>
    </xdr:from>
    <xdr:to>
      <xdr:col>19</xdr:col>
      <xdr:colOff>177800</xdr:colOff>
      <xdr:row>97</xdr:row>
      <xdr:rowOff>165202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776522"/>
          <a:ext cx="889000" cy="1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12078</xdr:rowOff>
    </xdr:from>
    <xdr:to>
      <xdr:col>20</xdr:col>
      <xdr:colOff>38100</xdr:colOff>
      <xdr:row>95</xdr:row>
      <xdr:rowOff>113678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130205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155054</xdr:rowOff>
    </xdr:from>
    <xdr:to>
      <xdr:col>15</xdr:col>
      <xdr:colOff>50800</xdr:colOff>
      <xdr:row>97</xdr:row>
      <xdr:rowOff>165202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785704"/>
          <a:ext cx="889000" cy="1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101994</xdr:rowOff>
    </xdr:from>
    <xdr:to>
      <xdr:col>15</xdr:col>
      <xdr:colOff>101600</xdr:colOff>
      <xdr:row>97</xdr:row>
      <xdr:rowOff>32144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48671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155054</xdr:rowOff>
    </xdr:from>
    <xdr:to>
      <xdr:col>10</xdr:col>
      <xdr:colOff>114300</xdr:colOff>
      <xdr:row>97</xdr:row>
      <xdr:rowOff>162243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85704"/>
          <a:ext cx="889000" cy="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132601</xdr:rowOff>
    </xdr:from>
    <xdr:to>
      <xdr:col>10</xdr:col>
      <xdr:colOff>165100</xdr:colOff>
      <xdr:row>97</xdr:row>
      <xdr:rowOff>62751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79278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142278</xdr:rowOff>
    </xdr:from>
    <xdr:to>
      <xdr:col>6</xdr:col>
      <xdr:colOff>38100</xdr:colOff>
      <xdr:row>97</xdr:row>
      <xdr:rowOff>72428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88955</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74371</xdr:rowOff>
    </xdr:from>
    <xdr:to>
      <xdr:col>24</xdr:col>
      <xdr:colOff>114300</xdr:colOff>
      <xdr:row>98</xdr:row>
      <xdr:rowOff>4521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70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160748</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1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95072</xdr:rowOff>
    </xdr:from>
    <xdr:to>
      <xdr:col>20</xdr:col>
      <xdr:colOff>38100</xdr:colOff>
      <xdr:row>98</xdr:row>
      <xdr:rowOff>25222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2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16349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8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114402</xdr:rowOff>
    </xdr:from>
    <xdr:to>
      <xdr:col>15</xdr:col>
      <xdr:colOff>101600</xdr:colOff>
      <xdr:row>98</xdr:row>
      <xdr:rowOff>44552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4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35679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3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104254</xdr:rowOff>
    </xdr:from>
    <xdr:to>
      <xdr:col>10</xdr:col>
      <xdr:colOff>165100</xdr:colOff>
      <xdr:row>98</xdr:row>
      <xdr:rowOff>34404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3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25531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2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111443</xdr:rowOff>
    </xdr:from>
    <xdr:to>
      <xdr:col>6</xdr:col>
      <xdr:colOff>38100</xdr:colOff>
      <xdr:row>98</xdr:row>
      <xdr:rowOff>41593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4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32720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3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164384</xdr:rowOff>
    </xdr:from>
    <xdr:to>
      <xdr:col>54</xdr:col>
      <xdr:colOff>189865</xdr:colOff>
      <xdr:row>37</xdr:row>
      <xdr:rowOff>2581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07884"/>
          <a:ext cx="1270" cy="1038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6408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3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2581</xdr:rowOff>
    </xdr:from>
    <xdr:to>
      <xdr:col>55</xdr:col>
      <xdr:colOff>88900</xdr:colOff>
      <xdr:row>37</xdr:row>
      <xdr:rowOff>2581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34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111061</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164384</xdr:rowOff>
    </xdr:from>
    <xdr:to>
      <xdr:col>55</xdr:col>
      <xdr:colOff>88900</xdr:colOff>
      <xdr:row>30</xdr:row>
      <xdr:rowOff>164384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0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21280</xdr:rowOff>
    </xdr:from>
    <xdr:to>
      <xdr:col>55</xdr:col>
      <xdr:colOff>0</xdr:colOff>
      <xdr:row>36</xdr:row>
      <xdr:rowOff>28395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193480"/>
          <a:ext cx="838200" cy="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145715</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803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122838</xdr:rowOff>
    </xdr:from>
    <xdr:to>
      <xdr:col>55</xdr:col>
      <xdr:colOff>50800</xdr:colOff>
      <xdr:row>35</xdr:row>
      <xdr:rowOff>52988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79226</xdr:rowOff>
    </xdr:from>
    <xdr:to>
      <xdr:col>50</xdr:col>
      <xdr:colOff>114300</xdr:colOff>
      <xdr:row>36</xdr:row>
      <xdr:rowOff>21280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565626"/>
          <a:ext cx="889000" cy="62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167872</xdr:rowOff>
    </xdr:from>
    <xdr:to>
      <xdr:col>50</xdr:col>
      <xdr:colOff>165100</xdr:colOff>
      <xdr:row>35</xdr:row>
      <xdr:rowOff>98022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114549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79226</xdr:rowOff>
    </xdr:from>
    <xdr:to>
      <xdr:col>45</xdr:col>
      <xdr:colOff>177800</xdr:colOff>
      <xdr:row>36</xdr:row>
      <xdr:rowOff>90263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565626"/>
          <a:ext cx="889000" cy="69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38105</xdr:rowOff>
    </xdr:from>
    <xdr:to>
      <xdr:col>46</xdr:col>
      <xdr:colOff>38100</xdr:colOff>
      <xdr:row>32</xdr:row>
      <xdr:rowOff>139705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5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130832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61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90263</xdr:rowOff>
    </xdr:from>
    <xdr:to>
      <xdr:col>41</xdr:col>
      <xdr:colOff>50800</xdr:colOff>
      <xdr:row>37</xdr:row>
      <xdr:rowOff>5910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262463"/>
          <a:ext cx="889000" cy="8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143920</xdr:rowOff>
    </xdr:from>
    <xdr:to>
      <xdr:col>41</xdr:col>
      <xdr:colOff>101600</xdr:colOff>
      <xdr:row>36</xdr:row>
      <xdr:rowOff>74070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1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90597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91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155349</xdr:rowOff>
    </xdr:from>
    <xdr:to>
      <xdr:col>36</xdr:col>
      <xdr:colOff>165100</xdr:colOff>
      <xdr:row>36</xdr:row>
      <xdr:rowOff>85499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5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102026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593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149045</xdr:rowOff>
    </xdr:from>
    <xdr:to>
      <xdr:col>55</xdr:col>
      <xdr:colOff>50800</xdr:colOff>
      <xdr:row>36</xdr:row>
      <xdr:rowOff>79195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4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127472</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2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141930</xdr:rowOff>
    </xdr:from>
    <xdr:to>
      <xdr:col>50</xdr:col>
      <xdr:colOff>165100</xdr:colOff>
      <xdr:row>36</xdr:row>
      <xdr:rowOff>72080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4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63207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235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28426</xdr:rowOff>
    </xdr:from>
    <xdr:to>
      <xdr:col>46</xdr:col>
      <xdr:colOff>38100</xdr:colOff>
      <xdr:row>32</xdr:row>
      <xdr:rowOff>130026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51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146553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29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39463</xdr:rowOff>
    </xdr:from>
    <xdr:to>
      <xdr:col>41</xdr:col>
      <xdr:colOff>101600</xdr:colOff>
      <xdr:row>36</xdr:row>
      <xdr:rowOff>141063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1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132190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30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126560</xdr:rowOff>
    </xdr:from>
    <xdr:to>
      <xdr:col>36</xdr:col>
      <xdr:colOff>165100</xdr:colOff>
      <xdr:row>37</xdr:row>
      <xdr:rowOff>56710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9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47837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39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42060</xdr:rowOff>
    </xdr:from>
    <xdr:to>
      <xdr:col>54</xdr:col>
      <xdr:colOff>189865</xdr:colOff>
      <xdr:row>59</xdr:row>
      <xdr:rowOff>68671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86010"/>
          <a:ext cx="1270" cy="139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72498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68671</xdr:rowOff>
    </xdr:from>
    <xdr:to>
      <xdr:col>55</xdr:col>
      <xdr:colOff>88900</xdr:colOff>
      <xdr:row>59</xdr:row>
      <xdr:rowOff>68671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8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160187</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42060</xdr:rowOff>
    </xdr:from>
    <xdr:to>
      <xdr:col>55</xdr:col>
      <xdr:colOff>88900</xdr:colOff>
      <xdr:row>51</xdr:row>
      <xdr:rowOff>42060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8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85330</xdr:rowOff>
    </xdr:from>
    <xdr:to>
      <xdr:col>55</xdr:col>
      <xdr:colOff>0</xdr:colOff>
      <xdr:row>59</xdr:row>
      <xdr:rowOff>440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10029430"/>
          <a:ext cx="838200" cy="8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15657</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959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37230</xdr:rowOff>
    </xdr:from>
    <xdr:to>
      <xdr:col>55</xdr:col>
      <xdr:colOff>50800</xdr:colOff>
      <xdr:row>58</xdr:row>
      <xdr:rowOff>138830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150151</xdr:rowOff>
    </xdr:from>
    <xdr:to>
      <xdr:col>50</xdr:col>
      <xdr:colOff>114300</xdr:colOff>
      <xdr:row>59</xdr:row>
      <xdr:rowOff>440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10094251"/>
          <a:ext cx="889000" cy="2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20232</xdr:rowOff>
    </xdr:from>
    <xdr:to>
      <xdr:col>50</xdr:col>
      <xdr:colOff>165100</xdr:colOff>
      <xdr:row>58</xdr:row>
      <xdr:rowOff>121832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138359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73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150151</xdr:rowOff>
    </xdr:from>
    <xdr:to>
      <xdr:col>45</xdr:col>
      <xdr:colOff>177800</xdr:colOff>
      <xdr:row>58</xdr:row>
      <xdr:rowOff>167083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10094251"/>
          <a:ext cx="889000" cy="1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12931</xdr:rowOff>
    </xdr:from>
    <xdr:to>
      <xdr:col>46</xdr:col>
      <xdr:colOff>38100</xdr:colOff>
      <xdr:row>58</xdr:row>
      <xdr:rowOff>114531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131058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73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160230</xdr:rowOff>
    </xdr:from>
    <xdr:to>
      <xdr:col>41</xdr:col>
      <xdr:colOff>50800</xdr:colOff>
      <xdr:row>58</xdr:row>
      <xdr:rowOff>167083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10104330"/>
          <a:ext cx="889000" cy="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13360</xdr:rowOff>
    </xdr:from>
    <xdr:to>
      <xdr:col>41</xdr:col>
      <xdr:colOff>101600</xdr:colOff>
      <xdr:row>58</xdr:row>
      <xdr:rowOff>114960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131487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732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32093</xdr:rowOff>
    </xdr:from>
    <xdr:to>
      <xdr:col>36</xdr:col>
      <xdr:colOff>165100</xdr:colOff>
      <xdr:row>58</xdr:row>
      <xdr:rowOff>133693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7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150220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751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34530</xdr:rowOff>
    </xdr:from>
    <xdr:to>
      <xdr:col>55</xdr:col>
      <xdr:colOff>50800</xdr:colOff>
      <xdr:row>58</xdr:row>
      <xdr:rowOff>136130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7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57407</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30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121090</xdr:rowOff>
    </xdr:from>
    <xdr:to>
      <xdr:col>50</xdr:col>
      <xdr:colOff>165100</xdr:colOff>
      <xdr:row>59</xdr:row>
      <xdr:rowOff>51240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0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42367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15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99351</xdr:rowOff>
    </xdr:from>
    <xdr:to>
      <xdr:col>46</xdr:col>
      <xdr:colOff>38100</xdr:colOff>
      <xdr:row>59</xdr:row>
      <xdr:rowOff>29501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4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20628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13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116283</xdr:rowOff>
    </xdr:from>
    <xdr:to>
      <xdr:col>41</xdr:col>
      <xdr:colOff>101600</xdr:colOff>
      <xdr:row>59</xdr:row>
      <xdr:rowOff>46433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6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37560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5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109430</xdr:rowOff>
    </xdr:from>
    <xdr:to>
      <xdr:col>36</xdr:col>
      <xdr:colOff>165100</xdr:colOff>
      <xdr:row>59</xdr:row>
      <xdr:rowOff>39580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5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30707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14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93152</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652"/>
          <a:ext cx="1270" cy="141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39829</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93152</xdr:rowOff>
    </xdr:from>
    <xdr:to>
      <xdr:col>55</xdr:col>
      <xdr:colOff>88900</xdr:colOff>
      <xdr:row>70</xdr:row>
      <xdr:rowOff>93152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25250</xdr:rowOff>
    </xdr:from>
    <xdr:to>
      <xdr:col>55</xdr:col>
      <xdr:colOff>0</xdr:colOff>
      <xdr:row>78</xdr:row>
      <xdr:rowOff>58758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98350"/>
          <a:ext cx="838200" cy="3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153136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8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130259</xdr:rowOff>
    </xdr:from>
    <xdr:to>
      <xdr:col>55</xdr:col>
      <xdr:colOff>50800</xdr:colOff>
      <xdr:row>78</xdr:row>
      <xdr:rowOff>60409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3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138663</xdr:rowOff>
    </xdr:from>
    <xdr:to>
      <xdr:col>50</xdr:col>
      <xdr:colOff>114300</xdr:colOff>
      <xdr:row>78</xdr:row>
      <xdr:rowOff>58758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40313"/>
          <a:ext cx="889000" cy="9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134953</xdr:rowOff>
    </xdr:from>
    <xdr:to>
      <xdr:col>50</xdr:col>
      <xdr:colOff>165100</xdr:colOff>
      <xdr:row>78</xdr:row>
      <xdr:rowOff>65103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3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81630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1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138663</xdr:rowOff>
    </xdr:from>
    <xdr:to>
      <xdr:col>45</xdr:col>
      <xdr:colOff>177800</xdr:colOff>
      <xdr:row>78</xdr:row>
      <xdr:rowOff>848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340313"/>
          <a:ext cx="889000" cy="3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96394</xdr:rowOff>
    </xdr:from>
    <xdr:to>
      <xdr:col>46</xdr:col>
      <xdr:colOff>38100</xdr:colOff>
      <xdr:row>78</xdr:row>
      <xdr:rowOff>26544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9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17671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9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848</xdr:rowOff>
    </xdr:from>
    <xdr:to>
      <xdr:col>41</xdr:col>
      <xdr:colOff>50800</xdr:colOff>
      <xdr:row>78</xdr:row>
      <xdr:rowOff>15374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373948"/>
          <a:ext cx="889000" cy="1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75558</xdr:rowOff>
    </xdr:from>
    <xdr:to>
      <xdr:col>41</xdr:col>
      <xdr:colOff>101600</xdr:colOff>
      <xdr:row>78</xdr:row>
      <xdr:rowOff>5708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27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22235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5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99864</xdr:rowOff>
    </xdr:from>
    <xdr:to>
      <xdr:col>36</xdr:col>
      <xdr:colOff>165100</xdr:colOff>
      <xdr:row>78</xdr:row>
      <xdr:rowOff>30014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0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46541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7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145900</xdr:rowOff>
    </xdr:from>
    <xdr:to>
      <xdr:col>55</xdr:col>
      <xdr:colOff>50800</xdr:colOff>
      <xdr:row>78</xdr:row>
      <xdr:rowOff>76050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4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108686</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7958</xdr:rowOff>
    </xdr:from>
    <xdr:to>
      <xdr:col>50</xdr:col>
      <xdr:colOff>165100</xdr:colOff>
      <xdr:row>78</xdr:row>
      <xdr:rowOff>109558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8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100685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47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87863</xdr:rowOff>
    </xdr:from>
    <xdr:to>
      <xdr:col>46</xdr:col>
      <xdr:colOff>38100</xdr:colOff>
      <xdr:row>78</xdr:row>
      <xdr:rowOff>18013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8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34540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06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121498</xdr:rowOff>
    </xdr:from>
    <xdr:to>
      <xdr:col>41</xdr:col>
      <xdr:colOff>101600</xdr:colOff>
      <xdr:row>78</xdr:row>
      <xdr:rowOff>51648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42775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4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136024</xdr:rowOff>
    </xdr:from>
    <xdr:to>
      <xdr:col>36</xdr:col>
      <xdr:colOff>165100</xdr:colOff>
      <xdr:row>78</xdr:row>
      <xdr:rowOff>66174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3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57301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43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127186</xdr:rowOff>
    </xdr:from>
    <xdr:to>
      <xdr:col>54</xdr:col>
      <xdr:colOff>189865</xdr:colOff>
      <xdr:row>98</xdr:row>
      <xdr:rowOff>82998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29136"/>
          <a:ext cx="1270" cy="1155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86825</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82998</xdr:rowOff>
    </xdr:from>
    <xdr:to>
      <xdr:col>55</xdr:col>
      <xdr:colOff>88900</xdr:colOff>
      <xdr:row>98</xdr:row>
      <xdr:rowOff>82998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8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73863</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127186</xdr:rowOff>
    </xdr:from>
    <xdr:to>
      <xdr:col>55</xdr:col>
      <xdr:colOff>88900</xdr:colOff>
      <xdr:row>91</xdr:row>
      <xdr:rowOff>127186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2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105932</xdr:rowOff>
    </xdr:from>
    <xdr:to>
      <xdr:col>55</xdr:col>
      <xdr:colOff>0</xdr:colOff>
      <xdr:row>97</xdr:row>
      <xdr:rowOff>133716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565132"/>
          <a:ext cx="838200" cy="199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84779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43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106352</xdr:rowOff>
    </xdr:from>
    <xdr:to>
      <xdr:col>55</xdr:col>
      <xdr:colOff>50800</xdr:colOff>
      <xdr:row>97</xdr:row>
      <xdr:rowOff>36502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133716</xdr:rowOff>
    </xdr:from>
    <xdr:to>
      <xdr:col>50</xdr:col>
      <xdr:colOff>114300</xdr:colOff>
      <xdr:row>97</xdr:row>
      <xdr:rowOff>159200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64366"/>
          <a:ext cx="889000" cy="2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72117</xdr:rowOff>
    </xdr:from>
    <xdr:to>
      <xdr:col>50</xdr:col>
      <xdr:colOff>165100</xdr:colOff>
      <xdr:row>97</xdr:row>
      <xdr:rowOff>2267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18794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0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159200</xdr:rowOff>
    </xdr:from>
    <xdr:to>
      <xdr:col>45</xdr:col>
      <xdr:colOff>177800</xdr:colOff>
      <xdr:row>98</xdr:row>
      <xdr:rowOff>1974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89850"/>
          <a:ext cx="889000" cy="1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108564</xdr:rowOff>
    </xdr:from>
    <xdr:to>
      <xdr:col>46</xdr:col>
      <xdr:colOff>38100</xdr:colOff>
      <xdr:row>97</xdr:row>
      <xdr:rowOff>38714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55241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4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134744</xdr:rowOff>
    </xdr:from>
    <xdr:to>
      <xdr:col>41</xdr:col>
      <xdr:colOff>50800</xdr:colOff>
      <xdr:row>98</xdr:row>
      <xdr:rowOff>1974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65394"/>
          <a:ext cx="889000" cy="3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106305</xdr:rowOff>
    </xdr:from>
    <xdr:to>
      <xdr:col>41</xdr:col>
      <xdr:colOff>101600</xdr:colOff>
      <xdr:row>97</xdr:row>
      <xdr:rowOff>36455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6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52982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4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139461</xdr:rowOff>
    </xdr:from>
    <xdr:to>
      <xdr:col>36</xdr:col>
      <xdr:colOff>165100</xdr:colOff>
      <xdr:row>97</xdr:row>
      <xdr:rowOff>69611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9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86138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7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55132</xdr:rowOff>
    </xdr:from>
    <xdr:to>
      <xdr:col>55</xdr:col>
      <xdr:colOff>50800</xdr:colOff>
      <xdr:row>96</xdr:row>
      <xdr:rowOff>156732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1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78009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36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82916</xdr:rowOff>
    </xdr:from>
    <xdr:to>
      <xdr:col>50</xdr:col>
      <xdr:colOff>165100</xdr:colOff>
      <xdr:row>98</xdr:row>
      <xdr:rowOff>13066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1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4193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0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108400</xdr:rowOff>
    </xdr:from>
    <xdr:to>
      <xdr:col>46</xdr:col>
      <xdr:colOff>38100</xdr:colOff>
      <xdr:row>98</xdr:row>
      <xdr:rowOff>38550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3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29677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3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122624</xdr:rowOff>
    </xdr:from>
    <xdr:to>
      <xdr:col>41</xdr:col>
      <xdr:colOff>101600</xdr:colOff>
      <xdr:row>98</xdr:row>
      <xdr:rowOff>52774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5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43901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4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83944</xdr:rowOff>
    </xdr:from>
    <xdr:to>
      <xdr:col>36</xdr:col>
      <xdr:colOff>165100</xdr:colOff>
      <xdr:row>98</xdr:row>
      <xdr:rowOff>14094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1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5221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0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110915</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54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57592</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110915</xdr:rowOff>
    </xdr:from>
    <xdr:to>
      <xdr:col>86</xdr:col>
      <xdr:colOff>25400</xdr:colOff>
      <xdr:row>30</xdr:row>
      <xdr:rowOff>110915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101990</xdr:rowOff>
    </xdr:from>
    <xdr:to>
      <xdr:col>85</xdr:col>
      <xdr:colOff>127000</xdr:colOff>
      <xdr:row>38</xdr:row>
      <xdr:rowOff>105977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617090"/>
          <a:ext cx="838200" cy="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154909</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2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132032</xdr:rowOff>
    </xdr:from>
    <xdr:to>
      <xdr:col>85</xdr:col>
      <xdr:colOff>177800</xdr:colOff>
      <xdr:row>38</xdr:row>
      <xdr:rowOff>62182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95818</xdr:rowOff>
    </xdr:from>
    <xdr:to>
      <xdr:col>81</xdr:col>
      <xdr:colOff>50800</xdr:colOff>
      <xdr:row>38</xdr:row>
      <xdr:rowOff>105977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5925118"/>
          <a:ext cx="889000" cy="69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160150</xdr:rowOff>
    </xdr:from>
    <xdr:to>
      <xdr:col>81</xdr:col>
      <xdr:colOff>101600</xdr:colOff>
      <xdr:row>38</xdr:row>
      <xdr:rowOff>90300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106827</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95818</xdr:rowOff>
    </xdr:from>
    <xdr:to>
      <xdr:col>76</xdr:col>
      <xdr:colOff>114300</xdr:colOff>
      <xdr:row>37</xdr:row>
      <xdr:rowOff>94913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5925118"/>
          <a:ext cx="889000" cy="51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165774</xdr:rowOff>
    </xdr:from>
    <xdr:to>
      <xdr:col>76</xdr:col>
      <xdr:colOff>165100</xdr:colOff>
      <xdr:row>38</xdr:row>
      <xdr:rowOff>95924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87051</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94913</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438563"/>
          <a:ext cx="889000" cy="21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8789</xdr:rowOff>
    </xdr:from>
    <xdr:to>
      <xdr:col>72</xdr:col>
      <xdr:colOff>38100</xdr:colOff>
      <xdr:row>38</xdr:row>
      <xdr:rowOff>110389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101516</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6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171369</xdr:rowOff>
    </xdr:from>
    <xdr:to>
      <xdr:col>67</xdr:col>
      <xdr:colOff>101600</xdr:colOff>
      <xdr:row>38</xdr:row>
      <xdr:rowOff>101519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1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118047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29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51190</xdr:rowOff>
    </xdr:from>
    <xdr:to>
      <xdr:col>85</xdr:col>
      <xdr:colOff>177800</xdr:colOff>
      <xdr:row>38</xdr:row>
      <xdr:rowOff>152790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6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137567</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8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55177</xdr:rowOff>
    </xdr:from>
    <xdr:to>
      <xdr:col>81</xdr:col>
      <xdr:colOff>101600</xdr:colOff>
      <xdr:row>38</xdr:row>
      <xdr:rowOff>156777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7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147904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66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45018</xdr:rowOff>
    </xdr:from>
    <xdr:to>
      <xdr:col>76</xdr:col>
      <xdr:colOff>165100</xdr:colOff>
      <xdr:row>34</xdr:row>
      <xdr:rowOff>146618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587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163145</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564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44113</xdr:rowOff>
    </xdr:from>
    <xdr:to>
      <xdr:col>72</xdr:col>
      <xdr:colOff>38100</xdr:colOff>
      <xdr:row>37</xdr:row>
      <xdr:rowOff>145713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38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162240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16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71362</xdr:rowOff>
    </xdr:from>
    <xdr:to>
      <xdr:col>85</xdr:col>
      <xdr:colOff>126364</xdr:colOff>
      <xdr:row>78</xdr:row>
      <xdr:rowOff>135672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44312"/>
          <a:ext cx="1269" cy="126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139499</xdr:rowOff>
    </xdr:from>
    <xdr:ext cx="378565"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1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135672</xdr:rowOff>
    </xdr:from>
    <xdr:to>
      <xdr:col>86</xdr:col>
      <xdr:colOff>25400</xdr:colOff>
      <xdr:row>78</xdr:row>
      <xdr:rowOff>135672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0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18039</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1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71362</xdr:rowOff>
    </xdr:from>
    <xdr:to>
      <xdr:col>86</xdr:col>
      <xdr:colOff>25400</xdr:colOff>
      <xdr:row>71</xdr:row>
      <xdr:rowOff>71362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4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98228</xdr:rowOff>
    </xdr:from>
    <xdr:to>
      <xdr:col>85</xdr:col>
      <xdr:colOff>127000</xdr:colOff>
      <xdr:row>77</xdr:row>
      <xdr:rowOff>129431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299878"/>
          <a:ext cx="838200" cy="3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62235</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20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39357</xdr:rowOff>
    </xdr:from>
    <xdr:to>
      <xdr:col>85</xdr:col>
      <xdr:colOff>177800</xdr:colOff>
      <xdr:row>76</xdr:row>
      <xdr:rowOff>140957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129431</xdr:rowOff>
    </xdr:from>
    <xdr:to>
      <xdr:col>81</xdr:col>
      <xdr:colOff>50800</xdr:colOff>
      <xdr:row>77</xdr:row>
      <xdr:rowOff>141136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331081"/>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57719</xdr:rowOff>
    </xdr:from>
    <xdr:to>
      <xdr:col>81</xdr:col>
      <xdr:colOff>101600</xdr:colOff>
      <xdr:row>76</xdr:row>
      <xdr:rowOff>159319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4396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141136</xdr:rowOff>
    </xdr:from>
    <xdr:to>
      <xdr:col>76</xdr:col>
      <xdr:colOff>114300</xdr:colOff>
      <xdr:row>77</xdr:row>
      <xdr:rowOff>143207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342786"/>
          <a:ext cx="889000" cy="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79587</xdr:rowOff>
    </xdr:from>
    <xdr:to>
      <xdr:col>76</xdr:col>
      <xdr:colOff>165100</xdr:colOff>
      <xdr:row>77</xdr:row>
      <xdr:rowOff>9737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26264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131607</xdr:rowOff>
    </xdr:from>
    <xdr:to>
      <xdr:col>71</xdr:col>
      <xdr:colOff>177800</xdr:colOff>
      <xdr:row>77</xdr:row>
      <xdr:rowOff>143207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333257"/>
          <a:ext cx="889000" cy="1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88506</xdr:rowOff>
    </xdr:from>
    <xdr:to>
      <xdr:col>72</xdr:col>
      <xdr:colOff>38100</xdr:colOff>
      <xdr:row>77</xdr:row>
      <xdr:rowOff>18656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35184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116816</xdr:rowOff>
    </xdr:from>
    <xdr:to>
      <xdr:col>67</xdr:col>
      <xdr:colOff>101600</xdr:colOff>
      <xdr:row>77</xdr:row>
      <xdr:rowOff>46966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63494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47428</xdr:rowOff>
    </xdr:from>
    <xdr:to>
      <xdr:col>85</xdr:col>
      <xdr:colOff>177800</xdr:colOff>
      <xdr:row>77</xdr:row>
      <xdr:rowOff>149028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4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25855</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22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78631</xdr:rowOff>
    </xdr:from>
    <xdr:to>
      <xdr:col>81</xdr:col>
      <xdr:colOff>101600</xdr:colOff>
      <xdr:row>78</xdr:row>
      <xdr:rowOff>8781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8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171358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37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90336</xdr:rowOff>
    </xdr:from>
    <xdr:to>
      <xdr:col>76</xdr:col>
      <xdr:colOff>165100</xdr:colOff>
      <xdr:row>78</xdr:row>
      <xdr:rowOff>20486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9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11613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92407</xdr:rowOff>
    </xdr:from>
    <xdr:to>
      <xdr:col>72</xdr:col>
      <xdr:colOff>38100</xdr:colOff>
      <xdr:row>78</xdr:row>
      <xdr:rowOff>22557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9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13684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38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80807</xdr:rowOff>
    </xdr:from>
    <xdr:to>
      <xdr:col>67</xdr:col>
      <xdr:colOff>101600</xdr:colOff>
      <xdr:row>78</xdr:row>
      <xdr:rowOff>10957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8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2084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7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146862</xdr:rowOff>
    </xdr:from>
    <xdr:to>
      <xdr:col>85</xdr:col>
      <xdr:colOff>126364</xdr:colOff>
      <xdr:row>99</xdr:row>
      <xdr:rowOff>91388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77362"/>
          <a:ext cx="1269" cy="148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95215</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91388</xdr:rowOff>
    </xdr:from>
    <xdr:to>
      <xdr:col>86</xdr:col>
      <xdr:colOff>25400</xdr:colOff>
      <xdr:row>99</xdr:row>
      <xdr:rowOff>91388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6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93539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5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146862</xdr:rowOff>
    </xdr:from>
    <xdr:to>
      <xdr:col>86</xdr:col>
      <xdr:colOff>25400</xdr:colOff>
      <xdr:row>90</xdr:row>
      <xdr:rowOff>146862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117405</xdr:rowOff>
    </xdr:from>
    <xdr:to>
      <xdr:col>85</xdr:col>
      <xdr:colOff>127000</xdr:colOff>
      <xdr:row>98</xdr:row>
      <xdr:rowOff>169270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19505"/>
          <a:ext cx="838200" cy="5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97218</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899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118791</xdr:rowOff>
    </xdr:from>
    <xdr:to>
      <xdr:col>85</xdr:col>
      <xdr:colOff>177800</xdr:colOff>
      <xdr:row>99</xdr:row>
      <xdr:rowOff>48941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117405</xdr:rowOff>
    </xdr:from>
    <xdr:to>
      <xdr:col>81</xdr:col>
      <xdr:colOff>50800</xdr:colOff>
      <xdr:row>98</xdr:row>
      <xdr:rowOff>155552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19505"/>
          <a:ext cx="889000" cy="3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98070</xdr:rowOff>
    </xdr:from>
    <xdr:to>
      <xdr:col>81</xdr:col>
      <xdr:colOff>101600</xdr:colOff>
      <xdr:row>99</xdr:row>
      <xdr:rowOff>28220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19347</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99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155552</xdr:rowOff>
    </xdr:from>
    <xdr:to>
      <xdr:col>76</xdr:col>
      <xdr:colOff>114300</xdr:colOff>
      <xdr:row>99</xdr:row>
      <xdr:rowOff>69794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957652"/>
          <a:ext cx="889000" cy="8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144523</xdr:rowOff>
    </xdr:from>
    <xdr:to>
      <xdr:col>76</xdr:col>
      <xdr:colOff>165100</xdr:colOff>
      <xdr:row>99</xdr:row>
      <xdr:rowOff>74673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65800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703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53032</xdr:rowOff>
    </xdr:from>
    <xdr:to>
      <xdr:col>71</xdr:col>
      <xdr:colOff>177800</xdr:colOff>
      <xdr:row>99</xdr:row>
      <xdr:rowOff>69794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7026582"/>
          <a:ext cx="889000" cy="1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169461</xdr:rowOff>
    </xdr:from>
    <xdr:to>
      <xdr:col>72</xdr:col>
      <xdr:colOff>38100</xdr:colOff>
      <xdr:row>99</xdr:row>
      <xdr:rowOff>99611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116138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74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167162</xdr:rowOff>
    </xdr:from>
    <xdr:to>
      <xdr:col>67</xdr:col>
      <xdr:colOff>101600</xdr:colOff>
      <xdr:row>99</xdr:row>
      <xdr:rowOff>97312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113839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74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118470</xdr:rowOff>
    </xdr:from>
    <xdr:to>
      <xdr:col>85</xdr:col>
      <xdr:colOff>177800</xdr:colOff>
      <xdr:row>99</xdr:row>
      <xdr:rowOff>48620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9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77847</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0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66605</xdr:rowOff>
    </xdr:from>
    <xdr:to>
      <xdr:col>81</xdr:col>
      <xdr:colOff>101600</xdr:colOff>
      <xdr:row>98</xdr:row>
      <xdr:rowOff>168205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6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13282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64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104752</xdr:rowOff>
    </xdr:from>
    <xdr:to>
      <xdr:col>76</xdr:col>
      <xdr:colOff>165100</xdr:colOff>
      <xdr:row>99</xdr:row>
      <xdr:rowOff>34902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51429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68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18994</xdr:rowOff>
    </xdr:from>
    <xdr:to>
      <xdr:col>72</xdr:col>
      <xdr:colOff>38100</xdr:colOff>
      <xdr:row>99</xdr:row>
      <xdr:rowOff>120594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111721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708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2232</xdr:rowOff>
    </xdr:from>
    <xdr:to>
      <xdr:col>67</xdr:col>
      <xdr:colOff>101600</xdr:colOff>
      <xdr:row>99</xdr:row>
      <xdr:rowOff>103832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7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94959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706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10574</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54074"/>
          <a:ext cx="1269" cy="163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128701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10574</xdr:rowOff>
    </xdr:from>
    <xdr:to>
      <xdr:col>116</xdr:col>
      <xdr:colOff>152400</xdr:colOff>
      <xdr:row>30</xdr:row>
      <xdr:rowOff>10574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5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46725</xdr:rowOff>
    </xdr:from>
    <xdr:to>
      <xdr:col>116</xdr:col>
      <xdr:colOff>63500</xdr:colOff>
      <xdr:row>38</xdr:row>
      <xdr:rowOff>56065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561825"/>
          <a:ext cx="838200" cy="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66511</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81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88084</xdr:rowOff>
    </xdr:from>
    <xdr:to>
      <xdr:col>116</xdr:col>
      <xdr:colOff>114300</xdr:colOff>
      <xdr:row>39</xdr:row>
      <xdr:rowOff>18234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0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56065</xdr:rowOff>
    </xdr:from>
    <xdr:to>
      <xdr:col>111</xdr:col>
      <xdr:colOff>177800</xdr:colOff>
      <xdr:row>38</xdr:row>
      <xdr:rowOff>62466</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571165"/>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92263</xdr:rowOff>
    </xdr:from>
    <xdr:to>
      <xdr:col>112</xdr:col>
      <xdr:colOff>38100</xdr:colOff>
      <xdr:row>39</xdr:row>
      <xdr:rowOff>22413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0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13540</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70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55641</xdr:rowOff>
    </xdr:from>
    <xdr:to>
      <xdr:col>107</xdr:col>
      <xdr:colOff>50800</xdr:colOff>
      <xdr:row>38</xdr:row>
      <xdr:rowOff>62466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570741"/>
          <a:ext cx="889000" cy="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127827</xdr:rowOff>
    </xdr:from>
    <xdr:to>
      <xdr:col>107</xdr:col>
      <xdr:colOff>101600</xdr:colOff>
      <xdr:row>39</xdr:row>
      <xdr:rowOff>57977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49104</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7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55641</xdr:rowOff>
    </xdr:from>
    <xdr:to>
      <xdr:col>102</xdr:col>
      <xdr:colOff>114300</xdr:colOff>
      <xdr:row>38</xdr:row>
      <xdr:rowOff>64393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570741"/>
          <a:ext cx="889000" cy="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145038</xdr:rowOff>
    </xdr:from>
    <xdr:to>
      <xdr:col>102</xdr:col>
      <xdr:colOff>165100</xdr:colOff>
      <xdr:row>39</xdr:row>
      <xdr:rowOff>75188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66315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75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147095</xdr:rowOff>
    </xdr:from>
    <xdr:to>
      <xdr:col>98</xdr:col>
      <xdr:colOff>38100</xdr:colOff>
      <xdr:row>39</xdr:row>
      <xdr:rowOff>77245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68372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754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167375</xdr:rowOff>
    </xdr:from>
    <xdr:to>
      <xdr:col>116</xdr:col>
      <xdr:colOff>114300</xdr:colOff>
      <xdr:row>38</xdr:row>
      <xdr:rowOff>97525</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51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18802</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36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5265</xdr:rowOff>
    </xdr:from>
    <xdr:to>
      <xdr:col>112</xdr:col>
      <xdr:colOff>38100</xdr:colOff>
      <xdr:row>38</xdr:row>
      <xdr:rowOff>106865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52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123392</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29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11666</xdr:rowOff>
    </xdr:from>
    <xdr:to>
      <xdr:col>107</xdr:col>
      <xdr:colOff>101600</xdr:colOff>
      <xdr:row>38</xdr:row>
      <xdr:rowOff>113266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52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129793</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30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4841</xdr:rowOff>
    </xdr:from>
    <xdr:to>
      <xdr:col>102</xdr:col>
      <xdr:colOff>165100</xdr:colOff>
      <xdr:row>38</xdr:row>
      <xdr:rowOff>106441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51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122967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29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13593</xdr:rowOff>
    </xdr:from>
    <xdr:to>
      <xdr:col>98</xdr:col>
      <xdr:colOff>38100</xdr:colOff>
      <xdr:row>38</xdr:row>
      <xdr:rowOff>115193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52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131720</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30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35622</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79572"/>
          <a:ext cx="1269" cy="143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153749</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35622</xdr:rowOff>
    </xdr:from>
    <xdr:to>
      <xdr:col>116</xdr:col>
      <xdr:colOff>152400</xdr:colOff>
      <xdr:row>51</xdr:row>
      <xdr:rowOff>35622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7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161189</xdr:rowOff>
    </xdr:from>
    <xdr:to>
      <xdr:col>116</xdr:col>
      <xdr:colOff>63500</xdr:colOff>
      <xdr:row>58</xdr:row>
      <xdr:rowOff>164161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05289"/>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104458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48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126031</xdr:rowOff>
    </xdr:from>
    <xdr:to>
      <xdr:col>116</xdr:col>
      <xdr:colOff>114300</xdr:colOff>
      <xdr:row>59</xdr:row>
      <xdr:rowOff>56181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7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164161</xdr:rowOff>
    </xdr:from>
    <xdr:to>
      <xdr:col>111</xdr:col>
      <xdr:colOff>177800</xdr:colOff>
      <xdr:row>58</xdr:row>
      <xdr:rowOff>165793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08261"/>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122929</xdr:rowOff>
    </xdr:from>
    <xdr:to>
      <xdr:col>112</xdr:col>
      <xdr:colOff>38100</xdr:colOff>
      <xdr:row>59</xdr:row>
      <xdr:rowOff>53079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44206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5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162691</xdr:rowOff>
    </xdr:from>
    <xdr:to>
      <xdr:col>107</xdr:col>
      <xdr:colOff>50800</xdr:colOff>
      <xdr:row>58</xdr:row>
      <xdr:rowOff>165793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06791"/>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114471</xdr:rowOff>
    </xdr:from>
    <xdr:to>
      <xdr:col>107</xdr:col>
      <xdr:colOff>101600</xdr:colOff>
      <xdr:row>59</xdr:row>
      <xdr:rowOff>44621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61148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162691</xdr:rowOff>
    </xdr:from>
    <xdr:to>
      <xdr:col>102</xdr:col>
      <xdr:colOff>114300</xdr:colOff>
      <xdr:row>58</xdr:row>
      <xdr:rowOff>168895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06791"/>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131256</xdr:rowOff>
    </xdr:from>
    <xdr:to>
      <xdr:col>102</xdr:col>
      <xdr:colOff>165100</xdr:colOff>
      <xdr:row>59</xdr:row>
      <xdr:rowOff>61406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52533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6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130799</xdr:rowOff>
    </xdr:from>
    <xdr:to>
      <xdr:col>98</xdr:col>
      <xdr:colOff>38100</xdr:colOff>
      <xdr:row>59</xdr:row>
      <xdr:rowOff>60949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52076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6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110389</xdr:rowOff>
    </xdr:from>
    <xdr:to>
      <xdr:col>116</xdr:col>
      <xdr:colOff>114300</xdr:colOff>
      <xdr:row>59</xdr:row>
      <xdr:rowOff>40539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69766</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84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113361</xdr:rowOff>
    </xdr:from>
    <xdr:to>
      <xdr:col>112</xdr:col>
      <xdr:colOff>38100</xdr:colOff>
      <xdr:row>59</xdr:row>
      <xdr:rowOff>43511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5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60038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83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114993</xdr:rowOff>
    </xdr:from>
    <xdr:to>
      <xdr:col>107</xdr:col>
      <xdr:colOff>101600</xdr:colOff>
      <xdr:row>59</xdr:row>
      <xdr:rowOff>45143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5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36270</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5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111891</xdr:rowOff>
    </xdr:from>
    <xdr:to>
      <xdr:col>102</xdr:col>
      <xdr:colOff>165100</xdr:colOff>
      <xdr:row>59</xdr:row>
      <xdr:rowOff>42041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5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58568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3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118095</xdr:rowOff>
    </xdr:from>
    <xdr:to>
      <xdr:col>98</xdr:col>
      <xdr:colOff>38100</xdr:colOff>
      <xdr:row>59</xdr:row>
      <xdr:rowOff>48245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6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64772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3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112146</xdr:rowOff>
    </xdr:from>
    <xdr:to>
      <xdr:col>116</xdr:col>
      <xdr:colOff>62864</xdr:colOff>
      <xdr:row>78</xdr:row>
      <xdr:rowOff>11157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113646"/>
          <a:ext cx="1269" cy="1270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14984</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11157</xdr:rowOff>
    </xdr:from>
    <xdr:to>
      <xdr:col>116</xdr:col>
      <xdr:colOff>152400</xdr:colOff>
      <xdr:row>78</xdr:row>
      <xdr:rowOff>11157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58823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112146</xdr:rowOff>
    </xdr:from>
    <xdr:to>
      <xdr:col>116</xdr:col>
      <xdr:colOff>152400</xdr:colOff>
      <xdr:row>70</xdr:row>
      <xdr:rowOff>112146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11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110767</xdr:rowOff>
    </xdr:from>
    <xdr:to>
      <xdr:col>116</xdr:col>
      <xdr:colOff>63500</xdr:colOff>
      <xdr:row>76</xdr:row>
      <xdr:rowOff>141629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140967"/>
          <a:ext cx="838200" cy="3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146036</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3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123159</xdr:rowOff>
    </xdr:from>
    <xdr:to>
      <xdr:col>116</xdr:col>
      <xdr:colOff>114300</xdr:colOff>
      <xdr:row>76</xdr:row>
      <xdr:rowOff>53308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113312</xdr:rowOff>
    </xdr:from>
    <xdr:to>
      <xdr:col>111</xdr:col>
      <xdr:colOff>177800</xdr:colOff>
      <xdr:row>76</xdr:row>
      <xdr:rowOff>141629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3143512"/>
          <a:ext cx="889000" cy="2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146652</xdr:rowOff>
    </xdr:from>
    <xdr:to>
      <xdr:col>112</xdr:col>
      <xdr:colOff>38100</xdr:colOff>
      <xdr:row>76</xdr:row>
      <xdr:rowOff>76802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93329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38919</xdr:rowOff>
    </xdr:from>
    <xdr:to>
      <xdr:col>107</xdr:col>
      <xdr:colOff>50800</xdr:colOff>
      <xdr:row>76</xdr:row>
      <xdr:rowOff>113312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3069119"/>
          <a:ext cx="889000" cy="7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142400</xdr:rowOff>
    </xdr:from>
    <xdr:to>
      <xdr:col>107</xdr:col>
      <xdr:colOff>101600</xdr:colOff>
      <xdr:row>76</xdr:row>
      <xdr:rowOff>72551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01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89077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7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38919</xdr:rowOff>
    </xdr:from>
    <xdr:to>
      <xdr:col>102</xdr:col>
      <xdr:colOff>114300</xdr:colOff>
      <xdr:row>76</xdr:row>
      <xdr:rowOff>64201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069119"/>
          <a:ext cx="889000" cy="2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120043</xdr:rowOff>
    </xdr:from>
    <xdr:to>
      <xdr:col>102</xdr:col>
      <xdr:colOff>165100</xdr:colOff>
      <xdr:row>76</xdr:row>
      <xdr:rowOff>50192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66720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75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127991</xdr:rowOff>
    </xdr:from>
    <xdr:to>
      <xdr:col>98</xdr:col>
      <xdr:colOff>38100</xdr:colOff>
      <xdr:row>76</xdr:row>
      <xdr:rowOff>58141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8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74668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6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59967</xdr:rowOff>
    </xdr:from>
    <xdr:to>
      <xdr:col>116</xdr:col>
      <xdr:colOff>114300</xdr:colOff>
      <xdr:row>76</xdr:row>
      <xdr:rowOff>161567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09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38394</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06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90829</xdr:rowOff>
    </xdr:from>
    <xdr:to>
      <xdr:col>112</xdr:col>
      <xdr:colOff>38100</xdr:colOff>
      <xdr:row>77</xdr:row>
      <xdr:rowOff>20979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12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12106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21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62512</xdr:rowOff>
    </xdr:from>
    <xdr:to>
      <xdr:col>107</xdr:col>
      <xdr:colOff>101600</xdr:colOff>
      <xdr:row>76</xdr:row>
      <xdr:rowOff>164112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09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155239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18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159569</xdr:rowOff>
    </xdr:from>
    <xdr:to>
      <xdr:col>102</xdr:col>
      <xdr:colOff>165100</xdr:colOff>
      <xdr:row>76</xdr:row>
      <xdr:rowOff>89719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01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80846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11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13401</xdr:rowOff>
    </xdr:from>
    <xdr:to>
      <xdr:col>98</xdr:col>
      <xdr:colOff>38100</xdr:colOff>
      <xdr:row>76</xdr:row>
      <xdr:rowOff>115001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04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106128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13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住民一人当たりのコストは、普通建設事業費、積立金、投資及び出資金、貸付金が類似団体を上回っているが、それ以外の項目については類似団体を下回っている。特に人件費、維持補修費、扶助費、補助費等、災害復旧事業費、公債費、操出金については、類似団体を大きく下回っている状況である。人件費については、令和</a:t>
          </a:r>
          <a:r>
            <a:rPr kumimoji="1" lang="en-US" altLang="ja-JP" sz="1400">
              <a:latin typeface="ＭＳ Ｐゴシック" panose="020B0600070205080204" pitchFamily="50" charset="-128"/>
              <a:ea typeface="ＭＳ Ｐゴシック" panose="020B0600070205080204" pitchFamily="50" charset="-128"/>
            </a:rPr>
            <a:t>2</a:t>
          </a:r>
          <a:r>
            <a:rPr kumimoji="1" lang="ja-JP" altLang="en-US" sz="1400">
              <a:latin typeface="ＭＳ Ｐゴシック" panose="020B0600070205080204" pitchFamily="50" charset="-128"/>
              <a:ea typeface="ＭＳ Ｐゴシック" panose="020B0600070205080204" pitchFamily="50" charset="-128"/>
            </a:rPr>
            <a:t>年度に会計年度任用職員制度導入により会計年度任用職員給与・手当等が増となっている。定員適正化計画による職員の計画的な削減の影響により職員の年齢構成が若く、平成</a:t>
          </a:r>
          <a:r>
            <a:rPr kumimoji="1" lang="en-US" altLang="ja-JP" sz="1400">
              <a:latin typeface="ＭＳ Ｐゴシック" panose="020B0600070205080204" pitchFamily="50" charset="-128"/>
              <a:ea typeface="ＭＳ Ｐゴシック" panose="020B0600070205080204" pitchFamily="50" charset="-128"/>
            </a:rPr>
            <a:t>28</a:t>
          </a:r>
          <a:r>
            <a:rPr kumimoji="1" lang="ja-JP" altLang="en-US" sz="1400">
              <a:latin typeface="ＭＳ Ｐゴシック" panose="020B0600070205080204" pitchFamily="50" charset="-128"/>
              <a:ea typeface="ＭＳ Ｐゴシック" panose="020B0600070205080204" pitchFamily="50" charset="-128"/>
            </a:rPr>
            <a:t>年度から職員の平均年齢の低さでは福島県内の上位に位置している。補助費については、令和</a:t>
          </a:r>
          <a:r>
            <a:rPr kumimoji="1" lang="en-US" altLang="ja-JP" sz="1400">
              <a:latin typeface="ＭＳ Ｐゴシック" panose="020B0600070205080204" pitchFamily="50" charset="-128"/>
              <a:ea typeface="ＭＳ Ｐゴシック" panose="020B0600070205080204" pitchFamily="50" charset="-128"/>
            </a:rPr>
            <a:t>2</a:t>
          </a:r>
          <a:r>
            <a:rPr kumimoji="1" lang="ja-JP" altLang="en-US" sz="1400">
              <a:latin typeface="ＭＳ Ｐゴシック" panose="020B0600070205080204" pitchFamily="50" charset="-128"/>
              <a:ea typeface="ＭＳ Ｐゴシック" panose="020B0600070205080204" pitchFamily="50" charset="-128"/>
            </a:rPr>
            <a:t>年度に大きな上昇を見せているが、新型コロナウイルス感染症に伴う緊急経済対策によるものであり、令和</a:t>
          </a:r>
          <a:r>
            <a:rPr kumimoji="1" lang="en-US" altLang="ja-JP" sz="1400">
              <a:latin typeface="ＭＳ Ｐゴシック" panose="020B0600070205080204" pitchFamily="50" charset="-128"/>
              <a:ea typeface="ＭＳ Ｐゴシック" panose="020B0600070205080204" pitchFamily="50" charset="-128"/>
            </a:rPr>
            <a:t>4</a:t>
          </a:r>
          <a:r>
            <a:rPr kumimoji="1" lang="ja-JP" altLang="en-US" sz="1400">
              <a:latin typeface="ＭＳ Ｐゴシック" panose="020B0600070205080204" pitchFamily="50" charset="-128"/>
              <a:ea typeface="ＭＳ Ｐゴシック" panose="020B0600070205080204" pitchFamily="50" charset="-128"/>
            </a:rPr>
            <a:t>年度については令和</a:t>
          </a:r>
          <a:r>
            <a:rPr kumimoji="1" lang="en-US" altLang="ja-JP" sz="1400">
              <a:latin typeface="ＭＳ Ｐゴシック" panose="020B0600070205080204" pitchFamily="50" charset="-128"/>
              <a:ea typeface="ＭＳ Ｐゴシック" panose="020B0600070205080204" pitchFamily="50" charset="-128"/>
            </a:rPr>
            <a:t>3</a:t>
          </a:r>
          <a:r>
            <a:rPr kumimoji="1" lang="ja-JP" altLang="en-US" sz="1400">
              <a:latin typeface="ＭＳ Ｐゴシック" panose="020B0600070205080204" pitchFamily="50" charset="-128"/>
              <a:ea typeface="ＭＳ Ｐゴシック" panose="020B0600070205080204" pitchFamily="50" charset="-128"/>
            </a:rPr>
            <a:t>年度と同程度の水準となっている。災害復旧事業については元年度から令和</a:t>
          </a:r>
          <a:r>
            <a:rPr kumimoji="1" lang="en-US" altLang="ja-JP" sz="1400">
              <a:latin typeface="ＭＳ Ｐゴシック" panose="020B0600070205080204" pitchFamily="50" charset="-128"/>
              <a:ea typeface="ＭＳ Ｐゴシック" panose="020B0600070205080204" pitchFamily="50" charset="-128"/>
            </a:rPr>
            <a:t>2</a:t>
          </a:r>
          <a:r>
            <a:rPr kumimoji="1" lang="ja-JP" altLang="en-US" sz="1400">
              <a:latin typeface="ＭＳ Ｐゴシック" panose="020B0600070205080204" pitchFamily="50" charset="-128"/>
              <a:ea typeface="ＭＳ Ｐゴシック" panose="020B0600070205080204" pitchFamily="50" charset="-128"/>
            </a:rPr>
            <a:t>年度に大きな伸びを見せているが、令和元年度に発生した台風</a:t>
          </a:r>
          <a:r>
            <a:rPr kumimoji="1" lang="en-US" altLang="ja-JP" sz="1400">
              <a:latin typeface="ＭＳ Ｐゴシック" panose="020B0600070205080204" pitchFamily="50" charset="-128"/>
              <a:ea typeface="ＭＳ Ｐゴシック" panose="020B0600070205080204" pitchFamily="50" charset="-128"/>
            </a:rPr>
            <a:t>19</a:t>
          </a:r>
          <a:r>
            <a:rPr kumimoji="1" lang="ja-JP" altLang="en-US" sz="1400">
              <a:latin typeface="ＭＳ Ｐゴシック" panose="020B0600070205080204" pitchFamily="50" charset="-128"/>
              <a:ea typeface="ＭＳ Ｐゴシック" panose="020B0600070205080204" pitchFamily="50" charset="-128"/>
            </a:rPr>
            <a:t>号による被害に対する災害復旧工事によるものである。以降大きな災害が発生してないため低水準で推移している。普通建設事業費については、中根地区・袖山地区で行った排水路改修工事や町道曲屋破石線で行った道路改良工事に多額の費用がかかったため増額となっている。公債費については、現在は類似団体より低水準ではあるが、今後公共施設最適化事業債・緊急防災・減災事業債の償還に伴い、住民一人当たりのコスト増が見込まれる。そのため、今後も効率的な事業運営を展開し、健全財政が図られるよう住民一人当たりのコストの抑制に努めながら財政運営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福島県浅川町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5,984
5,947
37.43
4,159,789
3,995,622
144,539
2,448,976
3,209,358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164084</xdr:rowOff>
    </xdr:from>
    <xdr:to>
      <xdr:col>24</xdr:col>
      <xdr:colOff>62865</xdr:colOff>
      <xdr:row>38</xdr:row>
      <xdr:rowOff>62847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07584"/>
          <a:ext cx="127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8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62847</xdr:rowOff>
    </xdr:from>
    <xdr:to>
      <xdr:col>24</xdr:col>
      <xdr:colOff>152400</xdr:colOff>
      <xdr:row>38</xdr:row>
      <xdr:rowOff>62847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7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110761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164084</xdr:rowOff>
    </xdr:from>
    <xdr:to>
      <xdr:col>24</xdr:col>
      <xdr:colOff>152400</xdr:colOff>
      <xdr:row>30</xdr:row>
      <xdr:rowOff>164084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0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170398</xdr:rowOff>
    </xdr:from>
    <xdr:to>
      <xdr:col>24</xdr:col>
      <xdr:colOff>63500</xdr:colOff>
      <xdr:row>34</xdr:row>
      <xdr:rowOff>12337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828248"/>
          <a:ext cx="8382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141894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71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163467</xdr:rowOff>
    </xdr:from>
    <xdr:to>
      <xdr:col>24</xdr:col>
      <xdr:colOff>114300</xdr:colOff>
      <xdr:row>35</xdr:row>
      <xdr:rowOff>93617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9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170398</xdr:rowOff>
    </xdr:from>
    <xdr:to>
      <xdr:col>19</xdr:col>
      <xdr:colOff>177800</xdr:colOff>
      <xdr:row>34</xdr:row>
      <xdr:rowOff>3084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28248"/>
          <a:ext cx="889000" cy="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29028</xdr:rowOff>
    </xdr:from>
    <xdr:to>
      <xdr:col>20</xdr:col>
      <xdr:colOff>38100</xdr:colOff>
      <xdr:row>35</xdr:row>
      <xdr:rowOff>130628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2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121755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2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155158</xdr:rowOff>
    </xdr:from>
    <xdr:to>
      <xdr:col>15</xdr:col>
      <xdr:colOff>50800</xdr:colOff>
      <xdr:row>34</xdr:row>
      <xdr:rowOff>3084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813008"/>
          <a:ext cx="889000" cy="1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47861</xdr:rowOff>
    </xdr:from>
    <xdr:to>
      <xdr:col>15</xdr:col>
      <xdr:colOff>101600</xdr:colOff>
      <xdr:row>35</xdr:row>
      <xdr:rowOff>149461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140588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4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155158</xdr:rowOff>
    </xdr:from>
    <xdr:to>
      <xdr:col>10</xdr:col>
      <xdr:colOff>114300</xdr:colOff>
      <xdr:row>34</xdr:row>
      <xdr:rowOff>20393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813008"/>
          <a:ext cx="889000" cy="3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16184</xdr:rowOff>
    </xdr:from>
    <xdr:to>
      <xdr:col>10</xdr:col>
      <xdr:colOff>165100</xdr:colOff>
      <xdr:row>35</xdr:row>
      <xdr:rowOff>117784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0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49385</xdr:rowOff>
    </xdr:from>
    <xdr:to>
      <xdr:col>6</xdr:col>
      <xdr:colOff>38100</xdr:colOff>
      <xdr:row>35</xdr:row>
      <xdr:rowOff>150985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142112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4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132987</xdr:rowOff>
    </xdr:from>
    <xdr:to>
      <xdr:col>24</xdr:col>
      <xdr:colOff>114300</xdr:colOff>
      <xdr:row>34</xdr:row>
      <xdr:rowOff>63137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9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155864</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4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119598</xdr:rowOff>
    </xdr:from>
    <xdr:to>
      <xdr:col>20</xdr:col>
      <xdr:colOff>38100</xdr:colOff>
      <xdr:row>34</xdr:row>
      <xdr:rowOff>49748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7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66275</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55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123734</xdr:rowOff>
    </xdr:from>
    <xdr:to>
      <xdr:col>15</xdr:col>
      <xdr:colOff>101600</xdr:colOff>
      <xdr:row>34</xdr:row>
      <xdr:rowOff>53884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8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70411</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55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104358</xdr:rowOff>
    </xdr:from>
    <xdr:to>
      <xdr:col>10</xdr:col>
      <xdr:colOff>165100</xdr:colOff>
      <xdr:row>34</xdr:row>
      <xdr:rowOff>34508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76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51035</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53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141043</xdr:rowOff>
    </xdr:from>
    <xdr:to>
      <xdr:col>6</xdr:col>
      <xdr:colOff>38100</xdr:colOff>
      <xdr:row>34</xdr:row>
      <xdr:rowOff>71193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9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87720</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57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72365</xdr:rowOff>
    </xdr:from>
    <xdr:to>
      <xdr:col>24</xdr:col>
      <xdr:colOff>62865</xdr:colOff>
      <xdr:row>58</xdr:row>
      <xdr:rowOff>155503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4865"/>
          <a:ext cx="1270" cy="145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159330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155503</xdr:rowOff>
    </xdr:from>
    <xdr:to>
      <xdr:col>24</xdr:col>
      <xdr:colOff>152400</xdr:colOff>
      <xdr:row>58</xdr:row>
      <xdr:rowOff>155503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19042</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0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72365</xdr:rowOff>
    </xdr:from>
    <xdr:to>
      <xdr:col>24</xdr:col>
      <xdr:colOff>152400</xdr:colOff>
      <xdr:row>50</xdr:row>
      <xdr:rowOff>72365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91691</xdr:rowOff>
    </xdr:from>
    <xdr:to>
      <xdr:col>24</xdr:col>
      <xdr:colOff>63500</xdr:colOff>
      <xdr:row>58</xdr:row>
      <xdr:rowOff>114464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35791"/>
          <a:ext cx="838200" cy="2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43794</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16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20917</xdr:rowOff>
    </xdr:from>
    <xdr:to>
      <xdr:col>24</xdr:col>
      <xdr:colOff>114300</xdr:colOff>
      <xdr:row>58</xdr:row>
      <xdr:rowOff>122517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6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27405</xdr:rowOff>
    </xdr:from>
    <xdr:to>
      <xdr:col>19</xdr:col>
      <xdr:colOff>177800</xdr:colOff>
      <xdr:row>58</xdr:row>
      <xdr:rowOff>91691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71505"/>
          <a:ext cx="889000" cy="6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13622</xdr:rowOff>
    </xdr:from>
    <xdr:to>
      <xdr:col>20</xdr:col>
      <xdr:colOff>38100</xdr:colOff>
      <xdr:row>58</xdr:row>
      <xdr:rowOff>115222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131749</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3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27405</xdr:rowOff>
    </xdr:from>
    <xdr:to>
      <xdr:col>15</xdr:col>
      <xdr:colOff>50800</xdr:colOff>
      <xdr:row>58</xdr:row>
      <xdr:rowOff>153336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71505"/>
          <a:ext cx="889000" cy="12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136568</xdr:rowOff>
    </xdr:from>
    <xdr:to>
      <xdr:col>15</xdr:col>
      <xdr:colOff>101600</xdr:colOff>
      <xdr:row>58</xdr:row>
      <xdr:rowOff>66718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0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83245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8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147407</xdr:rowOff>
    </xdr:from>
    <xdr:to>
      <xdr:col>10</xdr:col>
      <xdr:colOff>114300</xdr:colOff>
      <xdr:row>58</xdr:row>
      <xdr:rowOff>153336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91507"/>
          <a:ext cx="889000" cy="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67227</xdr:rowOff>
    </xdr:from>
    <xdr:to>
      <xdr:col>10</xdr:col>
      <xdr:colOff>165100</xdr:colOff>
      <xdr:row>58</xdr:row>
      <xdr:rowOff>168827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13904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67227</xdr:rowOff>
    </xdr:from>
    <xdr:to>
      <xdr:col>6</xdr:col>
      <xdr:colOff>38100</xdr:colOff>
      <xdr:row>58</xdr:row>
      <xdr:rowOff>168827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13904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63664</xdr:rowOff>
    </xdr:from>
    <xdr:to>
      <xdr:col>24</xdr:col>
      <xdr:colOff>114300</xdr:colOff>
      <xdr:row>58</xdr:row>
      <xdr:rowOff>165264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0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170794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4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40891</xdr:rowOff>
    </xdr:from>
    <xdr:to>
      <xdr:col>20</xdr:col>
      <xdr:colOff>38100</xdr:colOff>
      <xdr:row>58</xdr:row>
      <xdr:rowOff>142491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8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133618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77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148055</xdr:rowOff>
    </xdr:from>
    <xdr:to>
      <xdr:col>15</xdr:col>
      <xdr:colOff>101600</xdr:colOff>
      <xdr:row>58</xdr:row>
      <xdr:rowOff>78205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2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69332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1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102536</xdr:rowOff>
    </xdr:from>
    <xdr:to>
      <xdr:col>10</xdr:col>
      <xdr:colOff>165100</xdr:colOff>
      <xdr:row>59</xdr:row>
      <xdr:rowOff>32686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4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23813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3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96607</xdr:rowOff>
    </xdr:from>
    <xdr:to>
      <xdr:col>6</xdr:col>
      <xdr:colOff>38100</xdr:colOff>
      <xdr:row>59</xdr:row>
      <xdr:rowOff>26757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4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17884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3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57701</xdr:rowOff>
    </xdr:from>
    <xdr:to>
      <xdr:col>24</xdr:col>
      <xdr:colOff>62865</xdr:colOff>
      <xdr:row>78</xdr:row>
      <xdr:rowOff>132468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9201"/>
          <a:ext cx="1270" cy="14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136295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132468</xdr:rowOff>
    </xdr:from>
    <xdr:to>
      <xdr:col>24</xdr:col>
      <xdr:colOff>152400</xdr:colOff>
      <xdr:row>78</xdr:row>
      <xdr:rowOff>132468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4378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57701</xdr:rowOff>
    </xdr:from>
    <xdr:to>
      <xdr:col>24</xdr:col>
      <xdr:colOff>152400</xdr:colOff>
      <xdr:row>70</xdr:row>
      <xdr:rowOff>57701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9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63477</xdr:rowOff>
    </xdr:from>
    <xdr:to>
      <xdr:col>24</xdr:col>
      <xdr:colOff>63500</xdr:colOff>
      <xdr:row>77</xdr:row>
      <xdr:rowOff>157600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265127"/>
          <a:ext cx="838200" cy="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71300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8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48423</xdr:rowOff>
    </xdr:from>
    <xdr:to>
      <xdr:col>24</xdr:col>
      <xdr:colOff>114300</xdr:colOff>
      <xdr:row>75</xdr:row>
      <xdr:rowOff>150022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71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63477</xdr:rowOff>
    </xdr:from>
    <xdr:to>
      <xdr:col>19</xdr:col>
      <xdr:colOff>177800</xdr:colOff>
      <xdr:row>78</xdr:row>
      <xdr:rowOff>51202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65127"/>
          <a:ext cx="889000" cy="15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9804</xdr:rowOff>
    </xdr:from>
    <xdr:to>
      <xdr:col>20</xdr:col>
      <xdr:colOff>38100</xdr:colOff>
      <xdr:row>75</xdr:row>
      <xdr:rowOff>111404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127931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4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51202</xdr:rowOff>
    </xdr:from>
    <xdr:to>
      <xdr:col>15</xdr:col>
      <xdr:colOff>50800</xdr:colOff>
      <xdr:row>78</xdr:row>
      <xdr:rowOff>83183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424302"/>
          <a:ext cx="889000" cy="3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163850</xdr:rowOff>
    </xdr:from>
    <xdr:to>
      <xdr:col>15</xdr:col>
      <xdr:colOff>101600</xdr:colOff>
      <xdr:row>76</xdr:row>
      <xdr:rowOff>94000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2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110527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9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83183</xdr:rowOff>
    </xdr:from>
    <xdr:to>
      <xdr:col>10</xdr:col>
      <xdr:colOff>114300</xdr:colOff>
      <xdr:row>78</xdr:row>
      <xdr:rowOff>94117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56283"/>
          <a:ext cx="889000" cy="1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26020</xdr:rowOff>
    </xdr:from>
    <xdr:to>
      <xdr:col>10</xdr:col>
      <xdr:colOff>165100</xdr:colOff>
      <xdr:row>76</xdr:row>
      <xdr:rowOff>127620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144147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3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88351</xdr:rowOff>
    </xdr:from>
    <xdr:to>
      <xdr:col>6</xdr:col>
      <xdr:colOff>38100</xdr:colOff>
      <xdr:row>77</xdr:row>
      <xdr:rowOff>18501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35028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9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106800</xdr:rowOff>
    </xdr:from>
    <xdr:to>
      <xdr:col>24</xdr:col>
      <xdr:colOff>114300</xdr:colOff>
      <xdr:row>78</xdr:row>
      <xdr:rowOff>36950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0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85227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8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12677</xdr:rowOff>
    </xdr:from>
    <xdr:to>
      <xdr:col>20</xdr:col>
      <xdr:colOff>38100</xdr:colOff>
      <xdr:row>77</xdr:row>
      <xdr:rowOff>114277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1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105404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0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402</xdr:rowOff>
    </xdr:from>
    <xdr:to>
      <xdr:col>15</xdr:col>
      <xdr:colOff>101600</xdr:colOff>
      <xdr:row>78</xdr:row>
      <xdr:rowOff>102002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7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93129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6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32383</xdr:rowOff>
    </xdr:from>
    <xdr:to>
      <xdr:col>10</xdr:col>
      <xdr:colOff>165100</xdr:colOff>
      <xdr:row>78</xdr:row>
      <xdr:rowOff>133983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0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125110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9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43317</xdr:rowOff>
    </xdr:from>
    <xdr:to>
      <xdr:col>6</xdr:col>
      <xdr:colOff>38100</xdr:colOff>
      <xdr:row>78</xdr:row>
      <xdr:rowOff>144917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1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136044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0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73253</xdr:rowOff>
    </xdr:from>
    <xdr:to>
      <xdr:col>24</xdr:col>
      <xdr:colOff>62865</xdr:colOff>
      <xdr:row>98</xdr:row>
      <xdr:rowOff>11486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03753"/>
          <a:ext cx="1270" cy="1309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15313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11486</xdr:rowOff>
    </xdr:from>
    <xdr:to>
      <xdr:col>24</xdr:col>
      <xdr:colOff>152400</xdr:colOff>
      <xdr:row>98</xdr:row>
      <xdr:rowOff>11486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19930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73253</xdr:rowOff>
    </xdr:from>
    <xdr:to>
      <xdr:col>24</xdr:col>
      <xdr:colOff>152400</xdr:colOff>
      <xdr:row>90</xdr:row>
      <xdr:rowOff>73253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0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145369</xdr:rowOff>
    </xdr:from>
    <xdr:to>
      <xdr:col>24</xdr:col>
      <xdr:colOff>63500</xdr:colOff>
      <xdr:row>96</xdr:row>
      <xdr:rowOff>158407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04569"/>
          <a:ext cx="838200" cy="1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112203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28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89326</xdr:rowOff>
    </xdr:from>
    <xdr:to>
      <xdr:col>24</xdr:col>
      <xdr:colOff>114300</xdr:colOff>
      <xdr:row>96</xdr:row>
      <xdr:rowOff>19476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11402</xdr:rowOff>
    </xdr:from>
    <xdr:to>
      <xdr:col>19</xdr:col>
      <xdr:colOff>177800</xdr:colOff>
      <xdr:row>96</xdr:row>
      <xdr:rowOff>158407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299152"/>
          <a:ext cx="889000" cy="31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109984</xdr:rowOff>
    </xdr:from>
    <xdr:to>
      <xdr:col>20</xdr:col>
      <xdr:colOff>38100</xdr:colOff>
      <xdr:row>96</xdr:row>
      <xdr:rowOff>40134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56661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11402</xdr:rowOff>
    </xdr:from>
    <xdr:to>
      <xdr:col>15</xdr:col>
      <xdr:colOff>50800</xdr:colOff>
      <xdr:row>96</xdr:row>
      <xdr:rowOff>159855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299152"/>
          <a:ext cx="889000" cy="31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154752</xdr:rowOff>
    </xdr:from>
    <xdr:to>
      <xdr:col>15</xdr:col>
      <xdr:colOff>101600</xdr:colOff>
      <xdr:row>96</xdr:row>
      <xdr:rowOff>84902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76029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159855</xdr:rowOff>
    </xdr:from>
    <xdr:to>
      <xdr:col>10</xdr:col>
      <xdr:colOff>114300</xdr:colOff>
      <xdr:row>97</xdr:row>
      <xdr:rowOff>119004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19055"/>
          <a:ext cx="889000" cy="13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16464</xdr:rowOff>
    </xdr:from>
    <xdr:to>
      <xdr:col>10</xdr:col>
      <xdr:colOff>165100</xdr:colOff>
      <xdr:row>96</xdr:row>
      <xdr:rowOff>118064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134591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57345</xdr:rowOff>
    </xdr:from>
    <xdr:to>
      <xdr:col>6</xdr:col>
      <xdr:colOff>38100</xdr:colOff>
      <xdr:row>96</xdr:row>
      <xdr:rowOff>158945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1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4022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9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94569</xdr:rowOff>
    </xdr:from>
    <xdr:to>
      <xdr:col>24</xdr:col>
      <xdr:colOff>114300</xdr:colOff>
      <xdr:row>97</xdr:row>
      <xdr:rowOff>24719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5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72996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3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107607</xdr:rowOff>
    </xdr:from>
    <xdr:to>
      <xdr:col>20</xdr:col>
      <xdr:colOff>38100</xdr:colOff>
      <xdr:row>97</xdr:row>
      <xdr:rowOff>37757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28884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65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132052</xdr:rowOff>
    </xdr:from>
    <xdr:to>
      <xdr:col>15</xdr:col>
      <xdr:colOff>101600</xdr:colOff>
      <xdr:row>95</xdr:row>
      <xdr:rowOff>62202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24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78729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02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109055</xdr:rowOff>
    </xdr:from>
    <xdr:to>
      <xdr:col>10</xdr:col>
      <xdr:colOff>165100</xdr:colOff>
      <xdr:row>97</xdr:row>
      <xdr:rowOff>39205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30332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6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68204</xdr:rowOff>
    </xdr:from>
    <xdr:to>
      <xdr:col>6</xdr:col>
      <xdr:colOff>38100</xdr:colOff>
      <xdr:row>97</xdr:row>
      <xdr:rowOff>169804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9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160931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9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108610</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52110"/>
          <a:ext cx="1270" cy="1402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55287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108610</xdr:rowOff>
    </xdr:from>
    <xdr:to>
      <xdr:col>55</xdr:col>
      <xdr:colOff>88900</xdr:colOff>
      <xdr:row>30</xdr:row>
      <xdr:rowOff>108610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5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53289</xdr:rowOff>
    </xdr:from>
    <xdr:to>
      <xdr:col>55</xdr:col>
      <xdr:colOff>0</xdr:colOff>
      <xdr:row>37</xdr:row>
      <xdr:rowOff>10313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225489"/>
          <a:ext cx="838200" cy="12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69613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132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91186</xdr:rowOff>
    </xdr:from>
    <xdr:to>
      <xdr:col>55</xdr:col>
      <xdr:colOff>50800</xdr:colOff>
      <xdr:row>38</xdr:row>
      <xdr:rowOff>21336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122326</xdr:rowOff>
    </xdr:from>
    <xdr:to>
      <xdr:col>50</xdr:col>
      <xdr:colOff>114300</xdr:colOff>
      <xdr:row>37</xdr:row>
      <xdr:rowOff>10313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294526"/>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163339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70663</xdr:rowOff>
    </xdr:from>
    <xdr:to>
      <xdr:col>45</xdr:col>
      <xdr:colOff>177800</xdr:colOff>
      <xdr:row>36</xdr:row>
      <xdr:rowOff>122326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242863"/>
          <a:ext cx="8890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161053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70663</xdr:rowOff>
    </xdr:from>
    <xdr:to>
      <xdr:col>41</xdr:col>
      <xdr:colOff>50800</xdr:colOff>
      <xdr:row>37</xdr:row>
      <xdr:rowOff>96723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242863"/>
          <a:ext cx="889000" cy="19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84328</xdr:rowOff>
    </xdr:from>
    <xdr:to>
      <xdr:col>41</xdr:col>
      <xdr:colOff>101600</xdr:colOff>
      <xdr:row>38</xdr:row>
      <xdr:rowOff>14478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5605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171111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2489</xdr:rowOff>
    </xdr:from>
    <xdr:to>
      <xdr:col>55</xdr:col>
      <xdr:colOff>50800</xdr:colOff>
      <xdr:row>36</xdr:row>
      <xdr:rowOff>104089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17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25366</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026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130963</xdr:rowOff>
    </xdr:from>
    <xdr:to>
      <xdr:col>50</xdr:col>
      <xdr:colOff>165100</xdr:colOff>
      <xdr:row>37</xdr:row>
      <xdr:rowOff>61113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30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77640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078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71526</xdr:rowOff>
    </xdr:from>
    <xdr:to>
      <xdr:col>46</xdr:col>
      <xdr:colOff>38100</xdr:colOff>
      <xdr:row>37</xdr:row>
      <xdr:rowOff>1676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2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18203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018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19863</xdr:rowOff>
    </xdr:from>
    <xdr:to>
      <xdr:col>41</xdr:col>
      <xdr:colOff>101600</xdr:colOff>
      <xdr:row>36</xdr:row>
      <xdr:rowOff>121463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1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137990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5967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45923</xdr:rowOff>
    </xdr:from>
    <xdr:to>
      <xdr:col>36</xdr:col>
      <xdr:colOff>165100</xdr:colOff>
      <xdr:row>37</xdr:row>
      <xdr:rowOff>147523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38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164050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1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87004</xdr:rowOff>
    </xdr:from>
    <xdr:to>
      <xdr:col>54</xdr:col>
      <xdr:colOff>189865</xdr:colOff>
      <xdr:row>59</xdr:row>
      <xdr:rowOff>20546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59504"/>
          <a:ext cx="1270" cy="1476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24373</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20546</xdr:rowOff>
    </xdr:from>
    <xdr:to>
      <xdr:col>55</xdr:col>
      <xdr:colOff>88900</xdr:colOff>
      <xdr:row>59</xdr:row>
      <xdr:rowOff>20546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3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33681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87004</xdr:rowOff>
    </xdr:from>
    <xdr:to>
      <xdr:col>55</xdr:col>
      <xdr:colOff>88900</xdr:colOff>
      <xdr:row>50</xdr:row>
      <xdr:rowOff>87004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5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125264</xdr:rowOff>
    </xdr:from>
    <xdr:to>
      <xdr:col>55</xdr:col>
      <xdr:colOff>0</xdr:colOff>
      <xdr:row>58</xdr:row>
      <xdr:rowOff>72309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97914"/>
          <a:ext cx="838200" cy="11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93174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65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114747</xdr:rowOff>
    </xdr:from>
    <xdr:to>
      <xdr:col>55</xdr:col>
      <xdr:colOff>50800</xdr:colOff>
      <xdr:row>58</xdr:row>
      <xdr:rowOff>44897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72309</xdr:rowOff>
    </xdr:from>
    <xdr:to>
      <xdr:col>50</xdr:col>
      <xdr:colOff>114300</xdr:colOff>
      <xdr:row>58</xdr:row>
      <xdr:rowOff>78645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016409"/>
          <a:ext cx="889000" cy="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116008</xdr:rowOff>
    </xdr:from>
    <xdr:to>
      <xdr:col>50</xdr:col>
      <xdr:colOff>165100</xdr:colOff>
      <xdr:row>58</xdr:row>
      <xdr:rowOff>46158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8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62685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66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78645</xdr:rowOff>
    </xdr:from>
    <xdr:to>
      <xdr:col>45</xdr:col>
      <xdr:colOff>177800</xdr:colOff>
      <xdr:row>58</xdr:row>
      <xdr:rowOff>82367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22745"/>
          <a:ext cx="889000" cy="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130433</xdr:rowOff>
    </xdr:from>
    <xdr:to>
      <xdr:col>46</xdr:col>
      <xdr:colOff>38100</xdr:colOff>
      <xdr:row>58</xdr:row>
      <xdr:rowOff>60583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90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77110</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6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82367</xdr:rowOff>
    </xdr:from>
    <xdr:to>
      <xdr:col>41</xdr:col>
      <xdr:colOff>50800</xdr:colOff>
      <xdr:row>58</xdr:row>
      <xdr:rowOff>84051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026467"/>
          <a:ext cx="889000" cy="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139428</xdr:rowOff>
    </xdr:from>
    <xdr:to>
      <xdr:col>41</xdr:col>
      <xdr:colOff>101600</xdr:colOff>
      <xdr:row>58</xdr:row>
      <xdr:rowOff>69578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91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86105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68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158417</xdr:rowOff>
    </xdr:from>
    <xdr:to>
      <xdr:col>36</xdr:col>
      <xdr:colOff>165100</xdr:colOff>
      <xdr:row>58</xdr:row>
      <xdr:rowOff>88567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93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105094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0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74464</xdr:rowOff>
    </xdr:from>
    <xdr:to>
      <xdr:col>55</xdr:col>
      <xdr:colOff>50800</xdr:colOff>
      <xdr:row>58</xdr:row>
      <xdr:rowOff>4614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4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97341</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69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21509</xdr:rowOff>
    </xdr:from>
    <xdr:to>
      <xdr:col>50</xdr:col>
      <xdr:colOff>165100</xdr:colOff>
      <xdr:row>58</xdr:row>
      <xdr:rowOff>123109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6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114236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05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27845</xdr:rowOff>
    </xdr:from>
    <xdr:to>
      <xdr:col>46</xdr:col>
      <xdr:colOff>38100</xdr:colOff>
      <xdr:row>58</xdr:row>
      <xdr:rowOff>129445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120572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06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31567</xdr:rowOff>
    </xdr:from>
    <xdr:to>
      <xdr:col>41</xdr:col>
      <xdr:colOff>101600</xdr:colOff>
      <xdr:row>58</xdr:row>
      <xdr:rowOff>133167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7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124294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0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33251</xdr:rowOff>
    </xdr:from>
    <xdr:to>
      <xdr:col>36</xdr:col>
      <xdr:colOff>165100</xdr:colOff>
      <xdr:row>58</xdr:row>
      <xdr:rowOff>134851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7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125978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07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51264</xdr:rowOff>
    </xdr:from>
    <xdr:to>
      <xdr:col>54</xdr:col>
      <xdr:colOff>189865</xdr:colOff>
      <xdr:row>79</xdr:row>
      <xdr:rowOff>83246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52764"/>
          <a:ext cx="1270" cy="157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87073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83246</xdr:rowOff>
    </xdr:from>
    <xdr:to>
      <xdr:col>55</xdr:col>
      <xdr:colOff>88900</xdr:colOff>
      <xdr:row>79</xdr:row>
      <xdr:rowOff>83246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169391</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8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51264</xdr:rowOff>
    </xdr:from>
    <xdr:to>
      <xdr:col>55</xdr:col>
      <xdr:colOff>88900</xdr:colOff>
      <xdr:row>70</xdr:row>
      <xdr:rowOff>51264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211</xdr:rowOff>
    </xdr:from>
    <xdr:to>
      <xdr:col>55</xdr:col>
      <xdr:colOff>0</xdr:colOff>
      <xdr:row>78</xdr:row>
      <xdr:rowOff>53747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373311"/>
          <a:ext cx="838200" cy="5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39943</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7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17066</xdr:rowOff>
    </xdr:from>
    <xdr:to>
      <xdr:col>55</xdr:col>
      <xdr:colOff>50800</xdr:colOff>
      <xdr:row>77</xdr:row>
      <xdr:rowOff>118666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53747</xdr:rowOff>
    </xdr:from>
    <xdr:to>
      <xdr:col>50</xdr:col>
      <xdr:colOff>114300</xdr:colOff>
      <xdr:row>78</xdr:row>
      <xdr:rowOff>149279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426847"/>
          <a:ext cx="889000" cy="9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36953</xdr:rowOff>
    </xdr:from>
    <xdr:to>
      <xdr:col>50</xdr:col>
      <xdr:colOff>165100</xdr:colOff>
      <xdr:row>77</xdr:row>
      <xdr:rowOff>138553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155080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1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149279</xdr:rowOff>
    </xdr:from>
    <xdr:to>
      <xdr:col>45</xdr:col>
      <xdr:colOff>177800</xdr:colOff>
      <xdr:row>79</xdr:row>
      <xdr:rowOff>2866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522379"/>
          <a:ext cx="889000" cy="2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47382</xdr:rowOff>
    </xdr:from>
    <xdr:to>
      <xdr:col>46</xdr:col>
      <xdr:colOff>38100</xdr:colOff>
      <xdr:row>77</xdr:row>
      <xdr:rowOff>148982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165509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2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2866</xdr:rowOff>
    </xdr:from>
    <xdr:to>
      <xdr:col>41</xdr:col>
      <xdr:colOff>50800</xdr:colOff>
      <xdr:row>79</xdr:row>
      <xdr:rowOff>13512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47416"/>
          <a:ext cx="889000" cy="1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21321</xdr:rowOff>
    </xdr:from>
    <xdr:to>
      <xdr:col>41</xdr:col>
      <xdr:colOff>101600</xdr:colOff>
      <xdr:row>78</xdr:row>
      <xdr:rowOff>122921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9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139448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6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18306</xdr:rowOff>
    </xdr:from>
    <xdr:to>
      <xdr:col>36</xdr:col>
      <xdr:colOff>165100</xdr:colOff>
      <xdr:row>78</xdr:row>
      <xdr:rowOff>119906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136433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6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120861</xdr:rowOff>
    </xdr:from>
    <xdr:to>
      <xdr:col>55</xdr:col>
      <xdr:colOff>50800</xdr:colOff>
      <xdr:row>78</xdr:row>
      <xdr:rowOff>51011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2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99288</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0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2947</xdr:rowOff>
    </xdr:from>
    <xdr:to>
      <xdr:col>50</xdr:col>
      <xdr:colOff>165100</xdr:colOff>
      <xdr:row>78</xdr:row>
      <xdr:rowOff>104547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7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95674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46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98479</xdr:rowOff>
    </xdr:from>
    <xdr:to>
      <xdr:col>46</xdr:col>
      <xdr:colOff>38100</xdr:colOff>
      <xdr:row>79</xdr:row>
      <xdr:rowOff>28629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7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19756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56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123516</xdr:rowOff>
    </xdr:from>
    <xdr:to>
      <xdr:col>41</xdr:col>
      <xdr:colOff>101600</xdr:colOff>
      <xdr:row>79</xdr:row>
      <xdr:rowOff>53666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44793</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8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134162</xdr:rowOff>
    </xdr:from>
    <xdr:to>
      <xdr:col>36</xdr:col>
      <xdr:colOff>165100</xdr:colOff>
      <xdr:row>79</xdr:row>
      <xdr:rowOff>64312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0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55439</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99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12412</xdr:rowOff>
    </xdr:from>
    <xdr:to>
      <xdr:col>54</xdr:col>
      <xdr:colOff>189865</xdr:colOff>
      <xdr:row>98</xdr:row>
      <xdr:rowOff>109990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14362"/>
          <a:ext cx="1270" cy="1297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113817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109990</xdr:rowOff>
    </xdr:from>
    <xdr:to>
      <xdr:col>55</xdr:col>
      <xdr:colOff>88900</xdr:colOff>
      <xdr:row>98</xdr:row>
      <xdr:rowOff>109990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1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130539</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12412</xdr:rowOff>
    </xdr:from>
    <xdr:to>
      <xdr:col>55</xdr:col>
      <xdr:colOff>88900</xdr:colOff>
      <xdr:row>91</xdr:row>
      <xdr:rowOff>12412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74327</xdr:rowOff>
    </xdr:from>
    <xdr:to>
      <xdr:col>55</xdr:col>
      <xdr:colOff>0</xdr:colOff>
      <xdr:row>97</xdr:row>
      <xdr:rowOff>164205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704977"/>
          <a:ext cx="838200" cy="8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14234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73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162807</xdr:rowOff>
    </xdr:from>
    <xdr:to>
      <xdr:col>55</xdr:col>
      <xdr:colOff>50800</xdr:colOff>
      <xdr:row>97</xdr:row>
      <xdr:rowOff>92957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6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145636</xdr:rowOff>
    </xdr:from>
    <xdr:to>
      <xdr:col>50</xdr:col>
      <xdr:colOff>114300</xdr:colOff>
      <xdr:row>97</xdr:row>
      <xdr:rowOff>164205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776286"/>
          <a:ext cx="889000" cy="1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148458</xdr:rowOff>
    </xdr:from>
    <xdr:to>
      <xdr:col>50</xdr:col>
      <xdr:colOff>165100</xdr:colOff>
      <xdr:row>97</xdr:row>
      <xdr:rowOff>78608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95135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8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145636</xdr:rowOff>
    </xdr:from>
    <xdr:to>
      <xdr:col>45</xdr:col>
      <xdr:colOff>177800</xdr:colOff>
      <xdr:row>97</xdr:row>
      <xdr:rowOff>165162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776286"/>
          <a:ext cx="889000" cy="1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160706</xdr:rowOff>
    </xdr:from>
    <xdr:to>
      <xdr:col>46</xdr:col>
      <xdr:colOff>38100</xdr:colOff>
      <xdr:row>97</xdr:row>
      <xdr:rowOff>90856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107383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162140</xdr:rowOff>
    </xdr:from>
    <xdr:to>
      <xdr:col>41</xdr:col>
      <xdr:colOff>50800</xdr:colOff>
      <xdr:row>97</xdr:row>
      <xdr:rowOff>165162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792790"/>
          <a:ext cx="889000" cy="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2412</xdr:rowOff>
    </xdr:from>
    <xdr:to>
      <xdr:col>41</xdr:col>
      <xdr:colOff>101600</xdr:colOff>
      <xdr:row>97</xdr:row>
      <xdr:rowOff>104012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3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120539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40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144766</xdr:rowOff>
    </xdr:from>
    <xdr:to>
      <xdr:col>36</xdr:col>
      <xdr:colOff>165100</xdr:colOff>
      <xdr:row>97</xdr:row>
      <xdr:rowOff>74916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0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91443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23527</xdr:rowOff>
    </xdr:from>
    <xdr:to>
      <xdr:col>55</xdr:col>
      <xdr:colOff>50800</xdr:colOff>
      <xdr:row>97</xdr:row>
      <xdr:rowOff>125127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5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1954</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3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113405</xdr:rowOff>
    </xdr:from>
    <xdr:to>
      <xdr:col>50</xdr:col>
      <xdr:colOff>165100</xdr:colOff>
      <xdr:row>98</xdr:row>
      <xdr:rowOff>43555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4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34682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94836</xdr:rowOff>
    </xdr:from>
    <xdr:to>
      <xdr:col>46</xdr:col>
      <xdr:colOff>38100</xdr:colOff>
      <xdr:row>98</xdr:row>
      <xdr:rowOff>24986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2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16113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81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114362</xdr:rowOff>
    </xdr:from>
    <xdr:to>
      <xdr:col>41</xdr:col>
      <xdr:colOff>101600</xdr:colOff>
      <xdr:row>98</xdr:row>
      <xdr:rowOff>44512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4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35639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3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111340</xdr:rowOff>
    </xdr:from>
    <xdr:to>
      <xdr:col>36</xdr:col>
      <xdr:colOff>165100</xdr:colOff>
      <xdr:row>98</xdr:row>
      <xdr:rowOff>41490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32617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3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71966</xdr:rowOff>
    </xdr:from>
    <xdr:to>
      <xdr:col>85</xdr:col>
      <xdr:colOff>126364</xdr:colOff>
      <xdr:row>39</xdr:row>
      <xdr:rowOff>12461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86916"/>
          <a:ext cx="1269" cy="131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16288</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0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12461</xdr:rowOff>
    </xdr:from>
    <xdr:to>
      <xdr:col>86</xdr:col>
      <xdr:colOff>25400</xdr:colOff>
      <xdr:row>39</xdr:row>
      <xdr:rowOff>12461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18643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71966</xdr:rowOff>
    </xdr:from>
    <xdr:to>
      <xdr:col>86</xdr:col>
      <xdr:colOff>25400</xdr:colOff>
      <xdr:row>31</xdr:row>
      <xdr:rowOff>71966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8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27023</xdr:rowOff>
    </xdr:from>
    <xdr:to>
      <xdr:col>85</xdr:col>
      <xdr:colOff>127000</xdr:colOff>
      <xdr:row>37</xdr:row>
      <xdr:rowOff>97020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370673"/>
          <a:ext cx="838200" cy="6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116258</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17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93381</xdr:rowOff>
    </xdr:from>
    <xdr:to>
      <xdr:col>85</xdr:col>
      <xdr:colOff>177800</xdr:colOff>
      <xdr:row>37</xdr:row>
      <xdr:rowOff>23531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140363</xdr:rowOff>
    </xdr:from>
    <xdr:to>
      <xdr:col>81</xdr:col>
      <xdr:colOff>50800</xdr:colOff>
      <xdr:row>37</xdr:row>
      <xdr:rowOff>97020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312563"/>
          <a:ext cx="889000" cy="12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137775</xdr:rowOff>
    </xdr:from>
    <xdr:to>
      <xdr:col>81</xdr:col>
      <xdr:colOff>101600</xdr:colOff>
      <xdr:row>37</xdr:row>
      <xdr:rowOff>67925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84452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08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153599</xdr:rowOff>
    </xdr:from>
    <xdr:to>
      <xdr:col>76</xdr:col>
      <xdr:colOff>114300</xdr:colOff>
      <xdr:row>36</xdr:row>
      <xdr:rowOff>140363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154349"/>
          <a:ext cx="889000" cy="15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127945</xdr:rowOff>
    </xdr:from>
    <xdr:to>
      <xdr:col>76</xdr:col>
      <xdr:colOff>165100</xdr:colOff>
      <xdr:row>36</xdr:row>
      <xdr:rowOff>58095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2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74622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153599</xdr:rowOff>
    </xdr:from>
    <xdr:to>
      <xdr:col>71</xdr:col>
      <xdr:colOff>177800</xdr:colOff>
      <xdr:row>36</xdr:row>
      <xdr:rowOff>114188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154349"/>
          <a:ext cx="889000" cy="13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75481</xdr:rowOff>
    </xdr:from>
    <xdr:to>
      <xdr:col>72</xdr:col>
      <xdr:colOff>38100</xdr:colOff>
      <xdr:row>37</xdr:row>
      <xdr:rowOff>5631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4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168208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34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152336</xdr:rowOff>
    </xdr:from>
    <xdr:to>
      <xdr:col>67</xdr:col>
      <xdr:colOff>101600</xdr:colOff>
      <xdr:row>37</xdr:row>
      <xdr:rowOff>82486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73613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41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147673</xdr:rowOff>
    </xdr:from>
    <xdr:to>
      <xdr:col>85</xdr:col>
      <xdr:colOff>177800</xdr:colOff>
      <xdr:row>37</xdr:row>
      <xdr:rowOff>77823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1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126100</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9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46220</xdr:rowOff>
    </xdr:from>
    <xdr:to>
      <xdr:col>81</xdr:col>
      <xdr:colOff>101600</xdr:colOff>
      <xdr:row>37</xdr:row>
      <xdr:rowOff>147820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8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138947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48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89563</xdr:rowOff>
    </xdr:from>
    <xdr:to>
      <xdr:col>76</xdr:col>
      <xdr:colOff>165100</xdr:colOff>
      <xdr:row>37</xdr:row>
      <xdr:rowOff>19713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6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10840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35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102799</xdr:rowOff>
    </xdr:from>
    <xdr:to>
      <xdr:col>72</xdr:col>
      <xdr:colOff>38100</xdr:colOff>
      <xdr:row>36</xdr:row>
      <xdr:rowOff>32949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10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49476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87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63388</xdr:rowOff>
    </xdr:from>
    <xdr:to>
      <xdr:col>67</xdr:col>
      <xdr:colOff>101600</xdr:colOff>
      <xdr:row>36</xdr:row>
      <xdr:rowOff>164988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23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10065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01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70272</xdr:rowOff>
    </xdr:from>
    <xdr:to>
      <xdr:col>85</xdr:col>
      <xdr:colOff>126364</xdr:colOff>
      <xdr:row>58</xdr:row>
      <xdr:rowOff>51612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14222"/>
          <a:ext cx="1269" cy="1181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55439</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51612</xdr:rowOff>
    </xdr:from>
    <xdr:to>
      <xdr:col>86</xdr:col>
      <xdr:colOff>25400</xdr:colOff>
      <xdr:row>58</xdr:row>
      <xdr:rowOff>51612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16949</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58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70272</xdr:rowOff>
    </xdr:from>
    <xdr:to>
      <xdr:col>86</xdr:col>
      <xdr:colOff>25400</xdr:colOff>
      <xdr:row>51</xdr:row>
      <xdr:rowOff>70272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1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131249</xdr:rowOff>
    </xdr:from>
    <xdr:to>
      <xdr:col>85</xdr:col>
      <xdr:colOff>127000</xdr:colOff>
      <xdr:row>57</xdr:row>
      <xdr:rowOff>148931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03899"/>
          <a:ext cx="838200" cy="1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76577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7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53700</xdr:rowOff>
    </xdr:from>
    <xdr:to>
      <xdr:col>85</xdr:col>
      <xdr:colOff>177800</xdr:colOff>
      <xdr:row>57</xdr:row>
      <xdr:rowOff>155300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2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114257</xdr:rowOff>
    </xdr:from>
    <xdr:to>
      <xdr:col>81</xdr:col>
      <xdr:colOff>50800</xdr:colOff>
      <xdr:row>57</xdr:row>
      <xdr:rowOff>148931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886907"/>
          <a:ext cx="889000" cy="3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69535</xdr:rowOff>
    </xdr:from>
    <xdr:to>
      <xdr:col>81</xdr:col>
      <xdr:colOff>101600</xdr:colOff>
      <xdr:row>57</xdr:row>
      <xdr:rowOff>171135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4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16212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6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114257</xdr:rowOff>
    </xdr:from>
    <xdr:to>
      <xdr:col>76</xdr:col>
      <xdr:colOff>114300</xdr:colOff>
      <xdr:row>58</xdr:row>
      <xdr:rowOff>14656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886907"/>
          <a:ext cx="889000" cy="7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78403</xdr:rowOff>
    </xdr:from>
    <xdr:to>
      <xdr:col>76</xdr:col>
      <xdr:colOff>165100</xdr:colOff>
      <xdr:row>58</xdr:row>
      <xdr:rowOff>8553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5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171130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94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3475</xdr:rowOff>
    </xdr:from>
    <xdr:to>
      <xdr:col>71</xdr:col>
      <xdr:colOff>177800</xdr:colOff>
      <xdr:row>58</xdr:row>
      <xdr:rowOff>14656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947575"/>
          <a:ext cx="889000" cy="1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92432</xdr:rowOff>
    </xdr:from>
    <xdr:to>
      <xdr:col>72</xdr:col>
      <xdr:colOff>38100</xdr:colOff>
      <xdr:row>58</xdr:row>
      <xdr:rowOff>22582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6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39109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64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107332</xdr:rowOff>
    </xdr:from>
    <xdr:to>
      <xdr:col>67</xdr:col>
      <xdr:colOff>101600</xdr:colOff>
      <xdr:row>58</xdr:row>
      <xdr:rowOff>37482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54009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65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80449</xdr:rowOff>
    </xdr:from>
    <xdr:to>
      <xdr:col>85</xdr:col>
      <xdr:colOff>177800</xdr:colOff>
      <xdr:row>58</xdr:row>
      <xdr:rowOff>10599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5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32128</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0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98131</xdr:rowOff>
    </xdr:from>
    <xdr:to>
      <xdr:col>81</xdr:col>
      <xdr:colOff>101600</xdr:colOff>
      <xdr:row>58</xdr:row>
      <xdr:rowOff>28281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7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19408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6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63457</xdr:rowOff>
    </xdr:from>
    <xdr:to>
      <xdr:col>76</xdr:col>
      <xdr:colOff>165100</xdr:colOff>
      <xdr:row>57</xdr:row>
      <xdr:rowOff>165057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3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10134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61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135306</xdr:rowOff>
    </xdr:from>
    <xdr:to>
      <xdr:col>72</xdr:col>
      <xdr:colOff>38100</xdr:colOff>
      <xdr:row>58</xdr:row>
      <xdr:rowOff>65456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0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56583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0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124125</xdr:rowOff>
    </xdr:from>
    <xdr:to>
      <xdr:col>67</xdr:col>
      <xdr:colOff>101600</xdr:colOff>
      <xdr:row>58</xdr:row>
      <xdr:rowOff>54275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9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45402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9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110915</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12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57592</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110915</xdr:rowOff>
    </xdr:from>
    <xdr:to>
      <xdr:col>86</xdr:col>
      <xdr:colOff>25400</xdr:colOff>
      <xdr:row>70</xdr:row>
      <xdr:rowOff>110915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1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101991</xdr:rowOff>
    </xdr:from>
    <xdr:to>
      <xdr:col>85</xdr:col>
      <xdr:colOff>127000</xdr:colOff>
      <xdr:row>78</xdr:row>
      <xdr:rowOff>105976</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475091"/>
          <a:ext cx="838200" cy="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154881</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85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132004</xdr:rowOff>
    </xdr:from>
    <xdr:to>
      <xdr:col>85</xdr:col>
      <xdr:colOff>177800</xdr:colOff>
      <xdr:row>78</xdr:row>
      <xdr:rowOff>62154</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95818</xdr:rowOff>
    </xdr:from>
    <xdr:to>
      <xdr:col>81</xdr:col>
      <xdr:colOff>50800</xdr:colOff>
      <xdr:row>78</xdr:row>
      <xdr:rowOff>105976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2783118"/>
          <a:ext cx="889000" cy="69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160150</xdr:rowOff>
    </xdr:from>
    <xdr:to>
      <xdr:col>81</xdr:col>
      <xdr:colOff>101600</xdr:colOff>
      <xdr:row>78</xdr:row>
      <xdr:rowOff>90300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106827</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95818</xdr:rowOff>
    </xdr:from>
    <xdr:to>
      <xdr:col>76</xdr:col>
      <xdr:colOff>114300</xdr:colOff>
      <xdr:row>77</xdr:row>
      <xdr:rowOff>94912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2783118"/>
          <a:ext cx="889000" cy="51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165683</xdr:rowOff>
    </xdr:from>
    <xdr:to>
      <xdr:col>76</xdr:col>
      <xdr:colOff>165100</xdr:colOff>
      <xdr:row>78</xdr:row>
      <xdr:rowOff>95833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86960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94912</xdr:rowOff>
    </xdr:from>
    <xdr:to>
      <xdr:col>71</xdr:col>
      <xdr:colOff>177800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296562"/>
          <a:ext cx="889000" cy="21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8790</xdr:rowOff>
    </xdr:from>
    <xdr:to>
      <xdr:col>72</xdr:col>
      <xdr:colOff>38100</xdr:colOff>
      <xdr:row>78</xdr:row>
      <xdr:rowOff>110390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101517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47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171369</xdr:rowOff>
    </xdr:from>
    <xdr:to>
      <xdr:col>67</xdr:col>
      <xdr:colOff>101600</xdr:colOff>
      <xdr:row>78</xdr:row>
      <xdr:rowOff>101519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7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118046</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14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51191</xdr:rowOff>
    </xdr:from>
    <xdr:to>
      <xdr:col>85</xdr:col>
      <xdr:colOff>177800</xdr:colOff>
      <xdr:row>78</xdr:row>
      <xdr:rowOff>152791</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2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137568</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39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55176</xdr:rowOff>
    </xdr:from>
    <xdr:to>
      <xdr:col>81</xdr:col>
      <xdr:colOff>101600</xdr:colOff>
      <xdr:row>78</xdr:row>
      <xdr:rowOff>156776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147903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2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45018</xdr:rowOff>
    </xdr:from>
    <xdr:to>
      <xdr:col>76</xdr:col>
      <xdr:colOff>165100</xdr:colOff>
      <xdr:row>74</xdr:row>
      <xdr:rowOff>146618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273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163145</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250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44112</xdr:rowOff>
    </xdr:from>
    <xdr:to>
      <xdr:col>72</xdr:col>
      <xdr:colOff>38100</xdr:colOff>
      <xdr:row>77</xdr:row>
      <xdr:rowOff>145712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24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162239</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02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71363</xdr:rowOff>
    </xdr:from>
    <xdr:to>
      <xdr:col>85</xdr:col>
      <xdr:colOff>126364</xdr:colOff>
      <xdr:row>98</xdr:row>
      <xdr:rowOff>135672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673313"/>
          <a:ext cx="1269" cy="126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139499</xdr:rowOff>
    </xdr:from>
    <xdr:ext cx="378565"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4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135672</xdr:rowOff>
    </xdr:from>
    <xdr:to>
      <xdr:col>86</xdr:col>
      <xdr:colOff>25400</xdr:colOff>
      <xdr:row>98</xdr:row>
      <xdr:rowOff>135672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3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18040</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4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71363</xdr:rowOff>
    </xdr:from>
    <xdr:to>
      <xdr:col>86</xdr:col>
      <xdr:colOff>25400</xdr:colOff>
      <xdr:row>91</xdr:row>
      <xdr:rowOff>71363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67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98228</xdr:rowOff>
    </xdr:from>
    <xdr:to>
      <xdr:col>85</xdr:col>
      <xdr:colOff>127000</xdr:colOff>
      <xdr:row>97</xdr:row>
      <xdr:rowOff>129431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728878"/>
          <a:ext cx="838200" cy="3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349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39357</xdr:rowOff>
    </xdr:from>
    <xdr:to>
      <xdr:col>85</xdr:col>
      <xdr:colOff>177800</xdr:colOff>
      <xdr:row>96</xdr:row>
      <xdr:rowOff>140957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129431</xdr:rowOff>
    </xdr:from>
    <xdr:to>
      <xdr:col>81</xdr:col>
      <xdr:colOff>50800</xdr:colOff>
      <xdr:row>97</xdr:row>
      <xdr:rowOff>141136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760081"/>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57719</xdr:rowOff>
    </xdr:from>
    <xdr:to>
      <xdr:col>81</xdr:col>
      <xdr:colOff>101600</xdr:colOff>
      <xdr:row>96</xdr:row>
      <xdr:rowOff>159319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4396</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141136</xdr:rowOff>
    </xdr:from>
    <xdr:to>
      <xdr:col>76</xdr:col>
      <xdr:colOff>114300</xdr:colOff>
      <xdr:row>97</xdr:row>
      <xdr:rowOff>143207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771786"/>
          <a:ext cx="889000" cy="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79391</xdr:rowOff>
    </xdr:from>
    <xdr:to>
      <xdr:col>76</xdr:col>
      <xdr:colOff>165100</xdr:colOff>
      <xdr:row>97</xdr:row>
      <xdr:rowOff>9541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26068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131607</xdr:rowOff>
    </xdr:from>
    <xdr:to>
      <xdr:col>71</xdr:col>
      <xdr:colOff>177800</xdr:colOff>
      <xdr:row>97</xdr:row>
      <xdr:rowOff>143207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762257"/>
          <a:ext cx="889000" cy="1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88489</xdr:rowOff>
    </xdr:from>
    <xdr:to>
      <xdr:col>72</xdr:col>
      <xdr:colOff>38100</xdr:colOff>
      <xdr:row>97</xdr:row>
      <xdr:rowOff>18639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35166</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116816</xdr:rowOff>
    </xdr:from>
    <xdr:to>
      <xdr:col>67</xdr:col>
      <xdr:colOff>101600</xdr:colOff>
      <xdr:row>97</xdr:row>
      <xdr:rowOff>46966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63493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47428</xdr:rowOff>
    </xdr:from>
    <xdr:to>
      <xdr:col>85</xdr:col>
      <xdr:colOff>177800</xdr:colOff>
      <xdr:row>97</xdr:row>
      <xdr:rowOff>149028</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67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25855</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65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78631</xdr:rowOff>
    </xdr:from>
    <xdr:to>
      <xdr:col>81</xdr:col>
      <xdr:colOff>101600</xdr:colOff>
      <xdr:row>98</xdr:row>
      <xdr:rowOff>8781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70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171358</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80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90336</xdr:rowOff>
    </xdr:from>
    <xdr:to>
      <xdr:col>76</xdr:col>
      <xdr:colOff>165100</xdr:colOff>
      <xdr:row>98</xdr:row>
      <xdr:rowOff>20486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72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11613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81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92407</xdr:rowOff>
    </xdr:from>
    <xdr:to>
      <xdr:col>72</xdr:col>
      <xdr:colOff>38100</xdr:colOff>
      <xdr:row>98</xdr:row>
      <xdr:rowOff>22557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72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13684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81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80807</xdr:rowOff>
    </xdr:from>
    <xdr:to>
      <xdr:col>67</xdr:col>
      <xdr:colOff>101600</xdr:colOff>
      <xdr:row>98</xdr:row>
      <xdr:rowOff>10957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71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2084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80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3510"/>
          <a:ext cx="1269"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49039</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35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26687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9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137939</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81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115062</xdr:rowOff>
    </xdr:from>
    <xdr:to>
      <xdr:col>116</xdr:col>
      <xdr:colOff>114300</xdr:colOff>
      <xdr:row>39</xdr:row>
      <xdr:rowOff>45212</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89916</xdr:rowOff>
    </xdr:from>
    <xdr:to>
      <xdr:col>112</xdr:col>
      <xdr:colOff>38100</xdr:colOff>
      <xdr:row>39</xdr:row>
      <xdr:rowOff>20066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36593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8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118364</xdr:rowOff>
    </xdr:from>
    <xdr:to>
      <xdr:col>107</xdr:col>
      <xdr:colOff>101600</xdr:colOff>
      <xdr:row>39</xdr:row>
      <xdr:rowOff>48514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65041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40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137541</xdr:rowOff>
    </xdr:from>
    <xdr:to>
      <xdr:col>102</xdr:col>
      <xdr:colOff>165100</xdr:colOff>
      <xdr:row>39</xdr:row>
      <xdr:rowOff>67691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84218</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427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134366</xdr:rowOff>
    </xdr:from>
    <xdr:to>
      <xdr:col>98</xdr:col>
      <xdr:colOff>38100</xdr:colOff>
      <xdr:row>39</xdr:row>
      <xdr:rowOff>64516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81043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93489</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08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類似団体の比較から見ると、議会費、衛生費（令和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年度）、災害復旧費（令和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が高く、民生費、商工費、土木費、公債費が低い状況にある。議会費については、現状では類似団体と比較して高い値を示しているが議員定数の見直しを行い同程度になってくる見込みである。衛生費（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年度）、災害復旧費（令和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年度）については、令和元年度に町に多大な被害を与えた台風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によるものである。衛生費については災害ごみの処分費用、災害復旧費については河川堤防の決壊等による河川、農地等の復旧費用が高額になったためである。コストが低い費用についてみてみると、民生費、類似団体平均と比較して</a:t>
          </a:r>
          <a:r>
            <a:rPr kumimoji="1" lang="en-US" altLang="ja-JP" sz="1300">
              <a:latin typeface="ＭＳ Ｐゴシック" panose="020B0600070205080204" pitchFamily="50" charset="-128"/>
              <a:ea typeface="ＭＳ Ｐゴシック" panose="020B0600070205080204" pitchFamily="50" charset="-128"/>
            </a:rPr>
            <a:t>40,000</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50,000</a:t>
          </a:r>
          <a:r>
            <a:rPr kumimoji="1" lang="ja-JP" altLang="en-US" sz="1300">
              <a:latin typeface="ＭＳ Ｐゴシック" panose="020B0600070205080204" pitchFamily="50" charset="-128"/>
              <a:ea typeface="ＭＳ Ｐゴシック" panose="020B0600070205080204" pitchFamily="50" charset="-128"/>
            </a:rPr>
            <a:t>円程度低い水準となっている。福祉に力を入れたいという町長の意向のもと町民への福祉サービスは充実してきているが、職員等の創意工夫により費用をかけず効果を発揮している分野ではある。今後、経費配分を増やしさらに充実を図っていくべき分野である。商工費、商店街については廃業が続き数件がかろうじて営業している状況、また、町内には大同信号（株）及び関連会社、ほか数社あるが商工業については類似団体と比較して脆弱な状況となっている。土木費については、道路の大規模は改良工事などを実施してるが、財源が潤沢ではないため国等からの補助金に依存しなければ実施が困難であり、補助金の額により事業の進捗が大きく左右される状況である。公債費については、類似団体と比較して安定して低い状況になっているが、現在進めている浅川中学校建設事業や今後進めていく必要がある老朽化した公共施設の改修・更新に掛かる費用について公債費に依存せざるを得ない状況となり負担が増加す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実質収支額については、令和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年度においては、形式収支が減少したことと、翌年度に繰越すべき財源が増加したことにより</a:t>
          </a:r>
          <a:r>
            <a:rPr kumimoji="1" lang="en-US" altLang="ja-JP" sz="1400">
              <a:latin typeface="ＭＳ ゴシック" pitchFamily="49" charset="-128"/>
              <a:ea typeface="ＭＳ ゴシック" pitchFamily="49" charset="-128"/>
            </a:rPr>
            <a:t>5.90%</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今後も繰越金については収支を見据え財政調整基金等に積立てを予定し、</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以上の黒字が確保できるよう収支の均衡を図りながら適正な財政運営に努める。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福島県浅川町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調査開始の平成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年度決算から一般会計、特別会計及び企業会計の赤字額はない。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今後も町税等の収納率向上による歳入の確保と、行財政改革への取組みを通じて経常経費等の削減に努める。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81</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82</v>
      </c>
      <c r="C2" s="176"/>
      <c r="D2" s="177"/>
    </row>
    <row r="3" spans="1:119" ht="18.75" customHeight="1" thickBot="1" x14ac:dyDescent="0.25">
      <c r="A3" s="175"/>
      <c r="B3" s="393" t="s">
        <v>83</v>
      </c>
      <c r="C3" s="394"/>
      <c r="D3" s="394"/>
      <c r="E3" s="395"/>
      <c r="F3" s="395"/>
      <c r="G3" s="395"/>
      <c r="H3" s="395"/>
      <c r="I3" s="395"/>
      <c r="J3" s="395"/>
      <c r="K3" s="395"/>
      <c r="L3" s="395" t="s">
        <v>84</v>
      </c>
      <c r="M3" s="395"/>
      <c r="N3" s="395"/>
      <c r="O3" s="395"/>
      <c r="P3" s="395"/>
      <c r="Q3" s="395"/>
      <c r="R3" s="402"/>
      <c r="S3" s="402"/>
      <c r="T3" s="402"/>
      <c r="U3" s="402"/>
      <c r="V3" s="403"/>
      <c r="W3" s="377" t="s">
        <v>85</v>
      </c>
      <c r="X3" s="378"/>
      <c r="Y3" s="378"/>
      <c r="Z3" s="378"/>
      <c r="AA3" s="378"/>
      <c r="AB3" s="394"/>
      <c r="AC3" s="402" t="s">
        <v>86</v>
      </c>
      <c r="AD3" s="378"/>
      <c r="AE3" s="378"/>
      <c r="AF3" s="378"/>
      <c r="AG3" s="378"/>
      <c r="AH3" s="378"/>
      <c r="AI3" s="378"/>
      <c r="AJ3" s="378"/>
      <c r="AK3" s="378"/>
      <c r="AL3" s="379"/>
      <c r="AM3" s="377" t="s">
        <v>87</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88</v>
      </c>
      <c r="BO3" s="378"/>
      <c r="BP3" s="378"/>
      <c r="BQ3" s="378"/>
      <c r="BR3" s="378"/>
      <c r="BS3" s="378"/>
      <c r="BT3" s="378"/>
      <c r="BU3" s="379"/>
      <c r="BV3" s="377" t="s">
        <v>89</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90</v>
      </c>
      <c r="CU3" s="378"/>
      <c r="CV3" s="378"/>
      <c r="CW3" s="378"/>
      <c r="CX3" s="378"/>
      <c r="CY3" s="378"/>
      <c r="CZ3" s="378"/>
      <c r="DA3" s="379"/>
      <c r="DB3" s="377" t="s">
        <v>91</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92</v>
      </c>
      <c r="AZ4" s="381"/>
      <c r="BA4" s="381"/>
      <c r="BB4" s="381"/>
      <c r="BC4" s="381"/>
      <c r="BD4" s="381"/>
      <c r="BE4" s="381"/>
      <c r="BF4" s="381"/>
      <c r="BG4" s="381"/>
      <c r="BH4" s="381"/>
      <c r="BI4" s="381"/>
      <c r="BJ4" s="381"/>
      <c r="BK4" s="381"/>
      <c r="BL4" s="381"/>
      <c r="BM4" s="382"/>
      <c r="BN4" s="383">
        <v>4159789</v>
      </c>
      <c r="BO4" s="384"/>
      <c r="BP4" s="384"/>
      <c r="BQ4" s="384"/>
      <c r="BR4" s="384"/>
      <c r="BS4" s="384"/>
      <c r="BT4" s="384"/>
      <c r="BU4" s="385"/>
      <c r="BV4" s="383">
        <v>4100115</v>
      </c>
      <c r="BW4" s="384"/>
      <c r="BX4" s="384"/>
      <c r="BY4" s="384"/>
      <c r="BZ4" s="384"/>
      <c r="CA4" s="384"/>
      <c r="CB4" s="384"/>
      <c r="CC4" s="385"/>
      <c r="CD4" s="386" t="s">
        <v>93</v>
      </c>
      <c r="CE4" s="387"/>
      <c r="CF4" s="387"/>
      <c r="CG4" s="387"/>
      <c r="CH4" s="387"/>
      <c r="CI4" s="387"/>
      <c r="CJ4" s="387"/>
      <c r="CK4" s="387"/>
      <c r="CL4" s="387"/>
      <c r="CM4" s="387"/>
      <c r="CN4" s="387"/>
      <c r="CO4" s="387"/>
      <c r="CP4" s="387"/>
      <c r="CQ4" s="387"/>
      <c r="CR4" s="387"/>
      <c r="CS4" s="388"/>
      <c r="CT4" s="389">
        <v>5.9</v>
      </c>
      <c r="CU4" s="390"/>
      <c r="CV4" s="390"/>
      <c r="CW4" s="390"/>
      <c r="CX4" s="390"/>
      <c r="CY4" s="390"/>
      <c r="CZ4" s="390"/>
      <c r="DA4" s="391"/>
      <c r="DB4" s="389">
        <v>6.9</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94</v>
      </c>
      <c r="AN5" s="450"/>
      <c r="AO5" s="450"/>
      <c r="AP5" s="450"/>
      <c r="AQ5" s="450"/>
      <c r="AR5" s="450"/>
      <c r="AS5" s="450"/>
      <c r="AT5" s="451"/>
      <c r="AU5" s="452" t="s">
        <v>95</v>
      </c>
      <c r="AV5" s="453"/>
      <c r="AW5" s="453"/>
      <c r="AX5" s="453"/>
      <c r="AY5" s="454" t="s">
        <v>96</v>
      </c>
      <c r="AZ5" s="455"/>
      <c r="BA5" s="455"/>
      <c r="BB5" s="455"/>
      <c r="BC5" s="455"/>
      <c r="BD5" s="455"/>
      <c r="BE5" s="455"/>
      <c r="BF5" s="455"/>
      <c r="BG5" s="455"/>
      <c r="BH5" s="455"/>
      <c r="BI5" s="455"/>
      <c r="BJ5" s="455"/>
      <c r="BK5" s="455"/>
      <c r="BL5" s="455"/>
      <c r="BM5" s="456"/>
      <c r="BN5" s="420">
        <v>3995622</v>
      </c>
      <c r="BO5" s="421"/>
      <c r="BP5" s="421"/>
      <c r="BQ5" s="421"/>
      <c r="BR5" s="421"/>
      <c r="BS5" s="421"/>
      <c r="BT5" s="421"/>
      <c r="BU5" s="422"/>
      <c r="BV5" s="420">
        <v>3878336</v>
      </c>
      <c r="BW5" s="421"/>
      <c r="BX5" s="421"/>
      <c r="BY5" s="421"/>
      <c r="BZ5" s="421"/>
      <c r="CA5" s="421"/>
      <c r="CB5" s="421"/>
      <c r="CC5" s="422"/>
      <c r="CD5" s="423" t="s">
        <v>97</v>
      </c>
      <c r="CE5" s="424"/>
      <c r="CF5" s="424"/>
      <c r="CG5" s="424"/>
      <c r="CH5" s="424"/>
      <c r="CI5" s="424"/>
      <c r="CJ5" s="424"/>
      <c r="CK5" s="424"/>
      <c r="CL5" s="424"/>
      <c r="CM5" s="424"/>
      <c r="CN5" s="424"/>
      <c r="CO5" s="424"/>
      <c r="CP5" s="424"/>
      <c r="CQ5" s="424"/>
      <c r="CR5" s="424"/>
      <c r="CS5" s="425"/>
      <c r="CT5" s="417">
        <v>85.2</v>
      </c>
      <c r="CU5" s="418"/>
      <c r="CV5" s="418"/>
      <c r="CW5" s="418"/>
      <c r="CX5" s="418"/>
      <c r="CY5" s="418"/>
      <c r="CZ5" s="418"/>
      <c r="DA5" s="419"/>
      <c r="DB5" s="417">
        <v>78.900000000000006</v>
      </c>
      <c r="DC5" s="418"/>
      <c r="DD5" s="418"/>
      <c r="DE5" s="418"/>
      <c r="DF5" s="418"/>
      <c r="DG5" s="418"/>
      <c r="DH5" s="418"/>
      <c r="DI5" s="419"/>
    </row>
    <row r="6" spans="1:119" ht="18.75" customHeight="1" x14ac:dyDescent="0.2">
      <c r="A6" s="175"/>
      <c r="B6" s="426" t="s">
        <v>98</v>
      </c>
      <c r="C6" s="427"/>
      <c r="D6" s="427"/>
      <c r="E6" s="428"/>
      <c r="F6" s="428"/>
      <c r="G6" s="428"/>
      <c r="H6" s="428"/>
      <c r="I6" s="428"/>
      <c r="J6" s="428"/>
      <c r="K6" s="428"/>
      <c r="L6" s="428" t="s">
        <v>99</v>
      </c>
      <c r="M6" s="428"/>
      <c r="N6" s="428"/>
      <c r="O6" s="428"/>
      <c r="P6" s="428"/>
      <c r="Q6" s="428"/>
      <c r="R6" s="432"/>
      <c r="S6" s="432"/>
      <c r="T6" s="432"/>
      <c r="U6" s="432"/>
      <c r="V6" s="433"/>
      <c r="W6" s="436" t="s">
        <v>100</v>
      </c>
      <c r="X6" s="437"/>
      <c r="Y6" s="437"/>
      <c r="Z6" s="437"/>
      <c r="AA6" s="437"/>
      <c r="AB6" s="427"/>
      <c r="AC6" s="440" t="s">
        <v>101</v>
      </c>
      <c r="AD6" s="441"/>
      <c r="AE6" s="441"/>
      <c r="AF6" s="441"/>
      <c r="AG6" s="441"/>
      <c r="AH6" s="441"/>
      <c r="AI6" s="441"/>
      <c r="AJ6" s="441"/>
      <c r="AK6" s="441"/>
      <c r="AL6" s="442"/>
      <c r="AM6" s="449" t="s">
        <v>102</v>
      </c>
      <c r="AN6" s="450"/>
      <c r="AO6" s="450"/>
      <c r="AP6" s="450"/>
      <c r="AQ6" s="450"/>
      <c r="AR6" s="450"/>
      <c r="AS6" s="450"/>
      <c r="AT6" s="451"/>
      <c r="AU6" s="452" t="s">
        <v>103</v>
      </c>
      <c r="AV6" s="453"/>
      <c r="AW6" s="453"/>
      <c r="AX6" s="453"/>
      <c r="AY6" s="454" t="s">
        <v>104</v>
      </c>
      <c r="AZ6" s="455"/>
      <c r="BA6" s="455"/>
      <c r="BB6" s="455"/>
      <c r="BC6" s="455"/>
      <c r="BD6" s="455"/>
      <c r="BE6" s="455"/>
      <c r="BF6" s="455"/>
      <c r="BG6" s="455"/>
      <c r="BH6" s="455"/>
      <c r="BI6" s="455"/>
      <c r="BJ6" s="455"/>
      <c r="BK6" s="455"/>
      <c r="BL6" s="455"/>
      <c r="BM6" s="456"/>
      <c r="BN6" s="420">
        <v>164167</v>
      </c>
      <c r="BO6" s="421"/>
      <c r="BP6" s="421"/>
      <c r="BQ6" s="421"/>
      <c r="BR6" s="421"/>
      <c r="BS6" s="421"/>
      <c r="BT6" s="421"/>
      <c r="BU6" s="422"/>
      <c r="BV6" s="420">
        <v>221779</v>
      </c>
      <c r="BW6" s="421"/>
      <c r="BX6" s="421"/>
      <c r="BY6" s="421"/>
      <c r="BZ6" s="421"/>
      <c r="CA6" s="421"/>
      <c r="CB6" s="421"/>
      <c r="CC6" s="422"/>
      <c r="CD6" s="423" t="s">
        <v>105</v>
      </c>
      <c r="CE6" s="424"/>
      <c r="CF6" s="424"/>
      <c r="CG6" s="424"/>
      <c r="CH6" s="424"/>
      <c r="CI6" s="424"/>
      <c r="CJ6" s="424"/>
      <c r="CK6" s="424"/>
      <c r="CL6" s="424"/>
      <c r="CM6" s="424"/>
      <c r="CN6" s="424"/>
      <c r="CO6" s="424"/>
      <c r="CP6" s="424"/>
      <c r="CQ6" s="424"/>
      <c r="CR6" s="424"/>
      <c r="CS6" s="425"/>
      <c r="CT6" s="457">
        <v>86.2</v>
      </c>
      <c r="CU6" s="458"/>
      <c r="CV6" s="458"/>
      <c r="CW6" s="458"/>
      <c r="CX6" s="458"/>
      <c r="CY6" s="458"/>
      <c r="CZ6" s="458"/>
      <c r="DA6" s="459"/>
      <c r="DB6" s="457">
        <v>81.599999999999994</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106</v>
      </c>
      <c r="AN7" s="450"/>
      <c r="AO7" s="450"/>
      <c r="AP7" s="450"/>
      <c r="AQ7" s="450"/>
      <c r="AR7" s="450"/>
      <c r="AS7" s="450"/>
      <c r="AT7" s="451"/>
      <c r="AU7" s="452" t="s">
        <v>103</v>
      </c>
      <c r="AV7" s="453"/>
      <c r="AW7" s="453"/>
      <c r="AX7" s="453"/>
      <c r="AY7" s="454" t="s">
        <v>107</v>
      </c>
      <c r="AZ7" s="455"/>
      <c r="BA7" s="455"/>
      <c r="BB7" s="455"/>
      <c r="BC7" s="455"/>
      <c r="BD7" s="455"/>
      <c r="BE7" s="455"/>
      <c r="BF7" s="455"/>
      <c r="BG7" s="455"/>
      <c r="BH7" s="455"/>
      <c r="BI7" s="455"/>
      <c r="BJ7" s="455"/>
      <c r="BK7" s="455"/>
      <c r="BL7" s="455"/>
      <c r="BM7" s="456"/>
      <c r="BN7" s="420">
        <v>19628</v>
      </c>
      <c r="BO7" s="421"/>
      <c r="BP7" s="421"/>
      <c r="BQ7" s="421"/>
      <c r="BR7" s="421"/>
      <c r="BS7" s="421"/>
      <c r="BT7" s="421"/>
      <c r="BU7" s="422"/>
      <c r="BV7" s="420">
        <v>51043</v>
      </c>
      <c r="BW7" s="421"/>
      <c r="BX7" s="421"/>
      <c r="BY7" s="421"/>
      <c r="BZ7" s="421"/>
      <c r="CA7" s="421"/>
      <c r="CB7" s="421"/>
      <c r="CC7" s="422"/>
      <c r="CD7" s="423" t="s">
        <v>108</v>
      </c>
      <c r="CE7" s="424"/>
      <c r="CF7" s="424"/>
      <c r="CG7" s="424"/>
      <c r="CH7" s="424"/>
      <c r="CI7" s="424"/>
      <c r="CJ7" s="424"/>
      <c r="CK7" s="424"/>
      <c r="CL7" s="424"/>
      <c r="CM7" s="424"/>
      <c r="CN7" s="424"/>
      <c r="CO7" s="424"/>
      <c r="CP7" s="424"/>
      <c r="CQ7" s="424"/>
      <c r="CR7" s="424"/>
      <c r="CS7" s="425"/>
      <c r="CT7" s="420">
        <v>2448976</v>
      </c>
      <c r="CU7" s="421"/>
      <c r="CV7" s="421"/>
      <c r="CW7" s="421"/>
      <c r="CX7" s="421"/>
      <c r="CY7" s="421"/>
      <c r="CZ7" s="421"/>
      <c r="DA7" s="422"/>
      <c r="DB7" s="420">
        <v>2484332</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109</v>
      </c>
      <c r="AN8" s="450"/>
      <c r="AO8" s="450"/>
      <c r="AP8" s="450"/>
      <c r="AQ8" s="450"/>
      <c r="AR8" s="450"/>
      <c r="AS8" s="450"/>
      <c r="AT8" s="451"/>
      <c r="AU8" s="452" t="s">
        <v>110</v>
      </c>
      <c r="AV8" s="453"/>
      <c r="AW8" s="453"/>
      <c r="AX8" s="453"/>
      <c r="AY8" s="454" t="s">
        <v>111</v>
      </c>
      <c r="AZ8" s="455"/>
      <c r="BA8" s="455"/>
      <c r="BB8" s="455"/>
      <c r="BC8" s="455"/>
      <c r="BD8" s="455"/>
      <c r="BE8" s="455"/>
      <c r="BF8" s="455"/>
      <c r="BG8" s="455"/>
      <c r="BH8" s="455"/>
      <c r="BI8" s="455"/>
      <c r="BJ8" s="455"/>
      <c r="BK8" s="455"/>
      <c r="BL8" s="455"/>
      <c r="BM8" s="456"/>
      <c r="BN8" s="420">
        <v>144539</v>
      </c>
      <c r="BO8" s="421"/>
      <c r="BP8" s="421"/>
      <c r="BQ8" s="421"/>
      <c r="BR8" s="421"/>
      <c r="BS8" s="421"/>
      <c r="BT8" s="421"/>
      <c r="BU8" s="422"/>
      <c r="BV8" s="420">
        <v>170736</v>
      </c>
      <c r="BW8" s="421"/>
      <c r="BX8" s="421"/>
      <c r="BY8" s="421"/>
      <c r="BZ8" s="421"/>
      <c r="CA8" s="421"/>
      <c r="CB8" s="421"/>
      <c r="CC8" s="422"/>
      <c r="CD8" s="423" t="s">
        <v>112</v>
      </c>
      <c r="CE8" s="424"/>
      <c r="CF8" s="424"/>
      <c r="CG8" s="424"/>
      <c r="CH8" s="424"/>
      <c r="CI8" s="424"/>
      <c r="CJ8" s="424"/>
      <c r="CK8" s="424"/>
      <c r="CL8" s="424"/>
      <c r="CM8" s="424"/>
      <c r="CN8" s="424"/>
      <c r="CO8" s="424"/>
      <c r="CP8" s="424"/>
      <c r="CQ8" s="424"/>
      <c r="CR8" s="424"/>
      <c r="CS8" s="425"/>
      <c r="CT8" s="460">
        <v>0.33</v>
      </c>
      <c r="CU8" s="461"/>
      <c r="CV8" s="461"/>
      <c r="CW8" s="461"/>
      <c r="CX8" s="461"/>
      <c r="CY8" s="461"/>
      <c r="CZ8" s="461"/>
      <c r="DA8" s="462"/>
      <c r="DB8" s="460">
        <v>0.34</v>
      </c>
      <c r="DC8" s="461"/>
      <c r="DD8" s="461"/>
      <c r="DE8" s="461"/>
      <c r="DF8" s="461"/>
      <c r="DG8" s="461"/>
      <c r="DH8" s="461"/>
      <c r="DI8" s="462"/>
    </row>
    <row r="9" spans="1:119" ht="18.75" customHeight="1" thickBot="1" x14ac:dyDescent="0.25">
      <c r="A9" s="175"/>
      <c r="B9" s="414" t="s">
        <v>113</v>
      </c>
      <c r="C9" s="415"/>
      <c r="D9" s="415"/>
      <c r="E9" s="415"/>
      <c r="F9" s="415"/>
      <c r="G9" s="415"/>
      <c r="H9" s="415"/>
      <c r="I9" s="415"/>
      <c r="J9" s="415"/>
      <c r="K9" s="463"/>
      <c r="L9" s="464" t="s">
        <v>114</v>
      </c>
      <c r="M9" s="465"/>
      <c r="N9" s="465"/>
      <c r="O9" s="465"/>
      <c r="P9" s="465"/>
      <c r="Q9" s="466"/>
      <c r="R9" s="467">
        <v>6036</v>
      </c>
      <c r="S9" s="468"/>
      <c r="T9" s="468"/>
      <c r="U9" s="468"/>
      <c r="V9" s="469"/>
      <c r="W9" s="377" t="s">
        <v>115</v>
      </c>
      <c r="X9" s="378"/>
      <c r="Y9" s="378"/>
      <c r="Z9" s="378"/>
      <c r="AA9" s="378"/>
      <c r="AB9" s="378"/>
      <c r="AC9" s="378"/>
      <c r="AD9" s="378"/>
      <c r="AE9" s="378"/>
      <c r="AF9" s="378"/>
      <c r="AG9" s="378"/>
      <c r="AH9" s="378"/>
      <c r="AI9" s="378"/>
      <c r="AJ9" s="378"/>
      <c r="AK9" s="378"/>
      <c r="AL9" s="379"/>
      <c r="AM9" s="449" t="s">
        <v>116</v>
      </c>
      <c r="AN9" s="450"/>
      <c r="AO9" s="450"/>
      <c r="AP9" s="450"/>
      <c r="AQ9" s="450"/>
      <c r="AR9" s="450"/>
      <c r="AS9" s="450"/>
      <c r="AT9" s="451"/>
      <c r="AU9" s="452" t="s">
        <v>117</v>
      </c>
      <c r="AV9" s="453"/>
      <c r="AW9" s="453"/>
      <c r="AX9" s="453"/>
      <c r="AY9" s="454" t="s">
        <v>118</v>
      </c>
      <c r="AZ9" s="455"/>
      <c r="BA9" s="455"/>
      <c r="BB9" s="455"/>
      <c r="BC9" s="455"/>
      <c r="BD9" s="455"/>
      <c r="BE9" s="455"/>
      <c r="BF9" s="455"/>
      <c r="BG9" s="455"/>
      <c r="BH9" s="455"/>
      <c r="BI9" s="455"/>
      <c r="BJ9" s="455"/>
      <c r="BK9" s="455"/>
      <c r="BL9" s="455"/>
      <c r="BM9" s="456"/>
      <c r="BN9" s="420">
        <v>-26197</v>
      </c>
      <c r="BO9" s="421"/>
      <c r="BP9" s="421"/>
      <c r="BQ9" s="421"/>
      <c r="BR9" s="421"/>
      <c r="BS9" s="421"/>
      <c r="BT9" s="421"/>
      <c r="BU9" s="422"/>
      <c r="BV9" s="420">
        <v>-89050</v>
      </c>
      <c r="BW9" s="421"/>
      <c r="BX9" s="421"/>
      <c r="BY9" s="421"/>
      <c r="BZ9" s="421"/>
      <c r="CA9" s="421"/>
      <c r="CB9" s="421"/>
      <c r="CC9" s="422"/>
      <c r="CD9" s="423" t="s">
        <v>119</v>
      </c>
      <c r="CE9" s="424"/>
      <c r="CF9" s="424"/>
      <c r="CG9" s="424"/>
      <c r="CH9" s="424"/>
      <c r="CI9" s="424"/>
      <c r="CJ9" s="424"/>
      <c r="CK9" s="424"/>
      <c r="CL9" s="424"/>
      <c r="CM9" s="424"/>
      <c r="CN9" s="424"/>
      <c r="CO9" s="424"/>
      <c r="CP9" s="424"/>
      <c r="CQ9" s="424"/>
      <c r="CR9" s="424"/>
      <c r="CS9" s="425"/>
      <c r="CT9" s="417">
        <v>8.9</v>
      </c>
      <c r="CU9" s="418"/>
      <c r="CV9" s="418"/>
      <c r="CW9" s="418"/>
      <c r="CX9" s="418"/>
      <c r="CY9" s="418"/>
      <c r="CZ9" s="418"/>
      <c r="DA9" s="419"/>
      <c r="DB9" s="417">
        <v>7.6</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120</v>
      </c>
      <c r="M10" s="450"/>
      <c r="N10" s="450"/>
      <c r="O10" s="450"/>
      <c r="P10" s="450"/>
      <c r="Q10" s="451"/>
      <c r="R10" s="471">
        <v>6577</v>
      </c>
      <c r="S10" s="472"/>
      <c r="T10" s="472"/>
      <c r="U10" s="472"/>
      <c r="V10" s="473"/>
      <c r="W10" s="408"/>
      <c r="X10" s="409"/>
      <c r="Y10" s="409"/>
      <c r="Z10" s="409"/>
      <c r="AA10" s="409"/>
      <c r="AB10" s="409"/>
      <c r="AC10" s="409"/>
      <c r="AD10" s="409"/>
      <c r="AE10" s="409"/>
      <c r="AF10" s="409"/>
      <c r="AG10" s="409"/>
      <c r="AH10" s="409"/>
      <c r="AI10" s="409"/>
      <c r="AJ10" s="409"/>
      <c r="AK10" s="409"/>
      <c r="AL10" s="412"/>
      <c r="AM10" s="449" t="s">
        <v>121</v>
      </c>
      <c r="AN10" s="450"/>
      <c r="AO10" s="450"/>
      <c r="AP10" s="450"/>
      <c r="AQ10" s="450"/>
      <c r="AR10" s="450"/>
      <c r="AS10" s="450"/>
      <c r="AT10" s="451"/>
      <c r="AU10" s="452" t="s">
        <v>122</v>
      </c>
      <c r="AV10" s="453"/>
      <c r="AW10" s="453"/>
      <c r="AX10" s="453"/>
      <c r="AY10" s="454" t="s">
        <v>123</v>
      </c>
      <c r="AZ10" s="455"/>
      <c r="BA10" s="455"/>
      <c r="BB10" s="455"/>
      <c r="BC10" s="455"/>
      <c r="BD10" s="455"/>
      <c r="BE10" s="455"/>
      <c r="BF10" s="455"/>
      <c r="BG10" s="455"/>
      <c r="BH10" s="455"/>
      <c r="BI10" s="455"/>
      <c r="BJ10" s="455"/>
      <c r="BK10" s="455"/>
      <c r="BL10" s="455"/>
      <c r="BM10" s="456"/>
      <c r="BN10" s="420">
        <v>260000</v>
      </c>
      <c r="BO10" s="421"/>
      <c r="BP10" s="421"/>
      <c r="BQ10" s="421"/>
      <c r="BR10" s="421"/>
      <c r="BS10" s="421"/>
      <c r="BT10" s="421"/>
      <c r="BU10" s="422"/>
      <c r="BV10" s="420">
        <v>370000</v>
      </c>
      <c r="BW10" s="421"/>
      <c r="BX10" s="421"/>
      <c r="BY10" s="421"/>
      <c r="BZ10" s="421"/>
      <c r="CA10" s="421"/>
      <c r="CB10" s="421"/>
      <c r="CC10" s="422"/>
      <c r="CD10" s="181" t="s">
        <v>124</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125</v>
      </c>
      <c r="M11" s="475"/>
      <c r="N11" s="475"/>
      <c r="O11" s="475"/>
      <c r="P11" s="475"/>
      <c r="Q11" s="476"/>
      <c r="R11" s="477" t="s">
        <v>126</v>
      </c>
      <c r="S11" s="478"/>
      <c r="T11" s="478"/>
      <c r="U11" s="478"/>
      <c r="V11" s="479"/>
      <c r="W11" s="408"/>
      <c r="X11" s="409"/>
      <c r="Y11" s="409"/>
      <c r="Z11" s="409"/>
      <c r="AA11" s="409"/>
      <c r="AB11" s="409"/>
      <c r="AC11" s="409"/>
      <c r="AD11" s="409"/>
      <c r="AE11" s="409"/>
      <c r="AF11" s="409"/>
      <c r="AG11" s="409"/>
      <c r="AH11" s="409"/>
      <c r="AI11" s="409"/>
      <c r="AJ11" s="409"/>
      <c r="AK11" s="409"/>
      <c r="AL11" s="412"/>
      <c r="AM11" s="449" t="s">
        <v>127</v>
      </c>
      <c r="AN11" s="450"/>
      <c r="AO11" s="450"/>
      <c r="AP11" s="450"/>
      <c r="AQ11" s="450"/>
      <c r="AR11" s="450"/>
      <c r="AS11" s="450"/>
      <c r="AT11" s="451"/>
      <c r="AU11" s="452" t="s">
        <v>103</v>
      </c>
      <c r="AV11" s="453"/>
      <c r="AW11" s="453"/>
      <c r="AX11" s="453"/>
      <c r="AY11" s="454" t="s">
        <v>128</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129</v>
      </c>
      <c r="CE11" s="424"/>
      <c r="CF11" s="424"/>
      <c r="CG11" s="424"/>
      <c r="CH11" s="424"/>
      <c r="CI11" s="424"/>
      <c r="CJ11" s="424"/>
      <c r="CK11" s="424"/>
      <c r="CL11" s="424"/>
      <c r="CM11" s="424"/>
      <c r="CN11" s="424"/>
      <c r="CO11" s="424"/>
      <c r="CP11" s="424"/>
      <c r="CQ11" s="424"/>
      <c r="CR11" s="424"/>
      <c r="CS11" s="425"/>
      <c r="CT11" s="460" t="s">
        <v>130</v>
      </c>
      <c r="CU11" s="461"/>
      <c r="CV11" s="461"/>
      <c r="CW11" s="461"/>
      <c r="CX11" s="461"/>
      <c r="CY11" s="461"/>
      <c r="CZ11" s="461"/>
      <c r="DA11" s="462"/>
      <c r="DB11" s="460" t="s">
        <v>130</v>
      </c>
      <c r="DC11" s="461"/>
      <c r="DD11" s="461"/>
      <c r="DE11" s="461"/>
      <c r="DF11" s="461"/>
      <c r="DG11" s="461"/>
      <c r="DH11" s="461"/>
      <c r="DI11" s="462"/>
    </row>
    <row r="12" spans="1:119" ht="18.75" customHeight="1" x14ac:dyDescent="0.2">
      <c r="A12" s="175"/>
      <c r="B12" s="480" t="s">
        <v>131</v>
      </c>
      <c r="C12" s="481"/>
      <c r="D12" s="481"/>
      <c r="E12" s="481"/>
      <c r="F12" s="481"/>
      <c r="G12" s="481"/>
      <c r="H12" s="481"/>
      <c r="I12" s="481"/>
      <c r="J12" s="481"/>
      <c r="K12" s="482"/>
      <c r="L12" s="489" t="s">
        <v>132</v>
      </c>
      <c r="M12" s="490"/>
      <c r="N12" s="490"/>
      <c r="O12" s="490"/>
      <c r="P12" s="490"/>
      <c r="Q12" s="491"/>
      <c r="R12" s="492">
        <v>5984</v>
      </c>
      <c r="S12" s="493"/>
      <c r="T12" s="493"/>
      <c r="U12" s="493"/>
      <c r="V12" s="494"/>
      <c r="W12" s="495" t="s">
        <v>1</v>
      </c>
      <c r="X12" s="453"/>
      <c r="Y12" s="453"/>
      <c r="Z12" s="453"/>
      <c r="AA12" s="453"/>
      <c r="AB12" s="496"/>
      <c r="AC12" s="497" t="s">
        <v>133</v>
      </c>
      <c r="AD12" s="498"/>
      <c r="AE12" s="498"/>
      <c r="AF12" s="498"/>
      <c r="AG12" s="499"/>
      <c r="AH12" s="497" t="s">
        <v>134</v>
      </c>
      <c r="AI12" s="498"/>
      <c r="AJ12" s="498"/>
      <c r="AK12" s="498"/>
      <c r="AL12" s="500"/>
      <c r="AM12" s="449" t="s">
        <v>135</v>
      </c>
      <c r="AN12" s="450"/>
      <c r="AO12" s="450"/>
      <c r="AP12" s="450"/>
      <c r="AQ12" s="450"/>
      <c r="AR12" s="450"/>
      <c r="AS12" s="450"/>
      <c r="AT12" s="451"/>
      <c r="AU12" s="452" t="s">
        <v>103</v>
      </c>
      <c r="AV12" s="453"/>
      <c r="AW12" s="453"/>
      <c r="AX12" s="453"/>
      <c r="AY12" s="454" t="s">
        <v>136</v>
      </c>
      <c r="AZ12" s="455"/>
      <c r="BA12" s="455"/>
      <c r="BB12" s="455"/>
      <c r="BC12" s="455"/>
      <c r="BD12" s="455"/>
      <c r="BE12" s="455"/>
      <c r="BF12" s="455"/>
      <c r="BG12" s="455"/>
      <c r="BH12" s="455"/>
      <c r="BI12" s="455"/>
      <c r="BJ12" s="455"/>
      <c r="BK12" s="455"/>
      <c r="BL12" s="455"/>
      <c r="BM12" s="456"/>
      <c r="BN12" s="420">
        <v>170000</v>
      </c>
      <c r="BO12" s="421"/>
      <c r="BP12" s="421"/>
      <c r="BQ12" s="421"/>
      <c r="BR12" s="421"/>
      <c r="BS12" s="421"/>
      <c r="BT12" s="421"/>
      <c r="BU12" s="422"/>
      <c r="BV12" s="420">
        <v>170000</v>
      </c>
      <c r="BW12" s="421"/>
      <c r="BX12" s="421"/>
      <c r="BY12" s="421"/>
      <c r="BZ12" s="421"/>
      <c r="CA12" s="421"/>
      <c r="CB12" s="421"/>
      <c r="CC12" s="422"/>
      <c r="CD12" s="423" t="s">
        <v>137</v>
      </c>
      <c r="CE12" s="424"/>
      <c r="CF12" s="424"/>
      <c r="CG12" s="424"/>
      <c r="CH12" s="424"/>
      <c r="CI12" s="424"/>
      <c r="CJ12" s="424"/>
      <c r="CK12" s="424"/>
      <c r="CL12" s="424"/>
      <c r="CM12" s="424"/>
      <c r="CN12" s="424"/>
      <c r="CO12" s="424"/>
      <c r="CP12" s="424"/>
      <c r="CQ12" s="424"/>
      <c r="CR12" s="424"/>
      <c r="CS12" s="425"/>
      <c r="CT12" s="460" t="s">
        <v>130</v>
      </c>
      <c r="CU12" s="461"/>
      <c r="CV12" s="461"/>
      <c r="CW12" s="461"/>
      <c r="CX12" s="461"/>
      <c r="CY12" s="461"/>
      <c r="CZ12" s="461"/>
      <c r="DA12" s="462"/>
      <c r="DB12" s="460" t="s">
        <v>130</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138</v>
      </c>
      <c r="N13" s="512"/>
      <c r="O13" s="512"/>
      <c r="P13" s="512"/>
      <c r="Q13" s="513"/>
      <c r="R13" s="504">
        <v>5947</v>
      </c>
      <c r="S13" s="505"/>
      <c r="T13" s="505"/>
      <c r="U13" s="505"/>
      <c r="V13" s="506"/>
      <c r="W13" s="436" t="s">
        <v>139</v>
      </c>
      <c r="X13" s="437"/>
      <c r="Y13" s="437"/>
      <c r="Z13" s="437"/>
      <c r="AA13" s="437"/>
      <c r="AB13" s="427"/>
      <c r="AC13" s="471">
        <v>317</v>
      </c>
      <c r="AD13" s="472"/>
      <c r="AE13" s="472"/>
      <c r="AF13" s="472"/>
      <c r="AG13" s="514"/>
      <c r="AH13" s="471">
        <v>315</v>
      </c>
      <c r="AI13" s="472"/>
      <c r="AJ13" s="472"/>
      <c r="AK13" s="472"/>
      <c r="AL13" s="473"/>
      <c r="AM13" s="449" t="s">
        <v>140</v>
      </c>
      <c r="AN13" s="450"/>
      <c r="AO13" s="450"/>
      <c r="AP13" s="450"/>
      <c r="AQ13" s="450"/>
      <c r="AR13" s="450"/>
      <c r="AS13" s="450"/>
      <c r="AT13" s="451"/>
      <c r="AU13" s="452" t="s">
        <v>141</v>
      </c>
      <c r="AV13" s="453"/>
      <c r="AW13" s="453"/>
      <c r="AX13" s="453"/>
      <c r="AY13" s="454" t="s">
        <v>142</v>
      </c>
      <c r="AZ13" s="455"/>
      <c r="BA13" s="455"/>
      <c r="BB13" s="455"/>
      <c r="BC13" s="455"/>
      <c r="BD13" s="455"/>
      <c r="BE13" s="455"/>
      <c r="BF13" s="455"/>
      <c r="BG13" s="455"/>
      <c r="BH13" s="455"/>
      <c r="BI13" s="455"/>
      <c r="BJ13" s="455"/>
      <c r="BK13" s="455"/>
      <c r="BL13" s="455"/>
      <c r="BM13" s="456"/>
      <c r="BN13" s="420">
        <v>63803</v>
      </c>
      <c r="BO13" s="421"/>
      <c r="BP13" s="421"/>
      <c r="BQ13" s="421"/>
      <c r="BR13" s="421"/>
      <c r="BS13" s="421"/>
      <c r="BT13" s="421"/>
      <c r="BU13" s="422"/>
      <c r="BV13" s="420">
        <v>110950</v>
      </c>
      <c r="BW13" s="421"/>
      <c r="BX13" s="421"/>
      <c r="BY13" s="421"/>
      <c r="BZ13" s="421"/>
      <c r="CA13" s="421"/>
      <c r="CB13" s="421"/>
      <c r="CC13" s="422"/>
      <c r="CD13" s="423" t="s">
        <v>143</v>
      </c>
      <c r="CE13" s="424"/>
      <c r="CF13" s="424"/>
      <c r="CG13" s="424"/>
      <c r="CH13" s="424"/>
      <c r="CI13" s="424"/>
      <c r="CJ13" s="424"/>
      <c r="CK13" s="424"/>
      <c r="CL13" s="424"/>
      <c r="CM13" s="424"/>
      <c r="CN13" s="424"/>
      <c r="CO13" s="424"/>
      <c r="CP13" s="424"/>
      <c r="CQ13" s="424"/>
      <c r="CR13" s="424"/>
      <c r="CS13" s="425"/>
      <c r="CT13" s="417">
        <v>5.5</v>
      </c>
      <c r="CU13" s="418"/>
      <c r="CV13" s="418"/>
      <c r="CW13" s="418"/>
      <c r="CX13" s="418"/>
      <c r="CY13" s="418"/>
      <c r="CZ13" s="418"/>
      <c r="DA13" s="419"/>
      <c r="DB13" s="417">
        <v>5</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144</v>
      </c>
      <c r="M14" s="502"/>
      <c r="N14" s="502"/>
      <c r="O14" s="502"/>
      <c r="P14" s="502"/>
      <c r="Q14" s="503"/>
      <c r="R14" s="504">
        <v>6152</v>
      </c>
      <c r="S14" s="505"/>
      <c r="T14" s="505"/>
      <c r="U14" s="505"/>
      <c r="V14" s="506"/>
      <c r="W14" s="410"/>
      <c r="X14" s="411"/>
      <c r="Y14" s="411"/>
      <c r="Z14" s="411"/>
      <c r="AA14" s="411"/>
      <c r="AB14" s="400"/>
      <c r="AC14" s="507">
        <v>10.199999999999999</v>
      </c>
      <c r="AD14" s="508"/>
      <c r="AE14" s="508"/>
      <c r="AF14" s="508"/>
      <c r="AG14" s="509"/>
      <c r="AH14" s="507">
        <v>9.4</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145</v>
      </c>
      <c r="CE14" s="516"/>
      <c r="CF14" s="516"/>
      <c r="CG14" s="516"/>
      <c r="CH14" s="516"/>
      <c r="CI14" s="516"/>
      <c r="CJ14" s="516"/>
      <c r="CK14" s="516"/>
      <c r="CL14" s="516"/>
      <c r="CM14" s="516"/>
      <c r="CN14" s="516"/>
      <c r="CO14" s="516"/>
      <c r="CP14" s="516"/>
      <c r="CQ14" s="516"/>
      <c r="CR14" s="516"/>
      <c r="CS14" s="517"/>
      <c r="CT14" s="518" t="s">
        <v>130</v>
      </c>
      <c r="CU14" s="519"/>
      <c r="CV14" s="519"/>
      <c r="CW14" s="519"/>
      <c r="CX14" s="519"/>
      <c r="CY14" s="519"/>
      <c r="CZ14" s="519"/>
      <c r="DA14" s="520"/>
      <c r="DB14" s="518" t="s">
        <v>130</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138</v>
      </c>
      <c r="N15" s="512"/>
      <c r="O15" s="512"/>
      <c r="P15" s="512"/>
      <c r="Q15" s="513"/>
      <c r="R15" s="504">
        <v>6117</v>
      </c>
      <c r="S15" s="505"/>
      <c r="T15" s="505"/>
      <c r="U15" s="505"/>
      <c r="V15" s="506"/>
      <c r="W15" s="436" t="s">
        <v>146</v>
      </c>
      <c r="X15" s="437"/>
      <c r="Y15" s="437"/>
      <c r="Z15" s="437"/>
      <c r="AA15" s="437"/>
      <c r="AB15" s="427"/>
      <c r="AC15" s="471">
        <v>1434</v>
      </c>
      <c r="AD15" s="472"/>
      <c r="AE15" s="472"/>
      <c r="AF15" s="472"/>
      <c r="AG15" s="514"/>
      <c r="AH15" s="471">
        <v>1585</v>
      </c>
      <c r="AI15" s="472"/>
      <c r="AJ15" s="472"/>
      <c r="AK15" s="472"/>
      <c r="AL15" s="473"/>
      <c r="AM15" s="449"/>
      <c r="AN15" s="450"/>
      <c r="AO15" s="450"/>
      <c r="AP15" s="450"/>
      <c r="AQ15" s="450"/>
      <c r="AR15" s="450"/>
      <c r="AS15" s="450"/>
      <c r="AT15" s="451"/>
      <c r="AU15" s="452"/>
      <c r="AV15" s="453"/>
      <c r="AW15" s="453"/>
      <c r="AX15" s="453"/>
      <c r="AY15" s="380" t="s">
        <v>147</v>
      </c>
      <c r="AZ15" s="381"/>
      <c r="BA15" s="381"/>
      <c r="BB15" s="381"/>
      <c r="BC15" s="381"/>
      <c r="BD15" s="381"/>
      <c r="BE15" s="381"/>
      <c r="BF15" s="381"/>
      <c r="BG15" s="381"/>
      <c r="BH15" s="381"/>
      <c r="BI15" s="381"/>
      <c r="BJ15" s="381"/>
      <c r="BK15" s="381"/>
      <c r="BL15" s="381"/>
      <c r="BM15" s="382"/>
      <c r="BN15" s="383">
        <v>710601</v>
      </c>
      <c r="BO15" s="384"/>
      <c r="BP15" s="384"/>
      <c r="BQ15" s="384"/>
      <c r="BR15" s="384"/>
      <c r="BS15" s="384"/>
      <c r="BT15" s="384"/>
      <c r="BU15" s="385"/>
      <c r="BV15" s="383">
        <v>692882</v>
      </c>
      <c r="BW15" s="384"/>
      <c r="BX15" s="384"/>
      <c r="BY15" s="384"/>
      <c r="BZ15" s="384"/>
      <c r="CA15" s="384"/>
      <c r="CB15" s="384"/>
      <c r="CC15" s="385"/>
      <c r="CD15" s="521" t="s">
        <v>148</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149</v>
      </c>
      <c r="M16" s="524"/>
      <c r="N16" s="524"/>
      <c r="O16" s="524"/>
      <c r="P16" s="524"/>
      <c r="Q16" s="525"/>
      <c r="R16" s="526" t="s">
        <v>150</v>
      </c>
      <c r="S16" s="527"/>
      <c r="T16" s="527"/>
      <c r="U16" s="527"/>
      <c r="V16" s="528"/>
      <c r="W16" s="410"/>
      <c r="X16" s="411"/>
      <c r="Y16" s="411"/>
      <c r="Z16" s="411"/>
      <c r="AA16" s="411"/>
      <c r="AB16" s="400"/>
      <c r="AC16" s="507">
        <v>46</v>
      </c>
      <c r="AD16" s="508"/>
      <c r="AE16" s="508"/>
      <c r="AF16" s="508"/>
      <c r="AG16" s="509"/>
      <c r="AH16" s="507">
        <v>47.5</v>
      </c>
      <c r="AI16" s="508"/>
      <c r="AJ16" s="508"/>
      <c r="AK16" s="508"/>
      <c r="AL16" s="510"/>
      <c r="AM16" s="449"/>
      <c r="AN16" s="450"/>
      <c r="AO16" s="450"/>
      <c r="AP16" s="450"/>
      <c r="AQ16" s="450"/>
      <c r="AR16" s="450"/>
      <c r="AS16" s="450"/>
      <c r="AT16" s="451"/>
      <c r="AU16" s="452"/>
      <c r="AV16" s="453"/>
      <c r="AW16" s="453"/>
      <c r="AX16" s="453"/>
      <c r="AY16" s="454" t="s">
        <v>151</v>
      </c>
      <c r="AZ16" s="455"/>
      <c r="BA16" s="455"/>
      <c r="BB16" s="455"/>
      <c r="BC16" s="455"/>
      <c r="BD16" s="455"/>
      <c r="BE16" s="455"/>
      <c r="BF16" s="455"/>
      <c r="BG16" s="455"/>
      <c r="BH16" s="455"/>
      <c r="BI16" s="455"/>
      <c r="BJ16" s="455"/>
      <c r="BK16" s="455"/>
      <c r="BL16" s="455"/>
      <c r="BM16" s="456"/>
      <c r="BN16" s="420">
        <v>2244079</v>
      </c>
      <c r="BO16" s="421"/>
      <c r="BP16" s="421"/>
      <c r="BQ16" s="421"/>
      <c r="BR16" s="421"/>
      <c r="BS16" s="421"/>
      <c r="BT16" s="421"/>
      <c r="BU16" s="422"/>
      <c r="BV16" s="420">
        <v>2202866</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152</v>
      </c>
      <c r="N17" s="532"/>
      <c r="O17" s="532"/>
      <c r="P17" s="532"/>
      <c r="Q17" s="533"/>
      <c r="R17" s="526" t="s">
        <v>153</v>
      </c>
      <c r="S17" s="527"/>
      <c r="T17" s="527"/>
      <c r="U17" s="527"/>
      <c r="V17" s="528"/>
      <c r="W17" s="436" t="s">
        <v>154</v>
      </c>
      <c r="X17" s="437"/>
      <c r="Y17" s="437"/>
      <c r="Z17" s="437"/>
      <c r="AA17" s="437"/>
      <c r="AB17" s="427"/>
      <c r="AC17" s="471">
        <v>1366</v>
      </c>
      <c r="AD17" s="472"/>
      <c r="AE17" s="472"/>
      <c r="AF17" s="472"/>
      <c r="AG17" s="514"/>
      <c r="AH17" s="471">
        <v>1437</v>
      </c>
      <c r="AI17" s="472"/>
      <c r="AJ17" s="472"/>
      <c r="AK17" s="472"/>
      <c r="AL17" s="473"/>
      <c r="AM17" s="449"/>
      <c r="AN17" s="450"/>
      <c r="AO17" s="450"/>
      <c r="AP17" s="450"/>
      <c r="AQ17" s="450"/>
      <c r="AR17" s="450"/>
      <c r="AS17" s="450"/>
      <c r="AT17" s="451"/>
      <c r="AU17" s="452"/>
      <c r="AV17" s="453"/>
      <c r="AW17" s="453"/>
      <c r="AX17" s="453"/>
      <c r="AY17" s="454" t="s">
        <v>155</v>
      </c>
      <c r="AZ17" s="455"/>
      <c r="BA17" s="455"/>
      <c r="BB17" s="455"/>
      <c r="BC17" s="455"/>
      <c r="BD17" s="455"/>
      <c r="BE17" s="455"/>
      <c r="BF17" s="455"/>
      <c r="BG17" s="455"/>
      <c r="BH17" s="455"/>
      <c r="BI17" s="455"/>
      <c r="BJ17" s="455"/>
      <c r="BK17" s="455"/>
      <c r="BL17" s="455"/>
      <c r="BM17" s="456"/>
      <c r="BN17" s="420">
        <v>884909</v>
      </c>
      <c r="BO17" s="421"/>
      <c r="BP17" s="421"/>
      <c r="BQ17" s="421"/>
      <c r="BR17" s="421"/>
      <c r="BS17" s="421"/>
      <c r="BT17" s="421"/>
      <c r="BU17" s="422"/>
      <c r="BV17" s="420">
        <v>862435</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156</v>
      </c>
      <c r="C18" s="463"/>
      <c r="D18" s="463"/>
      <c r="E18" s="543"/>
      <c r="F18" s="543"/>
      <c r="G18" s="543"/>
      <c r="H18" s="543"/>
      <c r="I18" s="543"/>
      <c r="J18" s="543"/>
      <c r="K18" s="543"/>
      <c r="L18" s="544">
        <v>37.43</v>
      </c>
      <c r="M18" s="544"/>
      <c r="N18" s="544"/>
      <c r="O18" s="544"/>
      <c r="P18" s="544"/>
      <c r="Q18" s="544"/>
      <c r="R18" s="545"/>
      <c r="S18" s="545"/>
      <c r="T18" s="545"/>
      <c r="U18" s="545"/>
      <c r="V18" s="546"/>
      <c r="W18" s="438"/>
      <c r="X18" s="439"/>
      <c r="Y18" s="439"/>
      <c r="Z18" s="439"/>
      <c r="AA18" s="439"/>
      <c r="AB18" s="430"/>
      <c r="AC18" s="547">
        <v>43.8</v>
      </c>
      <c r="AD18" s="548"/>
      <c r="AE18" s="548"/>
      <c r="AF18" s="548"/>
      <c r="AG18" s="549"/>
      <c r="AH18" s="547">
        <v>43.1</v>
      </c>
      <c r="AI18" s="548"/>
      <c r="AJ18" s="548"/>
      <c r="AK18" s="548"/>
      <c r="AL18" s="550"/>
      <c r="AM18" s="449"/>
      <c r="AN18" s="450"/>
      <c r="AO18" s="450"/>
      <c r="AP18" s="450"/>
      <c r="AQ18" s="450"/>
      <c r="AR18" s="450"/>
      <c r="AS18" s="450"/>
      <c r="AT18" s="451"/>
      <c r="AU18" s="452"/>
      <c r="AV18" s="453"/>
      <c r="AW18" s="453"/>
      <c r="AX18" s="453"/>
      <c r="AY18" s="454" t="s">
        <v>157</v>
      </c>
      <c r="AZ18" s="455"/>
      <c r="BA18" s="455"/>
      <c r="BB18" s="455"/>
      <c r="BC18" s="455"/>
      <c r="BD18" s="455"/>
      <c r="BE18" s="455"/>
      <c r="BF18" s="455"/>
      <c r="BG18" s="455"/>
      <c r="BH18" s="455"/>
      <c r="BI18" s="455"/>
      <c r="BJ18" s="455"/>
      <c r="BK18" s="455"/>
      <c r="BL18" s="455"/>
      <c r="BM18" s="456"/>
      <c r="BN18" s="420">
        <v>2087053</v>
      </c>
      <c r="BO18" s="421"/>
      <c r="BP18" s="421"/>
      <c r="BQ18" s="421"/>
      <c r="BR18" s="421"/>
      <c r="BS18" s="421"/>
      <c r="BT18" s="421"/>
      <c r="BU18" s="422"/>
      <c r="BV18" s="420">
        <v>1954841</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158</v>
      </c>
      <c r="C19" s="463"/>
      <c r="D19" s="463"/>
      <c r="E19" s="543"/>
      <c r="F19" s="543"/>
      <c r="G19" s="543"/>
      <c r="H19" s="543"/>
      <c r="I19" s="543"/>
      <c r="J19" s="543"/>
      <c r="K19" s="543"/>
      <c r="L19" s="551">
        <v>161</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159</v>
      </c>
      <c r="AZ19" s="455"/>
      <c r="BA19" s="455"/>
      <c r="BB19" s="455"/>
      <c r="BC19" s="455"/>
      <c r="BD19" s="455"/>
      <c r="BE19" s="455"/>
      <c r="BF19" s="455"/>
      <c r="BG19" s="455"/>
      <c r="BH19" s="455"/>
      <c r="BI19" s="455"/>
      <c r="BJ19" s="455"/>
      <c r="BK19" s="455"/>
      <c r="BL19" s="455"/>
      <c r="BM19" s="456"/>
      <c r="BN19" s="420">
        <v>3147243</v>
      </c>
      <c r="BO19" s="421"/>
      <c r="BP19" s="421"/>
      <c r="BQ19" s="421"/>
      <c r="BR19" s="421"/>
      <c r="BS19" s="421"/>
      <c r="BT19" s="421"/>
      <c r="BU19" s="422"/>
      <c r="BV19" s="420">
        <v>3237459</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160</v>
      </c>
      <c r="C20" s="463"/>
      <c r="D20" s="463"/>
      <c r="E20" s="543"/>
      <c r="F20" s="543"/>
      <c r="G20" s="543"/>
      <c r="H20" s="543"/>
      <c r="I20" s="543"/>
      <c r="J20" s="543"/>
      <c r="K20" s="543"/>
      <c r="L20" s="551">
        <v>2070</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161</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162</v>
      </c>
      <c r="C22" s="564"/>
      <c r="D22" s="565"/>
      <c r="E22" s="432" t="s">
        <v>1</v>
      </c>
      <c r="F22" s="437"/>
      <c r="G22" s="437"/>
      <c r="H22" s="437"/>
      <c r="I22" s="437"/>
      <c r="J22" s="437"/>
      <c r="K22" s="427"/>
      <c r="L22" s="432" t="s">
        <v>163</v>
      </c>
      <c r="M22" s="437"/>
      <c r="N22" s="437"/>
      <c r="O22" s="437"/>
      <c r="P22" s="427"/>
      <c r="Q22" s="595" t="s">
        <v>164</v>
      </c>
      <c r="R22" s="596"/>
      <c r="S22" s="596"/>
      <c r="T22" s="596"/>
      <c r="U22" s="596"/>
      <c r="V22" s="597"/>
      <c r="W22" s="563" t="s">
        <v>165</v>
      </c>
      <c r="X22" s="564"/>
      <c r="Y22" s="565"/>
      <c r="Z22" s="432" t="s">
        <v>1</v>
      </c>
      <c r="AA22" s="437"/>
      <c r="AB22" s="437"/>
      <c r="AC22" s="437"/>
      <c r="AD22" s="437"/>
      <c r="AE22" s="437"/>
      <c r="AF22" s="437"/>
      <c r="AG22" s="427"/>
      <c r="AH22" s="601" t="s">
        <v>166</v>
      </c>
      <c r="AI22" s="437"/>
      <c r="AJ22" s="437"/>
      <c r="AK22" s="437"/>
      <c r="AL22" s="427"/>
      <c r="AM22" s="601" t="s">
        <v>167</v>
      </c>
      <c r="AN22" s="602"/>
      <c r="AO22" s="602"/>
      <c r="AP22" s="602"/>
      <c r="AQ22" s="602"/>
      <c r="AR22" s="603"/>
      <c r="AS22" s="595" t="s">
        <v>164</v>
      </c>
      <c r="AT22" s="596"/>
      <c r="AU22" s="596"/>
      <c r="AV22" s="596"/>
      <c r="AW22" s="596"/>
      <c r="AX22" s="607"/>
      <c r="AY22" s="380" t="s">
        <v>168</v>
      </c>
      <c r="AZ22" s="381"/>
      <c r="BA22" s="381"/>
      <c r="BB22" s="381"/>
      <c r="BC22" s="381"/>
      <c r="BD22" s="381"/>
      <c r="BE22" s="381"/>
      <c r="BF22" s="381"/>
      <c r="BG22" s="381"/>
      <c r="BH22" s="381"/>
      <c r="BI22" s="381"/>
      <c r="BJ22" s="381"/>
      <c r="BK22" s="381"/>
      <c r="BL22" s="381"/>
      <c r="BM22" s="382"/>
      <c r="BN22" s="383">
        <v>3209358</v>
      </c>
      <c r="BO22" s="384"/>
      <c r="BP22" s="384"/>
      <c r="BQ22" s="384"/>
      <c r="BR22" s="384"/>
      <c r="BS22" s="384"/>
      <c r="BT22" s="384"/>
      <c r="BU22" s="385"/>
      <c r="BV22" s="383">
        <v>3179172</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169</v>
      </c>
      <c r="AZ23" s="455"/>
      <c r="BA23" s="455"/>
      <c r="BB23" s="455"/>
      <c r="BC23" s="455"/>
      <c r="BD23" s="455"/>
      <c r="BE23" s="455"/>
      <c r="BF23" s="455"/>
      <c r="BG23" s="455"/>
      <c r="BH23" s="455"/>
      <c r="BI23" s="455"/>
      <c r="BJ23" s="455"/>
      <c r="BK23" s="455"/>
      <c r="BL23" s="455"/>
      <c r="BM23" s="456"/>
      <c r="BN23" s="420">
        <v>2977417</v>
      </c>
      <c r="BO23" s="421"/>
      <c r="BP23" s="421"/>
      <c r="BQ23" s="421"/>
      <c r="BR23" s="421"/>
      <c r="BS23" s="421"/>
      <c r="BT23" s="421"/>
      <c r="BU23" s="422"/>
      <c r="BV23" s="420">
        <v>2984762</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170</v>
      </c>
      <c r="F24" s="450"/>
      <c r="G24" s="450"/>
      <c r="H24" s="450"/>
      <c r="I24" s="450"/>
      <c r="J24" s="450"/>
      <c r="K24" s="451"/>
      <c r="L24" s="471">
        <v>1</v>
      </c>
      <c r="M24" s="472"/>
      <c r="N24" s="472"/>
      <c r="O24" s="472"/>
      <c r="P24" s="514"/>
      <c r="Q24" s="471">
        <v>7580</v>
      </c>
      <c r="R24" s="472"/>
      <c r="S24" s="472"/>
      <c r="T24" s="472"/>
      <c r="U24" s="472"/>
      <c r="V24" s="514"/>
      <c r="W24" s="566"/>
      <c r="X24" s="567"/>
      <c r="Y24" s="568"/>
      <c r="Z24" s="470" t="s">
        <v>171</v>
      </c>
      <c r="AA24" s="450"/>
      <c r="AB24" s="450"/>
      <c r="AC24" s="450"/>
      <c r="AD24" s="450"/>
      <c r="AE24" s="450"/>
      <c r="AF24" s="450"/>
      <c r="AG24" s="451"/>
      <c r="AH24" s="471">
        <v>56</v>
      </c>
      <c r="AI24" s="472"/>
      <c r="AJ24" s="472"/>
      <c r="AK24" s="472"/>
      <c r="AL24" s="514"/>
      <c r="AM24" s="471">
        <v>161616</v>
      </c>
      <c r="AN24" s="472"/>
      <c r="AO24" s="472"/>
      <c r="AP24" s="472"/>
      <c r="AQ24" s="472"/>
      <c r="AR24" s="514"/>
      <c r="AS24" s="471">
        <v>2886</v>
      </c>
      <c r="AT24" s="472"/>
      <c r="AU24" s="472"/>
      <c r="AV24" s="472"/>
      <c r="AW24" s="472"/>
      <c r="AX24" s="473"/>
      <c r="AY24" s="536" t="s">
        <v>172</v>
      </c>
      <c r="AZ24" s="537"/>
      <c r="BA24" s="537"/>
      <c r="BB24" s="537"/>
      <c r="BC24" s="537"/>
      <c r="BD24" s="537"/>
      <c r="BE24" s="537"/>
      <c r="BF24" s="537"/>
      <c r="BG24" s="537"/>
      <c r="BH24" s="537"/>
      <c r="BI24" s="537"/>
      <c r="BJ24" s="537"/>
      <c r="BK24" s="537"/>
      <c r="BL24" s="537"/>
      <c r="BM24" s="538"/>
      <c r="BN24" s="420">
        <v>1841280</v>
      </c>
      <c r="BO24" s="421"/>
      <c r="BP24" s="421"/>
      <c r="BQ24" s="421"/>
      <c r="BR24" s="421"/>
      <c r="BS24" s="421"/>
      <c r="BT24" s="421"/>
      <c r="BU24" s="422"/>
      <c r="BV24" s="420">
        <v>1693823</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173</v>
      </c>
      <c r="F25" s="450"/>
      <c r="G25" s="450"/>
      <c r="H25" s="450"/>
      <c r="I25" s="450"/>
      <c r="J25" s="450"/>
      <c r="K25" s="451"/>
      <c r="L25" s="471">
        <v>1</v>
      </c>
      <c r="M25" s="472"/>
      <c r="N25" s="472"/>
      <c r="O25" s="472"/>
      <c r="P25" s="514"/>
      <c r="Q25" s="471">
        <v>6070</v>
      </c>
      <c r="R25" s="472"/>
      <c r="S25" s="472"/>
      <c r="T25" s="472"/>
      <c r="U25" s="472"/>
      <c r="V25" s="514"/>
      <c r="W25" s="566"/>
      <c r="X25" s="567"/>
      <c r="Y25" s="568"/>
      <c r="Z25" s="470" t="s">
        <v>174</v>
      </c>
      <c r="AA25" s="450"/>
      <c r="AB25" s="450"/>
      <c r="AC25" s="450"/>
      <c r="AD25" s="450"/>
      <c r="AE25" s="450"/>
      <c r="AF25" s="450"/>
      <c r="AG25" s="451"/>
      <c r="AH25" s="471" t="s">
        <v>175</v>
      </c>
      <c r="AI25" s="472"/>
      <c r="AJ25" s="472"/>
      <c r="AK25" s="472"/>
      <c r="AL25" s="514"/>
      <c r="AM25" s="471" t="s">
        <v>175</v>
      </c>
      <c r="AN25" s="472"/>
      <c r="AO25" s="472"/>
      <c r="AP25" s="472"/>
      <c r="AQ25" s="472"/>
      <c r="AR25" s="514"/>
      <c r="AS25" s="471" t="s">
        <v>175</v>
      </c>
      <c r="AT25" s="472"/>
      <c r="AU25" s="472"/>
      <c r="AV25" s="472"/>
      <c r="AW25" s="472"/>
      <c r="AX25" s="473"/>
      <c r="AY25" s="380" t="s">
        <v>176</v>
      </c>
      <c r="AZ25" s="381"/>
      <c r="BA25" s="381"/>
      <c r="BB25" s="381"/>
      <c r="BC25" s="381"/>
      <c r="BD25" s="381"/>
      <c r="BE25" s="381"/>
      <c r="BF25" s="381"/>
      <c r="BG25" s="381"/>
      <c r="BH25" s="381"/>
      <c r="BI25" s="381"/>
      <c r="BJ25" s="381"/>
      <c r="BK25" s="381"/>
      <c r="BL25" s="381"/>
      <c r="BM25" s="382"/>
      <c r="BN25" s="383">
        <v>3551</v>
      </c>
      <c r="BO25" s="384"/>
      <c r="BP25" s="384"/>
      <c r="BQ25" s="384"/>
      <c r="BR25" s="384"/>
      <c r="BS25" s="384"/>
      <c r="BT25" s="384"/>
      <c r="BU25" s="385"/>
      <c r="BV25" s="383">
        <v>7164</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177</v>
      </c>
      <c r="F26" s="450"/>
      <c r="G26" s="450"/>
      <c r="H26" s="450"/>
      <c r="I26" s="450"/>
      <c r="J26" s="450"/>
      <c r="K26" s="451"/>
      <c r="L26" s="471">
        <v>1</v>
      </c>
      <c r="M26" s="472"/>
      <c r="N26" s="472"/>
      <c r="O26" s="472"/>
      <c r="P26" s="514"/>
      <c r="Q26" s="471">
        <v>5680</v>
      </c>
      <c r="R26" s="472"/>
      <c r="S26" s="472"/>
      <c r="T26" s="472"/>
      <c r="U26" s="472"/>
      <c r="V26" s="514"/>
      <c r="W26" s="566"/>
      <c r="X26" s="567"/>
      <c r="Y26" s="568"/>
      <c r="Z26" s="470" t="s">
        <v>178</v>
      </c>
      <c r="AA26" s="572"/>
      <c r="AB26" s="572"/>
      <c r="AC26" s="572"/>
      <c r="AD26" s="572"/>
      <c r="AE26" s="572"/>
      <c r="AF26" s="572"/>
      <c r="AG26" s="573"/>
      <c r="AH26" s="471" t="s">
        <v>175</v>
      </c>
      <c r="AI26" s="472"/>
      <c r="AJ26" s="472"/>
      <c r="AK26" s="472"/>
      <c r="AL26" s="514"/>
      <c r="AM26" s="471" t="s">
        <v>175</v>
      </c>
      <c r="AN26" s="472"/>
      <c r="AO26" s="472"/>
      <c r="AP26" s="472"/>
      <c r="AQ26" s="472"/>
      <c r="AR26" s="514"/>
      <c r="AS26" s="471" t="s">
        <v>175</v>
      </c>
      <c r="AT26" s="472"/>
      <c r="AU26" s="472"/>
      <c r="AV26" s="472"/>
      <c r="AW26" s="472"/>
      <c r="AX26" s="473"/>
      <c r="AY26" s="423" t="s">
        <v>179</v>
      </c>
      <c r="AZ26" s="424"/>
      <c r="BA26" s="424"/>
      <c r="BB26" s="424"/>
      <c r="BC26" s="424"/>
      <c r="BD26" s="424"/>
      <c r="BE26" s="424"/>
      <c r="BF26" s="424"/>
      <c r="BG26" s="424"/>
      <c r="BH26" s="424"/>
      <c r="BI26" s="424"/>
      <c r="BJ26" s="424"/>
      <c r="BK26" s="424"/>
      <c r="BL26" s="424"/>
      <c r="BM26" s="425"/>
      <c r="BN26" s="420" t="s">
        <v>130</v>
      </c>
      <c r="BO26" s="421"/>
      <c r="BP26" s="421"/>
      <c r="BQ26" s="421"/>
      <c r="BR26" s="421"/>
      <c r="BS26" s="421"/>
      <c r="BT26" s="421"/>
      <c r="BU26" s="422"/>
      <c r="BV26" s="420" t="s">
        <v>130</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180</v>
      </c>
      <c r="F27" s="450"/>
      <c r="G27" s="450"/>
      <c r="H27" s="450"/>
      <c r="I27" s="450"/>
      <c r="J27" s="450"/>
      <c r="K27" s="451"/>
      <c r="L27" s="471">
        <v>1</v>
      </c>
      <c r="M27" s="472"/>
      <c r="N27" s="472"/>
      <c r="O27" s="472"/>
      <c r="P27" s="514"/>
      <c r="Q27" s="471">
        <v>3040</v>
      </c>
      <c r="R27" s="472"/>
      <c r="S27" s="472"/>
      <c r="T27" s="472"/>
      <c r="U27" s="472"/>
      <c r="V27" s="514"/>
      <c r="W27" s="566"/>
      <c r="X27" s="567"/>
      <c r="Y27" s="568"/>
      <c r="Z27" s="470" t="s">
        <v>181</v>
      </c>
      <c r="AA27" s="450"/>
      <c r="AB27" s="450"/>
      <c r="AC27" s="450"/>
      <c r="AD27" s="450"/>
      <c r="AE27" s="450"/>
      <c r="AF27" s="450"/>
      <c r="AG27" s="451"/>
      <c r="AH27" s="471">
        <v>7</v>
      </c>
      <c r="AI27" s="472"/>
      <c r="AJ27" s="472"/>
      <c r="AK27" s="472"/>
      <c r="AL27" s="514"/>
      <c r="AM27" s="471">
        <v>14749</v>
      </c>
      <c r="AN27" s="472"/>
      <c r="AO27" s="472"/>
      <c r="AP27" s="472"/>
      <c r="AQ27" s="472"/>
      <c r="AR27" s="514"/>
      <c r="AS27" s="471">
        <v>2107</v>
      </c>
      <c r="AT27" s="472"/>
      <c r="AU27" s="472"/>
      <c r="AV27" s="472"/>
      <c r="AW27" s="472"/>
      <c r="AX27" s="473"/>
      <c r="AY27" s="515" t="s">
        <v>182</v>
      </c>
      <c r="AZ27" s="516"/>
      <c r="BA27" s="516"/>
      <c r="BB27" s="516"/>
      <c r="BC27" s="516"/>
      <c r="BD27" s="516"/>
      <c r="BE27" s="516"/>
      <c r="BF27" s="516"/>
      <c r="BG27" s="516"/>
      <c r="BH27" s="516"/>
      <c r="BI27" s="516"/>
      <c r="BJ27" s="516"/>
      <c r="BK27" s="516"/>
      <c r="BL27" s="516"/>
      <c r="BM27" s="517"/>
      <c r="BN27" s="539">
        <v>120000</v>
      </c>
      <c r="BO27" s="540"/>
      <c r="BP27" s="540"/>
      <c r="BQ27" s="540"/>
      <c r="BR27" s="540"/>
      <c r="BS27" s="540"/>
      <c r="BT27" s="540"/>
      <c r="BU27" s="541"/>
      <c r="BV27" s="539">
        <v>120000</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183</v>
      </c>
      <c r="F28" s="450"/>
      <c r="G28" s="450"/>
      <c r="H28" s="450"/>
      <c r="I28" s="450"/>
      <c r="J28" s="450"/>
      <c r="K28" s="451"/>
      <c r="L28" s="471">
        <v>1</v>
      </c>
      <c r="M28" s="472"/>
      <c r="N28" s="472"/>
      <c r="O28" s="472"/>
      <c r="P28" s="514"/>
      <c r="Q28" s="471">
        <v>2390</v>
      </c>
      <c r="R28" s="472"/>
      <c r="S28" s="472"/>
      <c r="T28" s="472"/>
      <c r="U28" s="472"/>
      <c r="V28" s="514"/>
      <c r="W28" s="566"/>
      <c r="X28" s="567"/>
      <c r="Y28" s="568"/>
      <c r="Z28" s="470" t="s">
        <v>184</v>
      </c>
      <c r="AA28" s="450"/>
      <c r="AB28" s="450"/>
      <c r="AC28" s="450"/>
      <c r="AD28" s="450"/>
      <c r="AE28" s="450"/>
      <c r="AF28" s="450"/>
      <c r="AG28" s="451"/>
      <c r="AH28" s="471" t="s">
        <v>130</v>
      </c>
      <c r="AI28" s="472"/>
      <c r="AJ28" s="472"/>
      <c r="AK28" s="472"/>
      <c r="AL28" s="514"/>
      <c r="AM28" s="471" t="s">
        <v>130</v>
      </c>
      <c r="AN28" s="472"/>
      <c r="AO28" s="472"/>
      <c r="AP28" s="472"/>
      <c r="AQ28" s="472"/>
      <c r="AR28" s="514"/>
      <c r="AS28" s="471" t="s">
        <v>130</v>
      </c>
      <c r="AT28" s="472"/>
      <c r="AU28" s="472"/>
      <c r="AV28" s="472"/>
      <c r="AW28" s="472"/>
      <c r="AX28" s="473"/>
      <c r="AY28" s="574" t="s">
        <v>185</v>
      </c>
      <c r="AZ28" s="575"/>
      <c r="BA28" s="575"/>
      <c r="BB28" s="576"/>
      <c r="BC28" s="380" t="s">
        <v>49</v>
      </c>
      <c r="BD28" s="381"/>
      <c r="BE28" s="381"/>
      <c r="BF28" s="381"/>
      <c r="BG28" s="381"/>
      <c r="BH28" s="381"/>
      <c r="BI28" s="381"/>
      <c r="BJ28" s="381"/>
      <c r="BK28" s="381"/>
      <c r="BL28" s="381"/>
      <c r="BM28" s="382"/>
      <c r="BN28" s="383">
        <v>1070000</v>
      </c>
      <c r="BO28" s="384"/>
      <c r="BP28" s="384"/>
      <c r="BQ28" s="384"/>
      <c r="BR28" s="384"/>
      <c r="BS28" s="384"/>
      <c r="BT28" s="384"/>
      <c r="BU28" s="385"/>
      <c r="BV28" s="383">
        <v>980000</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186</v>
      </c>
      <c r="F29" s="450"/>
      <c r="G29" s="450"/>
      <c r="H29" s="450"/>
      <c r="I29" s="450"/>
      <c r="J29" s="450"/>
      <c r="K29" s="451"/>
      <c r="L29" s="471">
        <v>10</v>
      </c>
      <c r="M29" s="472"/>
      <c r="N29" s="472"/>
      <c r="O29" s="472"/>
      <c r="P29" s="514"/>
      <c r="Q29" s="471">
        <v>2230</v>
      </c>
      <c r="R29" s="472"/>
      <c r="S29" s="472"/>
      <c r="T29" s="472"/>
      <c r="U29" s="472"/>
      <c r="V29" s="514"/>
      <c r="W29" s="569"/>
      <c r="X29" s="570"/>
      <c r="Y29" s="571"/>
      <c r="Z29" s="470" t="s">
        <v>187</v>
      </c>
      <c r="AA29" s="450"/>
      <c r="AB29" s="450"/>
      <c r="AC29" s="450"/>
      <c r="AD29" s="450"/>
      <c r="AE29" s="450"/>
      <c r="AF29" s="450"/>
      <c r="AG29" s="451"/>
      <c r="AH29" s="471">
        <v>63</v>
      </c>
      <c r="AI29" s="472"/>
      <c r="AJ29" s="472"/>
      <c r="AK29" s="472"/>
      <c r="AL29" s="514"/>
      <c r="AM29" s="471">
        <v>176365</v>
      </c>
      <c r="AN29" s="472"/>
      <c r="AO29" s="472"/>
      <c r="AP29" s="472"/>
      <c r="AQ29" s="472"/>
      <c r="AR29" s="514"/>
      <c r="AS29" s="471">
        <v>2799</v>
      </c>
      <c r="AT29" s="472"/>
      <c r="AU29" s="472"/>
      <c r="AV29" s="472"/>
      <c r="AW29" s="472"/>
      <c r="AX29" s="473"/>
      <c r="AY29" s="577"/>
      <c r="AZ29" s="578"/>
      <c r="BA29" s="578"/>
      <c r="BB29" s="579"/>
      <c r="BC29" s="454" t="s">
        <v>188</v>
      </c>
      <c r="BD29" s="455"/>
      <c r="BE29" s="455"/>
      <c r="BF29" s="455"/>
      <c r="BG29" s="455"/>
      <c r="BH29" s="455"/>
      <c r="BI29" s="455"/>
      <c r="BJ29" s="455"/>
      <c r="BK29" s="455"/>
      <c r="BL29" s="455"/>
      <c r="BM29" s="456"/>
      <c r="BN29" s="420">
        <v>40000</v>
      </c>
      <c r="BO29" s="421"/>
      <c r="BP29" s="421"/>
      <c r="BQ29" s="421"/>
      <c r="BR29" s="421"/>
      <c r="BS29" s="421"/>
      <c r="BT29" s="421"/>
      <c r="BU29" s="422"/>
      <c r="BV29" s="420">
        <v>40000</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189</v>
      </c>
      <c r="X30" s="588"/>
      <c r="Y30" s="588"/>
      <c r="Z30" s="588"/>
      <c r="AA30" s="588"/>
      <c r="AB30" s="588"/>
      <c r="AC30" s="588"/>
      <c r="AD30" s="588"/>
      <c r="AE30" s="588"/>
      <c r="AF30" s="588"/>
      <c r="AG30" s="589"/>
      <c r="AH30" s="547">
        <v>100.7</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51</v>
      </c>
      <c r="BD30" s="537"/>
      <c r="BE30" s="537"/>
      <c r="BF30" s="537"/>
      <c r="BG30" s="537"/>
      <c r="BH30" s="537"/>
      <c r="BI30" s="537"/>
      <c r="BJ30" s="537"/>
      <c r="BK30" s="537"/>
      <c r="BL30" s="537"/>
      <c r="BM30" s="538"/>
      <c r="BN30" s="539">
        <v>1128516</v>
      </c>
      <c r="BO30" s="540"/>
      <c r="BP30" s="540"/>
      <c r="BQ30" s="540"/>
      <c r="BR30" s="540"/>
      <c r="BS30" s="540"/>
      <c r="BT30" s="540"/>
      <c r="BU30" s="541"/>
      <c r="BV30" s="539">
        <v>1019156</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190</v>
      </c>
      <c r="D32" s="583"/>
      <c r="E32" s="583"/>
      <c r="F32" s="583"/>
      <c r="G32" s="583"/>
      <c r="H32" s="583"/>
      <c r="I32" s="583"/>
      <c r="J32" s="583"/>
      <c r="K32" s="583"/>
      <c r="L32" s="583"/>
      <c r="M32" s="583"/>
      <c r="N32" s="583"/>
      <c r="O32" s="583"/>
      <c r="P32" s="583"/>
      <c r="Q32" s="583"/>
      <c r="R32" s="583"/>
      <c r="S32" s="583"/>
      <c r="U32" s="424" t="s">
        <v>191</v>
      </c>
      <c r="V32" s="424"/>
      <c r="W32" s="424"/>
      <c r="X32" s="424"/>
      <c r="Y32" s="424"/>
      <c r="Z32" s="424"/>
      <c r="AA32" s="424"/>
      <c r="AB32" s="424"/>
      <c r="AC32" s="424"/>
      <c r="AD32" s="424"/>
      <c r="AE32" s="424"/>
      <c r="AF32" s="424"/>
      <c r="AG32" s="424"/>
      <c r="AH32" s="424"/>
      <c r="AI32" s="424"/>
      <c r="AJ32" s="424"/>
      <c r="AK32" s="424"/>
      <c r="AM32" s="424" t="s">
        <v>192</v>
      </c>
      <c r="AN32" s="424"/>
      <c r="AO32" s="424"/>
      <c r="AP32" s="424"/>
      <c r="AQ32" s="424"/>
      <c r="AR32" s="424"/>
      <c r="AS32" s="424"/>
      <c r="AT32" s="424"/>
      <c r="AU32" s="424"/>
      <c r="AV32" s="424"/>
      <c r="AW32" s="424"/>
      <c r="AX32" s="424"/>
      <c r="AY32" s="424"/>
      <c r="AZ32" s="424"/>
      <c r="BA32" s="424"/>
      <c r="BB32" s="424"/>
      <c r="BC32" s="424"/>
      <c r="BE32" s="424" t="s">
        <v>193</v>
      </c>
      <c r="BF32" s="424"/>
      <c r="BG32" s="424"/>
      <c r="BH32" s="424"/>
      <c r="BI32" s="424"/>
      <c r="BJ32" s="424"/>
      <c r="BK32" s="424"/>
      <c r="BL32" s="424"/>
      <c r="BM32" s="424"/>
      <c r="BN32" s="424"/>
      <c r="BO32" s="424"/>
      <c r="BP32" s="424"/>
      <c r="BQ32" s="424"/>
      <c r="BR32" s="424"/>
      <c r="BS32" s="424"/>
      <c r="BT32" s="424"/>
      <c r="BU32" s="424"/>
      <c r="BW32" s="424" t="s">
        <v>194</v>
      </c>
      <c r="BX32" s="424"/>
      <c r="BY32" s="424"/>
      <c r="BZ32" s="424"/>
      <c r="CA32" s="424"/>
      <c r="CB32" s="424"/>
      <c r="CC32" s="424"/>
      <c r="CD32" s="424"/>
      <c r="CE32" s="424"/>
      <c r="CF32" s="424"/>
      <c r="CG32" s="424"/>
      <c r="CH32" s="424"/>
      <c r="CI32" s="424"/>
      <c r="CJ32" s="424"/>
      <c r="CK32" s="424"/>
      <c r="CL32" s="424"/>
      <c r="CM32" s="424"/>
      <c r="CO32" s="424" t="s">
        <v>195</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196</v>
      </c>
      <c r="D33" s="444"/>
      <c r="E33" s="409" t="s">
        <v>197</v>
      </c>
      <c r="F33" s="409"/>
      <c r="G33" s="409"/>
      <c r="H33" s="409"/>
      <c r="I33" s="409"/>
      <c r="J33" s="409"/>
      <c r="K33" s="409"/>
      <c r="L33" s="409"/>
      <c r="M33" s="409"/>
      <c r="N33" s="409"/>
      <c r="O33" s="409"/>
      <c r="P33" s="409"/>
      <c r="Q33" s="409"/>
      <c r="R33" s="409"/>
      <c r="S33" s="409"/>
      <c r="T33" s="179"/>
      <c r="U33" s="444" t="s">
        <v>198</v>
      </c>
      <c r="V33" s="444"/>
      <c r="W33" s="409" t="s">
        <v>199</v>
      </c>
      <c r="X33" s="409"/>
      <c r="Y33" s="409"/>
      <c r="Z33" s="409"/>
      <c r="AA33" s="409"/>
      <c r="AB33" s="409"/>
      <c r="AC33" s="409"/>
      <c r="AD33" s="409"/>
      <c r="AE33" s="409"/>
      <c r="AF33" s="409"/>
      <c r="AG33" s="409"/>
      <c r="AH33" s="409"/>
      <c r="AI33" s="409"/>
      <c r="AJ33" s="409"/>
      <c r="AK33" s="409"/>
      <c r="AL33" s="179"/>
      <c r="AM33" s="444" t="s">
        <v>196</v>
      </c>
      <c r="AN33" s="444"/>
      <c r="AO33" s="409" t="s">
        <v>197</v>
      </c>
      <c r="AP33" s="409"/>
      <c r="AQ33" s="409"/>
      <c r="AR33" s="409"/>
      <c r="AS33" s="409"/>
      <c r="AT33" s="409"/>
      <c r="AU33" s="409"/>
      <c r="AV33" s="409"/>
      <c r="AW33" s="409"/>
      <c r="AX33" s="409"/>
      <c r="AY33" s="409"/>
      <c r="AZ33" s="409"/>
      <c r="BA33" s="409"/>
      <c r="BB33" s="409"/>
      <c r="BC33" s="409"/>
      <c r="BD33" s="185"/>
      <c r="BE33" s="409" t="s">
        <v>200</v>
      </c>
      <c r="BF33" s="409"/>
      <c r="BG33" s="409" t="s">
        <v>201</v>
      </c>
      <c r="BH33" s="409"/>
      <c r="BI33" s="409"/>
      <c r="BJ33" s="409"/>
      <c r="BK33" s="409"/>
      <c r="BL33" s="409"/>
      <c r="BM33" s="409"/>
      <c r="BN33" s="409"/>
      <c r="BO33" s="409"/>
      <c r="BP33" s="409"/>
      <c r="BQ33" s="409"/>
      <c r="BR33" s="409"/>
      <c r="BS33" s="409"/>
      <c r="BT33" s="409"/>
      <c r="BU33" s="409"/>
      <c r="BV33" s="185"/>
      <c r="BW33" s="444" t="s">
        <v>200</v>
      </c>
      <c r="BX33" s="444"/>
      <c r="BY33" s="409" t="s">
        <v>202</v>
      </c>
      <c r="BZ33" s="409"/>
      <c r="CA33" s="409"/>
      <c r="CB33" s="409"/>
      <c r="CC33" s="409"/>
      <c r="CD33" s="409"/>
      <c r="CE33" s="409"/>
      <c r="CF33" s="409"/>
      <c r="CG33" s="409"/>
      <c r="CH33" s="409"/>
      <c r="CI33" s="409"/>
      <c r="CJ33" s="409"/>
      <c r="CK33" s="409"/>
      <c r="CL33" s="409"/>
      <c r="CM33" s="409"/>
      <c r="CN33" s="179"/>
      <c r="CO33" s="444" t="s">
        <v>196</v>
      </c>
      <c r="CP33" s="444"/>
      <c r="CQ33" s="409" t="s">
        <v>203</v>
      </c>
      <c r="CR33" s="409"/>
      <c r="CS33" s="409"/>
      <c r="CT33" s="409"/>
      <c r="CU33" s="409"/>
      <c r="CV33" s="409"/>
      <c r="CW33" s="409"/>
      <c r="CX33" s="409"/>
      <c r="CY33" s="409"/>
      <c r="CZ33" s="409"/>
      <c r="DA33" s="409"/>
      <c r="DB33" s="409"/>
      <c r="DC33" s="409"/>
      <c r="DD33" s="409"/>
      <c r="DE33" s="409"/>
      <c r="DF33" s="179"/>
      <c r="DG33" s="609" t="s">
        <v>204</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IF('各会計、関係団体の財政状況及び健全化判断比率'!B31="","",'各会計、関係団体の財政状況及び健全化判断比率'!B31)</f>
        <v>上水道事業会計</v>
      </c>
      <c r="AP34" s="611"/>
      <c r="AQ34" s="611"/>
      <c r="AR34" s="611"/>
      <c r="AS34" s="611"/>
      <c r="AT34" s="611"/>
      <c r="AU34" s="611"/>
      <c r="AV34" s="611"/>
      <c r="AW34" s="611"/>
      <c r="AX34" s="611"/>
      <c r="AY34" s="611"/>
      <c r="AZ34" s="611"/>
      <c r="BA34" s="611"/>
      <c r="BB34" s="611"/>
      <c r="BC34" s="611"/>
      <c r="BD34" s="175"/>
      <c r="BE34" s="610">
        <f>IF(BG34="","",MAX(C34:D43,U34:V43,AM34:AN43)+1)</f>
        <v>7</v>
      </c>
      <c r="BF34" s="610"/>
      <c r="BG34" s="611" t="str">
        <f>IF('各会計、関係団体の財政状況及び健全化判断比率'!B32="","",'各会計、関係団体の財政状況及び健全化判断比率'!B32)</f>
        <v>農業集落排水事業特別会計</v>
      </c>
      <c r="BH34" s="611"/>
      <c r="BI34" s="611"/>
      <c r="BJ34" s="611"/>
      <c r="BK34" s="611"/>
      <c r="BL34" s="611"/>
      <c r="BM34" s="611"/>
      <c r="BN34" s="611"/>
      <c r="BO34" s="611"/>
      <c r="BP34" s="611"/>
      <c r="BQ34" s="611"/>
      <c r="BR34" s="611"/>
      <c r="BS34" s="611"/>
      <c r="BT34" s="611"/>
      <c r="BU34" s="611"/>
      <c r="BV34" s="175"/>
      <c r="BW34" s="610">
        <f>IF(BY34="","",MAX(C34:D43,U34:V43,AM34:AN43,BE34:BF43)+1)</f>
        <v>10</v>
      </c>
      <c r="BX34" s="610"/>
      <c r="BY34" s="611" t="str">
        <f>IF('各会計、関係団体の財政状況及び健全化判断比率'!B68="","",'各会計、関係団体の財政状況及び健全化判断比率'!B68)</f>
        <v>石川地方生活環境施設組合（一般会計）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19</v>
      </c>
      <c r="CP34" s="610"/>
      <c r="CQ34" s="611" t="str">
        <f>IF('各会計、関係団体の財政状況及び健全化判断比率'!BS7="","",'各会計、関係団体の財政状況及び健全化判断比率'!BS7)</f>
        <v>一般財団法人吉田富三顕彰会</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2">
      <c r="A35" s="175"/>
      <c r="B35" s="202"/>
      <c r="C35" s="610">
        <f>IF(E35="","",C34+1)</f>
        <v>2</v>
      </c>
      <c r="D35" s="610"/>
      <c r="E35" s="611" t="str">
        <f>IF('各会計、関係団体の財政状況及び健全化判断比率'!B8="","",'各会計、関係団体の財政状況及び健全化判断比率'!B8)</f>
        <v>花火の里ニュータウン汚水処理事業特別会計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f t="shared" ref="BE35:BE43" si="1">IF(BG35="","",BE34+1)</f>
        <v>8</v>
      </c>
      <c r="BF35" s="610"/>
      <c r="BG35" s="611" t="str">
        <f>IF('各会計、関係団体の財政状況及び健全化判断比率'!B33="","",'各会計、関係団体の財政状況及び健全化判断比率'!B33)</f>
        <v>公共下水道事業特別会計</v>
      </c>
      <c r="BH35" s="611"/>
      <c r="BI35" s="611"/>
      <c r="BJ35" s="611"/>
      <c r="BK35" s="611"/>
      <c r="BL35" s="611"/>
      <c r="BM35" s="611"/>
      <c r="BN35" s="611"/>
      <c r="BO35" s="611"/>
      <c r="BP35" s="611"/>
      <c r="BQ35" s="611"/>
      <c r="BR35" s="611"/>
      <c r="BS35" s="611"/>
      <c r="BT35" s="611"/>
      <c r="BU35" s="611"/>
      <c r="BV35" s="175"/>
      <c r="BW35" s="610">
        <f t="shared" ref="BW35:BW43" si="2">IF(BY35="","",BW34+1)</f>
        <v>11</v>
      </c>
      <c r="BX35" s="610"/>
      <c r="BY35" s="611" t="str">
        <f>IF('各会計、関係団体の財政状況及び健全化判断比率'!B69="","",'各会計、関係団体の財政状況及び健全化判断比率'!B69)</f>
        <v>須賀川地方広域消防組合（一般会計）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f t="shared" si="1"/>
        <v>9</v>
      </c>
      <c r="BF36" s="610"/>
      <c r="BG36" s="611" t="str">
        <f>IF('各会計、関係団体の財政状況及び健全化判断比率'!B34="","",'各会計、関係団体の財政状況及び健全化判断比率'!B34)</f>
        <v>宅地造成事業特別会計</v>
      </c>
      <c r="BH36" s="611"/>
      <c r="BI36" s="611"/>
      <c r="BJ36" s="611"/>
      <c r="BK36" s="611"/>
      <c r="BL36" s="611"/>
      <c r="BM36" s="611"/>
      <c r="BN36" s="611"/>
      <c r="BO36" s="611"/>
      <c r="BP36" s="611"/>
      <c r="BQ36" s="611"/>
      <c r="BR36" s="611"/>
      <c r="BS36" s="611"/>
      <c r="BT36" s="611"/>
      <c r="BU36" s="611"/>
      <c r="BV36" s="175"/>
      <c r="BW36" s="610">
        <f t="shared" si="2"/>
        <v>12</v>
      </c>
      <c r="BX36" s="610"/>
      <c r="BY36" s="611" t="str">
        <f>IF('各会計、関係団体の財政状況及び健全化判断比率'!B70="","",'各会計、関係団体の財政状況及び健全化判断比率'!B70)</f>
        <v>福島県後期高齢者医療広域連合（一般会計）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13</v>
      </c>
      <c r="BX37" s="610"/>
      <c r="BY37" s="611" t="str">
        <f>IF('各会計、関係団体の財政状況及び健全化判断比率'!B71="","",'各会計、関係団体の財政状況及び健全化判断比率'!B71)</f>
        <v>福島県後期高齢者医療広域連合（後期高齢者医療特別会計）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14</v>
      </c>
      <c r="BX38" s="610"/>
      <c r="BY38" s="611" t="str">
        <f>IF('各会計、関係団体の財政状況及び健全化判断比率'!B72="","",'各会計、関係団体の財政状況及び健全化判断比率'!B72)</f>
        <v>福島県市町村総合事務組合（一般会計）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15</v>
      </c>
      <c r="BX39" s="610"/>
      <c r="BY39" s="611" t="str">
        <f>IF('各会計、関係団体の財政状況及び健全化判断比率'!B73="","",'各会計、関係団体の財政状況及び健全化判断比率'!B73)</f>
        <v>福島県市町村総合事務組合（消防補償等特別会計）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16</v>
      </c>
      <c r="BX40" s="610"/>
      <c r="BY40" s="611" t="str">
        <f>IF('各会計、関係団体の財政状況及び健全化判断比率'!B74="","",'各会計、関係団体の財政状況及び健全化判断比率'!B74)</f>
        <v>福島県市町村総合事務組合（消防賞じゅつ金特別会計）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17</v>
      </c>
      <c r="BX41" s="610"/>
      <c r="BY41" s="611" t="str">
        <f>IF('各会計、関係団体の財政状況及び健全化判断比率'!B75="","",'各会計、関係団体の財政状況及び健全化判断比率'!B75)</f>
        <v>福島県市町村総合事務組合（非常勤職員公務災害補償特別会計）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18</v>
      </c>
      <c r="BX42" s="610"/>
      <c r="BY42" s="611" t="str">
        <f>IF('各会計、関係団体の財政状況及び健全化判断比率'!B76="","",'各会計、関係団体の財政状況及び健全化判断比率'!B76)</f>
        <v>福島県市町村総合事務組合（自治会館管理特別会計）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205</v>
      </c>
      <c r="E46" s="613" t="s">
        <v>206</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207</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208</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209</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210</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211</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212</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213</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iSBUDFx546aFDQv25Ell7xCL9Mu+sik4iA7mj9iahvi/Og+RJF0cb9IYiWPzxykRyDva2p619HSNd4imXXRLBw==" saltValue="Sg118H9sXN9YAG7pORPvv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569</v>
      </c>
      <c r="G33" s="29" t="s">
        <v>570</v>
      </c>
      <c r="H33" s="29" t="s">
        <v>571</v>
      </c>
      <c r="I33" s="29" t="s">
        <v>572</v>
      </c>
      <c r="J33" s="30" t="s">
        <v>573</v>
      </c>
      <c r="K33" s="22"/>
      <c r="L33" s="22"/>
      <c r="M33" s="22"/>
      <c r="N33" s="22"/>
      <c r="O33" s="22"/>
      <c r="P33" s="22"/>
    </row>
    <row r="34" spans="1:16" ht="39" customHeight="1" x14ac:dyDescent="0.2">
      <c r="A34" s="22"/>
      <c r="B34" s="31"/>
      <c r="C34" s="1162" t="s">
        <v>576</v>
      </c>
      <c r="D34" s="1162"/>
      <c r="E34" s="1163"/>
      <c r="F34" s="32">
        <v>10.199999999999999</v>
      </c>
      <c r="G34" s="33">
        <v>11.37</v>
      </c>
      <c r="H34" s="33">
        <v>10.55</v>
      </c>
      <c r="I34" s="33">
        <v>10.35</v>
      </c>
      <c r="J34" s="34">
        <v>10.78</v>
      </c>
      <c r="K34" s="22"/>
      <c r="L34" s="22"/>
      <c r="M34" s="22"/>
      <c r="N34" s="22"/>
      <c r="O34" s="22"/>
      <c r="P34" s="22"/>
    </row>
    <row r="35" spans="1:16" ht="39" customHeight="1" x14ac:dyDescent="0.2">
      <c r="A35" s="22"/>
      <c r="B35" s="35"/>
      <c r="C35" s="1158" t="s">
        <v>577</v>
      </c>
      <c r="D35" s="1158"/>
      <c r="E35" s="1159"/>
      <c r="F35" s="36">
        <v>9.86</v>
      </c>
      <c r="G35" s="37">
        <v>6.23</v>
      </c>
      <c r="H35" s="37">
        <v>11.22</v>
      </c>
      <c r="I35" s="37">
        <v>6.77</v>
      </c>
      <c r="J35" s="38">
        <v>5.8</v>
      </c>
      <c r="K35" s="22"/>
      <c r="L35" s="22"/>
      <c r="M35" s="22"/>
      <c r="N35" s="22"/>
      <c r="O35" s="22"/>
      <c r="P35" s="22"/>
    </row>
    <row r="36" spans="1:16" ht="39" customHeight="1" x14ac:dyDescent="0.2">
      <c r="A36" s="22"/>
      <c r="B36" s="35"/>
      <c r="C36" s="1158" t="s">
        <v>578</v>
      </c>
      <c r="D36" s="1158"/>
      <c r="E36" s="1159"/>
      <c r="F36" s="36">
        <v>6.27</v>
      </c>
      <c r="G36" s="37">
        <v>6.29</v>
      </c>
      <c r="H36" s="37">
        <v>5.99</v>
      </c>
      <c r="I36" s="37">
        <v>5.55</v>
      </c>
      <c r="J36" s="38">
        <v>5.63</v>
      </c>
      <c r="K36" s="22"/>
      <c r="L36" s="22"/>
      <c r="M36" s="22"/>
      <c r="N36" s="22"/>
      <c r="O36" s="22"/>
      <c r="P36" s="22"/>
    </row>
    <row r="37" spans="1:16" ht="39" customHeight="1" x14ac:dyDescent="0.2">
      <c r="A37" s="22"/>
      <c r="B37" s="35"/>
      <c r="C37" s="1158" t="s">
        <v>579</v>
      </c>
      <c r="D37" s="1158"/>
      <c r="E37" s="1159"/>
      <c r="F37" s="36">
        <v>2.83</v>
      </c>
      <c r="G37" s="37">
        <v>1.41</v>
      </c>
      <c r="H37" s="37">
        <v>2.4300000000000002</v>
      </c>
      <c r="I37" s="37">
        <v>1.64</v>
      </c>
      <c r="J37" s="38">
        <v>2.46</v>
      </c>
      <c r="K37" s="22"/>
      <c r="L37" s="22"/>
      <c r="M37" s="22"/>
      <c r="N37" s="22"/>
      <c r="O37" s="22"/>
      <c r="P37" s="22"/>
    </row>
    <row r="38" spans="1:16" ht="39" customHeight="1" x14ac:dyDescent="0.2">
      <c r="A38" s="22"/>
      <c r="B38" s="35"/>
      <c r="C38" s="1158" t="s">
        <v>580</v>
      </c>
      <c r="D38" s="1158"/>
      <c r="E38" s="1159"/>
      <c r="F38" s="36">
        <v>0.22</v>
      </c>
      <c r="G38" s="37">
        <v>0.2</v>
      </c>
      <c r="H38" s="37">
        <v>0.42</v>
      </c>
      <c r="I38" s="37">
        <v>0.64</v>
      </c>
      <c r="J38" s="38">
        <v>1.47</v>
      </c>
      <c r="K38" s="22"/>
      <c r="L38" s="22"/>
      <c r="M38" s="22"/>
      <c r="N38" s="22"/>
      <c r="O38" s="22"/>
      <c r="P38" s="22"/>
    </row>
    <row r="39" spans="1:16" ht="39" customHeight="1" x14ac:dyDescent="0.2">
      <c r="A39" s="22"/>
      <c r="B39" s="35"/>
      <c r="C39" s="1158" t="s">
        <v>581</v>
      </c>
      <c r="D39" s="1158"/>
      <c r="E39" s="1159"/>
      <c r="F39" s="36">
        <v>0.94</v>
      </c>
      <c r="G39" s="37">
        <v>0.35</v>
      </c>
      <c r="H39" s="37">
        <v>0.75</v>
      </c>
      <c r="I39" s="37">
        <v>0.42</v>
      </c>
      <c r="J39" s="38">
        <v>0.3</v>
      </c>
      <c r="K39" s="22"/>
      <c r="L39" s="22"/>
      <c r="M39" s="22"/>
      <c r="N39" s="22"/>
      <c r="O39" s="22"/>
      <c r="P39" s="22"/>
    </row>
    <row r="40" spans="1:16" ht="39" customHeight="1" x14ac:dyDescent="0.2">
      <c r="A40" s="22"/>
      <c r="B40" s="35"/>
      <c r="C40" s="1158" t="s">
        <v>582</v>
      </c>
      <c r="D40" s="1158"/>
      <c r="E40" s="1159"/>
      <c r="F40" s="36" t="s">
        <v>527</v>
      </c>
      <c r="G40" s="37" t="s">
        <v>527</v>
      </c>
      <c r="H40" s="37">
        <v>7.0000000000000007E-2</v>
      </c>
      <c r="I40" s="37">
        <v>0.09</v>
      </c>
      <c r="J40" s="38">
        <v>0.13</v>
      </c>
      <c r="K40" s="22"/>
      <c r="L40" s="22"/>
      <c r="M40" s="22"/>
      <c r="N40" s="22"/>
      <c r="O40" s="22"/>
      <c r="P40" s="22"/>
    </row>
    <row r="41" spans="1:16" ht="39" customHeight="1" x14ac:dyDescent="0.2">
      <c r="A41" s="22"/>
      <c r="B41" s="35"/>
      <c r="C41" s="1158" t="s">
        <v>583</v>
      </c>
      <c r="D41" s="1158"/>
      <c r="E41" s="1159"/>
      <c r="F41" s="36">
        <v>0.03</v>
      </c>
      <c r="G41" s="37">
        <v>0.01</v>
      </c>
      <c r="H41" s="37">
        <v>0.03</v>
      </c>
      <c r="I41" s="37">
        <v>0.02</v>
      </c>
      <c r="J41" s="38">
        <v>0.02</v>
      </c>
      <c r="K41" s="22"/>
      <c r="L41" s="22"/>
      <c r="M41" s="22"/>
      <c r="N41" s="22"/>
      <c r="O41" s="22"/>
      <c r="P41" s="22"/>
    </row>
    <row r="42" spans="1:16" ht="39" customHeight="1" x14ac:dyDescent="0.2">
      <c r="A42" s="22"/>
      <c r="B42" s="39"/>
      <c r="C42" s="1158" t="s">
        <v>584</v>
      </c>
      <c r="D42" s="1158"/>
      <c r="E42" s="1159"/>
      <c r="F42" s="36" t="s">
        <v>527</v>
      </c>
      <c r="G42" s="37" t="s">
        <v>527</v>
      </c>
      <c r="H42" s="37" t="s">
        <v>527</v>
      </c>
      <c r="I42" s="37" t="s">
        <v>527</v>
      </c>
      <c r="J42" s="38" t="s">
        <v>527</v>
      </c>
      <c r="K42" s="22"/>
      <c r="L42" s="22"/>
      <c r="M42" s="22"/>
      <c r="N42" s="22"/>
      <c r="O42" s="22"/>
      <c r="P42" s="22"/>
    </row>
    <row r="43" spans="1:16" ht="39" customHeight="1" thickBot="1" x14ac:dyDescent="0.25">
      <c r="A43" s="22"/>
      <c r="B43" s="40"/>
      <c r="C43" s="1160" t="s">
        <v>585</v>
      </c>
      <c r="D43" s="1160"/>
      <c r="E43" s="1161"/>
      <c r="F43" s="41">
        <v>0.55000000000000004</v>
      </c>
      <c r="G43" s="42">
        <v>0.27</v>
      </c>
      <c r="H43" s="42">
        <v>0.03</v>
      </c>
      <c r="I43" s="42">
        <v>0.02</v>
      </c>
      <c r="J43" s="43">
        <v>0</v>
      </c>
      <c r="K43" s="22"/>
      <c r="L43" s="22"/>
      <c r="M43" s="22"/>
      <c r="N43" s="22"/>
      <c r="O43" s="22"/>
      <c r="P43" s="22"/>
    </row>
    <row r="44" spans="1:16" ht="39" customHeight="1" x14ac:dyDescent="0.2">
      <c r="A44" s="22"/>
      <c r="B44" s="44" t="s">
        <v>7</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hKmSzxMpW+Py8b1i/vhvdkiFgsStO8EDOVShvDENoTviwtJqqBaNzRk4idfbG2oK5ECp71SAF43k71Jxd2vhFw==" saltValue="c3f3ge/KRy5ls4mg+l0b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50" zoomScaleNormal="5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25">
      <c r="A44" s="46"/>
      <c r="B44" s="49" t="s">
        <v>9</v>
      </c>
      <c r="C44" s="50"/>
      <c r="D44" s="50"/>
      <c r="E44" s="51"/>
      <c r="F44" s="51"/>
      <c r="G44" s="51"/>
      <c r="H44" s="51"/>
      <c r="I44" s="51"/>
      <c r="J44" s="52" t="s">
        <v>2</v>
      </c>
      <c r="K44" s="53" t="s">
        <v>569</v>
      </c>
      <c r="L44" s="54" t="s">
        <v>570</v>
      </c>
      <c r="M44" s="54" t="s">
        <v>571</v>
      </c>
      <c r="N44" s="54" t="s">
        <v>572</v>
      </c>
      <c r="O44" s="55" t="s">
        <v>573</v>
      </c>
      <c r="P44" s="46"/>
      <c r="Q44" s="46"/>
      <c r="R44" s="46"/>
      <c r="S44" s="46"/>
      <c r="T44" s="46"/>
      <c r="U44" s="46"/>
    </row>
    <row r="45" spans="1:21" ht="30.75" customHeight="1" x14ac:dyDescent="0.2">
      <c r="A45" s="46"/>
      <c r="B45" s="1164" t="s">
        <v>10</v>
      </c>
      <c r="C45" s="1165"/>
      <c r="D45" s="56"/>
      <c r="E45" s="1170" t="s">
        <v>11</v>
      </c>
      <c r="F45" s="1170"/>
      <c r="G45" s="1170"/>
      <c r="H45" s="1170"/>
      <c r="I45" s="1170"/>
      <c r="J45" s="1171"/>
      <c r="K45" s="57">
        <v>253</v>
      </c>
      <c r="L45" s="58">
        <v>233</v>
      </c>
      <c r="M45" s="58">
        <v>232</v>
      </c>
      <c r="N45" s="58">
        <v>244</v>
      </c>
      <c r="O45" s="59">
        <v>279</v>
      </c>
      <c r="P45" s="46"/>
      <c r="Q45" s="46"/>
      <c r="R45" s="46"/>
      <c r="S45" s="46"/>
      <c r="T45" s="46"/>
      <c r="U45" s="46"/>
    </row>
    <row r="46" spans="1:21" ht="30.75" customHeight="1" x14ac:dyDescent="0.2">
      <c r="A46" s="46"/>
      <c r="B46" s="1166"/>
      <c r="C46" s="1167"/>
      <c r="D46" s="60"/>
      <c r="E46" s="1172" t="s">
        <v>12</v>
      </c>
      <c r="F46" s="1172"/>
      <c r="G46" s="1172"/>
      <c r="H46" s="1172"/>
      <c r="I46" s="1172"/>
      <c r="J46" s="1173"/>
      <c r="K46" s="61" t="s">
        <v>527</v>
      </c>
      <c r="L46" s="62" t="s">
        <v>527</v>
      </c>
      <c r="M46" s="62" t="s">
        <v>527</v>
      </c>
      <c r="N46" s="62" t="s">
        <v>527</v>
      </c>
      <c r="O46" s="63" t="s">
        <v>527</v>
      </c>
      <c r="P46" s="46"/>
      <c r="Q46" s="46"/>
      <c r="R46" s="46"/>
      <c r="S46" s="46"/>
      <c r="T46" s="46"/>
      <c r="U46" s="46"/>
    </row>
    <row r="47" spans="1:21" ht="30.75" customHeight="1" x14ac:dyDescent="0.2">
      <c r="A47" s="46"/>
      <c r="B47" s="1166"/>
      <c r="C47" s="1167"/>
      <c r="D47" s="60"/>
      <c r="E47" s="1172" t="s">
        <v>13</v>
      </c>
      <c r="F47" s="1172"/>
      <c r="G47" s="1172"/>
      <c r="H47" s="1172"/>
      <c r="I47" s="1172"/>
      <c r="J47" s="1173"/>
      <c r="K47" s="61" t="s">
        <v>527</v>
      </c>
      <c r="L47" s="62" t="s">
        <v>527</v>
      </c>
      <c r="M47" s="62" t="s">
        <v>527</v>
      </c>
      <c r="N47" s="62" t="s">
        <v>527</v>
      </c>
      <c r="O47" s="63" t="s">
        <v>527</v>
      </c>
      <c r="P47" s="46"/>
      <c r="Q47" s="46"/>
      <c r="R47" s="46"/>
      <c r="S47" s="46"/>
      <c r="T47" s="46"/>
      <c r="U47" s="46"/>
    </row>
    <row r="48" spans="1:21" ht="30.75" customHeight="1" x14ac:dyDescent="0.2">
      <c r="A48" s="46"/>
      <c r="B48" s="1166"/>
      <c r="C48" s="1167"/>
      <c r="D48" s="60"/>
      <c r="E48" s="1172" t="s">
        <v>14</v>
      </c>
      <c r="F48" s="1172"/>
      <c r="G48" s="1172"/>
      <c r="H48" s="1172"/>
      <c r="I48" s="1172"/>
      <c r="J48" s="1173"/>
      <c r="K48" s="61">
        <v>100</v>
      </c>
      <c r="L48" s="62">
        <v>101</v>
      </c>
      <c r="M48" s="62">
        <v>103</v>
      </c>
      <c r="N48" s="62">
        <v>100</v>
      </c>
      <c r="O48" s="63">
        <v>108</v>
      </c>
      <c r="P48" s="46"/>
      <c r="Q48" s="46"/>
      <c r="R48" s="46"/>
      <c r="S48" s="46"/>
      <c r="T48" s="46"/>
      <c r="U48" s="46"/>
    </row>
    <row r="49" spans="1:21" ht="30.75" customHeight="1" x14ac:dyDescent="0.2">
      <c r="A49" s="46"/>
      <c r="B49" s="1166"/>
      <c r="C49" s="1167"/>
      <c r="D49" s="60"/>
      <c r="E49" s="1172" t="s">
        <v>15</v>
      </c>
      <c r="F49" s="1172"/>
      <c r="G49" s="1172"/>
      <c r="H49" s="1172"/>
      <c r="I49" s="1172"/>
      <c r="J49" s="1173"/>
      <c r="K49" s="61">
        <v>2</v>
      </c>
      <c r="L49" s="62">
        <v>2</v>
      </c>
      <c r="M49" s="62">
        <v>3</v>
      </c>
      <c r="N49" s="62">
        <v>4</v>
      </c>
      <c r="O49" s="63">
        <v>10</v>
      </c>
      <c r="P49" s="46"/>
      <c r="Q49" s="46"/>
      <c r="R49" s="46"/>
      <c r="S49" s="46"/>
      <c r="T49" s="46"/>
      <c r="U49" s="46"/>
    </row>
    <row r="50" spans="1:21" ht="30.75" customHeight="1" x14ac:dyDescent="0.2">
      <c r="A50" s="46"/>
      <c r="B50" s="1166"/>
      <c r="C50" s="1167"/>
      <c r="D50" s="60"/>
      <c r="E50" s="1172" t="s">
        <v>16</v>
      </c>
      <c r="F50" s="1172"/>
      <c r="G50" s="1172"/>
      <c r="H50" s="1172"/>
      <c r="I50" s="1172"/>
      <c r="J50" s="1173"/>
      <c r="K50" s="61">
        <v>6</v>
      </c>
      <c r="L50" s="62">
        <v>6</v>
      </c>
      <c r="M50" s="62">
        <v>5</v>
      </c>
      <c r="N50" s="62">
        <v>4</v>
      </c>
      <c r="O50" s="63">
        <v>4</v>
      </c>
      <c r="P50" s="46"/>
      <c r="Q50" s="46"/>
      <c r="R50" s="46"/>
      <c r="S50" s="46"/>
      <c r="T50" s="46"/>
      <c r="U50" s="46"/>
    </row>
    <row r="51" spans="1:21" ht="30.75" customHeight="1" x14ac:dyDescent="0.2">
      <c r="A51" s="46"/>
      <c r="B51" s="1168"/>
      <c r="C51" s="1169"/>
      <c r="D51" s="64"/>
      <c r="E51" s="1172" t="s">
        <v>17</v>
      </c>
      <c r="F51" s="1172"/>
      <c r="G51" s="1172"/>
      <c r="H51" s="1172"/>
      <c r="I51" s="1172"/>
      <c r="J51" s="1173"/>
      <c r="K51" s="61" t="s">
        <v>527</v>
      </c>
      <c r="L51" s="62">
        <v>0</v>
      </c>
      <c r="M51" s="62">
        <v>0</v>
      </c>
      <c r="N51" s="62">
        <v>0</v>
      </c>
      <c r="O51" s="63" t="s">
        <v>527</v>
      </c>
      <c r="P51" s="46"/>
      <c r="Q51" s="46"/>
      <c r="R51" s="46"/>
      <c r="S51" s="46"/>
      <c r="T51" s="46"/>
      <c r="U51" s="46"/>
    </row>
    <row r="52" spans="1:21" ht="30.75" customHeight="1" x14ac:dyDescent="0.2">
      <c r="A52" s="46"/>
      <c r="B52" s="1174" t="s">
        <v>18</v>
      </c>
      <c r="C52" s="1175"/>
      <c r="D52" s="64"/>
      <c r="E52" s="1172" t="s">
        <v>19</v>
      </c>
      <c r="F52" s="1172"/>
      <c r="G52" s="1172"/>
      <c r="H52" s="1172"/>
      <c r="I52" s="1172"/>
      <c r="J52" s="1173"/>
      <c r="K52" s="61">
        <v>245</v>
      </c>
      <c r="L52" s="62">
        <v>236</v>
      </c>
      <c r="M52" s="62">
        <v>247</v>
      </c>
      <c r="N52" s="62">
        <v>243</v>
      </c>
      <c r="O52" s="63">
        <v>246</v>
      </c>
      <c r="P52" s="46"/>
      <c r="Q52" s="46"/>
      <c r="R52" s="46"/>
      <c r="S52" s="46"/>
      <c r="T52" s="46"/>
      <c r="U52" s="46"/>
    </row>
    <row r="53" spans="1:21" ht="30.75" customHeight="1" thickBot="1" x14ac:dyDescent="0.25">
      <c r="A53" s="46"/>
      <c r="B53" s="1176" t="s">
        <v>20</v>
      </c>
      <c r="C53" s="1177"/>
      <c r="D53" s="65"/>
      <c r="E53" s="1178" t="s">
        <v>21</v>
      </c>
      <c r="F53" s="1178"/>
      <c r="G53" s="1178"/>
      <c r="H53" s="1178"/>
      <c r="I53" s="1178"/>
      <c r="J53" s="1179"/>
      <c r="K53" s="66">
        <v>116</v>
      </c>
      <c r="L53" s="67">
        <v>106</v>
      </c>
      <c r="M53" s="67">
        <v>96</v>
      </c>
      <c r="N53" s="67">
        <v>109</v>
      </c>
      <c r="O53" s="68">
        <v>155</v>
      </c>
      <c r="P53" s="46"/>
      <c r="Q53" s="46"/>
      <c r="R53" s="46"/>
      <c r="S53" s="46"/>
      <c r="T53" s="46"/>
      <c r="U53" s="46"/>
    </row>
    <row r="54" spans="1:21" ht="24" customHeight="1" x14ac:dyDescent="0.2">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23</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24</v>
      </c>
      <c r="C56" s="71"/>
      <c r="D56" s="71"/>
      <c r="E56" s="71"/>
      <c r="F56" s="71"/>
      <c r="G56" s="71"/>
      <c r="H56" s="71"/>
      <c r="I56" s="71"/>
      <c r="J56" s="71"/>
      <c r="K56" s="72"/>
      <c r="L56" s="72"/>
      <c r="M56" s="72"/>
      <c r="N56" s="72"/>
      <c r="O56" s="73" t="s">
        <v>586</v>
      </c>
      <c r="P56" s="46"/>
      <c r="Q56" s="46"/>
      <c r="R56" s="46"/>
      <c r="S56" s="46"/>
      <c r="T56" s="46"/>
      <c r="U56" s="46"/>
    </row>
    <row r="57" spans="1:21" ht="31.5" customHeight="1" thickBot="1" x14ac:dyDescent="0.25">
      <c r="A57" s="46"/>
      <c r="B57" s="74"/>
      <c r="C57" s="75"/>
      <c r="D57" s="75"/>
      <c r="E57" s="76"/>
      <c r="F57" s="76"/>
      <c r="G57" s="76"/>
      <c r="H57" s="76"/>
      <c r="I57" s="76"/>
      <c r="J57" s="77" t="s">
        <v>2</v>
      </c>
      <c r="K57" s="78" t="s">
        <v>587</v>
      </c>
      <c r="L57" s="79" t="s">
        <v>588</v>
      </c>
      <c r="M57" s="79" t="s">
        <v>589</v>
      </c>
      <c r="N57" s="79" t="s">
        <v>590</v>
      </c>
      <c r="O57" s="80" t="s">
        <v>591</v>
      </c>
      <c r="P57" s="46"/>
      <c r="Q57" s="46"/>
      <c r="R57" s="46"/>
      <c r="S57" s="46"/>
      <c r="T57" s="46"/>
      <c r="U57" s="46"/>
    </row>
    <row r="58" spans="1:21" ht="31.5" customHeight="1" x14ac:dyDescent="0.2">
      <c r="B58" s="1180" t="s">
        <v>25</v>
      </c>
      <c r="C58" s="1181"/>
      <c r="D58" s="1186" t="s">
        <v>26</v>
      </c>
      <c r="E58" s="1187"/>
      <c r="F58" s="1187"/>
      <c r="G58" s="1187"/>
      <c r="H58" s="1187"/>
      <c r="I58" s="1187"/>
      <c r="J58" s="1188"/>
      <c r="K58" s="81"/>
      <c r="L58" s="82"/>
      <c r="M58" s="82"/>
      <c r="N58" s="82"/>
      <c r="O58" s="83"/>
    </row>
    <row r="59" spans="1:21" ht="31.5" customHeight="1" x14ac:dyDescent="0.2">
      <c r="B59" s="1182"/>
      <c r="C59" s="1183"/>
      <c r="D59" s="1189" t="s">
        <v>27</v>
      </c>
      <c r="E59" s="1190"/>
      <c r="F59" s="1190"/>
      <c r="G59" s="1190"/>
      <c r="H59" s="1190"/>
      <c r="I59" s="1190"/>
      <c r="J59" s="1191"/>
      <c r="K59" s="84"/>
      <c r="L59" s="85"/>
      <c r="M59" s="85"/>
      <c r="N59" s="85"/>
      <c r="O59" s="86"/>
    </row>
    <row r="60" spans="1:21" ht="31.5" customHeight="1" thickBot="1" x14ac:dyDescent="0.25">
      <c r="B60" s="1184"/>
      <c r="C60" s="1185"/>
      <c r="D60" s="1192" t="s">
        <v>28</v>
      </c>
      <c r="E60" s="1193"/>
      <c r="F60" s="1193"/>
      <c r="G60" s="1193"/>
      <c r="H60" s="1193"/>
      <c r="I60" s="1193"/>
      <c r="J60" s="1194"/>
      <c r="K60" s="87"/>
      <c r="L60" s="88"/>
      <c r="M60" s="88"/>
      <c r="N60" s="88"/>
      <c r="O60" s="89"/>
    </row>
    <row r="61" spans="1:21" ht="24" customHeight="1" x14ac:dyDescent="0.2">
      <c r="B61" s="90"/>
      <c r="C61" s="90"/>
      <c r="D61" s="91" t="s">
        <v>29</v>
      </c>
      <c r="E61" s="92"/>
      <c r="F61" s="92"/>
      <c r="G61" s="92"/>
      <c r="H61" s="92"/>
      <c r="I61" s="92"/>
      <c r="J61" s="92"/>
      <c r="K61" s="92"/>
      <c r="L61" s="92"/>
      <c r="M61" s="92"/>
      <c r="N61" s="92"/>
      <c r="O61" s="92"/>
    </row>
    <row r="62" spans="1:21" ht="24" customHeight="1" x14ac:dyDescent="0.2">
      <c r="B62" s="93"/>
      <c r="C62" s="93"/>
      <c r="D62" s="91" t="s">
        <v>30</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vPxktcZwdNVmE3XEROyc98xMjdYXK5GnTyRqgiELdFExUXzadg3wGeTgPQ2vp4CsV8EuBys9HirNJ/NrBMNSA==" saltValue="qxr8ZeIca1UN9+zYbaigr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50" zoomScaleNormal="5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8</v>
      </c>
    </row>
    <row r="40" spans="2:13" ht="27.75" customHeight="1" thickBot="1" x14ac:dyDescent="0.25">
      <c r="B40" s="96" t="s">
        <v>9</v>
      </c>
      <c r="C40" s="97"/>
      <c r="D40" s="97"/>
      <c r="E40" s="98"/>
      <c r="F40" s="98"/>
      <c r="G40" s="98"/>
      <c r="H40" s="99" t="s">
        <v>2</v>
      </c>
      <c r="I40" s="100" t="s">
        <v>569</v>
      </c>
      <c r="J40" s="101" t="s">
        <v>570</v>
      </c>
      <c r="K40" s="101" t="s">
        <v>571</v>
      </c>
      <c r="L40" s="101" t="s">
        <v>572</v>
      </c>
      <c r="M40" s="102" t="s">
        <v>573</v>
      </c>
    </row>
    <row r="41" spans="2:13" ht="27.75" customHeight="1" x14ac:dyDescent="0.2">
      <c r="B41" s="1195" t="s">
        <v>31</v>
      </c>
      <c r="C41" s="1196"/>
      <c r="D41" s="103"/>
      <c r="E41" s="1201" t="s">
        <v>32</v>
      </c>
      <c r="F41" s="1201"/>
      <c r="G41" s="1201"/>
      <c r="H41" s="1202"/>
      <c r="I41" s="342">
        <v>3115</v>
      </c>
      <c r="J41" s="343">
        <v>3181</v>
      </c>
      <c r="K41" s="343">
        <v>3228</v>
      </c>
      <c r="L41" s="343">
        <v>3131</v>
      </c>
      <c r="M41" s="344">
        <v>3209</v>
      </c>
    </row>
    <row r="42" spans="2:13" ht="27.75" customHeight="1" x14ac:dyDescent="0.2">
      <c r="B42" s="1197"/>
      <c r="C42" s="1198"/>
      <c r="D42" s="104"/>
      <c r="E42" s="1203" t="s">
        <v>33</v>
      </c>
      <c r="F42" s="1203"/>
      <c r="G42" s="1203"/>
      <c r="H42" s="1204"/>
      <c r="I42" s="345">
        <v>20</v>
      </c>
      <c r="J42" s="346">
        <v>15</v>
      </c>
      <c r="K42" s="346">
        <v>11</v>
      </c>
      <c r="L42" s="346">
        <v>7</v>
      </c>
      <c r="M42" s="347">
        <v>4</v>
      </c>
    </row>
    <row r="43" spans="2:13" ht="27.75" customHeight="1" x14ac:dyDescent="0.2">
      <c r="B43" s="1197"/>
      <c r="C43" s="1198"/>
      <c r="D43" s="104"/>
      <c r="E43" s="1203" t="s">
        <v>34</v>
      </c>
      <c r="F43" s="1203"/>
      <c r="G43" s="1203"/>
      <c r="H43" s="1204"/>
      <c r="I43" s="345">
        <v>1561</v>
      </c>
      <c r="J43" s="346">
        <v>1546</v>
      </c>
      <c r="K43" s="346">
        <v>1541</v>
      </c>
      <c r="L43" s="346">
        <v>1572</v>
      </c>
      <c r="M43" s="347">
        <v>1594</v>
      </c>
    </row>
    <row r="44" spans="2:13" ht="27.75" customHeight="1" x14ac:dyDescent="0.2">
      <c r="B44" s="1197"/>
      <c r="C44" s="1198"/>
      <c r="D44" s="104"/>
      <c r="E44" s="1203" t="s">
        <v>35</v>
      </c>
      <c r="F44" s="1203"/>
      <c r="G44" s="1203"/>
      <c r="H44" s="1204"/>
      <c r="I44" s="345">
        <v>83</v>
      </c>
      <c r="J44" s="346">
        <v>118</v>
      </c>
      <c r="K44" s="346">
        <v>202</v>
      </c>
      <c r="L44" s="346">
        <v>198</v>
      </c>
      <c r="M44" s="347">
        <v>204</v>
      </c>
    </row>
    <row r="45" spans="2:13" ht="27.75" customHeight="1" x14ac:dyDescent="0.2">
      <c r="B45" s="1197"/>
      <c r="C45" s="1198"/>
      <c r="D45" s="104"/>
      <c r="E45" s="1203" t="s">
        <v>36</v>
      </c>
      <c r="F45" s="1203"/>
      <c r="G45" s="1203"/>
      <c r="H45" s="1204"/>
      <c r="I45" s="345">
        <v>403</v>
      </c>
      <c r="J45" s="346">
        <v>414</v>
      </c>
      <c r="K45" s="346">
        <v>377</v>
      </c>
      <c r="L45" s="346">
        <v>349</v>
      </c>
      <c r="M45" s="347">
        <v>335</v>
      </c>
    </row>
    <row r="46" spans="2:13" ht="27.75" customHeight="1" x14ac:dyDescent="0.2">
      <c r="B46" s="1197"/>
      <c r="C46" s="1198"/>
      <c r="D46" s="105"/>
      <c r="E46" s="1203" t="s">
        <v>37</v>
      </c>
      <c r="F46" s="1203"/>
      <c r="G46" s="1203"/>
      <c r="H46" s="1204"/>
      <c r="I46" s="345" t="s">
        <v>527</v>
      </c>
      <c r="J46" s="346" t="s">
        <v>527</v>
      </c>
      <c r="K46" s="346" t="s">
        <v>527</v>
      </c>
      <c r="L46" s="346" t="s">
        <v>527</v>
      </c>
      <c r="M46" s="347" t="s">
        <v>527</v>
      </c>
    </row>
    <row r="47" spans="2:13" ht="27.75" customHeight="1" x14ac:dyDescent="0.2">
      <c r="B47" s="1197"/>
      <c r="C47" s="1198"/>
      <c r="D47" s="106"/>
      <c r="E47" s="1205" t="s">
        <v>38</v>
      </c>
      <c r="F47" s="1206"/>
      <c r="G47" s="1206"/>
      <c r="H47" s="1207"/>
      <c r="I47" s="345" t="s">
        <v>527</v>
      </c>
      <c r="J47" s="346" t="s">
        <v>527</v>
      </c>
      <c r="K47" s="346" t="s">
        <v>527</v>
      </c>
      <c r="L47" s="346" t="s">
        <v>527</v>
      </c>
      <c r="M47" s="347" t="s">
        <v>527</v>
      </c>
    </row>
    <row r="48" spans="2:13" ht="27.75" customHeight="1" x14ac:dyDescent="0.2">
      <c r="B48" s="1197"/>
      <c r="C48" s="1198"/>
      <c r="D48" s="104"/>
      <c r="E48" s="1203" t="s">
        <v>39</v>
      </c>
      <c r="F48" s="1203"/>
      <c r="G48" s="1203"/>
      <c r="H48" s="1204"/>
      <c r="I48" s="345" t="s">
        <v>527</v>
      </c>
      <c r="J48" s="346" t="s">
        <v>527</v>
      </c>
      <c r="K48" s="346" t="s">
        <v>527</v>
      </c>
      <c r="L48" s="346" t="s">
        <v>527</v>
      </c>
      <c r="M48" s="347" t="s">
        <v>527</v>
      </c>
    </row>
    <row r="49" spans="2:13" ht="27.75" customHeight="1" x14ac:dyDescent="0.2">
      <c r="B49" s="1199"/>
      <c r="C49" s="1200"/>
      <c r="D49" s="104"/>
      <c r="E49" s="1203" t="s">
        <v>40</v>
      </c>
      <c r="F49" s="1203"/>
      <c r="G49" s="1203"/>
      <c r="H49" s="1204"/>
      <c r="I49" s="345" t="s">
        <v>527</v>
      </c>
      <c r="J49" s="346" t="s">
        <v>527</v>
      </c>
      <c r="K49" s="346" t="s">
        <v>527</v>
      </c>
      <c r="L49" s="346" t="s">
        <v>527</v>
      </c>
      <c r="M49" s="347" t="s">
        <v>527</v>
      </c>
    </row>
    <row r="50" spans="2:13" ht="27.75" customHeight="1" x14ac:dyDescent="0.2">
      <c r="B50" s="1208" t="s">
        <v>41</v>
      </c>
      <c r="C50" s="1209"/>
      <c r="D50" s="107"/>
      <c r="E50" s="1203" t="s">
        <v>42</v>
      </c>
      <c r="F50" s="1203"/>
      <c r="G50" s="1203"/>
      <c r="H50" s="1204"/>
      <c r="I50" s="345">
        <v>2037</v>
      </c>
      <c r="J50" s="346">
        <v>1909</v>
      </c>
      <c r="K50" s="346">
        <v>2108</v>
      </c>
      <c r="L50" s="346">
        <v>2527</v>
      </c>
      <c r="M50" s="347">
        <v>2735</v>
      </c>
    </row>
    <row r="51" spans="2:13" ht="27.75" customHeight="1" x14ac:dyDescent="0.2">
      <c r="B51" s="1197"/>
      <c r="C51" s="1198"/>
      <c r="D51" s="104"/>
      <c r="E51" s="1203" t="s">
        <v>43</v>
      </c>
      <c r="F51" s="1203"/>
      <c r="G51" s="1203"/>
      <c r="H51" s="1204"/>
      <c r="I51" s="345" t="s">
        <v>527</v>
      </c>
      <c r="J51" s="346" t="s">
        <v>527</v>
      </c>
      <c r="K51" s="346" t="s">
        <v>527</v>
      </c>
      <c r="L51" s="346" t="s">
        <v>527</v>
      </c>
      <c r="M51" s="347" t="s">
        <v>527</v>
      </c>
    </row>
    <row r="52" spans="2:13" ht="27.75" customHeight="1" x14ac:dyDescent="0.2">
      <c r="B52" s="1199"/>
      <c r="C52" s="1200"/>
      <c r="D52" s="104"/>
      <c r="E52" s="1203" t="s">
        <v>44</v>
      </c>
      <c r="F52" s="1203"/>
      <c r="G52" s="1203"/>
      <c r="H52" s="1204"/>
      <c r="I52" s="345">
        <v>2958</v>
      </c>
      <c r="J52" s="346">
        <v>2994</v>
      </c>
      <c r="K52" s="346">
        <v>3034</v>
      </c>
      <c r="L52" s="346">
        <v>2952</v>
      </c>
      <c r="M52" s="347">
        <v>2908</v>
      </c>
    </row>
    <row r="53" spans="2:13" ht="27.75" customHeight="1" thickBot="1" x14ac:dyDescent="0.25">
      <c r="B53" s="1210" t="s">
        <v>45</v>
      </c>
      <c r="C53" s="1211"/>
      <c r="D53" s="108"/>
      <c r="E53" s="1212" t="s">
        <v>46</v>
      </c>
      <c r="F53" s="1212"/>
      <c r="G53" s="1212"/>
      <c r="H53" s="1213"/>
      <c r="I53" s="348">
        <v>187</v>
      </c>
      <c r="J53" s="349">
        <v>371</v>
      </c>
      <c r="K53" s="349">
        <v>216</v>
      </c>
      <c r="L53" s="349">
        <v>-222</v>
      </c>
      <c r="M53" s="350">
        <v>-297</v>
      </c>
    </row>
    <row r="54" spans="2:13" ht="27.75" customHeight="1" x14ac:dyDescent="0.2">
      <c r="B54" s="109" t="s">
        <v>47</v>
      </c>
      <c r="C54" s="110"/>
      <c r="D54" s="110"/>
      <c r="E54" s="111"/>
      <c r="F54" s="111"/>
      <c r="G54" s="111"/>
      <c r="H54" s="111"/>
      <c r="I54" s="112"/>
      <c r="J54" s="112"/>
      <c r="K54" s="112"/>
      <c r="L54" s="112"/>
      <c r="M54" s="112"/>
    </row>
    <row r="55" spans="2:13" ht="13.2" x14ac:dyDescent="0.2"/>
  </sheetData>
  <sheetProtection algorithmName="SHA-512" hashValue="kRsWSI5v6/u4W5H7kgHF23vhknrW1yzRjygAlkYSpKpYmXuBZAu1nME4bTsKyoYTf/3aqIbLKNRFXM6BWsYrMQ==" saltValue="7Wp334X69FGhOPGO8sRE3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8"/>
  <sheetViews>
    <sheetView showGridLines="0" zoomScale="50" zoomScaleNormal="5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48</v>
      </c>
    </row>
    <row r="54" spans="2:8" ht="29.25" customHeight="1" thickBot="1" x14ac:dyDescent="0.3">
      <c r="B54" s="114" t="s">
        <v>1</v>
      </c>
      <c r="C54" s="115"/>
      <c r="D54" s="115"/>
      <c r="E54" s="116" t="s">
        <v>2</v>
      </c>
      <c r="F54" s="117" t="s">
        <v>571</v>
      </c>
      <c r="G54" s="117" t="s">
        <v>572</v>
      </c>
      <c r="H54" s="118" t="s">
        <v>573</v>
      </c>
    </row>
    <row r="55" spans="2:8" ht="52.5" customHeight="1" x14ac:dyDescent="0.2">
      <c r="B55" s="119"/>
      <c r="C55" s="1222" t="s">
        <v>49</v>
      </c>
      <c r="D55" s="1222"/>
      <c r="E55" s="1223"/>
      <c r="F55" s="120">
        <v>780</v>
      </c>
      <c r="G55" s="120">
        <v>980</v>
      </c>
      <c r="H55" s="121">
        <v>1070</v>
      </c>
    </row>
    <row r="56" spans="2:8" ht="52.5" customHeight="1" x14ac:dyDescent="0.2">
      <c r="B56" s="122"/>
      <c r="C56" s="1224" t="s">
        <v>50</v>
      </c>
      <c r="D56" s="1224"/>
      <c r="E56" s="1225"/>
      <c r="F56" s="123">
        <v>40</v>
      </c>
      <c r="G56" s="123">
        <v>40</v>
      </c>
      <c r="H56" s="124">
        <v>40</v>
      </c>
    </row>
    <row r="57" spans="2:8" ht="53.25" customHeight="1" x14ac:dyDescent="0.2">
      <c r="B57" s="122"/>
      <c r="C57" s="1226" t="s">
        <v>51</v>
      </c>
      <c r="D57" s="1226"/>
      <c r="E57" s="1227"/>
      <c r="F57" s="125">
        <v>813</v>
      </c>
      <c r="G57" s="125">
        <v>1019</v>
      </c>
      <c r="H57" s="126">
        <v>1129</v>
      </c>
    </row>
    <row r="58" spans="2:8" ht="45.75" customHeight="1" x14ac:dyDescent="0.2">
      <c r="B58" s="127"/>
      <c r="C58" s="1214" t="s">
        <v>592</v>
      </c>
      <c r="D58" s="1215"/>
      <c r="E58" s="1216"/>
      <c r="F58" s="128">
        <v>503</v>
      </c>
      <c r="G58" s="128">
        <v>703</v>
      </c>
      <c r="H58" s="129">
        <v>803</v>
      </c>
    </row>
    <row r="59" spans="2:8" ht="45.75" customHeight="1" x14ac:dyDescent="0.2">
      <c r="B59" s="127"/>
      <c r="C59" s="1214" t="s">
        <v>593</v>
      </c>
      <c r="D59" s="1215"/>
      <c r="E59" s="1216"/>
      <c r="F59" s="128">
        <v>150</v>
      </c>
      <c r="G59" s="128">
        <v>150</v>
      </c>
      <c r="H59" s="129">
        <v>150</v>
      </c>
    </row>
    <row r="60" spans="2:8" ht="45.75" customHeight="1" x14ac:dyDescent="0.2">
      <c r="B60" s="127"/>
      <c r="C60" s="1214" t="s">
        <v>594</v>
      </c>
      <c r="D60" s="1215"/>
      <c r="E60" s="1216"/>
      <c r="F60" s="128">
        <v>82</v>
      </c>
      <c r="G60" s="128">
        <v>82</v>
      </c>
      <c r="H60" s="129">
        <v>86</v>
      </c>
    </row>
    <row r="61" spans="2:8" ht="45.75" customHeight="1" x14ac:dyDescent="0.2">
      <c r="B61" s="127"/>
      <c r="C61" s="1214" t="s">
        <v>595</v>
      </c>
      <c r="D61" s="1215"/>
      <c r="E61" s="1216"/>
      <c r="F61" s="128">
        <v>30</v>
      </c>
      <c r="G61" s="128">
        <v>30</v>
      </c>
      <c r="H61" s="129">
        <v>30</v>
      </c>
    </row>
    <row r="62" spans="2:8" ht="45.75" customHeight="1" thickBot="1" x14ac:dyDescent="0.25">
      <c r="B62" s="130"/>
      <c r="C62" s="1217" t="s">
        <v>596</v>
      </c>
      <c r="D62" s="1218"/>
      <c r="E62" s="1219"/>
      <c r="F62" s="131">
        <v>19</v>
      </c>
      <c r="G62" s="131">
        <v>21</v>
      </c>
      <c r="H62" s="132">
        <v>23</v>
      </c>
    </row>
    <row r="63" spans="2:8" ht="52.5" customHeight="1" thickBot="1" x14ac:dyDescent="0.25">
      <c r="B63" s="133"/>
      <c r="C63" s="1220" t="s">
        <v>52</v>
      </c>
      <c r="D63" s="1220"/>
      <c r="E63" s="1221"/>
      <c r="F63" s="134">
        <v>1633</v>
      </c>
      <c r="G63" s="134">
        <v>2039</v>
      </c>
      <c r="H63" s="135">
        <v>2239</v>
      </c>
    </row>
    <row r="64" spans="2:8" ht="13.2" x14ac:dyDescent="0.2"/>
    <row r="65" ht="13.5" hidden="1" customHeight="1" x14ac:dyDescent="0.2"/>
    <row r="66" ht="13.5" hidden="1" customHeight="1" x14ac:dyDescent="0.2"/>
    <row r="67" ht="13.5" hidden="1" customHeight="1" x14ac:dyDescent="0.2"/>
    <row r="68" ht="13.5" hidden="1" customHeight="1" x14ac:dyDescent="0.2"/>
  </sheetData>
  <sheetProtection algorithmName="SHA-512" hashValue="gBaf1OAraxKFpL4lwQ18Bou85cv7dRg3ZftUj7hwHKgaMNXW/wTogRPVS/TDpHZrSMujlbTsDcCMclgjx9tQag==" saltValue="S77xfjNoFPeA34dNPgrz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AN70" sqref="AN70"/>
    </sheetView>
  </sheetViews>
  <sheetFormatPr defaultColWidth="0" defaultRowHeight="0"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76"/>
      <c r="B1" s="375"/>
      <c r="DD1" s="255"/>
      <c r="DE1" s="255"/>
    </row>
    <row r="2" spans="1:109" ht="25.5" customHeight="1" x14ac:dyDescent="0.2">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2" x14ac:dyDescent="0.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2" x14ac:dyDescent="0.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2"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2" x14ac:dyDescent="0.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2" x14ac:dyDescent="0.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2" x14ac:dyDescent="0.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2" x14ac:dyDescent="0.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2" x14ac:dyDescent="0.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2" x14ac:dyDescent="0.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2" x14ac:dyDescent="0.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2" x14ac:dyDescent="0.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2" x14ac:dyDescent="0.2">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2" x14ac:dyDescent="0.2">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2" x14ac:dyDescent="0.2">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2" x14ac:dyDescent="0.2">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2" x14ac:dyDescent="0.2">
      <c r="DD19" s="255"/>
      <c r="DE19" s="255"/>
    </row>
    <row r="20" spans="1:109" ht="13.2" x14ac:dyDescent="0.2">
      <c r="DD20" s="255"/>
      <c r="DE20" s="255"/>
    </row>
    <row r="21" spans="1:109" ht="17.25" customHeight="1" x14ac:dyDescent="0.2">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64"/>
      <c r="DD40" s="364"/>
      <c r="DE40" s="255"/>
    </row>
    <row r="41" spans="2:109" ht="16.2" x14ac:dyDescent="0.2">
      <c r="B41" s="256" t="s">
        <v>618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61"/>
      <c r="I42" s="360"/>
      <c r="J42" s="360"/>
      <c r="K42" s="360"/>
      <c r="AM42" s="361"/>
      <c r="AN42" s="361" t="s">
        <v>614</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
      <c r="B43" s="259"/>
      <c r="AN43" s="1229" t="s">
        <v>617</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31"/>
    </row>
    <row r="44" spans="2:109" ht="13.2" x14ac:dyDescent="0.2">
      <c r="B44" s="259"/>
      <c r="AN44" s="1232"/>
      <c r="AO44" s="1233"/>
      <c r="AP44" s="1233"/>
      <c r="AQ44" s="1233"/>
      <c r="AR44" s="1233"/>
      <c r="AS44" s="1233"/>
      <c r="AT44" s="1233"/>
      <c r="AU44" s="1233"/>
      <c r="AV44" s="1233"/>
      <c r="AW44" s="1233"/>
      <c r="AX44" s="1233"/>
      <c r="AY44" s="1233"/>
      <c r="AZ44" s="1233"/>
      <c r="BA44" s="1233"/>
      <c r="BB44" s="1233"/>
      <c r="BC44" s="1233"/>
      <c r="BD44" s="1233"/>
      <c r="BE44" s="1233"/>
      <c r="BF44" s="1233"/>
      <c r="BG44" s="1233"/>
      <c r="BH44" s="1233"/>
      <c r="BI44" s="1233"/>
      <c r="BJ44" s="1233"/>
      <c r="BK44" s="1233"/>
      <c r="BL44" s="1233"/>
      <c r="BM44" s="1233"/>
      <c r="BN44" s="1233"/>
      <c r="BO44" s="1233"/>
      <c r="BP44" s="1233"/>
      <c r="BQ44" s="1233"/>
      <c r="BR44" s="1233"/>
      <c r="BS44" s="1233"/>
      <c r="BT44" s="1233"/>
      <c r="BU44" s="1233"/>
      <c r="BV44" s="1233"/>
      <c r="BW44" s="1233"/>
      <c r="BX44" s="1233"/>
      <c r="BY44" s="1233"/>
      <c r="BZ44" s="1233"/>
      <c r="CA44" s="1233"/>
      <c r="CB44" s="1233"/>
      <c r="CC44" s="1233"/>
      <c r="CD44" s="1233"/>
      <c r="CE44" s="1233"/>
      <c r="CF44" s="1233"/>
      <c r="CG44" s="1233"/>
      <c r="CH44" s="1233"/>
      <c r="CI44" s="1233"/>
      <c r="CJ44" s="1233"/>
      <c r="CK44" s="1233"/>
      <c r="CL44" s="1233"/>
      <c r="CM44" s="1233"/>
      <c r="CN44" s="1233"/>
      <c r="CO44" s="1233"/>
      <c r="CP44" s="1233"/>
      <c r="CQ44" s="1233"/>
      <c r="CR44" s="1233"/>
      <c r="CS44" s="1233"/>
      <c r="CT44" s="1233"/>
      <c r="CU44" s="1233"/>
      <c r="CV44" s="1233"/>
      <c r="CW44" s="1233"/>
      <c r="CX44" s="1233"/>
      <c r="CY44" s="1233"/>
      <c r="CZ44" s="1233"/>
      <c r="DA44" s="1233"/>
      <c r="DB44" s="1233"/>
      <c r="DC44" s="1234"/>
    </row>
    <row r="45" spans="2:109" ht="13.2" x14ac:dyDescent="0.2">
      <c r="B45" s="259"/>
      <c r="AN45" s="1232"/>
      <c r="AO45" s="1233"/>
      <c r="AP45" s="1233"/>
      <c r="AQ45" s="1233"/>
      <c r="AR45" s="1233"/>
      <c r="AS45" s="1233"/>
      <c r="AT45" s="1233"/>
      <c r="AU45" s="1233"/>
      <c r="AV45" s="1233"/>
      <c r="AW45" s="1233"/>
      <c r="AX45" s="1233"/>
      <c r="AY45" s="1233"/>
      <c r="AZ45" s="1233"/>
      <c r="BA45" s="1233"/>
      <c r="BB45" s="1233"/>
      <c r="BC45" s="1233"/>
      <c r="BD45" s="1233"/>
      <c r="BE45" s="1233"/>
      <c r="BF45" s="1233"/>
      <c r="BG45" s="1233"/>
      <c r="BH45" s="1233"/>
      <c r="BI45" s="1233"/>
      <c r="BJ45" s="1233"/>
      <c r="BK45" s="1233"/>
      <c r="BL45" s="1233"/>
      <c r="BM45" s="1233"/>
      <c r="BN45" s="1233"/>
      <c r="BO45" s="1233"/>
      <c r="BP45" s="1233"/>
      <c r="BQ45" s="1233"/>
      <c r="BR45" s="1233"/>
      <c r="BS45" s="1233"/>
      <c r="BT45" s="1233"/>
      <c r="BU45" s="1233"/>
      <c r="BV45" s="1233"/>
      <c r="BW45" s="1233"/>
      <c r="BX45" s="1233"/>
      <c r="BY45" s="1233"/>
      <c r="BZ45" s="1233"/>
      <c r="CA45" s="1233"/>
      <c r="CB45" s="1233"/>
      <c r="CC45" s="1233"/>
      <c r="CD45" s="1233"/>
      <c r="CE45" s="1233"/>
      <c r="CF45" s="1233"/>
      <c r="CG45" s="1233"/>
      <c r="CH45" s="1233"/>
      <c r="CI45" s="1233"/>
      <c r="CJ45" s="1233"/>
      <c r="CK45" s="1233"/>
      <c r="CL45" s="1233"/>
      <c r="CM45" s="1233"/>
      <c r="CN45" s="1233"/>
      <c r="CO45" s="1233"/>
      <c r="CP45" s="1233"/>
      <c r="CQ45" s="1233"/>
      <c r="CR45" s="1233"/>
      <c r="CS45" s="1233"/>
      <c r="CT45" s="1233"/>
      <c r="CU45" s="1233"/>
      <c r="CV45" s="1233"/>
      <c r="CW45" s="1233"/>
      <c r="CX45" s="1233"/>
      <c r="CY45" s="1233"/>
      <c r="CZ45" s="1233"/>
      <c r="DA45" s="1233"/>
      <c r="DB45" s="1233"/>
      <c r="DC45" s="1234"/>
    </row>
    <row r="46" spans="2:109" ht="13.2" x14ac:dyDescent="0.2">
      <c r="B46" s="259"/>
      <c r="AN46" s="1232"/>
      <c r="AO46" s="1233"/>
      <c r="AP46" s="1233"/>
      <c r="AQ46" s="1233"/>
      <c r="AR46" s="1233"/>
      <c r="AS46" s="1233"/>
      <c r="AT46" s="1233"/>
      <c r="AU46" s="1233"/>
      <c r="AV46" s="1233"/>
      <c r="AW46" s="1233"/>
      <c r="AX46" s="1233"/>
      <c r="AY46" s="1233"/>
      <c r="AZ46" s="1233"/>
      <c r="BA46" s="1233"/>
      <c r="BB46" s="1233"/>
      <c r="BC46" s="1233"/>
      <c r="BD46" s="1233"/>
      <c r="BE46" s="1233"/>
      <c r="BF46" s="1233"/>
      <c r="BG46" s="1233"/>
      <c r="BH46" s="1233"/>
      <c r="BI46" s="1233"/>
      <c r="BJ46" s="1233"/>
      <c r="BK46" s="1233"/>
      <c r="BL46" s="1233"/>
      <c r="BM46" s="1233"/>
      <c r="BN46" s="1233"/>
      <c r="BO46" s="1233"/>
      <c r="BP46" s="1233"/>
      <c r="BQ46" s="1233"/>
      <c r="BR46" s="1233"/>
      <c r="BS46" s="1233"/>
      <c r="BT46" s="1233"/>
      <c r="BU46" s="1233"/>
      <c r="BV46" s="1233"/>
      <c r="BW46" s="1233"/>
      <c r="BX46" s="1233"/>
      <c r="BY46" s="1233"/>
      <c r="BZ46" s="1233"/>
      <c r="CA46" s="1233"/>
      <c r="CB46" s="1233"/>
      <c r="CC46" s="1233"/>
      <c r="CD46" s="1233"/>
      <c r="CE46" s="1233"/>
      <c r="CF46" s="1233"/>
      <c r="CG46" s="1233"/>
      <c r="CH46" s="1233"/>
      <c r="CI46" s="1233"/>
      <c r="CJ46" s="1233"/>
      <c r="CK46" s="1233"/>
      <c r="CL46" s="1233"/>
      <c r="CM46" s="1233"/>
      <c r="CN46" s="1233"/>
      <c r="CO46" s="1233"/>
      <c r="CP46" s="1233"/>
      <c r="CQ46" s="1233"/>
      <c r="CR46" s="1233"/>
      <c r="CS46" s="1233"/>
      <c r="CT46" s="1233"/>
      <c r="CU46" s="1233"/>
      <c r="CV46" s="1233"/>
      <c r="CW46" s="1233"/>
      <c r="CX46" s="1233"/>
      <c r="CY46" s="1233"/>
      <c r="CZ46" s="1233"/>
      <c r="DA46" s="1233"/>
      <c r="DB46" s="1233"/>
      <c r="DC46" s="1234"/>
    </row>
    <row r="47" spans="2:109" ht="13.2" x14ac:dyDescent="0.2">
      <c r="B47" s="259"/>
      <c r="AN47" s="1235"/>
      <c r="AO47" s="1236"/>
      <c r="AP47" s="1236"/>
      <c r="AQ47" s="1236"/>
      <c r="AR47" s="1236"/>
      <c r="AS47" s="1236"/>
      <c r="AT47" s="1236"/>
      <c r="AU47" s="1236"/>
      <c r="AV47" s="1236"/>
      <c r="AW47" s="1236"/>
      <c r="AX47" s="1236"/>
      <c r="AY47" s="1236"/>
      <c r="AZ47" s="1236"/>
      <c r="BA47" s="1236"/>
      <c r="BB47" s="1236"/>
      <c r="BC47" s="1236"/>
      <c r="BD47" s="1236"/>
      <c r="BE47" s="1236"/>
      <c r="BF47" s="1236"/>
      <c r="BG47" s="1236"/>
      <c r="BH47" s="1236"/>
      <c r="BI47" s="1236"/>
      <c r="BJ47" s="1236"/>
      <c r="BK47" s="1236"/>
      <c r="BL47" s="1236"/>
      <c r="BM47" s="1236"/>
      <c r="BN47" s="1236"/>
      <c r="BO47" s="1236"/>
      <c r="BP47" s="1236"/>
      <c r="BQ47" s="1236"/>
      <c r="BR47" s="1236"/>
      <c r="BS47" s="1236"/>
      <c r="BT47" s="1236"/>
      <c r="BU47" s="1236"/>
      <c r="BV47" s="1236"/>
      <c r="BW47" s="1236"/>
      <c r="BX47" s="1236"/>
      <c r="BY47" s="1236"/>
      <c r="BZ47" s="1236"/>
      <c r="CA47" s="1236"/>
      <c r="CB47" s="1236"/>
      <c r="CC47" s="1236"/>
      <c r="CD47" s="1236"/>
      <c r="CE47" s="1236"/>
      <c r="CF47" s="1236"/>
      <c r="CG47" s="1236"/>
      <c r="CH47" s="1236"/>
      <c r="CI47" s="1236"/>
      <c r="CJ47" s="1236"/>
      <c r="CK47" s="1236"/>
      <c r="CL47" s="1236"/>
      <c r="CM47" s="1236"/>
      <c r="CN47" s="1236"/>
      <c r="CO47" s="1236"/>
      <c r="CP47" s="1236"/>
      <c r="CQ47" s="1236"/>
      <c r="CR47" s="1236"/>
      <c r="CS47" s="1236"/>
      <c r="CT47" s="1236"/>
      <c r="CU47" s="1236"/>
      <c r="CV47" s="1236"/>
      <c r="CW47" s="1236"/>
      <c r="CX47" s="1236"/>
      <c r="CY47" s="1236"/>
      <c r="CZ47" s="1236"/>
      <c r="DA47" s="1236"/>
      <c r="DB47" s="1236"/>
      <c r="DC47" s="1237"/>
    </row>
    <row r="48" spans="2:109" ht="13.2" x14ac:dyDescent="0.2">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2" x14ac:dyDescent="0.2">
      <c r="B49" s="259"/>
      <c r="AN49" s="255" t="s">
        <v>612</v>
      </c>
    </row>
    <row r="50" spans="1:109" ht="13.2" x14ac:dyDescent="0.2">
      <c r="B50" s="259"/>
      <c r="G50" s="1238"/>
      <c r="H50" s="1238"/>
      <c r="I50" s="1238"/>
      <c r="J50" s="1238"/>
      <c r="K50" s="354"/>
      <c r="L50" s="354"/>
      <c r="M50" s="353"/>
      <c r="N50" s="353"/>
      <c r="AN50" s="1239"/>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1"/>
      <c r="BP50" s="1242" t="s">
        <v>569</v>
      </c>
      <c r="BQ50" s="1242"/>
      <c r="BR50" s="1242"/>
      <c r="BS50" s="1242"/>
      <c r="BT50" s="1242"/>
      <c r="BU50" s="1242"/>
      <c r="BV50" s="1242"/>
      <c r="BW50" s="1242"/>
      <c r="BX50" s="1242" t="s">
        <v>570</v>
      </c>
      <c r="BY50" s="1242"/>
      <c r="BZ50" s="1242"/>
      <c r="CA50" s="1242"/>
      <c r="CB50" s="1242"/>
      <c r="CC50" s="1242"/>
      <c r="CD50" s="1242"/>
      <c r="CE50" s="1242"/>
      <c r="CF50" s="1242" t="s">
        <v>571</v>
      </c>
      <c r="CG50" s="1242"/>
      <c r="CH50" s="1242"/>
      <c r="CI50" s="1242"/>
      <c r="CJ50" s="1242"/>
      <c r="CK50" s="1242"/>
      <c r="CL50" s="1242"/>
      <c r="CM50" s="1242"/>
      <c r="CN50" s="1242" t="s">
        <v>572</v>
      </c>
      <c r="CO50" s="1242"/>
      <c r="CP50" s="1242"/>
      <c r="CQ50" s="1242"/>
      <c r="CR50" s="1242"/>
      <c r="CS50" s="1242"/>
      <c r="CT50" s="1242"/>
      <c r="CU50" s="1242"/>
      <c r="CV50" s="1242" t="s">
        <v>573</v>
      </c>
      <c r="CW50" s="1242"/>
      <c r="CX50" s="1242"/>
      <c r="CY50" s="1242"/>
      <c r="CZ50" s="1242"/>
      <c r="DA50" s="1242"/>
      <c r="DB50" s="1242"/>
      <c r="DC50" s="1242"/>
    </row>
    <row r="51" spans="1:109" ht="13.5" customHeight="1" x14ac:dyDescent="0.2">
      <c r="B51" s="259"/>
      <c r="G51" s="1247"/>
      <c r="H51" s="1247"/>
      <c r="I51" s="1245"/>
      <c r="J51" s="1245"/>
      <c r="K51" s="1244"/>
      <c r="L51" s="1244"/>
      <c r="M51" s="1244"/>
      <c r="N51" s="1244"/>
      <c r="AM51" s="352"/>
      <c r="AN51" s="1243" t="s">
        <v>611</v>
      </c>
      <c r="AO51" s="1243"/>
      <c r="AP51" s="1243"/>
      <c r="AQ51" s="1243"/>
      <c r="AR51" s="1243"/>
      <c r="AS51" s="1243"/>
      <c r="AT51" s="1243"/>
      <c r="AU51" s="1243"/>
      <c r="AV51" s="1243"/>
      <c r="AW51" s="1243"/>
      <c r="AX51" s="1243"/>
      <c r="AY51" s="1243"/>
      <c r="AZ51" s="1243"/>
      <c r="BA51" s="1243"/>
      <c r="BB51" s="1243" t="s">
        <v>609</v>
      </c>
      <c r="BC51" s="1243"/>
      <c r="BD51" s="1243"/>
      <c r="BE51" s="1243"/>
      <c r="BF51" s="1243"/>
      <c r="BG51" s="1243"/>
      <c r="BH51" s="1243"/>
      <c r="BI51" s="1243"/>
      <c r="BJ51" s="1243"/>
      <c r="BK51" s="1243"/>
      <c r="BL51" s="1243"/>
      <c r="BM51" s="1243"/>
      <c r="BN51" s="1243"/>
      <c r="BO51" s="1243"/>
      <c r="BP51" s="1228">
        <v>9.8000000000000007</v>
      </c>
      <c r="BQ51" s="1228"/>
      <c r="BR51" s="1228"/>
      <c r="BS51" s="1228"/>
      <c r="BT51" s="1228"/>
      <c r="BU51" s="1228"/>
      <c r="BV51" s="1228"/>
      <c r="BW51" s="1228"/>
      <c r="BX51" s="1228">
        <v>19.100000000000001</v>
      </c>
      <c r="BY51" s="1228"/>
      <c r="BZ51" s="1228"/>
      <c r="CA51" s="1228"/>
      <c r="CB51" s="1228"/>
      <c r="CC51" s="1228"/>
      <c r="CD51" s="1228"/>
      <c r="CE51" s="1228"/>
      <c r="CF51" s="1228">
        <v>10.5</v>
      </c>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2" x14ac:dyDescent="0.2">
      <c r="B52" s="259"/>
      <c r="G52" s="1247"/>
      <c r="H52" s="1247"/>
      <c r="I52" s="1245"/>
      <c r="J52" s="1245"/>
      <c r="K52" s="1244"/>
      <c r="L52" s="1244"/>
      <c r="M52" s="1244"/>
      <c r="N52" s="1244"/>
      <c r="AM52" s="352"/>
      <c r="AN52" s="1243"/>
      <c r="AO52" s="1243"/>
      <c r="AP52" s="1243"/>
      <c r="AQ52" s="1243"/>
      <c r="AR52" s="1243"/>
      <c r="AS52" s="1243"/>
      <c r="AT52" s="1243"/>
      <c r="AU52" s="1243"/>
      <c r="AV52" s="1243"/>
      <c r="AW52" s="1243"/>
      <c r="AX52" s="1243"/>
      <c r="AY52" s="1243"/>
      <c r="AZ52" s="1243"/>
      <c r="BA52" s="1243"/>
      <c r="BB52" s="1243"/>
      <c r="BC52" s="1243"/>
      <c r="BD52" s="1243"/>
      <c r="BE52" s="1243"/>
      <c r="BF52" s="1243"/>
      <c r="BG52" s="1243"/>
      <c r="BH52" s="1243"/>
      <c r="BI52" s="1243"/>
      <c r="BJ52" s="1243"/>
      <c r="BK52" s="1243"/>
      <c r="BL52" s="1243"/>
      <c r="BM52" s="1243"/>
      <c r="BN52" s="1243"/>
      <c r="BO52" s="1243"/>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60"/>
      <c r="B53" s="259"/>
      <c r="G53" s="1247"/>
      <c r="H53" s="1247"/>
      <c r="I53" s="1238"/>
      <c r="J53" s="1238"/>
      <c r="K53" s="1244"/>
      <c r="L53" s="1244"/>
      <c r="M53" s="1244"/>
      <c r="N53" s="1244"/>
      <c r="AM53" s="352"/>
      <c r="AN53" s="1243"/>
      <c r="AO53" s="1243"/>
      <c r="AP53" s="1243"/>
      <c r="AQ53" s="1243"/>
      <c r="AR53" s="1243"/>
      <c r="AS53" s="1243"/>
      <c r="AT53" s="1243"/>
      <c r="AU53" s="1243"/>
      <c r="AV53" s="1243"/>
      <c r="AW53" s="1243"/>
      <c r="AX53" s="1243"/>
      <c r="AY53" s="1243"/>
      <c r="AZ53" s="1243"/>
      <c r="BA53" s="1243"/>
      <c r="BB53" s="1243" t="s">
        <v>616</v>
      </c>
      <c r="BC53" s="1243"/>
      <c r="BD53" s="1243"/>
      <c r="BE53" s="1243"/>
      <c r="BF53" s="1243"/>
      <c r="BG53" s="1243"/>
      <c r="BH53" s="1243"/>
      <c r="BI53" s="1243"/>
      <c r="BJ53" s="1243"/>
      <c r="BK53" s="1243"/>
      <c r="BL53" s="1243"/>
      <c r="BM53" s="1243"/>
      <c r="BN53" s="1243"/>
      <c r="BO53" s="1243"/>
      <c r="BP53" s="1228">
        <v>63.8</v>
      </c>
      <c r="BQ53" s="1228"/>
      <c r="BR53" s="1228"/>
      <c r="BS53" s="1228"/>
      <c r="BT53" s="1228"/>
      <c r="BU53" s="1228"/>
      <c r="BV53" s="1228"/>
      <c r="BW53" s="1228"/>
      <c r="BX53" s="1228">
        <v>65.8</v>
      </c>
      <c r="BY53" s="1228"/>
      <c r="BZ53" s="1228"/>
      <c r="CA53" s="1228"/>
      <c r="CB53" s="1228"/>
      <c r="CC53" s="1228"/>
      <c r="CD53" s="1228"/>
      <c r="CE53" s="1228"/>
      <c r="CF53" s="1228">
        <v>66.599999999999994</v>
      </c>
      <c r="CG53" s="1228"/>
      <c r="CH53" s="1228"/>
      <c r="CI53" s="1228"/>
      <c r="CJ53" s="1228"/>
      <c r="CK53" s="1228"/>
      <c r="CL53" s="1228"/>
      <c r="CM53" s="1228"/>
      <c r="CN53" s="1228">
        <v>68.599999999999994</v>
      </c>
      <c r="CO53" s="1228"/>
      <c r="CP53" s="1228"/>
      <c r="CQ53" s="1228"/>
      <c r="CR53" s="1228"/>
      <c r="CS53" s="1228"/>
      <c r="CT53" s="1228"/>
      <c r="CU53" s="1228"/>
      <c r="CV53" s="1228">
        <v>69</v>
      </c>
      <c r="CW53" s="1228"/>
      <c r="CX53" s="1228"/>
      <c r="CY53" s="1228"/>
      <c r="CZ53" s="1228"/>
      <c r="DA53" s="1228"/>
      <c r="DB53" s="1228"/>
      <c r="DC53" s="1228"/>
    </row>
    <row r="54" spans="1:109" ht="13.2" x14ac:dyDescent="0.2">
      <c r="A54" s="360"/>
      <c r="B54" s="259"/>
      <c r="G54" s="1247"/>
      <c r="H54" s="1247"/>
      <c r="I54" s="1238"/>
      <c r="J54" s="1238"/>
      <c r="K54" s="1244"/>
      <c r="L54" s="1244"/>
      <c r="M54" s="1244"/>
      <c r="N54" s="1244"/>
      <c r="AM54" s="352"/>
      <c r="AN54" s="1243"/>
      <c r="AO54" s="1243"/>
      <c r="AP54" s="1243"/>
      <c r="AQ54" s="1243"/>
      <c r="AR54" s="1243"/>
      <c r="AS54" s="1243"/>
      <c r="AT54" s="1243"/>
      <c r="AU54" s="1243"/>
      <c r="AV54" s="1243"/>
      <c r="AW54" s="1243"/>
      <c r="AX54" s="1243"/>
      <c r="AY54" s="1243"/>
      <c r="AZ54" s="1243"/>
      <c r="BA54" s="1243"/>
      <c r="BB54" s="1243"/>
      <c r="BC54" s="1243"/>
      <c r="BD54" s="1243"/>
      <c r="BE54" s="1243"/>
      <c r="BF54" s="1243"/>
      <c r="BG54" s="1243"/>
      <c r="BH54" s="1243"/>
      <c r="BI54" s="1243"/>
      <c r="BJ54" s="1243"/>
      <c r="BK54" s="1243"/>
      <c r="BL54" s="1243"/>
      <c r="BM54" s="1243"/>
      <c r="BN54" s="1243"/>
      <c r="BO54" s="1243"/>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60"/>
      <c r="B55" s="259"/>
      <c r="G55" s="1238"/>
      <c r="H55" s="1238"/>
      <c r="I55" s="1238"/>
      <c r="J55" s="1238"/>
      <c r="K55" s="1244"/>
      <c r="L55" s="1244"/>
      <c r="M55" s="1244"/>
      <c r="N55" s="1244"/>
      <c r="AN55" s="1242" t="s">
        <v>610</v>
      </c>
      <c r="AO55" s="1242"/>
      <c r="AP55" s="1242"/>
      <c r="AQ55" s="1242"/>
      <c r="AR55" s="1242"/>
      <c r="AS55" s="1242"/>
      <c r="AT55" s="1242"/>
      <c r="AU55" s="1242"/>
      <c r="AV55" s="1242"/>
      <c r="AW55" s="1242"/>
      <c r="AX55" s="1242"/>
      <c r="AY55" s="1242"/>
      <c r="AZ55" s="1242"/>
      <c r="BA55" s="1242"/>
      <c r="BB55" s="1243" t="s">
        <v>609</v>
      </c>
      <c r="BC55" s="1243"/>
      <c r="BD55" s="1243"/>
      <c r="BE55" s="1243"/>
      <c r="BF55" s="1243"/>
      <c r="BG55" s="1243"/>
      <c r="BH55" s="1243"/>
      <c r="BI55" s="1243"/>
      <c r="BJ55" s="1243"/>
      <c r="BK55" s="1243"/>
      <c r="BL55" s="1243"/>
      <c r="BM55" s="1243"/>
      <c r="BN55" s="1243"/>
      <c r="BO55" s="1243"/>
      <c r="BP55" s="1228">
        <v>0</v>
      </c>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2" x14ac:dyDescent="0.2">
      <c r="A56" s="360"/>
      <c r="B56" s="259"/>
      <c r="G56" s="1238"/>
      <c r="H56" s="1238"/>
      <c r="I56" s="1238"/>
      <c r="J56" s="1238"/>
      <c r="K56" s="1244"/>
      <c r="L56" s="1244"/>
      <c r="M56" s="1244"/>
      <c r="N56" s="1244"/>
      <c r="AN56" s="1242"/>
      <c r="AO56" s="1242"/>
      <c r="AP56" s="1242"/>
      <c r="AQ56" s="1242"/>
      <c r="AR56" s="1242"/>
      <c r="AS56" s="1242"/>
      <c r="AT56" s="1242"/>
      <c r="AU56" s="1242"/>
      <c r="AV56" s="1242"/>
      <c r="AW56" s="1242"/>
      <c r="AX56" s="1242"/>
      <c r="AY56" s="1242"/>
      <c r="AZ56" s="1242"/>
      <c r="BA56" s="1242"/>
      <c r="BB56" s="1243"/>
      <c r="BC56" s="1243"/>
      <c r="BD56" s="1243"/>
      <c r="BE56" s="1243"/>
      <c r="BF56" s="1243"/>
      <c r="BG56" s="1243"/>
      <c r="BH56" s="1243"/>
      <c r="BI56" s="1243"/>
      <c r="BJ56" s="1243"/>
      <c r="BK56" s="1243"/>
      <c r="BL56" s="1243"/>
      <c r="BM56" s="1243"/>
      <c r="BN56" s="1243"/>
      <c r="BO56" s="1243"/>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60" customFormat="1" ht="13.2" x14ac:dyDescent="0.2">
      <c r="B57" s="365"/>
      <c r="G57" s="1238"/>
      <c r="H57" s="1238"/>
      <c r="I57" s="1246"/>
      <c r="J57" s="1246"/>
      <c r="K57" s="1244"/>
      <c r="L57" s="1244"/>
      <c r="M57" s="1244"/>
      <c r="N57" s="1244"/>
      <c r="AM57" s="255"/>
      <c r="AN57" s="1242"/>
      <c r="AO57" s="1242"/>
      <c r="AP57" s="1242"/>
      <c r="AQ57" s="1242"/>
      <c r="AR57" s="1242"/>
      <c r="AS57" s="1242"/>
      <c r="AT57" s="1242"/>
      <c r="AU57" s="1242"/>
      <c r="AV57" s="1242"/>
      <c r="AW57" s="1242"/>
      <c r="AX57" s="1242"/>
      <c r="AY57" s="1242"/>
      <c r="AZ57" s="1242"/>
      <c r="BA57" s="1242"/>
      <c r="BB57" s="1243" t="s">
        <v>616</v>
      </c>
      <c r="BC57" s="1243"/>
      <c r="BD57" s="1243"/>
      <c r="BE57" s="1243"/>
      <c r="BF57" s="1243"/>
      <c r="BG57" s="1243"/>
      <c r="BH57" s="1243"/>
      <c r="BI57" s="1243"/>
      <c r="BJ57" s="1243"/>
      <c r="BK57" s="1243"/>
      <c r="BL57" s="1243"/>
      <c r="BM57" s="1243"/>
      <c r="BN57" s="1243"/>
      <c r="BO57" s="1243"/>
      <c r="BP57" s="1228">
        <v>61.2</v>
      </c>
      <c r="BQ57" s="1228"/>
      <c r="BR57" s="1228"/>
      <c r="BS57" s="1228"/>
      <c r="BT57" s="1228"/>
      <c r="BU57" s="1228"/>
      <c r="BV57" s="1228"/>
      <c r="BW57" s="1228"/>
      <c r="BX57" s="1228">
        <v>62.8</v>
      </c>
      <c r="BY57" s="1228"/>
      <c r="BZ57" s="1228"/>
      <c r="CA57" s="1228"/>
      <c r="CB57" s="1228"/>
      <c r="CC57" s="1228"/>
      <c r="CD57" s="1228"/>
      <c r="CE57" s="1228"/>
      <c r="CF57" s="1228">
        <v>64</v>
      </c>
      <c r="CG57" s="1228"/>
      <c r="CH57" s="1228"/>
      <c r="CI57" s="1228"/>
      <c r="CJ57" s="1228"/>
      <c r="CK57" s="1228"/>
      <c r="CL57" s="1228"/>
      <c r="CM57" s="1228"/>
      <c r="CN57" s="1228">
        <v>66.2</v>
      </c>
      <c r="CO57" s="1228"/>
      <c r="CP57" s="1228"/>
      <c r="CQ57" s="1228"/>
      <c r="CR57" s="1228"/>
      <c r="CS57" s="1228"/>
      <c r="CT57" s="1228"/>
      <c r="CU57" s="1228"/>
      <c r="CV57" s="1228">
        <v>67.099999999999994</v>
      </c>
      <c r="CW57" s="1228"/>
      <c r="CX57" s="1228"/>
      <c r="CY57" s="1228"/>
      <c r="CZ57" s="1228"/>
      <c r="DA57" s="1228"/>
      <c r="DB57" s="1228"/>
      <c r="DC57" s="1228"/>
      <c r="DD57" s="370"/>
      <c r="DE57" s="365"/>
    </row>
    <row r="58" spans="1:109" s="360" customFormat="1" ht="13.2" x14ac:dyDescent="0.2">
      <c r="A58" s="255"/>
      <c r="B58" s="365"/>
      <c r="G58" s="1238"/>
      <c r="H58" s="1238"/>
      <c r="I58" s="1246"/>
      <c r="J58" s="1246"/>
      <c r="K58" s="1244"/>
      <c r="L58" s="1244"/>
      <c r="M58" s="1244"/>
      <c r="N58" s="1244"/>
      <c r="AM58" s="255"/>
      <c r="AN58" s="1242"/>
      <c r="AO58" s="1242"/>
      <c r="AP58" s="1242"/>
      <c r="AQ58" s="1242"/>
      <c r="AR58" s="1242"/>
      <c r="AS58" s="1242"/>
      <c r="AT58" s="1242"/>
      <c r="AU58" s="1242"/>
      <c r="AV58" s="1242"/>
      <c r="AW58" s="1242"/>
      <c r="AX58" s="1242"/>
      <c r="AY58" s="1242"/>
      <c r="AZ58" s="1242"/>
      <c r="BA58" s="1242"/>
      <c r="BB58" s="1243"/>
      <c r="BC58" s="1243"/>
      <c r="BD58" s="1243"/>
      <c r="BE58" s="1243"/>
      <c r="BF58" s="1243"/>
      <c r="BG58" s="1243"/>
      <c r="BH58" s="1243"/>
      <c r="BI58" s="1243"/>
      <c r="BJ58" s="1243"/>
      <c r="BK58" s="1243"/>
      <c r="BL58" s="1243"/>
      <c r="BM58" s="1243"/>
      <c r="BN58" s="1243"/>
      <c r="BO58" s="1243"/>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70"/>
      <c r="DE58" s="365"/>
    </row>
    <row r="59" spans="1:109" s="360" customFormat="1" ht="13.2" x14ac:dyDescent="0.2">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2" x14ac:dyDescent="0.2">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2" x14ac:dyDescent="0.2">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2"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2" x14ac:dyDescent="0.2">
      <c r="B63" s="312" t="s">
        <v>615</v>
      </c>
    </row>
    <row r="64" spans="1:109" ht="13.2" x14ac:dyDescent="0.2">
      <c r="B64" s="259"/>
      <c r="G64" s="361"/>
      <c r="I64" s="363"/>
      <c r="J64" s="363"/>
      <c r="K64" s="363"/>
      <c r="L64" s="363"/>
      <c r="M64" s="363"/>
      <c r="N64" s="362"/>
      <c r="AM64" s="361"/>
      <c r="AN64" s="361" t="s">
        <v>614</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2" x14ac:dyDescent="0.2">
      <c r="B65" s="259"/>
      <c r="AN65" s="1229" t="s">
        <v>613</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31"/>
    </row>
    <row r="66" spans="2:107" ht="13.2" x14ac:dyDescent="0.2">
      <c r="B66" s="259"/>
      <c r="AN66" s="1232"/>
      <c r="AO66" s="1233"/>
      <c r="AP66" s="1233"/>
      <c r="AQ66" s="1233"/>
      <c r="AR66" s="1233"/>
      <c r="AS66" s="1233"/>
      <c r="AT66" s="1233"/>
      <c r="AU66" s="1233"/>
      <c r="AV66" s="1233"/>
      <c r="AW66" s="1233"/>
      <c r="AX66" s="1233"/>
      <c r="AY66" s="1233"/>
      <c r="AZ66" s="1233"/>
      <c r="BA66" s="1233"/>
      <c r="BB66" s="1233"/>
      <c r="BC66" s="1233"/>
      <c r="BD66" s="1233"/>
      <c r="BE66" s="1233"/>
      <c r="BF66" s="1233"/>
      <c r="BG66" s="1233"/>
      <c r="BH66" s="1233"/>
      <c r="BI66" s="1233"/>
      <c r="BJ66" s="1233"/>
      <c r="BK66" s="1233"/>
      <c r="BL66" s="1233"/>
      <c r="BM66" s="1233"/>
      <c r="BN66" s="1233"/>
      <c r="BO66" s="1233"/>
      <c r="BP66" s="1233"/>
      <c r="BQ66" s="1233"/>
      <c r="BR66" s="1233"/>
      <c r="BS66" s="1233"/>
      <c r="BT66" s="1233"/>
      <c r="BU66" s="1233"/>
      <c r="BV66" s="1233"/>
      <c r="BW66" s="1233"/>
      <c r="BX66" s="1233"/>
      <c r="BY66" s="1233"/>
      <c r="BZ66" s="1233"/>
      <c r="CA66" s="1233"/>
      <c r="CB66" s="1233"/>
      <c r="CC66" s="1233"/>
      <c r="CD66" s="1233"/>
      <c r="CE66" s="1233"/>
      <c r="CF66" s="1233"/>
      <c r="CG66" s="1233"/>
      <c r="CH66" s="1233"/>
      <c r="CI66" s="1233"/>
      <c r="CJ66" s="1233"/>
      <c r="CK66" s="1233"/>
      <c r="CL66" s="1233"/>
      <c r="CM66" s="1233"/>
      <c r="CN66" s="1233"/>
      <c r="CO66" s="1233"/>
      <c r="CP66" s="1233"/>
      <c r="CQ66" s="1233"/>
      <c r="CR66" s="1233"/>
      <c r="CS66" s="1233"/>
      <c r="CT66" s="1233"/>
      <c r="CU66" s="1233"/>
      <c r="CV66" s="1233"/>
      <c r="CW66" s="1233"/>
      <c r="CX66" s="1233"/>
      <c r="CY66" s="1233"/>
      <c r="CZ66" s="1233"/>
      <c r="DA66" s="1233"/>
      <c r="DB66" s="1233"/>
      <c r="DC66" s="1234"/>
    </row>
    <row r="67" spans="2:107" ht="13.2" x14ac:dyDescent="0.2">
      <c r="B67" s="259"/>
      <c r="AN67" s="1232"/>
      <c r="AO67" s="1233"/>
      <c r="AP67" s="1233"/>
      <c r="AQ67" s="1233"/>
      <c r="AR67" s="1233"/>
      <c r="AS67" s="1233"/>
      <c r="AT67" s="1233"/>
      <c r="AU67" s="1233"/>
      <c r="AV67" s="1233"/>
      <c r="AW67" s="1233"/>
      <c r="AX67" s="1233"/>
      <c r="AY67" s="1233"/>
      <c r="AZ67" s="1233"/>
      <c r="BA67" s="1233"/>
      <c r="BB67" s="1233"/>
      <c r="BC67" s="1233"/>
      <c r="BD67" s="1233"/>
      <c r="BE67" s="1233"/>
      <c r="BF67" s="1233"/>
      <c r="BG67" s="1233"/>
      <c r="BH67" s="1233"/>
      <c r="BI67" s="1233"/>
      <c r="BJ67" s="1233"/>
      <c r="BK67" s="1233"/>
      <c r="BL67" s="1233"/>
      <c r="BM67" s="1233"/>
      <c r="BN67" s="1233"/>
      <c r="BO67" s="1233"/>
      <c r="BP67" s="1233"/>
      <c r="BQ67" s="1233"/>
      <c r="BR67" s="1233"/>
      <c r="BS67" s="1233"/>
      <c r="BT67" s="1233"/>
      <c r="BU67" s="1233"/>
      <c r="BV67" s="1233"/>
      <c r="BW67" s="1233"/>
      <c r="BX67" s="1233"/>
      <c r="BY67" s="1233"/>
      <c r="BZ67" s="1233"/>
      <c r="CA67" s="1233"/>
      <c r="CB67" s="1233"/>
      <c r="CC67" s="1233"/>
      <c r="CD67" s="1233"/>
      <c r="CE67" s="1233"/>
      <c r="CF67" s="1233"/>
      <c r="CG67" s="1233"/>
      <c r="CH67" s="1233"/>
      <c r="CI67" s="1233"/>
      <c r="CJ67" s="1233"/>
      <c r="CK67" s="1233"/>
      <c r="CL67" s="1233"/>
      <c r="CM67" s="1233"/>
      <c r="CN67" s="1233"/>
      <c r="CO67" s="1233"/>
      <c r="CP67" s="1233"/>
      <c r="CQ67" s="1233"/>
      <c r="CR67" s="1233"/>
      <c r="CS67" s="1233"/>
      <c r="CT67" s="1233"/>
      <c r="CU67" s="1233"/>
      <c r="CV67" s="1233"/>
      <c r="CW67" s="1233"/>
      <c r="CX67" s="1233"/>
      <c r="CY67" s="1233"/>
      <c r="CZ67" s="1233"/>
      <c r="DA67" s="1233"/>
      <c r="DB67" s="1233"/>
      <c r="DC67" s="1234"/>
    </row>
    <row r="68" spans="2:107" ht="13.2" x14ac:dyDescent="0.2">
      <c r="B68" s="259"/>
      <c r="AN68" s="1232"/>
      <c r="AO68" s="1233"/>
      <c r="AP68" s="1233"/>
      <c r="AQ68" s="1233"/>
      <c r="AR68" s="1233"/>
      <c r="AS68" s="1233"/>
      <c r="AT68" s="1233"/>
      <c r="AU68" s="1233"/>
      <c r="AV68" s="1233"/>
      <c r="AW68" s="1233"/>
      <c r="AX68" s="1233"/>
      <c r="AY68" s="1233"/>
      <c r="AZ68" s="1233"/>
      <c r="BA68" s="1233"/>
      <c r="BB68" s="1233"/>
      <c r="BC68" s="1233"/>
      <c r="BD68" s="1233"/>
      <c r="BE68" s="1233"/>
      <c r="BF68" s="1233"/>
      <c r="BG68" s="1233"/>
      <c r="BH68" s="1233"/>
      <c r="BI68" s="1233"/>
      <c r="BJ68" s="1233"/>
      <c r="BK68" s="1233"/>
      <c r="BL68" s="1233"/>
      <c r="BM68" s="1233"/>
      <c r="BN68" s="1233"/>
      <c r="BO68" s="1233"/>
      <c r="BP68" s="1233"/>
      <c r="BQ68" s="1233"/>
      <c r="BR68" s="1233"/>
      <c r="BS68" s="1233"/>
      <c r="BT68" s="1233"/>
      <c r="BU68" s="1233"/>
      <c r="BV68" s="1233"/>
      <c r="BW68" s="1233"/>
      <c r="BX68" s="1233"/>
      <c r="BY68" s="1233"/>
      <c r="BZ68" s="1233"/>
      <c r="CA68" s="1233"/>
      <c r="CB68" s="1233"/>
      <c r="CC68" s="1233"/>
      <c r="CD68" s="1233"/>
      <c r="CE68" s="1233"/>
      <c r="CF68" s="1233"/>
      <c r="CG68" s="1233"/>
      <c r="CH68" s="1233"/>
      <c r="CI68" s="1233"/>
      <c r="CJ68" s="1233"/>
      <c r="CK68" s="1233"/>
      <c r="CL68" s="1233"/>
      <c r="CM68" s="1233"/>
      <c r="CN68" s="1233"/>
      <c r="CO68" s="1233"/>
      <c r="CP68" s="1233"/>
      <c r="CQ68" s="1233"/>
      <c r="CR68" s="1233"/>
      <c r="CS68" s="1233"/>
      <c r="CT68" s="1233"/>
      <c r="CU68" s="1233"/>
      <c r="CV68" s="1233"/>
      <c r="CW68" s="1233"/>
      <c r="CX68" s="1233"/>
      <c r="CY68" s="1233"/>
      <c r="CZ68" s="1233"/>
      <c r="DA68" s="1233"/>
      <c r="DB68" s="1233"/>
      <c r="DC68" s="1234"/>
    </row>
    <row r="69" spans="2:107" ht="13.2" x14ac:dyDescent="0.2">
      <c r="B69" s="259"/>
      <c r="AN69" s="1235"/>
      <c r="AO69" s="1236"/>
      <c r="AP69" s="1236"/>
      <c r="AQ69" s="1236"/>
      <c r="AR69" s="1236"/>
      <c r="AS69" s="1236"/>
      <c r="AT69" s="1236"/>
      <c r="AU69" s="1236"/>
      <c r="AV69" s="1236"/>
      <c r="AW69" s="1236"/>
      <c r="AX69" s="1236"/>
      <c r="AY69" s="1236"/>
      <c r="AZ69" s="1236"/>
      <c r="BA69" s="1236"/>
      <c r="BB69" s="1236"/>
      <c r="BC69" s="1236"/>
      <c r="BD69" s="1236"/>
      <c r="BE69" s="1236"/>
      <c r="BF69" s="1236"/>
      <c r="BG69" s="1236"/>
      <c r="BH69" s="1236"/>
      <c r="BI69" s="1236"/>
      <c r="BJ69" s="1236"/>
      <c r="BK69" s="1236"/>
      <c r="BL69" s="1236"/>
      <c r="BM69" s="1236"/>
      <c r="BN69" s="1236"/>
      <c r="BO69" s="1236"/>
      <c r="BP69" s="1236"/>
      <c r="BQ69" s="1236"/>
      <c r="BR69" s="1236"/>
      <c r="BS69" s="1236"/>
      <c r="BT69" s="1236"/>
      <c r="BU69" s="1236"/>
      <c r="BV69" s="1236"/>
      <c r="BW69" s="1236"/>
      <c r="BX69" s="1236"/>
      <c r="BY69" s="1236"/>
      <c r="BZ69" s="1236"/>
      <c r="CA69" s="1236"/>
      <c r="CB69" s="1236"/>
      <c r="CC69" s="1236"/>
      <c r="CD69" s="1236"/>
      <c r="CE69" s="1236"/>
      <c r="CF69" s="1236"/>
      <c r="CG69" s="1236"/>
      <c r="CH69" s="1236"/>
      <c r="CI69" s="1236"/>
      <c r="CJ69" s="1236"/>
      <c r="CK69" s="1236"/>
      <c r="CL69" s="1236"/>
      <c r="CM69" s="1236"/>
      <c r="CN69" s="1236"/>
      <c r="CO69" s="1236"/>
      <c r="CP69" s="1236"/>
      <c r="CQ69" s="1236"/>
      <c r="CR69" s="1236"/>
      <c r="CS69" s="1236"/>
      <c r="CT69" s="1236"/>
      <c r="CU69" s="1236"/>
      <c r="CV69" s="1236"/>
      <c r="CW69" s="1236"/>
      <c r="CX69" s="1236"/>
      <c r="CY69" s="1236"/>
      <c r="CZ69" s="1236"/>
      <c r="DA69" s="1236"/>
      <c r="DB69" s="1236"/>
      <c r="DC69" s="1237"/>
    </row>
    <row r="70" spans="2:107" ht="13.2" x14ac:dyDescent="0.2">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2" x14ac:dyDescent="0.2">
      <c r="B71" s="259"/>
      <c r="G71" s="355"/>
      <c r="I71" s="358"/>
      <c r="J71" s="357"/>
      <c r="K71" s="357"/>
      <c r="L71" s="356"/>
      <c r="M71" s="357"/>
      <c r="N71" s="356"/>
      <c r="AM71" s="355"/>
      <c r="AN71" s="255" t="s">
        <v>612</v>
      </c>
    </row>
    <row r="72" spans="2:107" ht="13.2" x14ac:dyDescent="0.2">
      <c r="B72" s="259"/>
      <c r="G72" s="1238"/>
      <c r="H72" s="1238"/>
      <c r="I72" s="1238"/>
      <c r="J72" s="1238"/>
      <c r="K72" s="354"/>
      <c r="L72" s="354"/>
      <c r="M72" s="353"/>
      <c r="N72" s="353"/>
      <c r="AN72" s="1239"/>
      <c r="AO72" s="1240"/>
      <c r="AP72" s="1240"/>
      <c r="AQ72" s="1240"/>
      <c r="AR72" s="1240"/>
      <c r="AS72" s="1240"/>
      <c r="AT72" s="1240"/>
      <c r="AU72" s="1240"/>
      <c r="AV72" s="1240"/>
      <c r="AW72" s="1240"/>
      <c r="AX72" s="1240"/>
      <c r="AY72" s="1240"/>
      <c r="AZ72" s="1240"/>
      <c r="BA72" s="1240"/>
      <c r="BB72" s="1240"/>
      <c r="BC72" s="1240"/>
      <c r="BD72" s="1240"/>
      <c r="BE72" s="1240"/>
      <c r="BF72" s="1240"/>
      <c r="BG72" s="1240"/>
      <c r="BH72" s="1240"/>
      <c r="BI72" s="1240"/>
      <c r="BJ72" s="1240"/>
      <c r="BK72" s="1240"/>
      <c r="BL72" s="1240"/>
      <c r="BM72" s="1240"/>
      <c r="BN72" s="1240"/>
      <c r="BO72" s="1241"/>
      <c r="BP72" s="1242" t="s">
        <v>569</v>
      </c>
      <c r="BQ72" s="1242"/>
      <c r="BR72" s="1242"/>
      <c r="BS72" s="1242"/>
      <c r="BT72" s="1242"/>
      <c r="BU72" s="1242"/>
      <c r="BV72" s="1242"/>
      <c r="BW72" s="1242"/>
      <c r="BX72" s="1242" t="s">
        <v>570</v>
      </c>
      <c r="BY72" s="1242"/>
      <c r="BZ72" s="1242"/>
      <c r="CA72" s="1242"/>
      <c r="CB72" s="1242"/>
      <c r="CC72" s="1242"/>
      <c r="CD72" s="1242"/>
      <c r="CE72" s="1242"/>
      <c r="CF72" s="1242" t="s">
        <v>571</v>
      </c>
      <c r="CG72" s="1242"/>
      <c r="CH72" s="1242"/>
      <c r="CI72" s="1242"/>
      <c r="CJ72" s="1242"/>
      <c r="CK72" s="1242"/>
      <c r="CL72" s="1242"/>
      <c r="CM72" s="1242"/>
      <c r="CN72" s="1242" t="s">
        <v>572</v>
      </c>
      <c r="CO72" s="1242"/>
      <c r="CP72" s="1242"/>
      <c r="CQ72" s="1242"/>
      <c r="CR72" s="1242"/>
      <c r="CS72" s="1242"/>
      <c r="CT72" s="1242"/>
      <c r="CU72" s="1242"/>
      <c r="CV72" s="1242" t="s">
        <v>573</v>
      </c>
      <c r="CW72" s="1242"/>
      <c r="CX72" s="1242"/>
      <c r="CY72" s="1242"/>
      <c r="CZ72" s="1242"/>
      <c r="DA72" s="1242"/>
      <c r="DB72" s="1242"/>
      <c r="DC72" s="1242"/>
    </row>
    <row r="73" spans="2:107" ht="13.2" x14ac:dyDescent="0.2">
      <c r="B73" s="259"/>
      <c r="G73" s="1247"/>
      <c r="H73" s="1247"/>
      <c r="I73" s="1247"/>
      <c r="J73" s="1247"/>
      <c r="K73" s="1248"/>
      <c r="L73" s="1248"/>
      <c r="M73" s="1248"/>
      <c r="N73" s="1248"/>
      <c r="AM73" s="352"/>
      <c r="AN73" s="1243" t="s">
        <v>611</v>
      </c>
      <c r="AO73" s="1243"/>
      <c r="AP73" s="1243"/>
      <c r="AQ73" s="1243"/>
      <c r="AR73" s="1243"/>
      <c r="AS73" s="1243"/>
      <c r="AT73" s="1243"/>
      <c r="AU73" s="1243"/>
      <c r="AV73" s="1243"/>
      <c r="AW73" s="1243"/>
      <c r="AX73" s="1243"/>
      <c r="AY73" s="1243"/>
      <c r="AZ73" s="1243"/>
      <c r="BA73" s="1243"/>
      <c r="BB73" s="1243" t="s">
        <v>609</v>
      </c>
      <c r="BC73" s="1243"/>
      <c r="BD73" s="1243"/>
      <c r="BE73" s="1243"/>
      <c r="BF73" s="1243"/>
      <c r="BG73" s="1243"/>
      <c r="BH73" s="1243"/>
      <c r="BI73" s="1243"/>
      <c r="BJ73" s="1243"/>
      <c r="BK73" s="1243"/>
      <c r="BL73" s="1243"/>
      <c r="BM73" s="1243"/>
      <c r="BN73" s="1243"/>
      <c r="BO73" s="1243"/>
      <c r="BP73" s="1228">
        <v>9.8000000000000007</v>
      </c>
      <c r="BQ73" s="1228"/>
      <c r="BR73" s="1228"/>
      <c r="BS73" s="1228"/>
      <c r="BT73" s="1228"/>
      <c r="BU73" s="1228"/>
      <c r="BV73" s="1228"/>
      <c r="BW73" s="1228"/>
      <c r="BX73" s="1228">
        <v>19.100000000000001</v>
      </c>
      <c r="BY73" s="1228"/>
      <c r="BZ73" s="1228"/>
      <c r="CA73" s="1228"/>
      <c r="CB73" s="1228"/>
      <c r="CC73" s="1228"/>
      <c r="CD73" s="1228"/>
      <c r="CE73" s="1228"/>
      <c r="CF73" s="1228">
        <v>10.5</v>
      </c>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2" x14ac:dyDescent="0.2">
      <c r="B74" s="259"/>
      <c r="G74" s="1247"/>
      <c r="H74" s="1247"/>
      <c r="I74" s="1247"/>
      <c r="J74" s="1247"/>
      <c r="K74" s="1248"/>
      <c r="L74" s="1248"/>
      <c r="M74" s="1248"/>
      <c r="N74" s="1248"/>
      <c r="AM74" s="352"/>
      <c r="AN74" s="1243"/>
      <c r="AO74" s="1243"/>
      <c r="AP74" s="1243"/>
      <c r="AQ74" s="1243"/>
      <c r="AR74" s="1243"/>
      <c r="AS74" s="1243"/>
      <c r="AT74" s="1243"/>
      <c r="AU74" s="1243"/>
      <c r="AV74" s="1243"/>
      <c r="AW74" s="1243"/>
      <c r="AX74" s="1243"/>
      <c r="AY74" s="1243"/>
      <c r="AZ74" s="1243"/>
      <c r="BA74" s="1243"/>
      <c r="BB74" s="1243"/>
      <c r="BC74" s="1243"/>
      <c r="BD74" s="1243"/>
      <c r="BE74" s="1243"/>
      <c r="BF74" s="1243"/>
      <c r="BG74" s="1243"/>
      <c r="BH74" s="1243"/>
      <c r="BI74" s="1243"/>
      <c r="BJ74" s="1243"/>
      <c r="BK74" s="1243"/>
      <c r="BL74" s="1243"/>
      <c r="BM74" s="1243"/>
      <c r="BN74" s="1243"/>
      <c r="BO74" s="1243"/>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47"/>
      <c r="H75" s="1247"/>
      <c r="I75" s="1238"/>
      <c r="J75" s="1238"/>
      <c r="K75" s="1244"/>
      <c r="L75" s="1244"/>
      <c r="M75" s="1244"/>
      <c r="N75" s="1244"/>
      <c r="AM75" s="352"/>
      <c r="AN75" s="1243"/>
      <c r="AO75" s="1243"/>
      <c r="AP75" s="1243"/>
      <c r="AQ75" s="1243"/>
      <c r="AR75" s="1243"/>
      <c r="AS75" s="1243"/>
      <c r="AT75" s="1243"/>
      <c r="AU75" s="1243"/>
      <c r="AV75" s="1243"/>
      <c r="AW75" s="1243"/>
      <c r="AX75" s="1243"/>
      <c r="AY75" s="1243"/>
      <c r="AZ75" s="1243"/>
      <c r="BA75" s="1243"/>
      <c r="BB75" s="1243" t="s">
        <v>608</v>
      </c>
      <c r="BC75" s="1243"/>
      <c r="BD75" s="1243"/>
      <c r="BE75" s="1243"/>
      <c r="BF75" s="1243"/>
      <c r="BG75" s="1243"/>
      <c r="BH75" s="1243"/>
      <c r="BI75" s="1243"/>
      <c r="BJ75" s="1243"/>
      <c r="BK75" s="1243"/>
      <c r="BL75" s="1243"/>
      <c r="BM75" s="1243"/>
      <c r="BN75" s="1243"/>
      <c r="BO75" s="1243"/>
      <c r="BP75" s="1228">
        <v>7.1</v>
      </c>
      <c r="BQ75" s="1228"/>
      <c r="BR75" s="1228"/>
      <c r="BS75" s="1228"/>
      <c r="BT75" s="1228"/>
      <c r="BU75" s="1228"/>
      <c r="BV75" s="1228"/>
      <c r="BW75" s="1228"/>
      <c r="BX75" s="1228">
        <v>6.2</v>
      </c>
      <c r="BY75" s="1228"/>
      <c r="BZ75" s="1228"/>
      <c r="CA75" s="1228"/>
      <c r="CB75" s="1228"/>
      <c r="CC75" s="1228"/>
      <c r="CD75" s="1228"/>
      <c r="CE75" s="1228"/>
      <c r="CF75" s="1228">
        <v>5.4</v>
      </c>
      <c r="CG75" s="1228"/>
      <c r="CH75" s="1228"/>
      <c r="CI75" s="1228"/>
      <c r="CJ75" s="1228"/>
      <c r="CK75" s="1228"/>
      <c r="CL75" s="1228"/>
      <c r="CM75" s="1228"/>
      <c r="CN75" s="1228">
        <v>5</v>
      </c>
      <c r="CO75" s="1228"/>
      <c r="CP75" s="1228"/>
      <c r="CQ75" s="1228"/>
      <c r="CR75" s="1228"/>
      <c r="CS75" s="1228"/>
      <c r="CT75" s="1228"/>
      <c r="CU75" s="1228"/>
      <c r="CV75" s="1228">
        <v>5.5</v>
      </c>
      <c r="CW75" s="1228"/>
      <c r="CX75" s="1228"/>
      <c r="CY75" s="1228"/>
      <c r="CZ75" s="1228"/>
      <c r="DA75" s="1228"/>
      <c r="DB75" s="1228"/>
      <c r="DC75" s="1228"/>
    </row>
    <row r="76" spans="2:107" ht="13.2" x14ac:dyDescent="0.2">
      <c r="B76" s="259"/>
      <c r="G76" s="1247"/>
      <c r="H76" s="1247"/>
      <c r="I76" s="1238"/>
      <c r="J76" s="1238"/>
      <c r="K76" s="1244"/>
      <c r="L76" s="1244"/>
      <c r="M76" s="1244"/>
      <c r="N76" s="1244"/>
      <c r="AM76" s="352"/>
      <c r="AN76" s="1243"/>
      <c r="AO76" s="1243"/>
      <c r="AP76" s="1243"/>
      <c r="AQ76" s="1243"/>
      <c r="AR76" s="1243"/>
      <c r="AS76" s="1243"/>
      <c r="AT76" s="1243"/>
      <c r="AU76" s="1243"/>
      <c r="AV76" s="1243"/>
      <c r="AW76" s="1243"/>
      <c r="AX76" s="1243"/>
      <c r="AY76" s="1243"/>
      <c r="AZ76" s="1243"/>
      <c r="BA76" s="1243"/>
      <c r="BB76" s="1243"/>
      <c r="BC76" s="1243"/>
      <c r="BD76" s="1243"/>
      <c r="BE76" s="1243"/>
      <c r="BF76" s="1243"/>
      <c r="BG76" s="1243"/>
      <c r="BH76" s="1243"/>
      <c r="BI76" s="1243"/>
      <c r="BJ76" s="1243"/>
      <c r="BK76" s="1243"/>
      <c r="BL76" s="1243"/>
      <c r="BM76" s="1243"/>
      <c r="BN76" s="1243"/>
      <c r="BO76" s="1243"/>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8"/>
      <c r="H77" s="1238"/>
      <c r="I77" s="1238"/>
      <c r="J77" s="1238"/>
      <c r="K77" s="1248"/>
      <c r="L77" s="1248"/>
      <c r="M77" s="1248"/>
      <c r="N77" s="1248"/>
      <c r="AN77" s="1242" t="s">
        <v>610</v>
      </c>
      <c r="AO77" s="1242"/>
      <c r="AP77" s="1242"/>
      <c r="AQ77" s="1242"/>
      <c r="AR77" s="1242"/>
      <c r="AS77" s="1242"/>
      <c r="AT77" s="1242"/>
      <c r="AU77" s="1242"/>
      <c r="AV77" s="1242"/>
      <c r="AW77" s="1242"/>
      <c r="AX77" s="1242"/>
      <c r="AY77" s="1242"/>
      <c r="AZ77" s="1242"/>
      <c r="BA77" s="1242"/>
      <c r="BB77" s="1243" t="s">
        <v>609</v>
      </c>
      <c r="BC77" s="1243"/>
      <c r="BD77" s="1243"/>
      <c r="BE77" s="1243"/>
      <c r="BF77" s="1243"/>
      <c r="BG77" s="1243"/>
      <c r="BH77" s="1243"/>
      <c r="BI77" s="1243"/>
      <c r="BJ77" s="1243"/>
      <c r="BK77" s="1243"/>
      <c r="BL77" s="1243"/>
      <c r="BM77" s="1243"/>
      <c r="BN77" s="1243"/>
      <c r="BO77" s="1243"/>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2" x14ac:dyDescent="0.2">
      <c r="B78" s="259"/>
      <c r="G78" s="1238"/>
      <c r="H78" s="1238"/>
      <c r="I78" s="1238"/>
      <c r="J78" s="1238"/>
      <c r="K78" s="1248"/>
      <c r="L78" s="1248"/>
      <c r="M78" s="1248"/>
      <c r="N78" s="1248"/>
      <c r="AN78" s="1242"/>
      <c r="AO78" s="1242"/>
      <c r="AP78" s="1242"/>
      <c r="AQ78" s="1242"/>
      <c r="AR78" s="1242"/>
      <c r="AS78" s="1242"/>
      <c r="AT78" s="1242"/>
      <c r="AU78" s="1242"/>
      <c r="AV78" s="1242"/>
      <c r="AW78" s="1242"/>
      <c r="AX78" s="1242"/>
      <c r="AY78" s="1242"/>
      <c r="AZ78" s="1242"/>
      <c r="BA78" s="1242"/>
      <c r="BB78" s="1243"/>
      <c r="BC78" s="1243"/>
      <c r="BD78" s="1243"/>
      <c r="BE78" s="1243"/>
      <c r="BF78" s="1243"/>
      <c r="BG78" s="1243"/>
      <c r="BH78" s="1243"/>
      <c r="BI78" s="1243"/>
      <c r="BJ78" s="1243"/>
      <c r="BK78" s="1243"/>
      <c r="BL78" s="1243"/>
      <c r="BM78" s="1243"/>
      <c r="BN78" s="1243"/>
      <c r="BO78" s="1243"/>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8"/>
      <c r="H79" s="1238"/>
      <c r="I79" s="1246"/>
      <c r="J79" s="1246"/>
      <c r="K79" s="1249"/>
      <c r="L79" s="1249"/>
      <c r="M79" s="1249"/>
      <c r="N79" s="1249"/>
      <c r="AN79" s="1242"/>
      <c r="AO79" s="1242"/>
      <c r="AP79" s="1242"/>
      <c r="AQ79" s="1242"/>
      <c r="AR79" s="1242"/>
      <c r="AS79" s="1242"/>
      <c r="AT79" s="1242"/>
      <c r="AU79" s="1242"/>
      <c r="AV79" s="1242"/>
      <c r="AW79" s="1242"/>
      <c r="AX79" s="1242"/>
      <c r="AY79" s="1242"/>
      <c r="AZ79" s="1242"/>
      <c r="BA79" s="1242"/>
      <c r="BB79" s="1243" t="s">
        <v>608</v>
      </c>
      <c r="BC79" s="1243"/>
      <c r="BD79" s="1243"/>
      <c r="BE79" s="1243"/>
      <c r="BF79" s="1243"/>
      <c r="BG79" s="1243"/>
      <c r="BH79" s="1243"/>
      <c r="BI79" s="1243"/>
      <c r="BJ79" s="1243"/>
      <c r="BK79" s="1243"/>
      <c r="BL79" s="1243"/>
      <c r="BM79" s="1243"/>
      <c r="BN79" s="1243"/>
      <c r="BO79" s="1243"/>
      <c r="BP79" s="1228">
        <v>7.2</v>
      </c>
      <c r="BQ79" s="1228"/>
      <c r="BR79" s="1228"/>
      <c r="BS79" s="1228"/>
      <c r="BT79" s="1228"/>
      <c r="BU79" s="1228"/>
      <c r="BV79" s="1228"/>
      <c r="BW79" s="1228"/>
      <c r="BX79" s="1228">
        <v>7.7</v>
      </c>
      <c r="BY79" s="1228"/>
      <c r="BZ79" s="1228"/>
      <c r="CA79" s="1228"/>
      <c r="CB79" s="1228"/>
      <c r="CC79" s="1228"/>
      <c r="CD79" s="1228"/>
      <c r="CE79" s="1228"/>
      <c r="CF79" s="1228">
        <v>8</v>
      </c>
      <c r="CG79" s="1228"/>
      <c r="CH79" s="1228"/>
      <c r="CI79" s="1228"/>
      <c r="CJ79" s="1228"/>
      <c r="CK79" s="1228"/>
      <c r="CL79" s="1228"/>
      <c r="CM79" s="1228"/>
      <c r="CN79" s="1228">
        <v>8</v>
      </c>
      <c r="CO79" s="1228"/>
      <c r="CP79" s="1228"/>
      <c r="CQ79" s="1228"/>
      <c r="CR79" s="1228"/>
      <c r="CS79" s="1228"/>
      <c r="CT79" s="1228"/>
      <c r="CU79" s="1228"/>
      <c r="CV79" s="1228">
        <v>8.3000000000000007</v>
      </c>
      <c r="CW79" s="1228"/>
      <c r="CX79" s="1228"/>
      <c r="CY79" s="1228"/>
      <c r="CZ79" s="1228"/>
      <c r="DA79" s="1228"/>
      <c r="DB79" s="1228"/>
      <c r="DC79" s="1228"/>
    </row>
    <row r="80" spans="2:107" ht="13.2" x14ac:dyDescent="0.2">
      <c r="B80" s="259"/>
      <c r="G80" s="1238"/>
      <c r="H80" s="1238"/>
      <c r="I80" s="1246"/>
      <c r="J80" s="1246"/>
      <c r="K80" s="1249"/>
      <c r="L80" s="1249"/>
      <c r="M80" s="1249"/>
      <c r="N80" s="1249"/>
      <c r="AN80" s="1242"/>
      <c r="AO80" s="1242"/>
      <c r="AP80" s="1242"/>
      <c r="AQ80" s="1242"/>
      <c r="AR80" s="1242"/>
      <c r="AS80" s="1242"/>
      <c r="AT80" s="1242"/>
      <c r="AU80" s="1242"/>
      <c r="AV80" s="1242"/>
      <c r="AW80" s="1242"/>
      <c r="AX80" s="1242"/>
      <c r="AY80" s="1242"/>
      <c r="AZ80" s="1242"/>
      <c r="BA80" s="1242"/>
      <c r="BB80" s="1243"/>
      <c r="BC80" s="1243"/>
      <c r="BD80" s="1243"/>
      <c r="BE80" s="1243"/>
      <c r="BF80" s="1243"/>
      <c r="BG80" s="1243"/>
      <c r="BH80" s="1243"/>
      <c r="BI80" s="1243"/>
      <c r="BJ80" s="1243"/>
      <c r="BK80" s="1243"/>
      <c r="BL80" s="1243"/>
      <c r="BM80" s="1243"/>
      <c r="BN80" s="1243"/>
      <c r="BO80" s="1243"/>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ZoklTIFK7Vbmqpo1aEX3mssHa2NJEsbZ4lcss+SXMkwQYHSjUau0x7X46hHOxcQ/n0g8RT27Lipsx1x/8c4yLA==" saltValue="eNW4SXLoJtvyl0vJuwoTAw=="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BX57:CE58"/>
    <mergeCell ref="CF57:CM58"/>
    <mergeCell ref="L57:L58"/>
    <mergeCell ref="M57:M58"/>
    <mergeCell ref="N57:N58"/>
    <mergeCell ref="BB57:BO58"/>
    <mergeCell ref="CF55:CM56"/>
    <mergeCell ref="CN55:CU56"/>
    <mergeCell ref="CV55:DC56"/>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V51:DC52"/>
    <mergeCell ref="CN51:CU52"/>
    <mergeCell ref="AN43:DC47"/>
    <mergeCell ref="G50:J50"/>
    <mergeCell ref="AN50:BO50"/>
    <mergeCell ref="BP50:BW50"/>
    <mergeCell ref="BX50:CE50"/>
    <mergeCell ref="CF50:CM50"/>
    <mergeCell ref="CN50:CU50"/>
    <mergeCell ref="CV50:DC50"/>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view="pageBreakPreview" zoomScale="55" zoomScaleNormal="10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516</v>
      </c>
    </row>
  </sheetData>
  <sheetProtection algorithmName="SHA-512" hashValue="wrSF+VWhpD/rk9K1sx0piJymOUlY1d3dqlH+QHQAUNL1ImER4UPY8HrRUjoDEN/YDFhlI8vePVsLw6yfLzvujQ==" saltValue="94DpgyOQ2mWPYBLi9PGiF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60" zoomScaleNormal="6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516</v>
      </c>
    </row>
  </sheetData>
  <sheetProtection algorithmName="SHA-512" hashValue="M2i3qJQn9j38VobXq+cPbBw6BKIcHT9Am030+aVbIm/jvpIVkNMNFvtTR9JZq59+hv8qx/8lqzWlgQtUY/6fQw==" saltValue="W6G31cW1VAOdDuGs097LF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53</v>
      </c>
      <c r="E2" s="147"/>
      <c r="F2" s="148" t="s">
        <v>566</v>
      </c>
      <c r="G2" s="149"/>
      <c r="H2" s="150"/>
    </row>
    <row r="3" spans="1:8" x14ac:dyDescent="0.2">
      <c r="A3" s="146" t="s">
        <v>559</v>
      </c>
      <c r="B3" s="151"/>
      <c r="C3" s="152"/>
      <c r="D3" s="153">
        <v>67427</v>
      </c>
      <c r="E3" s="154"/>
      <c r="F3" s="155">
        <v>114790</v>
      </c>
      <c r="G3" s="156"/>
      <c r="H3" s="157"/>
    </row>
    <row r="4" spans="1:8" x14ac:dyDescent="0.2">
      <c r="A4" s="158"/>
      <c r="B4" s="159"/>
      <c r="C4" s="160"/>
      <c r="D4" s="161">
        <v>40158</v>
      </c>
      <c r="E4" s="162"/>
      <c r="F4" s="163">
        <v>55601</v>
      </c>
      <c r="G4" s="164"/>
      <c r="H4" s="165"/>
    </row>
    <row r="5" spans="1:8" x14ac:dyDescent="0.2">
      <c r="A5" s="146" t="s">
        <v>561</v>
      </c>
      <c r="B5" s="151"/>
      <c r="C5" s="152"/>
      <c r="D5" s="153">
        <v>63230</v>
      </c>
      <c r="E5" s="154"/>
      <c r="F5" s="155">
        <v>126262</v>
      </c>
      <c r="G5" s="156"/>
      <c r="H5" s="157"/>
    </row>
    <row r="6" spans="1:8" x14ac:dyDescent="0.2">
      <c r="A6" s="158"/>
      <c r="B6" s="159"/>
      <c r="C6" s="160"/>
      <c r="D6" s="161">
        <v>36315</v>
      </c>
      <c r="E6" s="162"/>
      <c r="F6" s="163">
        <v>56769</v>
      </c>
      <c r="G6" s="164"/>
      <c r="H6" s="165"/>
    </row>
    <row r="7" spans="1:8" x14ac:dyDescent="0.2">
      <c r="A7" s="146" t="s">
        <v>562</v>
      </c>
      <c r="B7" s="151"/>
      <c r="C7" s="152"/>
      <c r="D7" s="153">
        <v>73600</v>
      </c>
      <c r="E7" s="154"/>
      <c r="F7" s="155">
        <v>126525</v>
      </c>
      <c r="G7" s="156"/>
      <c r="H7" s="157"/>
    </row>
    <row r="8" spans="1:8" x14ac:dyDescent="0.2">
      <c r="A8" s="158"/>
      <c r="B8" s="159"/>
      <c r="C8" s="160"/>
      <c r="D8" s="161">
        <v>38874</v>
      </c>
      <c r="E8" s="162"/>
      <c r="F8" s="163">
        <v>67052</v>
      </c>
      <c r="G8" s="164"/>
      <c r="H8" s="165"/>
    </row>
    <row r="9" spans="1:8" x14ac:dyDescent="0.2">
      <c r="A9" s="146" t="s">
        <v>563</v>
      </c>
      <c r="B9" s="151"/>
      <c r="C9" s="152"/>
      <c r="D9" s="153">
        <v>60286</v>
      </c>
      <c r="E9" s="154"/>
      <c r="F9" s="155">
        <v>122054</v>
      </c>
      <c r="G9" s="156"/>
      <c r="H9" s="157"/>
    </row>
    <row r="10" spans="1:8" x14ac:dyDescent="0.2">
      <c r="A10" s="158"/>
      <c r="B10" s="159"/>
      <c r="C10" s="160"/>
      <c r="D10" s="161">
        <v>28999</v>
      </c>
      <c r="E10" s="162"/>
      <c r="F10" s="163">
        <v>68298</v>
      </c>
      <c r="G10" s="164"/>
      <c r="H10" s="165"/>
    </row>
    <row r="11" spans="1:8" x14ac:dyDescent="0.2">
      <c r="A11" s="146" t="s">
        <v>564</v>
      </c>
      <c r="B11" s="151"/>
      <c r="C11" s="152"/>
      <c r="D11" s="153">
        <v>113297</v>
      </c>
      <c r="E11" s="154"/>
      <c r="F11" s="155">
        <v>111644</v>
      </c>
      <c r="G11" s="156"/>
      <c r="H11" s="157"/>
    </row>
    <row r="12" spans="1:8" x14ac:dyDescent="0.2">
      <c r="A12" s="158"/>
      <c r="B12" s="159"/>
      <c r="C12" s="166"/>
      <c r="D12" s="161">
        <v>37271</v>
      </c>
      <c r="E12" s="162"/>
      <c r="F12" s="163">
        <v>66606</v>
      </c>
      <c r="G12" s="164"/>
      <c r="H12" s="165"/>
    </row>
    <row r="13" spans="1:8" x14ac:dyDescent="0.2">
      <c r="A13" s="146"/>
      <c r="B13" s="151"/>
      <c r="C13" s="152"/>
      <c r="D13" s="153">
        <v>75568</v>
      </c>
      <c r="E13" s="154"/>
      <c r="F13" s="155">
        <v>120255</v>
      </c>
      <c r="G13" s="167"/>
      <c r="H13" s="157"/>
    </row>
    <row r="14" spans="1:8" x14ac:dyDescent="0.2">
      <c r="A14" s="158"/>
      <c r="B14" s="159"/>
      <c r="C14" s="160"/>
      <c r="D14" s="161">
        <v>36323</v>
      </c>
      <c r="E14" s="162"/>
      <c r="F14" s="163">
        <v>62865</v>
      </c>
      <c r="G14" s="164"/>
      <c r="H14" s="165"/>
    </row>
    <row r="17" spans="1:11" x14ac:dyDescent="0.2">
      <c r="A17" s="142" t="s">
        <v>54</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55</v>
      </c>
      <c r="B19" s="168">
        <f>ROUND(VALUE(SUBSTITUTE(実質収支比率等に係る経年分析!F$48,"▲","-")),2)</f>
        <v>9.86</v>
      </c>
      <c r="C19" s="168">
        <f>ROUND(VALUE(SUBSTITUTE(実質収支比率等に係る経年分析!G$48,"▲","-")),2)</f>
        <v>6.24</v>
      </c>
      <c r="D19" s="168">
        <f>ROUND(VALUE(SUBSTITUTE(実質収支比率等に係る経年分析!H$48,"▲","-")),2)</f>
        <v>11.3</v>
      </c>
      <c r="E19" s="168">
        <f>ROUND(VALUE(SUBSTITUTE(実質収支比率等に係る経年分析!I$48,"▲","-")),2)</f>
        <v>6.87</v>
      </c>
      <c r="F19" s="168">
        <f>ROUND(VALUE(SUBSTITUTE(実質収支比率等に係る経年分析!J$48,"▲","-")),2)</f>
        <v>5.9</v>
      </c>
    </row>
    <row r="20" spans="1:11" x14ac:dyDescent="0.2">
      <c r="A20" s="168" t="s">
        <v>56</v>
      </c>
      <c r="B20" s="168">
        <f>ROUND(VALUE(SUBSTITUTE(実質収支比率等に係る経年分析!F$47,"▲","-")),2)</f>
        <v>38.5</v>
      </c>
      <c r="C20" s="168">
        <f>ROUND(VALUE(SUBSTITUTE(実質収支比率等に係る経年分析!G$47,"▲","-")),2)</f>
        <v>27.17</v>
      </c>
      <c r="D20" s="168">
        <f>ROUND(VALUE(SUBSTITUTE(実質収支比率等に係る経年分析!H$47,"▲","-")),2)</f>
        <v>33.909999999999997</v>
      </c>
      <c r="E20" s="168">
        <f>ROUND(VALUE(SUBSTITUTE(実質収支比率等に係る経年分析!I$47,"▲","-")),2)</f>
        <v>39.450000000000003</v>
      </c>
      <c r="F20" s="168">
        <f>ROUND(VALUE(SUBSTITUTE(実質収支比率等に係る経年分析!J$47,"▲","-")),2)</f>
        <v>43.69</v>
      </c>
    </row>
    <row r="21" spans="1:11" x14ac:dyDescent="0.2">
      <c r="A21" s="168" t="s">
        <v>57</v>
      </c>
      <c r="B21" s="168">
        <f>IF(ISNUMBER(VALUE(SUBSTITUTE(実質収支比率等に係る経年分析!F$49,"▲","-"))),ROUND(VALUE(SUBSTITUTE(実質収支比率等に係る経年分析!F$49,"▲","-")),2),NA())</f>
        <v>-2.65</v>
      </c>
      <c r="C21" s="168">
        <f>IF(ISNUMBER(VALUE(SUBSTITUTE(実質収支比率等に係る経年分析!G$49,"▲","-"))),ROUND(VALUE(SUBSTITUTE(実質収支比率等に係る経年分析!G$49,"▲","-")),2),NA())</f>
        <v>-14.6</v>
      </c>
      <c r="D21" s="168">
        <f>IF(ISNUMBER(VALUE(SUBSTITUTE(実質収支比率等に係る経年分析!H$49,"▲","-"))),ROUND(VALUE(SUBSTITUTE(実質収支比率等に係る経年分析!H$49,"▲","-")),2),NA())</f>
        <v>13.67</v>
      </c>
      <c r="E21" s="168">
        <f>IF(ISNUMBER(VALUE(SUBSTITUTE(実質収支比率等に係る経年分析!I$49,"▲","-"))),ROUND(VALUE(SUBSTITUTE(実質収支比率等に係る経年分析!I$49,"▲","-")),2),NA())</f>
        <v>4.47</v>
      </c>
      <c r="F21" s="168">
        <f>IF(ISNUMBER(VALUE(SUBSTITUTE(実質収支比率等に係る経年分析!J$49,"▲","-"))),ROUND(VALUE(SUBSTITUTE(実質収支比率等に係る経年分析!J$49,"▲","-")),2),NA())</f>
        <v>2.61</v>
      </c>
    </row>
    <row r="24" spans="1:11" x14ac:dyDescent="0.2">
      <c r="A24" s="142" t="s">
        <v>58</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59</v>
      </c>
      <c r="C26" s="169" t="s">
        <v>60</v>
      </c>
      <c r="D26" s="169" t="s">
        <v>59</v>
      </c>
      <c r="E26" s="169" t="s">
        <v>60</v>
      </c>
      <c r="F26" s="169" t="s">
        <v>59</v>
      </c>
      <c r="G26" s="169" t="s">
        <v>60</v>
      </c>
      <c r="H26" s="169" t="s">
        <v>59</v>
      </c>
      <c r="I26" s="169" t="s">
        <v>60</v>
      </c>
      <c r="J26" s="169" t="s">
        <v>59</v>
      </c>
      <c r="K26" s="169" t="s">
        <v>60</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0.55000000000000004</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0.27</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0.03</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0.02</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0.03</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0.03</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0.02</v>
      </c>
    </row>
    <row r="30" spans="1:11" x14ac:dyDescent="0.2">
      <c r="A30" s="169" t="str">
        <f>IF(連結実質赤字比率に係る赤字・黒字の構成分析!C$40="",NA(),連結実質赤字比率に係る赤字・黒字の構成分析!C$40)</f>
        <v>花火の里ニュータウン汚水処理事業特別会計</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7.0000000000000007E-2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0.09</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0.13</v>
      </c>
    </row>
    <row r="31" spans="1:11" x14ac:dyDescent="0.2">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0.94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0.35</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0.75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0.42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0.3</v>
      </c>
    </row>
    <row r="32" spans="1:11" x14ac:dyDescent="0.2">
      <c r="A32" s="169" t="str">
        <f>IF(連結実質赤字比率に係る赤字・黒字の構成分析!C$38="",NA(),連結実質赤字比率に係る赤字・黒字の構成分析!C$38)</f>
        <v>公共下水道事業特別会計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0.42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0.64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1.47</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2.83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1.41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2.4300000000000002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1.64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2.46</v>
      </c>
    </row>
    <row r="34" spans="1:16" x14ac:dyDescent="0.2">
      <c r="A34" s="169" t="str">
        <f>IF(連結実質赤字比率に係る赤字・黒字の構成分析!C$36="",NA(),連結実質赤字比率に係る赤字・黒字の構成分析!C$36)</f>
        <v>宅地造成事業特別会計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6.27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6.29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5.99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5.55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5.63</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9.86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6.23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11.22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6.77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5.8</v>
      </c>
    </row>
    <row r="36" spans="1:16" x14ac:dyDescent="0.2">
      <c r="A36" s="169" t="str">
        <f>IF(連結実質赤字比率に係る赤字・黒字の構成分析!C$34="",NA(),連結実質赤字比率に係る赤字・黒字の構成分析!C$34)</f>
        <v>上水道事業会計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10.199999999999999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11.37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10.55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10.35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10.78</v>
      </c>
    </row>
    <row r="39" spans="1:16" x14ac:dyDescent="0.2">
      <c r="A39" s="142" t="s">
        <v>61</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62</v>
      </c>
      <c r="C41" s="170"/>
      <c r="D41" s="170" t="s">
        <v>63</v>
      </c>
      <c r="E41" s="170" t="s">
        <v>62</v>
      </c>
      <c r="F41" s="170"/>
      <c r="G41" s="170" t="s">
        <v>63</v>
      </c>
      <c r="H41" s="170" t="s">
        <v>62</v>
      </c>
      <c r="I41" s="170"/>
      <c r="J41" s="170" t="s">
        <v>63</v>
      </c>
      <c r="K41" s="170" t="s">
        <v>62</v>
      </c>
      <c r="L41" s="170"/>
      <c r="M41" s="170" t="s">
        <v>63</v>
      </c>
      <c r="N41" s="170" t="s">
        <v>62</v>
      </c>
      <c r="O41" s="170"/>
      <c r="P41" s="170" t="s">
        <v>63</v>
      </c>
    </row>
    <row r="42" spans="1:16" x14ac:dyDescent="0.2">
      <c r="A42" s="170" t="s">
        <v>64</v>
      </c>
      <c r="B42" s="170"/>
      <c r="C42" s="170"/>
      <c r="D42" s="170">
        <f>'実質公債費比率（分子）の構造'!K$52</f>
        <v>245</v>
      </c>
      <c r="E42" s="170"/>
      <c r="F42" s="170"/>
      <c r="G42" s="170">
        <f>'実質公債費比率（分子）の構造'!L$52</f>
        <v>236</v>
      </c>
      <c r="H42" s="170"/>
      <c r="I42" s="170"/>
      <c r="J42" s="170">
        <f>'実質公債費比率（分子）の構造'!M$52</f>
        <v>247</v>
      </c>
      <c r="K42" s="170"/>
      <c r="L42" s="170"/>
      <c r="M42" s="170">
        <f>'実質公債費比率（分子）の構造'!N$52</f>
        <v>243</v>
      </c>
      <c r="N42" s="170"/>
      <c r="O42" s="170"/>
      <c r="P42" s="170">
        <f>'実質公債費比率（分子）の構造'!O$52</f>
        <v>246</v>
      </c>
    </row>
    <row r="43" spans="1:16" x14ac:dyDescent="0.2">
      <c r="A43" s="170" t="s">
        <v>65</v>
      </c>
      <c r="B43" s="170" t="str">
        <f>'実質公債費比率（分子）の構造'!K$51</f>
        <v>-</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t="str">
        <f>'実質公債費比率（分子）の構造'!O$51</f>
        <v>-</v>
      </c>
      <c r="O43" s="170"/>
      <c r="P43" s="170"/>
    </row>
    <row r="44" spans="1:16" x14ac:dyDescent="0.2">
      <c r="A44" s="170" t="s">
        <v>66</v>
      </c>
      <c r="B44" s="170">
        <f>'実質公債費比率（分子）の構造'!K$50</f>
        <v>6</v>
      </c>
      <c r="C44" s="170"/>
      <c r="D44" s="170"/>
      <c r="E44" s="170">
        <f>'実質公債費比率（分子）の構造'!L$50</f>
        <v>6</v>
      </c>
      <c r="F44" s="170"/>
      <c r="G44" s="170"/>
      <c r="H44" s="170">
        <f>'実質公債費比率（分子）の構造'!M$50</f>
        <v>5</v>
      </c>
      <c r="I44" s="170"/>
      <c r="J44" s="170"/>
      <c r="K44" s="170">
        <f>'実質公債費比率（分子）の構造'!N$50</f>
        <v>4</v>
      </c>
      <c r="L44" s="170"/>
      <c r="M44" s="170"/>
      <c r="N44" s="170">
        <f>'実質公債費比率（分子）の構造'!O$50</f>
        <v>4</v>
      </c>
      <c r="O44" s="170"/>
      <c r="P44" s="170"/>
    </row>
    <row r="45" spans="1:16" x14ac:dyDescent="0.2">
      <c r="A45" s="170" t="s">
        <v>67</v>
      </c>
      <c r="B45" s="170">
        <f>'実質公債費比率（分子）の構造'!K$49</f>
        <v>2</v>
      </c>
      <c r="C45" s="170"/>
      <c r="D45" s="170"/>
      <c r="E45" s="170">
        <f>'実質公債費比率（分子）の構造'!L$49</f>
        <v>2</v>
      </c>
      <c r="F45" s="170"/>
      <c r="G45" s="170"/>
      <c r="H45" s="170">
        <f>'実質公債費比率（分子）の構造'!M$49</f>
        <v>3</v>
      </c>
      <c r="I45" s="170"/>
      <c r="J45" s="170"/>
      <c r="K45" s="170">
        <f>'実質公債費比率（分子）の構造'!N$49</f>
        <v>4</v>
      </c>
      <c r="L45" s="170"/>
      <c r="M45" s="170"/>
      <c r="N45" s="170">
        <f>'実質公債費比率（分子）の構造'!O$49</f>
        <v>10</v>
      </c>
      <c r="O45" s="170"/>
      <c r="P45" s="170"/>
    </row>
    <row r="46" spans="1:16" x14ac:dyDescent="0.2">
      <c r="A46" s="170" t="s">
        <v>68</v>
      </c>
      <c r="B46" s="170">
        <f>'実質公債費比率（分子）の構造'!K$48</f>
        <v>100</v>
      </c>
      <c r="C46" s="170"/>
      <c r="D46" s="170"/>
      <c r="E46" s="170">
        <f>'実質公債費比率（分子）の構造'!L$48</f>
        <v>101</v>
      </c>
      <c r="F46" s="170"/>
      <c r="G46" s="170"/>
      <c r="H46" s="170">
        <f>'実質公債費比率（分子）の構造'!M$48</f>
        <v>103</v>
      </c>
      <c r="I46" s="170"/>
      <c r="J46" s="170"/>
      <c r="K46" s="170">
        <f>'実質公債費比率（分子）の構造'!N$48</f>
        <v>100</v>
      </c>
      <c r="L46" s="170"/>
      <c r="M46" s="170"/>
      <c r="N46" s="170">
        <f>'実質公債費比率（分子）の構造'!O$48</f>
        <v>108</v>
      </c>
      <c r="O46" s="170"/>
      <c r="P46" s="170"/>
    </row>
    <row r="47" spans="1:16" x14ac:dyDescent="0.2">
      <c r="A47" s="170" t="s">
        <v>69</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70</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71</v>
      </c>
      <c r="B49" s="170">
        <f>'実質公債費比率（分子）の構造'!K$45</f>
        <v>253</v>
      </c>
      <c r="C49" s="170"/>
      <c r="D49" s="170"/>
      <c r="E49" s="170">
        <f>'実質公債費比率（分子）の構造'!L$45</f>
        <v>233</v>
      </c>
      <c r="F49" s="170"/>
      <c r="G49" s="170"/>
      <c r="H49" s="170">
        <f>'実質公債費比率（分子）の構造'!M$45</f>
        <v>232</v>
      </c>
      <c r="I49" s="170"/>
      <c r="J49" s="170"/>
      <c r="K49" s="170">
        <f>'実質公債費比率（分子）の構造'!N$45</f>
        <v>244</v>
      </c>
      <c r="L49" s="170"/>
      <c r="M49" s="170"/>
      <c r="N49" s="170">
        <f>'実質公債費比率（分子）の構造'!O$45</f>
        <v>279</v>
      </c>
      <c r="O49" s="170"/>
      <c r="P49" s="170"/>
    </row>
    <row r="50" spans="1:16" x14ac:dyDescent="0.2">
      <c r="A50" s="170" t="s">
        <v>72</v>
      </c>
      <c r="B50" s="170" t="e">
        <f>NA()</f>
        <v>#N/A</v>
      </c>
      <c r="C50" s="170">
        <f>IF(ISNUMBER('実質公債費比率（分子）の構造'!K$53),'実質公債費比率（分子）の構造'!K$53,NA())</f>
        <v>116</v>
      </c>
      <c r="D50" s="170" t="e">
        <f>NA()</f>
        <v>#N/A</v>
      </c>
      <c r="E50" s="170" t="e">
        <f>NA()</f>
        <v>#N/A</v>
      </c>
      <c r="F50" s="170">
        <f>IF(ISNUMBER('実質公債費比率（分子）の構造'!L$53),'実質公債費比率（分子）の構造'!L$53,NA())</f>
        <v>106</v>
      </c>
      <c r="G50" s="170" t="e">
        <f>NA()</f>
        <v>#N/A</v>
      </c>
      <c r="H50" s="170" t="e">
        <f>NA()</f>
        <v>#N/A</v>
      </c>
      <c r="I50" s="170">
        <f>IF(ISNUMBER('実質公債費比率（分子）の構造'!M$53),'実質公債費比率（分子）の構造'!M$53,NA())</f>
        <v>96</v>
      </c>
      <c r="J50" s="170" t="e">
        <f>NA()</f>
        <v>#N/A</v>
      </c>
      <c r="K50" s="170" t="e">
        <f>NA()</f>
        <v>#N/A</v>
      </c>
      <c r="L50" s="170">
        <f>IF(ISNUMBER('実質公債費比率（分子）の構造'!N$53),'実質公債費比率（分子）の構造'!N$53,NA())</f>
        <v>109</v>
      </c>
      <c r="M50" s="170" t="e">
        <f>NA()</f>
        <v>#N/A</v>
      </c>
      <c r="N50" s="170" t="e">
        <f>NA()</f>
        <v>#N/A</v>
      </c>
      <c r="O50" s="170">
        <f>IF(ISNUMBER('実質公債費比率（分子）の構造'!O$53),'実質公債費比率（分子）の構造'!O$53,NA())</f>
        <v>155</v>
      </c>
      <c r="P50" s="170" t="e">
        <f>NA()</f>
        <v>#N/A</v>
      </c>
    </row>
    <row r="53" spans="1:16" x14ac:dyDescent="0.2">
      <c r="A53" s="142" t="s">
        <v>73</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74</v>
      </c>
      <c r="C55" s="169"/>
      <c r="D55" s="169" t="s">
        <v>75</v>
      </c>
      <c r="E55" s="169" t="s">
        <v>74</v>
      </c>
      <c r="F55" s="169"/>
      <c r="G55" s="169" t="s">
        <v>75</v>
      </c>
      <c r="H55" s="169" t="s">
        <v>74</v>
      </c>
      <c r="I55" s="169"/>
      <c r="J55" s="169" t="s">
        <v>75</v>
      </c>
      <c r="K55" s="169" t="s">
        <v>74</v>
      </c>
      <c r="L55" s="169"/>
      <c r="M55" s="169" t="s">
        <v>75</v>
      </c>
      <c r="N55" s="169" t="s">
        <v>74</v>
      </c>
      <c r="O55" s="169"/>
      <c r="P55" s="169" t="s">
        <v>75</v>
      </c>
    </row>
    <row r="56" spans="1:16" x14ac:dyDescent="0.2">
      <c r="A56" s="169" t="s">
        <v>44</v>
      </c>
      <c r="B56" s="169"/>
      <c r="C56" s="169"/>
      <c r="D56" s="169">
        <f>'将来負担比率（分子）の構造'!I$52</f>
        <v>2958</v>
      </c>
      <c r="E56" s="169"/>
      <c r="F56" s="169"/>
      <c r="G56" s="169">
        <f>'将来負担比率（分子）の構造'!J$52</f>
        <v>2994</v>
      </c>
      <c r="H56" s="169"/>
      <c r="I56" s="169"/>
      <c r="J56" s="169">
        <f>'将来負担比率（分子）の構造'!K$52</f>
        <v>3034</v>
      </c>
      <c r="K56" s="169"/>
      <c r="L56" s="169"/>
      <c r="M56" s="169">
        <f>'将来負担比率（分子）の構造'!L$52</f>
        <v>2952</v>
      </c>
      <c r="N56" s="169"/>
      <c r="O56" s="169"/>
      <c r="P56" s="169">
        <f>'将来負担比率（分子）の構造'!M$52</f>
        <v>2908</v>
      </c>
    </row>
    <row r="57" spans="1:16" x14ac:dyDescent="0.2">
      <c r="A57" s="169" t="s">
        <v>43</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42</v>
      </c>
      <c r="B58" s="169"/>
      <c r="C58" s="169"/>
      <c r="D58" s="169">
        <f>'将来負担比率（分子）の構造'!I$50</f>
        <v>2037</v>
      </c>
      <c r="E58" s="169"/>
      <c r="F58" s="169"/>
      <c r="G58" s="169">
        <f>'将来負担比率（分子）の構造'!J$50</f>
        <v>1909</v>
      </c>
      <c r="H58" s="169"/>
      <c r="I58" s="169"/>
      <c r="J58" s="169">
        <f>'将来負担比率（分子）の構造'!K$50</f>
        <v>2108</v>
      </c>
      <c r="K58" s="169"/>
      <c r="L58" s="169"/>
      <c r="M58" s="169">
        <f>'将来負担比率（分子）の構造'!L$50</f>
        <v>2527</v>
      </c>
      <c r="N58" s="169"/>
      <c r="O58" s="169"/>
      <c r="P58" s="169">
        <f>'将来負担比率（分子）の構造'!M$50</f>
        <v>2735</v>
      </c>
    </row>
    <row r="59" spans="1:16" x14ac:dyDescent="0.2">
      <c r="A59" s="169" t="s">
        <v>40</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39</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37</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36</v>
      </c>
      <c r="B62" s="169">
        <f>'将来負担比率（分子）の構造'!I$45</f>
        <v>403</v>
      </c>
      <c r="C62" s="169"/>
      <c r="D62" s="169"/>
      <c r="E62" s="169">
        <f>'将来負担比率（分子）の構造'!J$45</f>
        <v>414</v>
      </c>
      <c r="F62" s="169"/>
      <c r="G62" s="169"/>
      <c r="H62" s="169">
        <f>'将来負担比率（分子）の構造'!K$45</f>
        <v>377</v>
      </c>
      <c r="I62" s="169"/>
      <c r="J62" s="169"/>
      <c r="K62" s="169">
        <f>'将来負担比率（分子）の構造'!L$45</f>
        <v>349</v>
      </c>
      <c r="L62" s="169"/>
      <c r="M62" s="169"/>
      <c r="N62" s="169">
        <f>'将来負担比率（分子）の構造'!M$45</f>
        <v>335</v>
      </c>
      <c r="O62" s="169"/>
      <c r="P62" s="169"/>
    </row>
    <row r="63" spans="1:16" x14ac:dyDescent="0.2">
      <c r="A63" s="169" t="s">
        <v>35</v>
      </c>
      <c r="B63" s="169">
        <f>'将来負担比率（分子）の構造'!I$44</f>
        <v>83</v>
      </c>
      <c r="C63" s="169"/>
      <c r="D63" s="169"/>
      <c r="E63" s="169">
        <f>'将来負担比率（分子）の構造'!J$44</f>
        <v>118</v>
      </c>
      <c r="F63" s="169"/>
      <c r="G63" s="169"/>
      <c r="H63" s="169">
        <f>'将来負担比率（分子）の構造'!K$44</f>
        <v>202</v>
      </c>
      <c r="I63" s="169"/>
      <c r="J63" s="169"/>
      <c r="K63" s="169">
        <f>'将来負担比率（分子）の構造'!L$44</f>
        <v>198</v>
      </c>
      <c r="L63" s="169"/>
      <c r="M63" s="169"/>
      <c r="N63" s="169">
        <f>'将来負担比率（分子）の構造'!M$44</f>
        <v>204</v>
      </c>
      <c r="O63" s="169"/>
      <c r="P63" s="169"/>
    </row>
    <row r="64" spans="1:16" x14ac:dyDescent="0.2">
      <c r="A64" s="169" t="s">
        <v>34</v>
      </c>
      <c r="B64" s="169">
        <f>'将来負担比率（分子）の構造'!I$43</f>
        <v>1561</v>
      </c>
      <c r="C64" s="169"/>
      <c r="D64" s="169"/>
      <c r="E64" s="169">
        <f>'将来負担比率（分子）の構造'!J$43</f>
        <v>1546</v>
      </c>
      <c r="F64" s="169"/>
      <c r="G64" s="169"/>
      <c r="H64" s="169">
        <f>'将来負担比率（分子）の構造'!K$43</f>
        <v>1541</v>
      </c>
      <c r="I64" s="169"/>
      <c r="J64" s="169"/>
      <c r="K64" s="169">
        <f>'将来負担比率（分子）の構造'!L$43</f>
        <v>1572</v>
      </c>
      <c r="L64" s="169"/>
      <c r="M64" s="169"/>
      <c r="N64" s="169">
        <f>'将来負担比率（分子）の構造'!M$43</f>
        <v>1594</v>
      </c>
      <c r="O64" s="169"/>
      <c r="P64" s="169"/>
    </row>
    <row r="65" spans="1:16" x14ac:dyDescent="0.2">
      <c r="A65" s="169" t="s">
        <v>33</v>
      </c>
      <c r="B65" s="169">
        <f>'将来負担比率（分子）の構造'!I$42</f>
        <v>20</v>
      </c>
      <c r="C65" s="169"/>
      <c r="D65" s="169"/>
      <c r="E65" s="169">
        <f>'将来負担比率（分子）の構造'!J$42</f>
        <v>15</v>
      </c>
      <c r="F65" s="169"/>
      <c r="G65" s="169"/>
      <c r="H65" s="169">
        <f>'将来負担比率（分子）の構造'!K$42</f>
        <v>11</v>
      </c>
      <c r="I65" s="169"/>
      <c r="J65" s="169"/>
      <c r="K65" s="169">
        <f>'将来負担比率（分子）の構造'!L$42</f>
        <v>7</v>
      </c>
      <c r="L65" s="169"/>
      <c r="M65" s="169"/>
      <c r="N65" s="169">
        <f>'将来負担比率（分子）の構造'!M$42</f>
        <v>4</v>
      </c>
      <c r="O65" s="169"/>
      <c r="P65" s="169"/>
    </row>
    <row r="66" spans="1:16" x14ac:dyDescent="0.2">
      <c r="A66" s="169" t="s">
        <v>32</v>
      </c>
      <c r="B66" s="169">
        <f>'将来負担比率（分子）の構造'!I$41</f>
        <v>3115</v>
      </c>
      <c r="C66" s="169"/>
      <c r="D66" s="169"/>
      <c r="E66" s="169">
        <f>'将来負担比率（分子）の構造'!J$41</f>
        <v>3181</v>
      </c>
      <c r="F66" s="169"/>
      <c r="G66" s="169"/>
      <c r="H66" s="169">
        <f>'将来負担比率（分子）の構造'!K$41</f>
        <v>3228</v>
      </c>
      <c r="I66" s="169"/>
      <c r="J66" s="169"/>
      <c r="K66" s="169">
        <f>'将来負担比率（分子）の構造'!L$41</f>
        <v>3131</v>
      </c>
      <c r="L66" s="169"/>
      <c r="M66" s="169"/>
      <c r="N66" s="169">
        <f>'将来負担比率（分子）の構造'!M$41</f>
        <v>3209</v>
      </c>
      <c r="O66" s="169"/>
      <c r="P66" s="169"/>
    </row>
    <row r="67" spans="1:16" x14ac:dyDescent="0.2">
      <c r="A67" s="169" t="s">
        <v>76</v>
      </c>
      <c r="B67" s="169" t="e">
        <f>NA()</f>
        <v>#N/A</v>
      </c>
      <c r="C67" s="169">
        <f>IF(ISNUMBER('将来負担比率（分子）の構造'!I$53), IF('将来負担比率（分子）の構造'!I$53 &lt; 0, 0, '将来負担比率（分子）の構造'!I$53), NA())</f>
        <v>187</v>
      </c>
      <c r="D67" s="169" t="e">
        <f>NA()</f>
        <v>#N/A</v>
      </c>
      <c r="E67" s="169" t="e">
        <f>NA()</f>
        <v>#N/A</v>
      </c>
      <c r="F67" s="169">
        <f>IF(ISNUMBER('将来負担比率（分子）の構造'!J$53), IF('将来負担比率（分子）の構造'!J$53 &lt; 0, 0, '将来負担比率（分子）の構造'!J$53), NA())</f>
        <v>371</v>
      </c>
      <c r="G67" s="169" t="e">
        <f>NA()</f>
        <v>#N/A</v>
      </c>
      <c r="H67" s="169" t="e">
        <f>NA()</f>
        <v>#N/A</v>
      </c>
      <c r="I67" s="169">
        <f>IF(ISNUMBER('将来負担比率（分子）の構造'!K$53), IF('将来負担比率（分子）の構造'!K$53 &lt; 0, 0, '将来負担比率（分子）の構造'!K$53), NA())</f>
        <v>216</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77</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78</v>
      </c>
      <c r="B72" s="173">
        <f>基金残高に係る経年分析!F55</f>
        <v>780</v>
      </c>
      <c r="C72" s="173">
        <f>基金残高に係る経年分析!G55</f>
        <v>980</v>
      </c>
      <c r="D72" s="173">
        <f>基金残高に係る経年分析!H55</f>
        <v>1070</v>
      </c>
    </row>
    <row r="73" spans="1:16" x14ac:dyDescent="0.2">
      <c r="A73" s="172" t="s">
        <v>79</v>
      </c>
      <c r="B73" s="173">
        <f>基金残高に係る経年分析!F56</f>
        <v>40</v>
      </c>
      <c r="C73" s="173">
        <f>基金残高に係る経年分析!G56</f>
        <v>40</v>
      </c>
      <c r="D73" s="173">
        <f>基金残高に係る経年分析!H56</f>
        <v>40</v>
      </c>
    </row>
    <row r="74" spans="1:16" x14ac:dyDescent="0.2">
      <c r="A74" s="172" t="s">
        <v>80</v>
      </c>
      <c r="B74" s="173">
        <f>基金残高に係る経年分析!F57</f>
        <v>813</v>
      </c>
      <c r="C74" s="173">
        <f>基金残高に係る経年分析!G57</f>
        <v>1019</v>
      </c>
      <c r="D74" s="173">
        <f>基金残高に係る経年分析!H57</f>
        <v>1129</v>
      </c>
    </row>
  </sheetData>
  <sheetProtection algorithmName="SHA-512" hashValue="9omOSv5CCXLAjIswKRaGxGLJRWNqhUSUVSlbHA2e2Z4bQAAhl+sg4UQ3e8zwxCX3hguZmP1AxWZIKl3AMowbuw==" saltValue="nTcdX2ics7Mxgo9hMeOU7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214</v>
      </c>
      <c r="DI1" s="616"/>
      <c r="DJ1" s="616"/>
      <c r="DK1" s="616"/>
      <c r="DL1" s="616"/>
      <c r="DM1" s="616"/>
      <c r="DN1" s="617"/>
      <c r="DO1" s="208"/>
      <c r="DP1" s="615" t="s">
        <v>215</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216</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217</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218</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219</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220</v>
      </c>
      <c r="S4" s="619"/>
      <c r="T4" s="619"/>
      <c r="U4" s="619"/>
      <c r="V4" s="619"/>
      <c r="W4" s="619"/>
      <c r="X4" s="619"/>
      <c r="Y4" s="620"/>
      <c r="Z4" s="618" t="s">
        <v>221</v>
      </c>
      <c r="AA4" s="619"/>
      <c r="AB4" s="619"/>
      <c r="AC4" s="620"/>
      <c r="AD4" s="618" t="s">
        <v>222</v>
      </c>
      <c r="AE4" s="619"/>
      <c r="AF4" s="619"/>
      <c r="AG4" s="619"/>
      <c r="AH4" s="619"/>
      <c r="AI4" s="619"/>
      <c r="AJ4" s="619"/>
      <c r="AK4" s="620"/>
      <c r="AL4" s="618" t="s">
        <v>221</v>
      </c>
      <c r="AM4" s="619"/>
      <c r="AN4" s="619"/>
      <c r="AO4" s="620"/>
      <c r="AP4" s="621" t="s">
        <v>223</v>
      </c>
      <c r="AQ4" s="621"/>
      <c r="AR4" s="621"/>
      <c r="AS4" s="621"/>
      <c r="AT4" s="621"/>
      <c r="AU4" s="621"/>
      <c r="AV4" s="621"/>
      <c r="AW4" s="621"/>
      <c r="AX4" s="621"/>
      <c r="AY4" s="621"/>
      <c r="AZ4" s="621"/>
      <c r="BA4" s="621"/>
      <c r="BB4" s="621"/>
      <c r="BC4" s="621"/>
      <c r="BD4" s="621"/>
      <c r="BE4" s="621"/>
      <c r="BF4" s="621"/>
      <c r="BG4" s="621" t="s">
        <v>224</v>
      </c>
      <c r="BH4" s="621"/>
      <c r="BI4" s="621"/>
      <c r="BJ4" s="621"/>
      <c r="BK4" s="621"/>
      <c r="BL4" s="621"/>
      <c r="BM4" s="621"/>
      <c r="BN4" s="621"/>
      <c r="BO4" s="621" t="s">
        <v>221</v>
      </c>
      <c r="BP4" s="621"/>
      <c r="BQ4" s="621"/>
      <c r="BR4" s="621"/>
      <c r="BS4" s="621" t="s">
        <v>225</v>
      </c>
      <c r="BT4" s="621"/>
      <c r="BU4" s="621"/>
      <c r="BV4" s="621"/>
      <c r="BW4" s="621"/>
      <c r="BX4" s="621"/>
      <c r="BY4" s="621"/>
      <c r="BZ4" s="621"/>
      <c r="CA4" s="621"/>
      <c r="CB4" s="621"/>
      <c r="CD4" s="618" t="s">
        <v>226</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227</v>
      </c>
      <c r="C5" s="623"/>
      <c r="D5" s="623"/>
      <c r="E5" s="623"/>
      <c r="F5" s="623"/>
      <c r="G5" s="623"/>
      <c r="H5" s="623"/>
      <c r="I5" s="623"/>
      <c r="J5" s="623"/>
      <c r="K5" s="623"/>
      <c r="L5" s="623"/>
      <c r="M5" s="623"/>
      <c r="N5" s="623"/>
      <c r="O5" s="623"/>
      <c r="P5" s="623"/>
      <c r="Q5" s="624"/>
      <c r="R5" s="625">
        <v>673034</v>
      </c>
      <c r="S5" s="626"/>
      <c r="T5" s="626"/>
      <c r="U5" s="626"/>
      <c r="V5" s="626"/>
      <c r="W5" s="626"/>
      <c r="X5" s="626"/>
      <c r="Y5" s="627"/>
      <c r="Z5" s="628">
        <v>16.2</v>
      </c>
      <c r="AA5" s="628"/>
      <c r="AB5" s="628"/>
      <c r="AC5" s="628"/>
      <c r="AD5" s="629">
        <v>673034</v>
      </c>
      <c r="AE5" s="629"/>
      <c r="AF5" s="629"/>
      <c r="AG5" s="629"/>
      <c r="AH5" s="629"/>
      <c r="AI5" s="629"/>
      <c r="AJ5" s="629"/>
      <c r="AK5" s="629"/>
      <c r="AL5" s="630">
        <v>27.8</v>
      </c>
      <c r="AM5" s="631"/>
      <c r="AN5" s="631"/>
      <c r="AO5" s="632"/>
      <c r="AP5" s="622" t="s">
        <v>228</v>
      </c>
      <c r="AQ5" s="623"/>
      <c r="AR5" s="623"/>
      <c r="AS5" s="623"/>
      <c r="AT5" s="623"/>
      <c r="AU5" s="623"/>
      <c r="AV5" s="623"/>
      <c r="AW5" s="623"/>
      <c r="AX5" s="623"/>
      <c r="AY5" s="623"/>
      <c r="AZ5" s="623"/>
      <c r="BA5" s="623"/>
      <c r="BB5" s="623"/>
      <c r="BC5" s="623"/>
      <c r="BD5" s="623"/>
      <c r="BE5" s="623"/>
      <c r="BF5" s="624"/>
      <c r="BG5" s="636">
        <v>673034</v>
      </c>
      <c r="BH5" s="637"/>
      <c r="BI5" s="637"/>
      <c r="BJ5" s="637"/>
      <c r="BK5" s="637"/>
      <c r="BL5" s="637"/>
      <c r="BM5" s="637"/>
      <c r="BN5" s="638"/>
      <c r="BO5" s="639">
        <v>100</v>
      </c>
      <c r="BP5" s="639"/>
      <c r="BQ5" s="639"/>
      <c r="BR5" s="639"/>
      <c r="BS5" s="640" t="s">
        <v>130</v>
      </c>
      <c r="BT5" s="640"/>
      <c r="BU5" s="640"/>
      <c r="BV5" s="640"/>
      <c r="BW5" s="640"/>
      <c r="BX5" s="640"/>
      <c r="BY5" s="640"/>
      <c r="BZ5" s="640"/>
      <c r="CA5" s="640"/>
      <c r="CB5" s="644"/>
      <c r="CD5" s="618" t="s">
        <v>223</v>
      </c>
      <c r="CE5" s="619"/>
      <c r="CF5" s="619"/>
      <c r="CG5" s="619"/>
      <c r="CH5" s="619"/>
      <c r="CI5" s="619"/>
      <c r="CJ5" s="619"/>
      <c r="CK5" s="619"/>
      <c r="CL5" s="619"/>
      <c r="CM5" s="619"/>
      <c r="CN5" s="619"/>
      <c r="CO5" s="619"/>
      <c r="CP5" s="619"/>
      <c r="CQ5" s="620"/>
      <c r="CR5" s="618" t="s">
        <v>229</v>
      </c>
      <c r="CS5" s="619"/>
      <c r="CT5" s="619"/>
      <c r="CU5" s="619"/>
      <c r="CV5" s="619"/>
      <c r="CW5" s="619"/>
      <c r="CX5" s="619"/>
      <c r="CY5" s="620"/>
      <c r="CZ5" s="618" t="s">
        <v>221</v>
      </c>
      <c r="DA5" s="619"/>
      <c r="DB5" s="619"/>
      <c r="DC5" s="620"/>
      <c r="DD5" s="618" t="s">
        <v>230</v>
      </c>
      <c r="DE5" s="619"/>
      <c r="DF5" s="619"/>
      <c r="DG5" s="619"/>
      <c r="DH5" s="619"/>
      <c r="DI5" s="619"/>
      <c r="DJ5" s="619"/>
      <c r="DK5" s="619"/>
      <c r="DL5" s="619"/>
      <c r="DM5" s="619"/>
      <c r="DN5" s="619"/>
      <c r="DO5" s="619"/>
      <c r="DP5" s="620"/>
      <c r="DQ5" s="618" t="s">
        <v>231</v>
      </c>
      <c r="DR5" s="619"/>
      <c r="DS5" s="619"/>
      <c r="DT5" s="619"/>
      <c r="DU5" s="619"/>
      <c r="DV5" s="619"/>
      <c r="DW5" s="619"/>
      <c r="DX5" s="619"/>
      <c r="DY5" s="619"/>
      <c r="DZ5" s="619"/>
      <c r="EA5" s="619"/>
      <c r="EB5" s="619"/>
      <c r="EC5" s="620"/>
    </row>
    <row r="6" spans="2:143" ht="11.25" customHeight="1" x14ac:dyDescent="0.2">
      <c r="B6" s="633" t="s">
        <v>232</v>
      </c>
      <c r="C6" s="634"/>
      <c r="D6" s="634"/>
      <c r="E6" s="634"/>
      <c r="F6" s="634"/>
      <c r="G6" s="634"/>
      <c r="H6" s="634"/>
      <c r="I6" s="634"/>
      <c r="J6" s="634"/>
      <c r="K6" s="634"/>
      <c r="L6" s="634"/>
      <c r="M6" s="634"/>
      <c r="N6" s="634"/>
      <c r="O6" s="634"/>
      <c r="P6" s="634"/>
      <c r="Q6" s="635"/>
      <c r="R6" s="636">
        <v>38473</v>
      </c>
      <c r="S6" s="637"/>
      <c r="T6" s="637"/>
      <c r="U6" s="637"/>
      <c r="V6" s="637"/>
      <c r="W6" s="637"/>
      <c r="X6" s="637"/>
      <c r="Y6" s="638"/>
      <c r="Z6" s="639">
        <v>0.9</v>
      </c>
      <c r="AA6" s="639"/>
      <c r="AB6" s="639"/>
      <c r="AC6" s="639"/>
      <c r="AD6" s="640">
        <v>38473</v>
      </c>
      <c r="AE6" s="640"/>
      <c r="AF6" s="640"/>
      <c r="AG6" s="640"/>
      <c r="AH6" s="640"/>
      <c r="AI6" s="640"/>
      <c r="AJ6" s="640"/>
      <c r="AK6" s="640"/>
      <c r="AL6" s="641">
        <v>1.6</v>
      </c>
      <c r="AM6" s="642"/>
      <c r="AN6" s="642"/>
      <c r="AO6" s="643"/>
      <c r="AP6" s="633" t="s">
        <v>233</v>
      </c>
      <c r="AQ6" s="634"/>
      <c r="AR6" s="634"/>
      <c r="AS6" s="634"/>
      <c r="AT6" s="634"/>
      <c r="AU6" s="634"/>
      <c r="AV6" s="634"/>
      <c r="AW6" s="634"/>
      <c r="AX6" s="634"/>
      <c r="AY6" s="634"/>
      <c r="AZ6" s="634"/>
      <c r="BA6" s="634"/>
      <c r="BB6" s="634"/>
      <c r="BC6" s="634"/>
      <c r="BD6" s="634"/>
      <c r="BE6" s="634"/>
      <c r="BF6" s="635"/>
      <c r="BG6" s="636">
        <v>673034</v>
      </c>
      <c r="BH6" s="637"/>
      <c r="BI6" s="637"/>
      <c r="BJ6" s="637"/>
      <c r="BK6" s="637"/>
      <c r="BL6" s="637"/>
      <c r="BM6" s="637"/>
      <c r="BN6" s="638"/>
      <c r="BO6" s="639">
        <v>100</v>
      </c>
      <c r="BP6" s="639"/>
      <c r="BQ6" s="639"/>
      <c r="BR6" s="639"/>
      <c r="BS6" s="640" t="s">
        <v>234</v>
      </c>
      <c r="BT6" s="640"/>
      <c r="BU6" s="640"/>
      <c r="BV6" s="640"/>
      <c r="BW6" s="640"/>
      <c r="BX6" s="640"/>
      <c r="BY6" s="640"/>
      <c r="BZ6" s="640"/>
      <c r="CA6" s="640"/>
      <c r="CB6" s="644"/>
      <c r="CD6" s="622" t="s">
        <v>235</v>
      </c>
      <c r="CE6" s="623"/>
      <c r="CF6" s="623"/>
      <c r="CG6" s="623"/>
      <c r="CH6" s="623"/>
      <c r="CI6" s="623"/>
      <c r="CJ6" s="623"/>
      <c r="CK6" s="623"/>
      <c r="CL6" s="623"/>
      <c r="CM6" s="623"/>
      <c r="CN6" s="623"/>
      <c r="CO6" s="623"/>
      <c r="CP6" s="623"/>
      <c r="CQ6" s="624"/>
      <c r="CR6" s="636">
        <v>69835</v>
      </c>
      <c r="CS6" s="637"/>
      <c r="CT6" s="637"/>
      <c r="CU6" s="637"/>
      <c r="CV6" s="637"/>
      <c r="CW6" s="637"/>
      <c r="CX6" s="637"/>
      <c r="CY6" s="638"/>
      <c r="CZ6" s="630">
        <v>1.7</v>
      </c>
      <c r="DA6" s="631"/>
      <c r="DB6" s="631"/>
      <c r="DC6" s="647"/>
      <c r="DD6" s="645" t="s">
        <v>234</v>
      </c>
      <c r="DE6" s="637"/>
      <c r="DF6" s="637"/>
      <c r="DG6" s="637"/>
      <c r="DH6" s="637"/>
      <c r="DI6" s="637"/>
      <c r="DJ6" s="637"/>
      <c r="DK6" s="637"/>
      <c r="DL6" s="637"/>
      <c r="DM6" s="637"/>
      <c r="DN6" s="637"/>
      <c r="DO6" s="637"/>
      <c r="DP6" s="638"/>
      <c r="DQ6" s="645">
        <v>69804</v>
      </c>
      <c r="DR6" s="637"/>
      <c r="DS6" s="637"/>
      <c r="DT6" s="637"/>
      <c r="DU6" s="637"/>
      <c r="DV6" s="637"/>
      <c r="DW6" s="637"/>
      <c r="DX6" s="637"/>
      <c r="DY6" s="637"/>
      <c r="DZ6" s="637"/>
      <c r="EA6" s="637"/>
      <c r="EB6" s="637"/>
      <c r="EC6" s="646"/>
    </row>
    <row r="7" spans="2:143" ht="11.25" customHeight="1" x14ac:dyDescent="0.2">
      <c r="B7" s="633" t="s">
        <v>236</v>
      </c>
      <c r="C7" s="634"/>
      <c r="D7" s="634"/>
      <c r="E7" s="634"/>
      <c r="F7" s="634"/>
      <c r="G7" s="634"/>
      <c r="H7" s="634"/>
      <c r="I7" s="634"/>
      <c r="J7" s="634"/>
      <c r="K7" s="634"/>
      <c r="L7" s="634"/>
      <c r="M7" s="634"/>
      <c r="N7" s="634"/>
      <c r="O7" s="634"/>
      <c r="P7" s="634"/>
      <c r="Q7" s="635"/>
      <c r="R7" s="636">
        <v>233</v>
      </c>
      <c r="S7" s="637"/>
      <c r="T7" s="637"/>
      <c r="U7" s="637"/>
      <c r="V7" s="637"/>
      <c r="W7" s="637"/>
      <c r="X7" s="637"/>
      <c r="Y7" s="638"/>
      <c r="Z7" s="639">
        <v>0</v>
      </c>
      <c r="AA7" s="639"/>
      <c r="AB7" s="639"/>
      <c r="AC7" s="639"/>
      <c r="AD7" s="640">
        <v>233</v>
      </c>
      <c r="AE7" s="640"/>
      <c r="AF7" s="640"/>
      <c r="AG7" s="640"/>
      <c r="AH7" s="640"/>
      <c r="AI7" s="640"/>
      <c r="AJ7" s="640"/>
      <c r="AK7" s="640"/>
      <c r="AL7" s="641">
        <v>0</v>
      </c>
      <c r="AM7" s="642"/>
      <c r="AN7" s="642"/>
      <c r="AO7" s="643"/>
      <c r="AP7" s="633" t="s">
        <v>237</v>
      </c>
      <c r="AQ7" s="634"/>
      <c r="AR7" s="634"/>
      <c r="AS7" s="634"/>
      <c r="AT7" s="634"/>
      <c r="AU7" s="634"/>
      <c r="AV7" s="634"/>
      <c r="AW7" s="634"/>
      <c r="AX7" s="634"/>
      <c r="AY7" s="634"/>
      <c r="AZ7" s="634"/>
      <c r="BA7" s="634"/>
      <c r="BB7" s="634"/>
      <c r="BC7" s="634"/>
      <c r="BD7" s="634"/>
      <c r="BE7" s="634"/>
      <c r="BF7" s="635"/>
      <c r="BG7" s="636">
        <v>265335</v>
      </c>
      <c r="BH7" s="637"/>
      <c r="BI7" s="637"/>
      <c r="BJ7" s="637"/>
      <c r="BK7" s="637"/>
      <c r="BL7" s="637"/>
      <c r="BM7" s="637"/>
      <c r="BN7" s="638"/>
      <c r="BO7" s="639">
        <v>39.4</v>
      </c>
      <c r="BP7" s="639"/>
      <c r="BQ7" s="639"/>
      <c r="BR7" s="639"/>
      <c r="BS7" s="640" t="s">
        <v>234</v>
      </c>
      <c r="BT7" s="640"/>
      <c r="BU7" s="640"/>
      <c r="BV7" s="640"/>
      <c r="BW7" s="640"/>
      <c r="BX7" s="640"/>
      <c r="BY7" s="640"/>
      <c r="BZ7" s="640"/>
      <c r="CA7" s="640"/>
      <c r="CB7" s="644"/>
      <c r="CD7" s="633" t="s">
        <v>238</v>
      </c>
      <c r="CE7" s="634"/>
      <c r="CF7" s="634"/>
      <c r="CG7" s="634"/>
      <c r="CH7" s="634"/>
      <c r="CI7" s="634"/>
      <c r="CJ7" s="634"/>
      <c r="CK7" s="634"/>
      <c r="CL7" s="634"/>
      <c r="CM7" s="634"/>
      <c r="CN7" s="634"/>
      <c r="CO7" s="634"/>
      <c r="CP7" s="634"/>
      <c r="CQ7" s="635"/>
      <c r="CR7" s="636">
        <v>796578</v>
      </c>
      <c r="CS7" s="637"/>
      <c r="CT7" s="637"/>
      <c r="CU7" s="637"/>
      <c r="CV7" s="637"/>
      <c r="CW7" s="637"/>
      <c r="CX7" s="637"/>
      <c r="CY7" s="638"/>
      <c r="CZ7" s="639">
        <v>19.899999999999999</v>
      </c>
      <c r="DA7" s="639"/>
      <c r="DB7" s="639"/>
      <c r="DC7" s="639"/>
      <c r="DD7" s="645">
        <v>8591</v>
      </c>
      <c r="DE7" s="637"/>
      <c r="DF7" s="637"/>
      <c r="DG7" s="637"/>
      <c r="DH7" s="637"/>
      <c r="DI7" s="637"/>
      <c r="DJ7" s="637"/>
      <c r="DK7" s="637"/>
      <c r="DL7" s="637"/>
      <c r="DM7" s="637"/>
      <c r="DN7" s="637"/>
      <c r="DO7" s="637"/>
      <c r="DP7" s="638"/>
      <c r="DQ7" s="645">
        <v>741109</v>
      </c>
      <c r="DR7" s="637"/>
      <c r="DS7" s="637"/>
      <c r="DT7" s="637"/>
      <c r="DU7" s="637"/>
      <c r="DV7" s="637"/>
      <c r="DW7" s="637"/>
      <c r="DX7" s="637"/>
      <c r="DY7" s="637"/>
      <c r="DZ7" s="637"/>
      <c r="EA7" s="637"/>
      <c r="EB7" s="637"/>
      <c r="EC7" s="646"/>
    </row>
    <row r="8" spans="2:143" ht="11.25" customHeight="1" x14ac:dyDescent="0.2">
      <c r="B8" s="633" t="s">
        <v>239</v>
      </c>
      <c r="C8" s="634"/>
      <c r="D8" s="634"/>
      <c r="E8" s="634"/>
      <c r="F8" s="634"/>
      <c r="G8" s="634"/>
      <c r="H8" s="634"/>
      <c r="I8" s="634"/>
      <c r="J8" s="634"/>
      <c r="K8" s="634"/>
      <c r="L8" s="634"/>
      <c r="M8" s="634"/>
      <c r="N8" s="634"/>
      <c r="O8" s="634"/>
      <c r="P8" s="634"/>
      <c r="Q8" s="635"/>
      <c r="R8" s="636">
        <v>2281</v>
      </c>
      <c r="S8" s="637"/>
      <c r="T8" s="637"/>
      <c r="U8" s="637"/>
      <c r="V8" s="637"/>
      <c r="W8" s="637"/>
      <c r="X8" s="637"/>
      <c r="Y8" s="638"/>
      <c r="Z8" s="639">
        <v>0.1</v>
      </c>
      <c r="AA8" s="639"/>
      <c r="AB8" s="639"/>
      <c r="AC8" s="639"/>
      <c r="AD8" s="640">
        <v>2281</v>
      </c>
      <c r="AE8" s="640"/>
      <c r="AF8" s="640"/>
      <c r="AG8" s="640"/>
      <c r="AH8" s="640"/>
      <c r="AI8" s="640"/>
      <c r="AJ8" s="640"/>
      <c r="AK8" s="640"/>
      <c r="AL8" s="641">
        <v>0.1</v>
      </c>
      <c r="AM8" s="642"/>
      <c r="AN8" s="642"/>
      <c r="AO8" s="643"/>
      <c r="AP8" s="633" t="s">
        <v>240</v>
      </c>
      <c r="AQ8" s="634"/>
      <c r="AR8" s="634"/>
      <c r="AS8" s="634"/>
      <c r="AT8" s="634"/>
      <c r="AU8" s="634"/>
      <c r="AV8" s="634"/>
      <c r="AW8" s="634"/>
      <c r="AX8" s="634"/>
      <c r="AY8" s="634"/>
      <c r="AZ8" s="634"/>
      <c r="BA8" s="634"/>
      <c r="BB8" s="634"/>
      <c r="BC8" s="634"/>
      <c r="BD8" s="634"/>
      <c r="BE8" s="634"/>
      <c r="BF8" s="635"/>
      <c r="BG8" s="636">
        <v>10399</v>
      </c>
      <c r="BH8" s="637"/>
      <c r="BI8" s="637"/>
      <c r="BJ8" s="637"/>
      <c r="BK8" s="637"/>
      <c r="BL8" s="637"/>
      <c r="BM8" s="637"/>
      <c r="BN8" s="638"/>
      <c r="BO8" s="639">
        <v>1.5</v>
      </c>
      <c r="BP8" s="639"/>
      <c r="BQ8" s="639"/>
      <c r="BR8" s="639"/>
      <c r="BS8" s="640" t="s">
        <v>175</v>
      </c>
      <c r="BT8" s="640"/>
      <c r="BU8" s="640"/>
      <c r="BV8" s="640"/>
      <c r="BW8" s="640"/>
      <c r="BX8" s="640"/>
      <c r="BY8" s="640"/>
      <c r="BZ8" s="640"/>
      <c r="CA8" s="640"/>
      <c r="CB8" s="644"/>
      <c r="CD8" s="633" t="s">
        <v>241</v>
      </c>
      <c r="CE8" s="634"/>
      <c r="CF8" s="634"/>
      <c r="CG8" s="634"/>
      <c r="CH8" s="634"/>
      <c r="CI8" s="634"/>
      <c r="CJ8" s="634"/>
      <c r="CK8" s="634"/>
      <c r="CL8" s="634"/>
      <c r="CM8" s="634"/>
      <c r="CN8" s="634"/>
      <c r="CO8" s="634"/>
      <c r="CP8" s="634"/>
      <c r="CQ8" s="635"/>
      <c r="CR8" s="636">
        <v>778826</v>
      </c>
      <c r="CS8" s="637"/>
      <c r="CT8" s="637"/>
      <c r="CU8" s="637"/>
      <c r="CV8" s="637"/>
      <c r="CW8" s="637"/>
      <c r="CX8" s="637"/>
      <c r="CY8" s="638"/>
      <c r="CZ8" s="639">
        <v>19.5</v>
      </c>
      <c r="DA8" s="639"/>
      <c r="DB8" s="639"/>
      <c r="DC8" s="639"/>
      <c r="DD8" s="645">
        <v>5094</v>
      </c>
      <c r="DE8" s="637"/>
      <c r="DF8" s="637"/>
      <c r="DG8" s="637"/>
      <c r="DH8" s="637"/>
      <c r="DI8" s="637"/>
      <c r="DJ8" s="637"/>
      <c r="DK8" s="637"/>
      <c r="DL8" s="637"/>
      <c r="DM8" s="637"/>
      <c r="DN8" s="637"/>
      <c r="DO8" s="637"/>
      <c r="DP8" s="638"/>
      <c r="DQ8" s="645">
        <v>487728</v>
      </c>
      <c r="DR8" s="637"/>
      <c r="DS8" s="637"/>
      <c r="DT8" s="637"/>
      <c r="DU8" s="637"/>
      <c r="DV8" s="637"/>
      <c r="DW8" s="637"/>
      <c r="DX8" s="637"/>
      <c r="DY8" s="637"/>
      <c r="DZ8" s="637"/>
      <c r="EA8" s="637"/>
      <c r="EB8" s="637"/>
      <c r="EC8" s="646"/>
    </row>
    <row r="9" spans="2:143" ht="11.25" customHeight="1" x14ac:dyDescent="0.2">
      <c r="B9" s="633" t="s">
        <v>242</v>
      </c>
      <c r="C9" s="634"/>
      <c r="D9" s="634"/>
      <c r="E9" s="634"/>
      <c r="F9" s="634"/>
      <c r="G9" s="634"/>
      <c r="H9" s="634"/>
      <c r="I9" s="634"/>
      <c r="J9" s="634"/>
      <c r="K9" s="634"/>
      <c r="L9" s="634"/>
      <c r="M9" s="634"/>
      <c r="N9" s="634"/>
      <c r="O9" s="634"/>
      <c r="P9" s="634"/>
      <c r="Q9" s="635"/>
      <c r="R9" s="636">
        <v>1589</v>
      </c>
      <c r="S9" s="637"/>
      <c r="T9" s="637"/>
      <c r="U9" s="637"/>
      <c r="V9" s="637"/>
      <c r="W9" s="637"/>
      <c r="X9" s="637"/>
      <c r="Y9" s="638"/>
      <c r="Z9" s="639">
        <v>0</v>
      </c>
      <c r="AA9" s="639"/>
      <c r="AB9" s="639"/>
      <c r="AC9" s="639"/>
      <c r="AD9" s="640">
        <v>1589</v>
      </c>
      <c r="AE9" s="640"/>
      <c r="AF9" s="640"/>
      <c r="AG9" s="640"/>
      <c r="AH9" s="640"/>
      <c r="AI9" s="640"/>
      <c r="AJ9" s="640"/>
      <c r="AK9" s="640"/>
      <c r="AL9" s="641">
        <v>0.1</v>
      </c>
      <c r="AM9" s="642"/>
      <c r="AN9" s="642"/>
      <c r="AO9" s="643"/>
      <c r="AP9" s="633" t="s">
        <v>243</v>
      </c>
      <c r="AQ9" s="634"/>
      <c r="AR9" s="634"/>
      <c r="AS9" s="634"/>
      <c r="AT9" s="634"/>
      <c r="AU9" s="634"/>
      <c r="AV9" s="634"/>
      <c r="AW9" s="634"/>
      <c r="AX9" s="634"/>
      <c r="AY9" s="634"/>
      <c r="AZ9" s="634"/>
      <c r="BA9" s="634"/>
      <c r="BB9" s="634"/>
      <c r="BC9" s="634"/>
      <c r="BD9" s="634"/>
      <c r="BE9" s="634"/>
      <c r="BF9" s="635"/>
      <c r="BG9" s="636">
        <v>232866</v>
      </c>
      <c r="BH9" s="637"/>
      <c r="BI9" s="637"/>
      <c r="BJ9" s="637"/>
      <c r="BK9" s="637"/>
      <c r="BL9" s="637"/>
      <c r="BM9" s="637"/>
      <c r="BN9" s="638"/>
      <c r="BO9" s="639">
        <v>34.6</v>
      </c>
      <c r="BP9" s="639"/>
      <c r="BQ9" s="639"/>
      <c r="BR9" s="639"/>
      <c r="BS9" s="640" t="s">
        <v>234</v>
      </c>
      <c r="BT9" s="640"/>
      <c r="BU9" s="640"/>
      <c r="BV9" s="640"/>
      <c r="BW9" s="640"/>
      <c r="BX9" s="640"/>
      <c r="BY9" s="640"/>
      <c r="BZ9" s="640"/>
      <c r="CA9" s="640"/>
      <c r="CB9" s="644"/>
      <c r="CD9" s="633" t="s">
        <v>244</v>
      </c>
      <c r="CE9" s="634"/>
      <c r="CF9" s="634"/>
      <c r="CG9" s="634"/>
      <c r="CH9" s="634"/>
      <c r="CI9" s="634"/>
      <c r="CJ9" s="634"/>
      <c r="CK9" s="634"/>
      <c r="CL9" s="634"/>
      <c r="CM9" s="634"/>
      <c r="CN9" s="634"/>
      <c r="CO9" s="634"/>
      <c r="CP9" s="634"/>
      <c r="CQ9" s="635"/>
      <c r="CR9" s="636">
        <v>324668</v>
      </c>
      <c r="CS9" s="637"/>
      <c r="CT9" s="637"/>
      <c r="CU9" s="637"/>
      <c r="CV9" s="637"/>
      <c r="CW9" s="637"/>
      <c r="CX9" s="637"/>
      <c r="CY9" s="638"/>
      <c r="CZ9" s="639">
        <v>8.1</v>
      </c>
      <c r="DA9" s="639"/>
      <c r="DB9" s="639"/>
      <c r="DC9" s="639"/>
      <c r="DD9" s="645">
        <v>6996</v>
      </c>
      <c r="DE9" s="637"/>
      <c r="DF9" s="637"/>
      <c r="DG9" s="637"/>
      <c r="DH9" s="637"/>
      <c r="DI9" s="637"/>
      <c r="DJ9" s="637"/>
      <c r="DK9" s="637"/>
      <c r="DL9" s="637"/>
      <c r="DM9" s="637"/>
      <c r="DN9" s="637"/>
      <c r="DO9" s="637"/>
      <c r="DP9" s="638"/>
      <c r="DQ9" s="645">
        <v>262399</v>
      </c>
      <c r="DR9" s="637"/>
      <c r="DS9" s="637"/>
      <c r="DT9" s="637"/>
      <c r="DU9" s="637"/>
      <c r="DV9" s="637"/>
      <c r="DW9" s="637"/>
      <c r="DX9" s="637"/>
      <c r="DY9" s="637"/>
      <c r="DZ9" s="637"/>
      <c r="EA9" s="637"/>
      <c r="EB9" s="637"/>
      <c r="EC9" s="646"/>
    </row>
    <row r="10" spans="2:143" ht="11.25" customHeight="1" x14ac:dyDescent="0.2">
      <c r="B10" s="633" t="s">
        <v>245</v>
      </c>
      <c r="C10" s="634"/>
      <c r="D10" s="634"/>
      <c r="E10" s="634"/>
      <c r="F10" s="634"/>
      <c r="G10" s="634"/>
      <c r="H10" s="634"/>
      <c r="I10" s="634"/>
      <c r="J10" s="634"/>
      <c r="K10" s="634"/>
      <c r="L10" s="634"/>
      <c r="M10" s="634"/>
      <c r="N10" s="634"/>
      <c r="O10" s="634"/>
      <c r="P10" s="634"/>
      <c r="Q10" s="635"/>
      <c r="R10" s="636" t="s">
        <v>234</v>
      </c>
      <c r="S10" s="637"/>
      <c r="T10" s="637"/>
      <c r="U10" s="637"/>
      <c r="V10" s="637"/>
      <c r="W10" s="637"/>
      <c r="X10" s="637"/>
      <c r="Y10" s="638"/>
      <c r="Z10" s="639" t="s">
        <v>234</v>
      </c>
      <c r="AA10" s="639"/>
      <c r="AB10" s="639"/>
      <c r="AC10" s="639"/>
      <c r="AD10" s="640" t="s">
        <v>234</v>
      </c>
      <c r="AE10" s="640"/>
      <c r="AF10" s="640"/>
      <c r="AG10" s="640"/>
      <c r="AH10" s="640"/>
      <c r="AI10" s="640"/>
      <c r="AJ10" s="640"/>
      <c r="AK10" s="640"/>
      <c r="AL10" s="641" t="s">
        <v>234</v>
      </c>
      <c r="AM10" s="642"/>
      <c r="AN10" s="642"/>
      <c r="AO10" s="643"/>
      <c r="AP10" s="633" t="s">
        <v>246</v>
      </c>
      <c r="AQ10" s="634"/>
      <c r="AR10" s="634"/>
      <c r="AS10" s="634"/>
      <c r="AT10" s="634"/>
      <c r="AU10" s="634"/>
      <c r="AV10" s="634"/>
      <c r="AW10" s="634"/>
      <c r="AX10" s="634"/>
      <c r="AY10" s="634"/>
      <c r="AZ10" s="634"/>
      <c r="BA10" s="634"/>
      <c r="BB10" s="634"/>
      <c r="BC10" s="634"/>
      <c r="BD10" s="634"/>
      <c r="BE10" s="634"/>
      <c r="BF10" s="635"/>
      <c r="BG10" s="636">
        <v>11736</v>
      </c>
      <c r="BH10" s="637"/>
      <c r="BI10" s="637"/>
      <c r="BJ10" s="637"/>
      <c r="BK10" s="637"/>
      <c r="BL10" s="637"/>
      <c r="BM10" s="637"/>
      <c r="BN10" s="638"/>
      <c r="BO10" s="639">
        <v>1.7</v>
      </c>
      <c r="BP10" s="639"/>
      <c r="BQ10" s="639"/>
      <c r="BR10" s="639"/>
      <c r="BS10" s="640" t="s">
        <v>175</v>
      </c>
      <c r="BT10" s="640"/>
      <c r="BU10" s="640"/>
      <c r="BV10" s="640"/>
      <c r="BW10" s="640"/>
      <c r="BX10" s="640"/>
      <c r="BY10" s="640"/>
      <c r="BZ10" s="640"/>
      <c r="CA10" s="640"/>
      <c r="CB10" s="644"/>
      <c r="CD10" s="633" t="s">
        <v>247</v>
      </c>
      <c r="CE10" s="634"/>
      <c r="CF10" s="634"/>
      <c r="CG10" s="634"/>
      <c r="CH10" s="634"/>
      <c r="CI10" s="634"/>
      <c r="CJ10" s="634"/>
      <c r="CK10" s="634"/>
      <c r="CL10" s="634"/>
      <c r="CM10" s="634"/>
      <c r="CN10" s="634"/>
      <c r="CO10" s="634"/>
      <c r="CP10" s="634"/>
      <c r="CQ10" s="635"/>
      <c r="CR10" s="636">
        <v>5621</v>
      </c>
      <c r="CS10" s="637"/>
      <c r="CT10" s="637"/>
      <c r="CU10" s="637"/>
      <c r="CV10" s="637"/>
      <c r="CW10" s="637"/>
      <c r="CX10" s="637"/>
      <c r="CY10" s="638"/>
      <c r="CZ10" s="639">
        <v>0.1</v>
      </c>
      <c r="DA10" s="639"/>
      <c r="DB10" s="639"/>
      <c r="DC10" s="639"/>
      <c r="DD10" s="645">
        <v>2258</v>
      </c>
      <c r="DE10" s="637"/>
      <c r="DF10" s="637"/>
      <c r="DG10" s="637"/>
      <c r="DH10" s="637"/>
      <c r="DI10" s="637"/>
      <c r="DJ10" s="637"/>
      <c r="DK10" s="637"/>
      <c r="DL10" s="637"/>
      <c r="DM10" s="637"/>
      <c r="DN10" s="637"/>
      <c r="DO10" s="637"/>
      <c r="DP10" s="638"/>
      <c r="DQ10" s="645">
        <v>3821</v>
      </c>
      <c r="DR10" s="637"/>
      <c r="DS10" s="637"/>
      <c r="DT10" s="637"/>
      <c r="DU10" s="637"/>
      <c r="DV10" s="637"/>
      <c r="DW10" s="637"/>
      <c r="DX10" s="637"/>
      <c r="DY10" s="637"/>
      <c r="DZ10" s="637"/>
      <c r="EA10" s="637"/>
      <c r="EB10" s="637"/>
      <c r="EC10" s="646"/>
    </row>
    <row r="11" spans="2:143" ht="11.25" customHeight="1" x14ac:dyDescent="0.2">
      <c r="B11" s="633" t="s">
        <v>248</v>
      </c>
      <c r="C11" s="634"/>
      <c r="D11" s="634"/>
      <c r="E11" s="634"/>
      <c r="F11" s="634"/>
      <c r="G11" s="634"/>
      <c r="H11" s="634"/>
      <c r="I11" s="634"/>
      <c r="J11" s="634"/>
      <c r="K11" s="634"/>
      <c r="L11" s="634"/>
      <c r="M11" s="634"/>
      <c r="N11" s="634"/>
      <c r="O11" s="634"/>
      <c r="P11" s="634"/>
      <c r="Q11" s="635"/>
      <c r="R11" s="636">
        <v>151378</v>
      </c>
      <c r="S11" s="637"/>
      <c r="T11" s="637"/>
      <c r="U11" s="637"/>
      <c r="V11" s="637"/>
      <c r="W11" s="637"/>
      <c r="X11" s="637"/>
      <c r="Y11" s="638"/>
      <c r="Z11" s="641">
        <v>3.6</v>
      </c>
      <c r="AA11" s="642"/>
      <c r="AB11" s="642"/>
      <c r="AC11" s="648"/>
      <c r="AD11" s="645">
        <v>151378</v>
      </c>
      <c r="AE11" s="637"/>
      <c r="AF11" s="637"/>
      <c r="AG11" s="637"/>
      <c r="AH11" s="637"/>
      <c r="AI11" s="637"/>
      <c r="AJ11" s="637"/>
      <c r="AK11" s="638"/>
      <c r="AL11" s="641">
        <v>6.3</v>
      </c>
      <c r="AM11" s="642"/>
      <c r="AN11" s="642"/>
      <c r="AO11" s="643"/>
      <c r="AP11" s="633" t="s">
        <v>249</v>
      </c>
      <c r="AQ11" s="634"/>
      <c r="AR11" s="634"/>
      <c r="AS11" s="634"/>
      <c r="AT11" s="634"/>
      <c r="AU11" s="634"/>
      <c r="AV11" s="634"/>
      <c r="AW11" s="634"/>
      <c r="AX11" s="634"/>
      <c r="AY11" s="634"/>
      <c r="AZ11" s="634"/>
      <c r="BA11" s="634"/>
      <c r="BB11" s="634"/>
      <c r="BC11" s="634"/>
      <c r="BD11" s="634"/>
      <c r="BE11" s="634"/>
      <c r="BF11" s="635"/>
      <c r="BG11" s="636">
        <v>10334</v>
      </c>
      <c r="BH11" s="637"/>
      <c r="BI11" s="637"/>
      <c r="BJ11" s="637"/>
      <c r="BK11" s="637"/>
      <c r="BL11" s="637"/>
      <c r="BM11" s="637"/>
      <c r="BN11" s="638"/>
      <c r="BO11" s="639">
        <v>1.5</v>
      </c>
      <c r="BP11" s="639"/>
      <c r="BQ11" s="639"/>
      <c r="BR11" s="639"/>
      <c r="BS11" s="640" t="s">
        <v>130</v>
      </c>
      <c r="BT11" s="640"/>
      <c r="BU11" s="640"/>
      <c r="BV11" s="640"/>
      <c r="BW11" s="640"/>
      <c r="BX11" s="640"/>
      <c r="BY11" s="640"/>
      <c r="BZ11" s="640"/>
      <c r="CA11" s="640"/>
      <c r="CB11" s="644"/>
      <c r="CD11" s="633" t="s">
        <v>250</v>
      </c>
      <c r="CE11" s="634"/>
      <c r="CF11" s="634"/>
      <c r="CG11" s="634"/>
      <c r="CH11" s="634"/>
      <c r="CI11" s="634"/>
      <c r="CJ11" s="634"/>
      <c r="CK11" s="634"/>
      <c r="CL11" s="634"/>
      <c r="CM11" s="634"/>
      <c r="CN11" s="634"/>
      <c r="CO11" s="634"/>
      <c r="CP11" s="634"/>
      <c r="CQ11" s="635"/>
      <c r="CR11" s="636">
        <v>411633</v>
      </c>
      <c r="CS11" s="637"/>
      <c r="CT11" s="637"/>
      <c r="CU11" s="637"/>
      <c r="CV11" s="637"/>
      <c r="CW11" s="637"/>
      <c r="CX11" s="637"/>
      <c r="CY11" s="638"/>
      <c r="CZ11" s="639">
        <v>10.3</v>
      </c>
      <c r="DA11" s="639"/>
      <c r="DB11" s="639"/>
      <c r="DC11" s="639"/>
      <c r="DD11" s="645">
        <v>240094</v>
      </c>
      <c r="DE11" s="637"/>
      <c r="DF11" s="637"/>
      <c r="DG11" s="637"/>
      <c r="DH11" s="637"/>
      <c r="DI11" s="637"/>
      <c r="DJ11" s="637"/>
      <c r="DK11" s="637"/>
      <c r="DL11" s="637"/>
      <c r="DM11" s="637"/>
      <c r="DN11" s="637"/>
      <c r="DO11" s="637"/>
      <c r="DP11" s="638"/>
      <c r="DQ11" s="645">
        <v>162724</v>
      </c>
      <c r="DR11" s="637"/>
      <c r="DS11" s="637"/>
      <c r="DT11" s="637"/>
      <c r="DU11" s="637"/>
      <c r="DV11" s="637"/>
      <c r="DW11" s="637"/>
      <c r="DX11" s="637"/>
      <c r="DY11" s="637"/>
      <c r="DZ11" s="637"/>
      <c r="EA11" s="637"/>
      <c r="EB11" s="637"/>
      <c r="EC11" s="646"/>
    </row>
    <row r="12" spans="2:143" ht="11.25" customHeight="1" x14ac:dyDescent="0.2">
      <c r="B12" s="633" t="s">
        <v>251</v>
      </c>
      <c r="C12" s="634"/>
      <c r="D12" s="634"/>
      <c r="E12" s="634"/>
      <c r="F12" s="634"/>
      <c r="G12" s="634"/>
      <c r="H12" s="634"/>
      <c r="I12" s="634"/>
      <c r="J12" s="634"/>
      <c r="K12" s="634"/>
      <c r="L12" s="634"/>
      <c r="M12" s="634"/>
      <c r="N12" s="634"/>
      <c r="O12" s="634"/>
      <c r="P12" s="634"/>
      <c r="Q12" s="635"/>
      <c r="R12" s="636">
        <v>1370</v>
      </c>
      <c r="S12" s="637"/>
      <c r="T12" s="637"/>
      <c r="U12" s="637"/>
      <c r="V12" s="637"/>
      <c r="W12" s="637"/>
      <c r="X12" s="637"/>
      <c r="Y12" s="638"/>
      <c r="Z12" s="639">
        <v>0</v>
      </c>
      <c r="AA12" s="639"/>
      <c r="AB12" s="639"/>
      <c r="AC12" s="639"/>
      <c r="AD12" s="640">
        <v>1370</v>
      </c>
      <c r="AE12" s="640"/>
      <c r="AF12" s="640"/>
      <c r="AG12" s="640"/>
      <c r="AH12" s="640"/>
      <c r="AI12" s="640"/>
      <c r="AJ12" s="640"/>
      <c r="AK12" s="640"/>
      <c r="AL12" s="641">
        <v>0.1</v>
      </c>
      <c r="AM12" s="642"/>
      <c r="AN12" s="642"/>
      <c r="AO12" s="643"/>
      <c r="AP12" s="633" t="s">
        <v>252</v>
      </c>
      <c r="AQ12" s="634"/>
      <c r="AR12" s="634"/>
      <c r="AS12" s="634"/>
      <c r="AT12" s="634"/>
      <c r="AU12" s="634"/>
      <c r="AV12" s="634"/>
      <c r="AW12" s="634"/>
      <c r="AX12" s="634"/>
      <c r="AY12" s="634"/>
      <c r="AZ12" s="634"/>
      <c r="BA12" s="634"/>
      <c r="BB12" s="634"/>
      <c r="BC12" s="634"/>
      <c r="BD12" s="634"/>
      <c r="BE12" s="634"/>
      <c r="BF12" s="635"/>
      <c r="BG12" s="636">
        <v>326154</v>
      </c>
      <c r="BH12" s="637"/>
      <c r="BI12" s="637"/>
      <c r="BJ12" s="637"/>
      <c r="BK12" s="637"/>
      <c r="BL12" s="637"/>
      <c r="BM12" s="637"/>
      <c r="BN12" s="638"/>
      <c r="BO12" s="639">
        <v>48.5</v>
      </c>
      <c r="BP12" s="639"/>
      <c r="BQ12" s="639"/>
      <c r="BR12" s="639"/>
      <c r="BS12" s="640" t="s">
        <v>234</v>
      </c>
      <c r="BT12" s="640"/>
      <c r="BU12" s="640"/>
      <c r="BV12" s="640"/>
      <c r="BW12" s="640"/>
      <c r="BX12" s="640"/>
      <c r="BY12" s="640"/>
      <c r="BZ12" s="640"/>
      <c r="CA12" s="640"/>
      <c r="CB12" s="644"/>
      <c r="CD12" s="633" t="s">
        <v>253</v>
      </c>
      <c r="CE12" s="634"/>
      <c r="CF12" s="634"/>
      <c r="CG12" s="634"/>
      <c r="CH12" s="634"/>
      <c r="CI12" s="634"/>
      <c r="CJ12" s="634"/>
      <c r="CK12" s="634"/>
      <c r="CL12" s="634"/>
      <c r="CM12" s="634"/>
      <c r="CN12" s="634"/>
      <c r="CO12" s="634"/>
      <c r="CP12" s="634"/>
      <c r="CQ12" s="635"/>
      <c r="CR12" s="636">
        <v>148488</v>
      </c>
      <c r="CS12" s="637"/>
      <c r="CT12" s="637"/>
      <c r="CU12" s="637"/>
      <c r="CV12" s="637"/>
      <c r="CW12" s="637"/>
      <c r="CX12" s="637"/>
      <c r="CY12" s="638"/>
      <c r="CZ12" s="639">
        <v>3.7</v>
      </c>
      <c r="DA12" s="639"/>
      <c r="DB12" s="639"/>
      <c r="DC12" s="639"/>
      <c r="DD12" s="645">
        <v>13168</v>
      </c>
      <c r="DE12" s="637"/>
      <c r="DF12" s="637"/>
      <c r="DG12" s="637"/>
      <c r="DH12" s="637"/>
      <c r="DI12" s="637"/>
      <c r="DJ12" s="637"/>
      <c r="DK12" s="637"/>
      <c r="DL12" s="637"/>
      <c r="DM12" s="637"/>
      <c r="DN12" s="637"/>
      <c r="DO12" s="637"/>
      <c r="DP12" s="638"/>
      <c r="DQ12" s="645">
        <v>128488</v>
      </c>
      <c r="DR12" s="637"/>
      <c r="DS12" s="637"/>
      <c r="DT12" s="637"/>
      <c r="DU12" s="637"/>
      <c r="DV12" s="637"/>
      <c r="DW12" s="637"/>
      <c r="DX12" s="637"/>
      <c r="DY12" s="637"/>
      <c r="DZ12" s="637"/>
      <c r="EA12" s="637"/>
      <c r="EB12" s="637"/>
      <c r="EC12" s="646"/>
    </row>
    <row r="13" spans="2:143" ht="11.25" customHeight="1" x14ac:dyDescent="0.2">
      <c r="B13" s="633" t="s">
        <v>254</v>
      </c>
      <c r="C13" s="634"/>
      <c r="D13" s="634"/>
      <c r="E13" s="634"/>
      <c r="F13" s="634"/>
      <c r="G13" s="634"/>
      <c r="H13" s="634"/>
      <c r="I13" s="634"/>
      <c r="J13" s="634"/>
      <c r="K13" s="634"/>
      <c r="L13" s="634"/>
      <c r="M13" s="634"/>
      <c r="N13" s="634"/>
      <c r="O13" s="634"/>
      <c r="P13" s="634"/>
      <c r="Q13" s="635"/>
      <c r="R13" s="636" t="s">
        <v>234</v>
      </c>
      <c r="S13" s="637"/>
      <c r="T13" s="637"/>
      <c r="U13" s="637"/>
      <c r="V13" s="637"/>
      <c r="W13" s="637"/>
      <c r="X13" s="637"/>
      <c r="Y13" s="638"/>
      <c r="Z13" s="639" t="s">
        <v>130</v>
      </c>
      <c r="AA13" s="639"/>
      <c r="AB13" s="639"/>
      <c r="AC13" s="639"/>
      <c r="AD13" s="640" t="s">
        <v>234</v>
      </c>
      <c r="AE13" s="640"/>
      <c r="AF13" s="640"/>
      <c r="AG13" s="640"/>
      <c r="AH13" s="640"/>
      <c r="AI13" s="640"/>
      <c r="AJ13" s="640"/>
      <c r="AK13" s="640"/>
      <c r="AL13" s="641" t="s">
        <v>175</v>
      </c>
      <c r="AM13" s="642"/>
      <c r="AN13" s="642"/>
      <c r="AO13" s="643"/>
      <c r="AP13" s="633" t="s">
        <v>255</v>
      </c>
      <c r="AQ13" s="634"/>
      <c r="AR13" s="634"/>
      <c r="AS13" s="634"/>
      <c r="AT13" s="634"/>
      <c r="AU13" s="634"/>
      <c r="AV13" s="634"/>
      <c r="AW13" s="634"/>
      <c r="AX13" s="634"/>
      <c r="AY13" s="634"/>
      <c r="AZ13" s="634"/>
      <c r="BA13" s="634"/>
      <c r="BB13" s="634"/>
      <c r="BC13" s="634"/>
      <c r="BD13" s="634"/>
      <c r="BE13" s="634"/>
      <c r="BF13" s="635"/>
      <c r="BG13" s="636">
        <v>326150</v>
      </c>
      <c r="BH13" s="637"/>
      <c r="BI13" s="637"/>
      <c r="BJ13" s="637"/>
      <c r="BK13" s="637"/>
      <c r="BL13" s="637"/>
      <c r="BM13" s="637"/>
      <c r="BN13" s="638"/>
      <c r="BO13" s="639">
        <v>48.5</v>
      </c>
      <c r="BP13" s="639"/>
      <c r="BQ13" s="639"/>
      <c r="BR13" s="639"/>
      <c r="BS13" s="640" t="s">
        <v>234</v>
      </c>
      <c r="BT13" s="640"/>
      <c r="BU13" s="640"/>
      <c r="BV13" s="640"/>
      <c r="BW13" s="640"/>
      <c r="BX13" s="640"/>
      <c r="BY13" s="640"/>
      <c r="BZ13" s="640"/>
      <c r="CA13" s="640"/>
      <c r="CB13" s="644"/>
      <c r="CD13" s="633" t="s">
        <v>256</v>
      </c>
      <c r="CE13" s="634"/>
      <c r="CF13" s="634"/>
      <c r="CG13" s="634"/>
      <c r="CH13" s="634"/>
      <c r="CI13" s="634"/>
      <c r="CJ13" s="634"/>
      <c r="CK13" s="634"/>
      <c r="CL13" s="634"/>
      <c r="CM13" s="634"/>
      <c r="CN13" s="634"/>
      <c r="CO13" s="634"/>
      <c r="CP13" s="634"/>
      <c r="CQ13" s="635"/>
      <c r="CR13" s="636">
        <v>491632</v>
      </c>
      <c r="CS13" s="637"/>
      <c r="CT13" s="637"/>
      <c r="CU13" s="637"/>
      <c r="CV13" s="637"/>
      <c r="CW13" s="637"/>
      <c r="CX13" s="637"/>
      <c r="CY13" s="638"/>
      <c r="CZ13" s="639">
        <v>12.3</v>
      </c>
      <c r="DA13" s="639"/>
      <c r="DB13" s="639"/>
      <c r="DC13" s="639"/>
      <c r="DD13" s="645">
        <v>304901</v>
      </c>
      <c r="DE13" s="637"/>
      <c r="DF13" s="637"/>
      <c r="DG13" s="637"/>
      <c r="DH13" s="637"/>
      <c r="DI13" s="637"/>
      <c r="DJ13" s="637"/>
      <c r="DK13" s="637"/>
      <c r="DL13" s="637"/>
      <c r="DM13" s="637"/>
      <c r="DN13" s="637"/>
      <c r="DO13" s="637"/>
      <c r="DP13" s="638"/>
      <c r="DQ13" s="645">
        <v>253709</v>
      </c>
      <c r="DR13" s="637"/>
      <c r="DS13" s="637"/>
      <c r="DT13" s="637"/>
      <c r="DU13" s="637"/>
      <c r="DV13" s="637"/>
      <c r="DW13" s="637"/>
      <c r="DX13" s="637"/>
      <c r="DY13" s="637"/>
      <c r="DZ13" s="637"/>
      <c r="EA13" s="637"/>
      <c r="EB13" s="637"/>
      <c r="EC13" s="646"/>
    </row>
    <row r="14" spans="2:143" ht="11.25" customHeight="1" x14ac:dyDescent="0.2">
      <c r="B14" s="633" t="s">
        <v>257</v>
      </c>
      <c r="C14" s="634"/>
      <c r="D14" s="634"/>
      <c r="E14" s="634"/>
      <c r="F14" s="634"/>
      <c r="G14" s="634"/>
      <c r="H14" s="634"/>
      <c r="I14" s="634"/>
      <c r="J14" s="634"/>
      <c r="K14" s="634"/>
      <c r="L14" s="634"/>
      <c r="M14" s="634"/>
      <c r="N14" s="634"/>
      <c r="O14" s="634"/>
      <c r="P14" s="634"/>
      <c r="Q14" s="635"/>
      <c r="R14" s="636" t="s">
        <v>175</v>
      </c>
      <c r="S14" s="637"/>
      <c r="T14" s="637"/>
      <c r="U14" s="637"/>
      <c r="V14" s="637"/>
      <c r="W14" s="637"/>
      <c r="X14" s="637"/>
      <c r="Y14" s="638"/>
      <c r="Z14" s="639" t="s">
        <v>234</v>
      </c>
      <c r="AA14" s="639"/>
      <c r="AB14" s="639"/>
      <c r="AC14" s="639"/>
      <c r="AD14" s="640" t="s">
        <v>175</v>
      </c>
      <c r="AE14" s="640"/>
      <c r="AF14" s="640"/>
      <c r="AG14" s="640"/>
      <c r="AH14" s="640"/>
      <c r="AI14" s="640"/>
      <c r="AJ14" s="640"/>
      <c r="AK14" s="640"/>
      <c r="AL14" s="641" t="s">
        <v>234</v>
      </c>
      <c r="AM14" s="642"/>
      <c r="AN14" s="642"/>
      <c r="AO14" s="643"/>
      <c r="AP14" s="633" t="s">
        <v>258</v>
      </c>
      <c r="AQ14" s="634"/>
      <c r="AR14" s="634"/>
      <c r="AS14" s="634"/>
      <c r="AT14" s="634"/>
      <c r="AU14" s="634"/>
      <c r="AV14" s="634"/>
      <c r="AW14" s="634"/>
      <c r="AX14" s="634"/>
      <c r="AY14" s="634"/>
      <c r="AZ14" s="634"/>
      <c r="BA14" s="634"/>
      <c r="BB14" s="634"/>
      <c r="BC14" s="634"/>
      <c r="BD14" s="634"/>
      <c r="BE14" s="634"/>
      <c r="BF14" s="635"/>
      <c r="BG14" s="636">
        <v>23070</v>
      </c>
      <c r="BH14" s="637"/>
      <c r="BI14" s="637"/>
      <c r="BJ14" s="637"/>
      <c r="BK14" s="637"/>
      <c r="BL14" s="637"/>
      <c r="BM14" s="637"/>
      <c r="BN14" s="638"/>
      <c r="BO14" s="639">
        <v>3.4</v>
      </c>
      <c r="BP14" s="639"/>
      <c r="BQ14" s="639"/>
      <c r="BR14" s="639"/>
      <c r="BS14" s="640" t="s">
        <v>130</v>
      </c>
      <c r="BT14" s="640"/>
      <c r="BU14" s="640"/>
      <c r="BV14" s="640"/>
      <c r="BW14" s="640"/>
      <c r="BX14" s="640"/>
      <c r="BY14" s="640"/>
      <c r="BZ14" s="640"/>
      <c r="CA14" s="640"/>
      <c r="CB14" s="644"/>
      <c r="CD14" s="633" t="s">
        <v>259</v>
      </c>
      <c r="CE14" s="634"/>
      <c r="CF14" s="634"/>
      <c r="CG14" s="634"/>
      <c r="CH14" s="634"/>
      <c r="CI14" s="634"/>
      <c r="CJ14" s="634"/>
      <c r="CK14" s="634"/>
      <c r="CL14" s="634"/>
      <c r="CM14" s="634"/>
      <c r="CN14" s="634"/>
      <c r="CO14" s="634"/>
      <c r="CP14" s="634"/>
      <c r="CQ14" s="635"/>
      <c r="CR14" s="636">
        <v>194058</v>
      </c>
      <c r="CS14" s="637"/>
      <c r="CT14" s="637"/>
      <c r="CU14" s="637"/>
      <c r="CV14" s="637"/>
      <c r="CW14" s="637"/>
      <c r="CX14" s="637"/>
      <c r="CY14" s="638"/>
      <c r="CZ14" s="639">
        <v>4.9000000000000004</v>
      </c>
      <c r="DA14" s="639"/>
      <c r="DB14" s="639"/>
      <c r="DC14" s="639"/>
      <c r="DD14" s="645">
        <v>2189</v>
      </c>
      <c r="DE14" s="637"/>
      <c r="DF14" s="637"/>
      <c r="DG14" s="637"/>
      <c r="DH14" s="637"/>
      <c r="DI14" s="637"/>
      <c r="DJ14" s="637"/>
      <c r="DK14" s="637"/>
      <c r="DL14" s="637"/>
      <c r="DM14" s="637"/>
      <c r="DN14" s="637"/>
      <c r="DO14" s="637"/>
      <c r="DP14" s="638"/>
      <c r="DQ14" s="645">
        <v>175214</v>
      </c>
      <c r="DR14" s="637"/>
      <c r="DS14" s="637"/>
      <c r="DT14" s="637"/>
      <c r="DU14" s="637"/>
      <c r="DV14" s="637"/>
      <c r="DW14" s="637"/>
      <c r="DX14" s="637"/>
      <c r="DY14" s="637"/>
      <c r="DZ14" s="637"/>
      <c r="EA14" s="637"/>
      <c r="EB14" s="637"/>
      <c r="EC14" s="646"/>
    </row>
    <row r="15" spans="2:143" ht="11.25" customHeight="1" x14ac:dyDescent="0.2">
      <c r="B15" s="633" t="s">
        <v>260</v>
      </c>
      <c r="C15" s="634"/>
      <c r="D15" s="634"/>
      <c r="E15" s="634"/>
      <c r="F15" s="634"/>
      <c r="G15" s="634"/>
      <c r="H15" s="634"/>
      <c r="I15" s="634"/>
      <c r="J15" s="634"/>
      <c r="K15" s="634"/>
      <c r="L15" s="634"/>
      <c r="M15" s="634"/>
      <c r="N15" s="634"/>
      <c r="O15" s="634"/>
      <c r="P15" s="634"/>
      <c r="Q15" s="635"/>
      <c r="R15" s="636" t="s">
        <v>234</v>
      </c>
      <c r="S15" s="637"/>
      <c r="T15" s="637"/>
      <c r="U15" s="637"/>
      <c r="V15" s="637"/>
      <c r="W15" s="637"/>
      <c r="X15" s="637"/>
      <c r="Y15" s="638"/>
      <c r="Z15" s="639" t="s">
        <v>234</v>
      </c>
      <c r="AA15" s="639"/>
      <c r="AB15" s="639"/>
      <c r="AC15" s="639"/>
      <c r="AD15" s="640" t="s">
        <v>234</v>
      </c>
      <c r="AE15" s="640"/>
      <c r="AF15" s="640"/>
      <c r="AG15" s="640"/>
      <c r="AH15" s="640"/>
      <c r="AI15" s="640"/>
      <c r="AJ15" s="640"/>
      <c r="AK15" s="640"/>
      <c r="AL15" s="641" t="s">
        <v>234</v>
      </c>
      <c r="AM15" s="642"/>
      <c r="AN15" s="642"/>
      <c r="AO15" s="643"/>
      <c r="AP15" s="633" t="s">
        <v>261</v>
      </c>
      <c r="AQ15" s="634"/>
      <c r="AR15" s="634"/>
      <c r="AS15" s="634"/>
      <c r="AT15" s="634"/>
      <c r="AU15" s="634"/>
      <c r="AV15" s="634"/>
      <c r="AW15" s="634"/>
      <c r="AX15" s="634"/>
      <c r="AY15" s="634"/>
      <c r="AZ15" s="634"/>
      <c r="BA15" s="634"/>
      <c r="BB15" s="634"/>
      <c r="BC15" s="634"/>
      <c r="BD15" s="634"/>
      <c r="BE15" s="634"/>
      <c r="BF15" s="635"/>
      <c r="BG15" s="636">
        <v>58475</v>
      </c>
      <c r="BH15" s="637"/>
      <c r="BI15" s="637"/>
      <c r="BJ15" s="637"/>
      <c r="BK15" s="637"/>
      <c r="BL15" s="637"/>
      <c r="BM15" s="637"/>
      <c r="BN15" s="638"/>
      <c r="BO15" s="639">
        <v>8.6999999999999993</v>
      </c>
      <c r="BP15" s="639"/>
      <c r="BQ15" s="639"/>
      <c r="BR15" s="639"/>
      <c r="BS15" s="640" t="s">
        <v>175</v>
      </c>
      <c r="BT15" s="640"/>
      <c r="BU15" s="640"/>
      <c r="BV15" s="640"/>
      <c r="BW15" s="640"/>
      <c r="BX15" s="640"/>
      <c r="BY15" s="640"/>
      <c r="BZ15" s="640"/>
      <c r="CA15" s="640"/>
      <c r="CB15" s="644"/>
      <c r="CD15" s="633" t="s">
        <v>262</v>
      </c>
      <c r="CE15" s="634"/>
      <c r="CF15" s="634"/>
      <c r="CG15" s="634"/>
      <c r="CH15" s="634"/>
      <c r="CI15" s="634"/>
      <c r="CJ15" s="634"/>
      <c r="CK15" s="634"/>
      <c r="CL15" s="634"/>
      <c r="CM15" s="634"/>
      <c r="CN15" s="634"/>
      <c r="CO15" s="634"/>
      <c r="CP15" s="634"/>
      <c r="CQ15" s="635"/>
      <c r="CR15" s="636">
        <v>470922</v>
      </c>
      <c r="CS15" s="637"/>
      <c r="CT15" s="637"/>
      <c r="CU15" s="637"/>
      <c r="CV15" s="637"/>
      <c r="CW15" s="637"/>
      <c r="CX15" s="637"/>
      <c r="CY15" s="638"/>
      <c r="CZ15" s="639">
        <v>11.8</v>
      </c>
      <c r="DA15" s="639"/>
      <c r="DB15" s="639"/>
      <c r="DC15" s="639"/>
      <c r="DD15" s="645">
        <v>94681</v>
      </c>
      <c r="DE15" s="637"/>
      <c r="DF15" s="637"/>
      <c r="DG15" s="637"/>
      <c r="DH15" s="637"/>
      <c r="DI15" s="637"/>
      <c r="DJ15" s="637"/>
      <c r="DK15" s="637"/>
      <c r="DL15" s="637"/>
      <c r="DM15" s="637"/>
      <c r="DN15" s="637"/>
      <c r="DO15" s="637"/>
      <c r="DP15" s="638"/>
      <c r="DQ15" s="645">
        <v>416979</v>
      </c>
      <c r="DR15" s="637"/>
      <c r="DS15" s="637"/>
      <c r="DT15" s="637"/>
      <c r="DU15" s="637"/>
      <c r="DV15" s="637"/>
      <c r="DW15" s="637"/>
      <c r="DX15" s="637"/>
      <c r="DY15" s="637"/>
      <c r="DZ15" s="637"/>
      <c r="EA15" s="637"/>
      <c r="EB15" s="637"/>
      <c r="EC15" s="646"/>
    </row>
    <row r="16" spans="2:143" ht="11.25" customHeight="1" x14ac:dyDescent="0.2">
      <c r="B16" s="633" t="s">
        <v>263</v>
      </c>
      <c r="C16" s="634"/>
      <c r="D16" s="634"/>
      <c r="E16" s="634"/>
      <c r="F16" s="634"/>
      <c r="G16" s="634"/>
      <c r="H16" s="634"/>
      <c r="I16" s="634"/>
      <c r="J16" s="634"/>
      <c r="K16" s="634"/>
      <c r="L16" s="634"/>
      <c r="M16" s="634"/>
      <c r="N16" s="634"/>
      <c r="O16" s="634"/>
      <c r="P16" s="634"/>
      <c r="Q16" s="635"/>
      <c r="R16" s="636">
        <v>2514</v>
      </c>
      <c r="S16" s="637"/>
      <c r="T16" s="637"/>
      <c r="U16" s="637"/>
      <c r="V16" s="637"/>
      <c r="W16" s="637"/>
      <c r="X16" s="637"/>
      <c r="Y16" s="638"/>
      <c r="Z16" s="639">
        <v>0.1</v>
      </c>
      <c r="AA16" s="639"/>
      <c r="AB16" s="639"/>
      <c r="AC16" s="639"/>
      <c r="AD16" s="640">
        <v>2514</v>
      </c>
      <c r="AE16" s="640"/>
      <c r="AF16" s="640"/>
      <c r="AG16" s="640"/>
      <c r="AH16" s="640"/>
      <c r="AI16" s="640"/>
      <c r="AJ16" s="640"/>
      <c r="AK16" s="640"/>
      <c r="AL16" s="641">
        <v>0.1</v>
      </c>
      <c r="AM16" s="642"/>
      <c r="AN16" s="642"/>
      <c r="AO16" s="643"/>
      <c r="AP16" s="633" t="s">
        <v>264</v>
      </c>
      <c r="AQ16" s="634"/>
      <c r="AR16" s="634"/>
      <c r="AS16" s="634"/>
      <c r="AT16" s="634"/>
      <c r="AU16" s="634"/>
      <c r="AV16" s="634"/>
      <c r="AW16" s="634"/>
      <c r="AX16" s="634"/>
      <c r="AY16" s="634"/>
      <c r="AZ16" s="634"/>
      <c r="BA16" s="634"/>
      <c r="BB16" s="634"/>
      <c r="BC16" s="634"/>
      <c r="BD16" s="634"/>
      <c r="BE16" s="634"/>
      <c r="BF16" s="635"/>
      <c r="BG16" s="636" t="s">
        <v>234</v>
      </c>
      <c r="BH16" s="637"/>
      <c r="BI16" s="637"/>
      <c r="BJ16" s="637"/>
      <c r="BK16" s="637"/>
      <c r="BL16" s="637"/>
      <c r="BM16" s="637"/>
      <c r="BN16" s="638"/>
      <c r="BO16" s="639" t="s">
        <v>175</v>
      </c>
      <c r="BP16" s="639"/>
      <c r="BQ16" s="639"/>
      <c r="BR16" s="639"/>
      <c r="BS16" s="640" t="s">
        <v>234</v>
      </c>
      <c r="BT16" s="640"/>
      <c r="BU16" s="640"/>
      <c r="BV16" s="640"/>
      <c r="BW16" s="640"/>
      <c r="BX16" s="640"/>
      <c r="BY16" s="640"/>
      <c r="BZ16" s="640"/>
      <c r="CA16" s="640"/>
      <c r="CB16" s="644"/>
      <c r="CD16" s="633" t="s">
        <v>265</v>
      </c>
      <c r="CE16" s="634"/>
      <c r="CF16" s="634"/>
      <c r="CG16" s="634"/>
      <c r="CH16" s="634"/>
      <c r="CI16" s="634"/>
      <c r="CJ16" s="634"/>
      <c r="CK16" s="634"/>
      <c r="CL16" s="634"/>
      <c r="CM16" s="634"/>
      <c r="CN16" s="634"/>
      <c r="CO16" s="634"/>
      <c r="CP16" s="634"/>
      <c r="CQ16" s="635"/>
      <c r="CR16" s="636">
        <v>24680</v>
      </c>
      <c r="CS16" s="637"/>
      <c r="CT16" s="637"/>
      <c r="CU16" s="637"/>
      <c r="CV16" s="637"/>
      <c r="CW16" s="637"/>
      <c r="CX16" s="637"/>
      <c r="CY16" s="638"/>
      <c r="CZ16" s="639">
        <v>0.6</v>
      </c>
      <c r="DA16" s="639"/>
      <c r="DB16" s="639"/>
      <c r="DC16" s="639"/>
      <c r="DD16" s="645" t="s">
        <v>175</v>
      </c>
      <c r="DE16" s="637"/>
      <c r="DF16" s="637"/>
      <c r="DG16" s="637"/>
      <c r="DH16" s="637"/>
      <c r="DI16" s="637"/>
      <c r="DJ16" s="637"/>
      <c r="DK16" s="637"/>
      <c r="DL16" s="637"/>
      <c r="DM16" s="637"/>
      <c r="DN16" s="637"/>
      <c r="DO16" s="637"/>
      <c r="DP16" s="638"/>
      <c r="DQ16" s="645">
        <v>2420</v>
      </c>
      <c r="DR16" s="637"/>
      <c r="DS16" s="637"/>
      <c r="DT16" s="637"/>
      <c r="DU16" s="637"/>
      <c r="DV16" s="637"/>
      <c r="DW16" s="637"/>
      <c r="DX16" s="637"/>
      <c r="DY16" s="637"/>
      <c r="DZ16" s="637"/>
      <c r="EA16" s="637"/>
      <c r="EB16" s="637"/>
      <c r="EC16" s="646"/>
    </row>
    <row r="17" spans="2:133" ht="11.25" customHeight="1" x14ac:dyDescent="0.2">
      <c r="B17" s="633" t="s">
        <v>266</v>
      </c>
      <c r="C17" s="634"/>
      <c r="D17" s="634"/>
      <c r="E17" s="634"/>
      <c r="F17" s="634"/>
      <c r="G17" s="634"/>
      <c r="H17" s="634"/>
      <c r="I17" s="634"/>
      <c r="J17" s="634"/>
      <c r="K17" s="634"/>
      <c r="L17" s="634"/>
      <c r="M17" s="634"/>
      <c r="N17" s="634"/>
      <c r="O17" s="634"/>
      <c r="P17" s="634"/>
      <c r="Q17" s="635"/>
      <c r="R17" s="636">
        <v>9624</v>
      </c>
      <c r="S17" s="637"/>
      <c r="T17" s="637"/>
      <c r="U17" s="637"/>
      <c r="V17" s="637"/>
      <c r="W17" s="637"/>
      <c r="X17" s="637"/>
      <c r="Y17" s="638"/>
      <c r="Z17" s="639">
        <v>0.2</v>
      </c>
      <c r="AA17" s="639"/>
      <c r="AB17" s="639"/>
      <c r="AC17" s="639"/>
      <c r="AD17" s="640">
        <v>9624</v>
      </c>
      <c r="AE17" s="640"/>
      <c r="AF17" s="640"/>
      <c r="AG17" s="640"/>
      <c r="AH17" s="640"/>
      <c r="AI17" s="640"/>
      <c r="AJ17" s="640"/>
      <c r="AK17" s="640"/>
      <c r="AL17" s="641">
        <v>0.4</v>
      </c>
      <c r="AM17" s="642"/>
      <c r="AN17" s="642"/>
      <c r="AO17" s="643"/>
      <c r="AP17" s="633" t="s">
        <v>267</v>
      </c>
      <c r="AQ17" s="634"/>
      <c r="AR17" s="634"/>
      <c r="AS17" s="634"/>
      <c r="AT17" s="634"/>
      <c r="AU17" s="634"/>
      <c r="AV17" s="634"/>
      <c r="AW17" s="634"/>
      <c r="AX17" s="634"/>
      <c r="AY17" s="634"/>
      <c r="AZ17" s="634"/>
      <c r="BA17" s="634"/>
      <c r="BB17" s="634"/>
      <c r="BC17" s="634"/>
      <c r="BD17" s="634"/>
      <c r="BE17" s="634"/>
      <c r="BF17" s="635"/>
      <c r="BG17" s="636" t="s">
        <v>130</v>
      </c>
      <c r="BH17" s="637"/>
      <c r="BI17" s="637"/>
      <c r="BJ17" s="637"/>
      <c r="BK17" s="637"/>
      <c r="BL17" s="637"/>
      <c r="BM17" s="637"/>
      <c r="BN17" s="638"/>
      <c r="BO17" s="639" t="s">
        <v>175</v>
      </c>
      <c r="BP17" s="639"/>
      <c r="BQ17" s="639"/>
      <c r="BR17" s="639"/>
      <c r="BS17" s="640" t="s">
        <v>130</v>
      </c>
      <c r="BT17" s="640"/>
      <c r="BU17" s="640"/>
      <c r="BV17" s="640"/>
      <c r="BW17" s="640"/>
      <c r="BX17" s="640"/>
      <c r="BY17" s="640"/>
      <c r="BZ17" s="640"/>
      <c r="CA17" s="640"/>
      <c r="CB17" s="644"/>
      <c r="CD17" s="633" t="s">
        <v>268</v>
      </c>
      <c r="CE17" s="634"/>
      <c r="CF17" s="634"/>
      <c r="CG17" s="634"/>
      <c r="CH17" s="634"/>
      <c r="CI17" s="634"/>
      <c r="CJ17" s="634"/>
      <c r="CK17" s="634"/>
      <c r="CL17" s="634"/>
      <c r="CM17" s="634"/>
      <c r="CN17" s="634"/>
      <c r="CO17" s="634"/>
      <c r="CP17" s="634"/>
      <c r="CQ17" s="635"/>
      <c r="CR17" s="636">
        <v>278681</v>
      </c>
      <c r="CS17" s="637"/>
      <c r="CT17" s="637"/>
      <c r="CU17" s="637"/>
      <c r="CV17" s="637"/>
      <c r="CW17" s="637"/>
      <c r="CX17" s="637"/>
      <c r="CY17" s="638"/>
      <c r="CZ17" s="639">
        <v>7</v>
      </c>
      <c r="DA17" s="639"/>
      <c r="DB17" s="639"/>
      <c r="DC17" s="639"/>
      <c r="DD17" s="645" t="s">
        <v>234</v>
      </c>
      <c r="DE17" s="637"/>
      <c r="DF17" s="637"/>
      <c r="DG17" s="637"/>
      <c r="DH17" s="637"/>
      <c r="DI17" s="637"/>
      <c r="DJ17" s="637"/>
      <c r="DK17" s="637"/>
      <c r="DL17" s="637"/>
      <c r="DM17" s="637"/>
      <c r="DN17" s="637"/>
      <c r="DO17" s="637"/>
      <c r="DP17" s="638"/>
      <c r="DQ17" s="645">
        <v>278681</v>
      </c>
      <c r="DR17" s="637"/>
      <c r="DS17" s="637"/>
      <c r="DT17" s="637"/>
      <c r="DU17" s="637"/>
      <c r="DV17" s="637"/>
      <c r="DW17" s="637"/>
      <c r="DX17" s="637"/>
      <c r="DY17" s="637"/>
      <c r="DZ17" s="637"/>
      <c r="EA17" s="637"/>
      <c r="EB17" s="637"/>
      <c r="EC17" s="646"/>
    </row>
    <row r="18" spans="2:133" ht="11.25" customHeight="1" x14ac:dyDescent="0.2">
      <c r="B18" s="633" t="s">
        <v>269</v>
      </c>
      <c r="C18" s="634"/>
      <c r="D18" s="634"/>
      <c r="E18" s="634"/>
      <c r="F18" s="634"/>
      <c r="G18" s="634"/>
      <c r="H18" s="634"/>
      <c r="I18" s="634"/>
      <c r="J18" s="634"/>
      <c r="K18" s="634"/>
      <c r="L18" s="634"/>
      <c r="M18" s="634"/>
      <c r="N18" s="634"/>
      <c r="O18" s="634"/>
      <c r="P18" s="634"/>
      <c r="Q18" s="635"/>
      <c r="R18" s="636">
        <v>5999</v>
      </c>
      <c r="S18" s="637"/>
      <c r="T18" s="637"/>
      <c r="U18" s="637"/>
      <c r="V18" s="637"/>
      <c r="W18" s="637"/>
      <c r="X18" s="637"/>
      <c r="Y18" s="638"/>
      <c r="Z18" s="639">
        <v>0.1</v>
      </c>
      <c r="AA18" s="639"/>
      <c r="AB18" s="639"/>
      <c r="AC18" s="639"/>
      <c r="AD18" s="640">
        <v>5999</v>
      </c>
      <c r="AE18" s="640"/>
      <c r="AF18" s="640"/>
      <c r="AG18" s="640"/>
      <c r="AH18" s="640"/>
      <c r="AI18" s="640"/>
      <c r="AJ18" s="640"/>
      <c r="AK18" s="640"/>
      <c r="AL18" s="641">
        <v>0.2</v>
      </c>
      <c r="AM18" s="642"/>
      <c r="AN18" s="642"/>
      <c r="AO18" s="643"/>
      <c r="AP18" s="633" t="s">
        <v>270</v>
      </c>
      <c r="AQ18" s="634"/>
      <c r="AR18" s="634"/>
      <c r="AS18" s="634"/>
      <c r="AT18" s="634"/>
      <c r="AU18" s="634"/>
      <c r="AV18" s="634"/>
      <c r="AW18" s="634"/>
      <c r="AX18" s="634"/>
      <c r="AY18" s="634"/>
      <c r="AZ18" s="634"/>
      <c r="BA18" s="634"/>
      <c r="BB18" s="634"/>
      <c r="BC18" s="634"/>
      <c r="BD18" s="634"/>
      <c r="BE18" s="634"/>
      <c r="BF18" s="635"/>
      <c r="BG18" s="636" t="s">
        <v>234</v>
      </c>
      <c r="BH18" s="637"/>
      <c r="BI18" s="637"/>
      <c r="BJ18" s="637"/>
      <c r="BK18" s="637"/>
      <c r="BL18" s="637"/>
      <c r="BM18" s="637"/>
      <c r="BN18" s="638"/>
      <c r="BO18" s="639" t="s">
        <v>234</v>
      </c>
      <c r="BP18" s="639"/>
      <c r="BQ18" s="639"/>
      <c r="BR18" s="639"/>
      <c r="BS18" s="640" t="s">
        <v>234</v>
      </c>
      <c r="BT18" s="640"/>
      <c r="BU18" s="640"/>
      <c r="BV18" s="640"/>
      <c r="BW18" s="640"/>
      <c r="BX18" s="640"/>
      <c r="BY18" s="640"/>
      <c r="BZ18" s="640"/>
      <c r="CA18" s="640"/>
      <c r="CB18" s="644"/>
      <c r="CD18" s="633" t="s">
        <v>271</v>
      </c>
      <c r="CE18" s="634"/>
      <c r="CF18" s="634"/>
      <c r="CG18" s="634"/>
      <c r="CH18" s="634"/>
      <c r="CI18" s="634"/>
      <c r="CJ18" s="634"/>
      <c r="CK18" s="634"/>
      <c r="CL18" s="634"/>
      <c r="CM18" s="634"/>
      <c r="CN18" s="634"/>
      <c r="CO18" s="634"/>
      <c r="CP18" s="634"/>
      <c r="CQ18" s="635"/>
      <c r="CR18" s="636" t="s">
        <v>130</v>
      </c>
      <c r="CS18" s="637"/>
      <c r="CT18" s="637"/>
      <c r="CU18" s="637"/>
      <c r="CV18" s="637"/>
      <c r="CW18" s="637"/>
      <c r="CX18" s="637"/>
      <c r="CY18" s="638"/>
      <c r="CZ18" s="639" t="s">
        <v>234</v>
      </c>
      <c r="DA18" s="639"/>
      <c r="DB18" s="639"/>
      <c r="DC18" s="639"/>
      <c r="DD18" s="645" t="s">
        <v>234</v>
      </c>
      <c r="DE18" s="637"/>
      <c r="DF18" s="637"/>
      <c r="DG18" s="637"/>
      <c r="DH18" s="637"/>
      <c r="DI18" s="637"/>
      <c r="DJ18" s="637"/>
      <c r="DK18" s="637"/>
      <c r="DL18" s="637"/>
      <c r="DM18" s="637"/>
      <c r="DN18" s="637"/>
      <c r="DO18" s="637"/>
      <c r="DP18" s="638"/>
      <c r="DQ18" s="645" t="s">
        <v>130</v>
      </c>
      <c r="DR18" s="637"/>
      <c r="DS18" s="637"/>
      <c r="DT18" s="637"/>
      <c r="DU18" s="637"/>
      <c r="DV18" s="637"/>
      <c r="DW18" s="637"/>
      <c r="DX18" s="637"/>
      <c r="DY18" s="637"/>
      <c r="DZ18" s="637"/>
      <c r="EA18" s="637"/>
      <c r="EB18" s="637"/>
      <c r="EC18" s="646"/>
    </row>
    <row r="19" spans="2:133" ht="11.25" customHeight="1" x14ac:dyDescent="0.2">
      <c r="B19" s="633" t="s">
        <v>272</v>
      </c>
      <c r="C19" s="634"/>
      <c r="D19" s="634"/>
      <c r="E19" s="634"/>
      <c r="F19" s="634"/>
      <c r="G19" s="634"/>
      <c r="H19" s="634"/>
      <c r="I19" s="634"/>
      <c r="J19" s="634"/>
      <c r="K19" s="634"/>
      <c r="L19" s="634"/>
      <c r="M19" s="634"/>
      <c r="N19" s="634"/>
      <c r="O19" s="634"/>
      <c r="P19" s="634"/>
      <c r="Q19" s="635"/>
      <c r="R19" s="636">
        <v>5784</v>
      </c>
      <c r="S19" s="637"/>
      <c r="T19" s="637"/>
      <c r="U19" s="637"/>
      <c r="V19" s="637"/>
      <c r="W19" s="637"/>
      <c r="X19" s="637"/>
      <c r="Y19" s="638"/>
      <c r="Z19" s="639">
        <v>0.1</v>
      </c>
      <c r="AA19" s="639"/>
      <c r="AB19" s="639"/>
      <c r="AC19" s="639"/>
      <c r="AD19" s="640">
        <v>5784</v>
      </c>
      <c r="AE19" s="640"/>
      <c r="AF19" s="640"/>
      <c r="AG19" s="640"/>
      <c r="AH19" s="640"/>
      <c r="AI19" s="640"/>
      <c r="AJ19" s="640"/>
      <c r="AK19" s="640"/>
      <c r="AL19" s="641">
        <v>0.2</v>
      </c>
      <c r="AM19" s="642"/>
      <c r="AN19" s="642"/>
      <c r="AO19" s="643"/>
      <c r="AP19" s="633" t="s">
        <v>273</v>
      </c>
      <c r="AQ19" s="634"/>
      <c r="AR19" s="634"/>
      <c r="AS19" s="634"/>
      <c r="AT19" s="634"/>
      <c r="AU19" s="634"/>
      <c r="AV19" s="634"/>
      <c r="AW19" s="634"/>
      <c r="AX19" s="634"/>
      <c r="AY19" s="634"/>
      <c r="AZ19" s="634"/>
      <c r="BA19" s="634"/>
      <c r="BB19" s="634"/>
      <c r="BC19" s="634"/>
      <c r="BD19" s="634"/>
      <c r="BE19" s="634"/>
      <c r="BF19" s="635"/>
      <c r="BG19" s="636" t="s">
        <v>175</v>
      </c>
      <c r="BH19" s="637"/>
      <c r="BI19" s="637"/>
      <c r="BJ19" s="637"/>
      <c r="BK19" s="637"/>
      <c r="BL19" s="637"/>
      <c r="BM19" s="637"/>
      <c r="BN19" s="638"/>
      <c r="BO19" s="639" t="s">
        <v>234</v>
      </c>
      <c r="BP19" s="639"/>
      <c r="BQ19" s="639"/>
      <c r="BR19" s="639"/>
      <c r="BS19" s="640" t="s">
        <v>175</v>
      </c>
      <c r="BT19" s="640"/>
      <c r="BU19" s="640"/>
      <c r="BV19" s="640"/>
      <c r="BW19" s="640"/>
      <c r="BX19" s="640"/>
      <c r="BY19" s="640"/>
      <c r="BZ19" s="640"/>
      <c r="CA19" s="640"/>
      <c r="CB19" s="644"/>
      <c r="CD19" s="633" t="s">
        <v>274</v>
      </c>
      <c r="CE19" s="634"/>
      <c r="CF19" s="634"/>
      <c r="CG19" s="634"/>
      <c r="CH19" s="634"/>
      <c r="CI19" s="634"/>
      <c r="CJ19" s="634"/>
      <c r="CK19" s="634"/>
      <c r="CL19" s="634"/>
      <c r="CM19" s="634"/>
      <c r="CN19" s="634"/>
      <c r="CO19" s="634"/>
      <c r="CP19" s="634"/>
      <c r="CQ19" s="635"/>
      <c r="CR19" s="636" t="s">
        <v>234</v>
      </c>
      <c r="CS19" s="637"/>
      <c r="CT19" s="637"/>
      <c r="CU19" s="637"/>
      <c r="CV19" s="637"/>
      <c r="CW19" s="637"/>
      <c r="CX19" s="637"/>
      <c r="CY19" s="638"/>
      <c r="CZ19" s="639" t="s">
        <v>130</v>
      </c>
      <c r="DA19" s="639"/>
      <c r="DB19" s="639"/>
      <c r="DC19" s="639"/>
      <c r="DD19" s="645" t="s">
        <v>234</v>
      </c>
      <c r="DE19" s="637"/>
      <c r="DF19" s="637"/>
      <c r="DG19" s="637"/>
      <c r="DH19" s="637"/>
      <c r="DI19" s="637"/>
      <c r="DJ19" s="637"/>
      <c r="DK19" s="637"/>
      <c r="DL19" s="637"/>
      <c r="DM19" s="637"/>
      <c r="DN19" s="637"/>
      <c r="DO19" s="637"/>
      <c r="DP19" s="638"/>
      <c r="DQ19" s="645" t="s">
        <v>234</v>
      </c>
      <c r="DR19" s="637"/>
      <c r="DS19" s="637"/>
      <c r="DT19" s="637"/>
      <c r="DU19" s="637"/>
      <c r="DV19" s="637"/>
      <c r="DW19" s="637"/>
      <c r="DX19" s="637"/>
      <c r="DY19" s="637"/>
      <c r="DZ19" s="637"/>
      <c r="EA19" s="637"/>
      <c r="EB19" s="637"/>
      <c r="EC19" s="646"/>
    </row>
    <row r="20" spans="2:133" ht="11.25" customHeight="1" x14ac:dyDescent="0.2">
      <c r="B20" s="649" t="s">
        <v>275</v>
      </c>
      <c r="C20" s="650"/>
      <c r="D20" s="650"/>
      <c r="E20" s="650"/>
      <c r="F20" s="650"/>
      <c r="G20" s="650"/>
      <c r="H20" s="650"/>
      <c r="I20" s="650"/>
      <c r="J20" s="650"/>
      <c r="K20" s="650"/>
      <c r="L20" s="650"/>
      <c r="M20" s="650"/>
      <c r="N20" s="650"/>
      <c r="O20" s="650"/>
      <c r="P20" s="650"/>
      <c r="Q20" s="651"/>
      <c r="R20" s="636">
        <v>215</v>
      </c>
      <c r="S20" s="637"/>
      <c r="T20" s="637"/>
      <c r="U20" s="637"/>
      <c r="V20" s="637"/>
      <c r="W20" s="637"/>
      <c r="X20" s="637"/>
      <c r="Y20" s="638"/>
      <c r="Z20" s="639">
        <v>0</v>
      </c>
      <c r="AA20" s="639"/>
      <c r="AB20" s="639"/>
      <c r="AC20" s="639"/>
      <c r="AD20" s="640">
        <v>215</v>
      </c>
      <c r="AE20" s="640"/>
      <c r="AF20" s="640"/>
      <c r="AG20" s="640"/>
      <c r="AH20" s="640"/>
      <c r="AI20" s="640"/>
      <c r="AJ20" s="640"/>
      <c r="AK20" s="640"/>
      <c r="AL20" s="641">
        <v>0</v>
      </c>
      <c r="AM20" s="642"/>
      <c r="AN20" s="642"/>
      <c r="AO20" s="643"/>
      <c r="AP20" s="633" t="s">
        <v>276</v>
      </c>
      <c r="AQ20" s="634"/>
      <c r="AR20" s="634"/>
      <c r="AS20" s="634"/>
      <c r="AT20" s="634"/>
      <c r="AU20" s="634"/>
      <c r="AV20" s="634"/>
      <c r="AW20" s="634"/>
      <c r="AX20" s="634"/>
      <c r="AY20" s="634"/>
      <c r="AZ20" s="634"/>
      <c r="BA20" s="634"/>
      <c r="BB20" s="634"/>
      <c r="BC20" s="634"/>
      <c r="BD20" s="634"/>
      <c r="BE20" s="634"/>
      <c r="BF20" s="635"/>
      <c r="BG20" s="636" t="s">
        <v>234</v>
      </c>
      <c r="BH20" s="637"/>
      <c r="BI20" s="637"/>
      <c r="BJ20" s="637"/>
      <c r="BK20" s="637"/>
      <c r="BL20" s="637"/>
      <c r="BM20" s="637"/>
      <c r="BN20" s="638"/>
      <c r="BO20" s="639" t="s">
        <v>234</v>
      </c>
      <c r="BP20" s="639"/>
      <c r="BQ20" s="639"/>
      <c r="BR20" s="639"/>
      <c r="BS20" s="640" t="s">
        <v>234</v>
      </c>
      <c r="BT20" s="640"/>
      <c r="BU20" s="640"/>
      <c r="BV20" s="640"/>
      <c r="BW20" s="640"/>
      <c r="BX20" s="640"/>
      <c r="BY20" s="640"/>
      <c r="BZ20" s="640"/>
      <c r="CA20" s="640"/>
      <c r="CB20" s="644"/>
      <c r="CD20" s="633" t="s">
        <v>277</v>
      </c>
      <c r="CE20" s="634"/>
      <c r="CF20" s="634"/>
      <c r="CG20" s="634"/>
      <c r="CH20" s="634"/>
      <c r="CI20" s="634"/>
      <c r="CJ20" s="634"/>
      <c r="CK20" s="634"/>
      <c r="CL20" s="634"/>
      <c r="CM20" s="634"/>
      <c r="CN20" s="634"/>
      <c r="CO20" s="634"/>
      <c r="CP20" s="634"/>
      <c r="CQ20" s="635"/>
      <c r="CR20" s="636">
        <v>3995622</v>
      </c>
      <c r="CS20" s="637"/>
      <c r="CT20" s="637"/>
      <c r="CU20" s="637"/>
      <c r="CV20" s="637"/>
      <c r="CW20" s="637"/>
      <c r="CX20" s="637"/>
      <c r="CY20" s="638"/>
      <c r="CZ20" s="639">
        <v>100</v>
      </c>
      <c r="DA20" s="639"/>
      <c r="DB20" s="639"/>
      <c r="DC20" s="639"/>
      <c r="DD20" s="645">
        <v>677972</v>
      </c>
      <c r="DE20" s="637"/>
      <c r="DF20" s="637"/>
      <c r="DG20" s="637"/>
      <c r="DH20" s="637"/>
      <c r="DI20" s="637"/>
      <c r="DJ20" s="637"/>
      <c r="DK20" s="637"/>
      <c r="DL20" s="637"/>
      <c r="DM20" s="637"/>
      <c r="DN20" s="637"/>
      <c r="DO20" s="637"/>
      <c r="DP20" s="638"/>
      <c r="DQ20" s="645">
        <v>2983076</v>
      </c>
      <c r="DR20" s="637"/>
      <c r="DS20" s="637"/>
      <c r="DT20" s="637"/>
      <c r="DU20" s="637"/>
      <c r="DV20" s="637"/>
      <c r="DW20" s="637"/>
      <c r="DX20" s="637"/>
      <c r="DY20" s="637"/>
      <c r="DZ20" s="637"/>
      <c r="EA20" s="637"/>
      <c r="EB20" s="637"/>
      <c r="EC20" s="646"/>
    </row>
    <row r="21" spans="2:133" ht="11.25" customHeight="1" x14ac:dyDescent="0.2">
      <c r="B21" s="633" t="s">
        <v>278</v>
      </c>
      <c r="C21" s="634"/>
      <c r="D21" s="634"/>
      <c r="E21" s="634"/>
      <c r="F21" s="634"/>
      <c r="G21" s="634"/>
      <c r="H21" s="634"/>
      <c r="I21" s="634"/>
      <c r="J21" s="634"/>
      <c r="K21" s="634"/>
      <c r="L21" s="634"/>
      <c r="M21" s="634"/>
      <c r="N21" s="634"/>
      <c r="O21" s="634"/>
      <c r="P21" s="634"/>
      <c r="Q21" s="635"/>
      <c r="R21" s="636">
        <v>1681742</v>
      </c>
      <c r="S21" s="637"/>
      <c r="T21" s="637"/>
      <c r="U21" s="637"/>
      <c r="V21" s="637"/>
      <c r="W21" s="637"/>
      <c r="X21" s="637"/>
      <c r="Y21" s="638"/>
      <c r="Z21" s="639">
        <v>40.4</v>
      </c>
      <c r="AA21" s="639"/>
      <c r="AB21" s="639"/>
      <c r="AC21" s="639"/>
      <c r="AD21" s="640">
        <v>1533478</v>
      </c>
      <c r="AE21" s="640"/>
      <c r="AF21" s="640"/>
      <c r="AG21" s="640"/>
      <c r="AH21" s="640"/>
      <c r="AI21" s="640"/>
      <c r="AJ21" s="640"/>
      <c r="AK21" s="640"/>
      <c r="AL21" s="641">
        <v>63.4</v>
      </c>
      <c r="AM21" s="642"/>
      <c r="AN21" s="642"/>
      <c r="AO21" s="643"/>
      <c r="AP21" s="633" t="s">
        <v>279</v>
      </c>
      <c r="AQ21" s="652"/>
      <c r="AR21" s="652"/>
      <c r="AS21" s="652"/>
      <c r="AT21" s="652"/>
      <c r="AU21" s="652"/>
      <c r="AV21" s="652"/>
      <c r="AW21" s="652"/>
      <c r="AX21" s="652"/>
      <c r="AY21" s="652"/>
      <c r="AZ21" s="652"/>
      <c r="BA21" s="652"/>
      <c r="BB21" s="652"/>
      <c r="BC21" s="652"/>
      <c r="BD21" s="652"/>
      <c r="BE21" s="652"/>
      <c r="BF21" s="653"/>
      <c r="BG21" s="636" t="s">
        <v>234</v>
      </c>
      <c r="BH21" s="637"/>
      <c r="BI21" s="637"/>
      <c r="BJ21" s="637"/>
      <c r="BK21" s="637"/>
      <c r="BL21" s="637"/>
      <c r="BM21" s="637"/>
      <c r="BN21" s="638"/>
      <c r="BO21" s="639" t="s">
        <v>234</v>
      </c>
      <c r="BP21" s="639"/>
      <c r="BQ21" s="639"/>
      <c r="BR21" s="639"/>
      <c r="BS21" s="640" t="s">
        <v>234</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280</v>
      </c>
      <c r="C22" s="634"/>
      <c r="D22" s="634"/>
      <c r="E22" s="634"/>
      <c r="F22" s="634"/>
      <c r="G22" s="634"/>
      <c r="H22" s="634"/>
      <c r="I22" s="634"/>
      <c r="J22" s="634"/>
      <c r="K22" s="634"/>
      <c r="L22" s="634"/>
      <c r="M22" s="634"/>
      <c r="N22" s="634"/>
      <c r="O22" s="634"/>
      <c r="P22" s="634"/>
      <c r="Q22" s="635"/>
      <c r="R22" s="636">
        <v>1533478</v>
      </c>
      <c r="S22" s="637"/>
      <c r="T22" s="637"/>
      <c r="U22" s="637"/>
      <c r="V22" s="637"/>
      <c r="W22" s="637"/>
      <c r="X22" s="637"/>
      <c r="Y22" s="638"/>
      <c r="Z22" s="639">
        <v>36.9</v>
      </c>
      <c r="AA22" s="639"/>
      <c r="AB22" s="639"/>
      <c r="AC22" s="639"/>
      <c r="AD22" s="640">
        <v>1533478</v>
      </c>
      <c r="AE22" s="640"/>
      <c r="AF22" s="640"/>
      <c r="AG22" s="640"/>
      <c r="AH22" s="640"/>
      <c r="AI22" s="640"/>
      <c r="AJ22" s="640"/>
      <c r="AK22" s="640"/>
      <c r="AL22" s="641">
        <v>63.4</v>
      </c>
      <c r="AM22" s="642"/>
      <c r="AN22" s="642"/>
      <c r="AO22" s="643"/>
      <c r="AP22" s="633" t="s">
        <v>281</v>
      </c>
      <c r="AQ22" s="652"/>
      <c r="AR22" s="652"/>
      <c r="AS22" s="652"/>
      <c r="AT22" s="652"/>
      <c r="AU22" s="652"/>
      <c r="AV22" s="652"/>
      <c r="AW22" s="652"/>
      <c r="AX22" s="652"/>
      <c r="AY22" s="652"/>
      <c r="AZ22" s="652"/>
      <c r="BA22" s="652"/>
      <c r="BB22" s="652"/>
      <c r="BC22" s="652"/>
      <c r="BD22" s="652"/>
      <c r="BE22" s="652"/>
      <c r="BF22" s="653"/>
      <c r="BG22" s="636" t="s">
        <v>175</v>
      </c>
      <c r="BH22" s="637"/>
      <c r="BI22" s="637"/>
      <c r="BJ22" s="637"/>
      <c r="BK22" s="637"/>
      <c r="BL22" s="637"/>
      <c r="BM22" s="637"/>
      <c r="BN22" s="638"/>
      <c r="BO22" s="639" t="s">
        <v>234</v>
      </c>
      <c r="BP22" s="639"/>
      <c r="BQ22" s="639"/>
      <c r="BR22" s="639"/>
      <c r="BS22" s="640" t="s">
        <v>130</v>
      </c>
      <c r="BT22" s="640"/>
      <c r="BU22" s="640"/>
      <c r="BV22" s="640"/>
      <c r="BW22" s="640"/>
      <c r="BX22" s="640"/>
      <c r="BY22" s="640"/>
      <c r="BZ22" s="640"/>
      <c r="CA22" s="640"/>
      <c r="CB22" s="644"/>
      <c r="CD22" s="618" t="s">
        <v>282</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283</v>
      </c>
      <c r="C23" s="634"/>
      <c r="D23" s="634"/>
      <c r="E23" s="634"/>
      <c r="F23" s="634"/>
      <c r="G23" s="634"/>
      <c r="H23" s="634"/>
      <c r="I23" s="634"/>
      <c r="J23" s="634"/>
      <c r="K23" s="634"/>
      <c r="L23" s="634"/>
      <c r="M23" s="634"/>
      <c r="N23" s="634"/>
      <c r="O23" s="634"/>
      <c r="P23" s="634"/>
      <c r="Q23" s="635"/>
      <c r="R23" s="636">
        <v>136884</v>
      </c>
      <c r="S23" s="637"/>
      <c r="T23" s="637"/>
      <c r="U23" s="637"/>
      <c r="V23" s="637"/>
      <c r="W23" s="637"/>
      <c r="X23" s="637"/>
      <c r="Y23" s="638"/>
      <c r="Z23" s="639">
        <v>3.3</v>
      </c>
      <c r="AA23" s="639"/>
      <c r="AB23" s="639"/>
      <c r="AC23" s="639"/>
      <c r="AD23" s="640" t="s">
        <v>234</v>
      </c>
      <c r="AE23" s="640"/>
      <c r="AF23" s="640"/>
      <c r="AG23" s="640"/>
      <c r="AH23" s="640"/>
      <c r="AI23" s="640"/>
      <c r="AJ23" s="640"/>
      <c r="AK23" s="640"/>
      <c r="AL23" s="641" t="s">
        <v>175</v>
      </c>
      <c r="AM23" s="642"/>
      <c r="AN23" s="642"/>
      <c r="AO23" s="643"/>
      <c r="AP23" s="633" t="s">
        <v>284</v>
      </c>
      <c r="AQ23" s="652"/>
      <c r="AR23" s="652"/>
      <c r="AS23" s="652"/>
      <c r="AT23" s="652"/>
      <c r="AU23" s="652"/>
      <c r="AV23" s="652"/>
      <c r="AW23" s="652"/>
      <c r="AX23" s="652"/>
      <c r="AY23" s="652"/>
      <c r="AZ23" s="652"/>
      <c r="BA23" s="652"/>
      <c r="BB23" s="652"/>
      <c r="BC23" s="652"/>
      <c r="BD23" s="652"/>
      <c r="BE23" s="652"/>
      <c r="BF23" s="653"/>
      <c r="BG23" s="636" t="s">
        <v>234</v>
      </c>
      <c r="BH23" s="637"/>
      <c r="BI23" s="637"/>
      <c r="BJ23" s="637"/>
      <c r="BK23" s="637"/>
      <c r="BL23" s="637"/>
      <c r="BM23" s="637"/>
      <c r="BN23" s="638"/>
      <c r="BO23" s="639" t="s">
        <v>234</v>
      </c>
      <c r="BP23" s="639"/>
      <c r="BQ23" s="639"/>
      <c r="BR23" s="639"/>
      <c r="BS23" s="640" t="s">
        <v>130</v>
      </c>
      <c r="BT23" s="640"/>
      <c r="BU23" s="640"/>
      <c r="BV23" s="640"/>
      <c r="BW23" s="640"/>
      <c r="BX23" s="640"/>
      <c r="BY23" s="640"/>
      <c r="BZ23" s="640"/>
      <c r="CA23" s="640"/>
      <c r="CB23" s="644"/>
      <c r="CD23" s="618" t="s">
        <v>223</v>
      </c>
      <c r="CE23" s="619"/>
      <c r="CF23" s="619"/>
      <c r="CG23" s="619"/>
      <c r="CH23" s="619"/>
      <c r="CI23" s="619"/>
      <c r="CJ23" s="619"/>
      <c r="CK23" s="619"/>
      <c r="CL23" s="619"/>
      <c r="CM23" s="619"/>
      <c r="CN23" s="619"/>
      <c r="CO23" s="619"/>
      <c r="CP23" s="619"/>
      <c r="CQ23" s="620"/>
      <c r="CR23" s="618" t="s">
        <v>285</v>
      </c>
      <c r="CS23" s="619"/>
      <c r="CT23" s="619"/>
      <c r="CU23" s="619"/>
      <c r="CV23" s="619"/>
      <c r="CW23" s="619"/>
      <c r="CX23" s="619"/>
      <c r="CY23" s="620"/>
      <c r="CZ23" s="618" t="s">
        <v>286</v>
      </c>
      <c r="DA23" s="619"/>
      <c r="DB23" s="619"/>
      <c r="DC23" s="620"/>
      <c r="DD23" s="618" t="s">
        <v>287</v>
      </c>
      <c r="DE23" s="619"/>
      <c r="DF23" s="619"/>
      <c r="DG23" s="619"/>
      <c r="DH23" s="619"/>
      <c r="DI23" s="619"/>
      <c r="DJ23" s="619"/>
      <c r="DK23" s="620"/>
      <c r="DL23" s="663" t="s">
        <v>288</v>
      </c>
      <c r="DM23" s="664"/>
      <c r="DN23" s="664"/>
      <c r="DO23" s="664"/>
      <c r="DP23" s="664"/>
      <c r="DQ23" s="664"/>
      <c r="DR23" s="664"/>
      <c r="DS23" s="664"/>
      <c r="DT23" s="664"/>
      <c r="DU23" s="664"/>
      <c r="DV23" s="665"/>
      <c r="DW23" s="618" t="s">
        <v>289</v>
      </c>
      <c r="DX23" s="619"/>
      <c r="DY23" s="619"/>
      <c r="DZ23" s="619"/>
      <c r="EA23" s="619"/>
      <c r="EB23" s="619"/>
      <c r="EC23" s="620"/>
    </row>
    <row r="24" spans="2:133" ht="11.25" customHeight="1" x14ac:dyDescent="0.2">
      <c r="B24" s="633" t="s">
        <v>290</v>
      </c>
      <c r="C24" s="634"/>
      <c r="D24" s="634"/>
      <c r="E24" s="634"/>
      <c r="F24" s="634"/>
      <c r="G24" s="634"/>
      <c r="H24" s="634"/>
      <c r="I24" s="634"/>
      <c r="J24" s="634"/>
      <c r="K24" s="634"/>
      <c r="L24" s="634"/>
      <c r="M24" s="634"/>
      <c r="N24" s="634"/>
      <c r="O24" s="634"/>
      <c r="P24" s="634"/>
      <c r="Q24" s="635"/>
      <c r="R24" s="636">
        <v>11380</v>
      </c>
      <c r="S24" s="637"/>
      <c r="T24" s="637"/>
      <c r="U24" s="637"/>
      <c r="V24" s="637"/>
      <c r="W24" s="637"/>
      <c r="X24" s="637"/>
      <c r="Y24" s="638"/>
      <c r="Z24" s="639">
        <v>0.3</v>
      </c>
      <c r="AA24" s="639"/>
      <c r="AB24" s="639"/>
      <c r="AC24" s="639"/>
      <c r="AD24" s="640" t="s">
        <v>130</v>
      </c>
      <c r="AE24" s="640"/>
      <c r="AF24" s="640"/>
      <c r="AG24" s="640"/>
      <c r="AH24" s="640"/>
      <c r="AI24" s="640"/>
      <c r="AJ24" s="640"/>
      <c r="AK24" s="640"/>
      <c r="AL24" s="641" t="s">
        <v>175</v>
      </c>
      <c r="AM24" s="642"/>
      <c r="AN24" s="642"/>
      <c r="AO24" s="643"/>
      <c r="AP24" s="633" t="s">
        <v>291</v>
      </c>
      <c r="AQ24" s="652"/>
      <c r="AR24" s="652"/>
      <c r="AS24" s="652"/>
      <c r="AT24" s="652"/>
      <c r="AU24" s="652"/>
      <c r="AV24" s="652"/>
      <c r="AW24" s="652"/>
      <c r="AX24" s="652"/>
      <c r="AY24" s="652"/>
      <c r="AZ24" s="652"/>
      <c r="BA24" s="652"/>
      <c r="BB24" s="652"/>
      <c r="BC24" s="652"/>
      <c r="BD24" s="652"/>
      <c r="BE24" s="652"/>
      <c r="BF24" s="653"/>
      <c r="BG24" s="636" t="s">
        <v>234</v>
      </c>
      <c r="BH24" s="637"/>
      <c r="BI24" s="637"/>
      <c r="BJ24" s="637"/>
      <c r="BK24" s="637"/>
      <c r="BL24" s="637"/>
      <c r="BM24" s="637"/>
      <c r="BN24" s="638"/>
      <c r="BO24" s="639" t="s">
        <v>175</v>
      </c>
      <c r="BP24" s="639"/>
      <c r="BQ24" s="639"/>
      <c r="BR24" s="639"/>
      <c r="BS24" s="640" t="s">
        <v>234</v>
      </c>
      <c r="BT24" s="640"/>
      <c r="BU24" s="640"/>
      <c r="BV24" s="640"/>
      <c r="BW24" s="640"/>
      <c r="BX24" s="640"/>
      <c r="BY24" s="640"/>
      <c r="BZ24" s="640"/>
      <c r="CA24" s="640"/>
      <c r="CB24" s="644"/>
      <c r="CD24" s="622" t="s">
        <v>292</v>
      </c>
      <c r="CE24" s="623"/>
      <c r="CF24" s="623"/>
      <c r="CG24" s="623"/>
      <c r="CH24" s="623"/>
      <c r="CI24" s="623"/>
      <c r="CJ24" s="623"/>
      <c r="CK24" s="623"/>
      <c r="CL24" s="623"/>
      <c r="CM24" s="623"/>
      <c r="CN24" s="623"/>
      <c r="CO24" s="623"/>
      <c r="CP24" s="623"/>
      <c r="CQ24" s="624"/>
      <c r="CR24" s="625">
        <v>1296168</v>
      </c>
      <c r="CS24" s="626"/>
      <c r="CT24" s="626"/>
      <c r="CU24" s="626"/>
      <c r="CV24" s="626"/>
      <c r="CW24" s="626"/>
      <c r="CX24" s="626"/>
      <c r="CY24" s="627"/>
      <c r="CZ24" s="630">
        <v>32.4</v>
      </c>
      <c r="DA24" s="631"/>
      <c r="DB24" s="631"/>
      <c r="DC24" s="647"/>
      <c r="DD24" s="668">
        <v>1035391</v>
      </c>
      <c r="DE24" s="626"/>
      <c r="DF24" s="626"/>
      <c r="DG24" s="626"/>
      <c r="DH24" s="626"/>
      <c r="DI24" s="626"/>
      <c r="DJ24" s="626"/>
      <c r="DK24" s="627"/>
      <c r="DL24" s="668">
        <v>1017820</v>
      </c>
      <c r="DM24" s="626"/>
      <c r="DN24" s="626"/>
      <c r="DO24" s="626"/>
      <c r="DP24" s="626"/>
      <c r="DQ24" s="626"/>
      <c r="DR24" s="626"/>
      <c r="DS24" s="626"/>
      <c r="DT24" s="626"/>
      <c r="DU24" s="626"/>
      <c r="DV24" s="627"/>
      <c r="DW24" s="630">
        <v>41.5</v>
      </c>
      <c r="DX24" s="631"/>
      <c r="DY24" s="631"/>
      <c r="DZ24" s="631"/>
      <c r="EA24" s="631"/>
      <c r="EB24" s="631"/>
      <c r="EC24" s="632"/>
    </row>
    <row r="25" spans="2:133" ht="11.25" customHeight="1" x14ac:dyDescent="0.2">
      <c r="B25" s="633" t="s">
        <v>293</v>
      </c>
      <c r="C25" s="634"/>
      <c r="D25" s="634"/>
      <c r="E25" s="634"/>
      <c r="F25" s="634"/>
      <c r="G25" s="634"/>
      <c r="H25" s="634"/>
      <c r="I25" s="634"/>
      <c r="J25" s="634"/>
      <c r="K25" s="634"/>
      <c r="L25" s="634"/>
      <c r="M25" s="634"/>
      <c r="N25" s="634"/>
      <c r="O25" s="634"/>
      <c r="P25" s="634"/>
      <c r="Q25" s="635"/>
      <c r="R25" s="636">
        <v>2568237</v>
      </c>
      <c r="S25" s="637"/>
      <c r="T25" s="637"/>
      <c r="U25" s="637"/>
      <c r="V25" s="637"/>
      <c r="W25" s="637"/>
      <c r="X25" s="637"/>
      <c r="Y25" s="638"/>
      <c r="Z25" s="639">
        <v>61.7</v>
      </c>
      <c r="AA25" s="639"/>
      <c r="AB25" s="639"/>
      <c r="AC25" s="639"/>
      <c r="AD25" s="640">
        <v>2419973</v>
      </c>
      <c r="AE25" s="640"/>
      <c r="AF25" s="640"/>
      <c r="AG25" s="640"/>
      <c r="AH25" s="640"/>
      <c r="AI25" s="640"/>
      <c r="AJ25" s="640"/>
      <c r="AK25" s="640"/>
      <c r="AL25" s="641">
        <v>100</v>
      </c>
      <c r="AM25" s="642"/>
      <c r="AN25" s="642"/>
      <c r="AO25" s="643"/>
      <c r="AP25" s="633" t="s">
        <v>294</v>
      </c>
      <c r="AQ25" s="652"/>
      <c r="AR25" s="652"/>
      <c r="AS25" s="652"/>
      <c r="AT25" s="652"/>
      <c r="AU25" s="652"/>
      <c r="AV25" s="652"/>
      <c r="AW25" s="652"/>
      <c r="AX25" s="652"/>
      <c r="AY25" s="652"/>
      <c r="AZ25" s="652"/>
      <c r="BA25" s="652"/>
      <c r="BB25" s="652"/>
      <c r="BC25" s="652"/>
      <c r="BD25" s="652"/>
      <c r="BE25" s="652"/>
      <c r="BF25" s="653"/>
      <c r="BG25" s="636" t="s">
        <v>234</v>
      </c>
      <c r="BH25" s="637"/>
      <c r="BI25" s="637"/>
      <c r="BJ25" s="637"/>
      <c r="BK25" s="637"/>
      <c r="BL25" s="637"/>
      <c r="BM25" s="637"/>
      <c r="BN25" s="638"/>
      <c r="BO25" s="639" t="s">
        <v>234</v>
      </c>
      <c r="BP25" s="639"/>
      <c r="BQ25" s="639"/>
      <c r="BR25" s="639"/>
      <c r="BS25" s="640" t="s">
        <v>234</v>
      </c>
      <c r="BT25" s="640"/>
      <c r="BU25" s="640"/>
      <c r="BV25" s="640"/>
      <c r="BW25" s="640"/>
      <c r="BX25" s="640"/>
      <c r="BY25" s="640"/>
      <c r="BZ25" s="640"/>
      <c r="CA25" s="640"/>
      <c r="CB25" s="644"/>
      <c r="CD25" s="633" t="s">
        <v>295</v>
      </c>
      <c r="CE25" s="634"/>
      <c r="CF25" s="634"/>
      <c r="CG25" s="634"/>
      <c r="CH25" s="634"/>
      <c r="CI25" s="634"/>
      <c r="CJ25" s="634"/>
      <c r="CK25" s="634"/>
      <c r="CL25" s="634"/>
      <c r="CM25" s="634"/>
      <c r="CN25" s="634"/>
      <c r="CO25" s="634"/>
      <c r="CP25" s="634"/>
      <c r="CQ25" s="635"/>
      <c r="CR25" s="636">
        <v>714431</v>
      </c>
      <c r="CS25" s="669"/>
      <c r="CT25" s="669"/>
      <c r="CU25" s="669"/>
      <c r="CV25" s="669"/>
      <c r="CW25" s="669"/>
      <c r="CX25" s="669"/>
      <c r="CY25" s="670"/>
      <c r="CZ25" s="641">
        <v>17.899999999999999</v>
      </c>
      <c r="DA25" s="666"/>
      <c r="DB25" s="666"/>
      <c r="DC25" s="671"/>
      <c r="DD25" s="645">
        <v>652870</v>
      </c>
      <c r="DE25" s="669"/>
      <c r="DF25" s="669"/>
      <c r="DG25" s="669"/>
      <c r="DH25" s="669"/>
      <c r="DI25" s="669"/>
      <c r="DJ25" s="669"/>
      <c r="DK25" s="670"/>
      <c r="DL25" s="645">
        <v>637464</v>
      </c>
      <c r="DM25" s="669"/>
      <c r="DN25" s="669"/>
      <c r="DO25" s="669"/>
      <c r="DP25" s="669"/>
      <c r="DQ25" s="669"/>
      <c r="DR25" s="669"/>
      <c r="DS25" s="669"/>
      <c r="DT25" s="669"/>
      <c r="DU25" s="669"/>
      <c r="DV25" s="670"/>
      <c r="DW25" s="641">
        <v>26</v>
      </c>
      <c r="DX25" s="666"/>
      <c r="DY25" s="666"/>
      <c r="DZ25" s="666"/>
      <c r="EA25" s="666"/>
      <c r="EB25" s="666"/>
      <c r="EC25" s="667"/>
    </row>
    <row r="26" spans="2:133" ht="11.25" customHeight="1" x14ac:dyDescent="0.2">
      <c r="B26" s="633" t="s">
        <v>296</v>
      </c>
      <c r="C26" s="634"/>
      <c r="D26" s="634"/>
      <c r="E26" s="634"/>
      <c r="F26" s="634"/>
      <c r="G26" s="634"/>
      <c r="H26" s="634"/>
      <c r="I26" s="634"/>
      <c r="J26" s="634"/>
      <c r="K26" s="634"/>
      <c r="L26" s="634"/>
      <c r="M26" s="634"/>
      <c r="N26" s="634"/>
      <c r="O26" s="634"/>
      <c r="P26" s="634"/>
      <c r="Q26" s="635"/>
      <c r="R26" s="636" t="s">
        <v>130</v>
      </c>
      <c r="S26" s="637"/>
      <c r="T26" s="637"/>
      <c r="U26" s="637"/>
      <c r="V26" s="637"/>
      <c r="W26" s="637"/>
      <c r="X26" s="637"/>
      <c r="Y26" s="638"/>
      <c r="Z26" s="639" t="s">
        <v>234</v>
      </c>
      <c r="AA26" s="639"/>
      <c r="AB26" s="639"/>
      <c r="AC26" s="639"/>
      <c r="AD26" s="640" t="s">
        <v>234</v>
      </c>
      <c r="AE26" s="640"/>
      <c r="AF26" s="640"/>
      <c r="AG26" s="640"/>
      <c r="AH26" s="640"/>
      <c r="AI26" s="640"/>
      <c r="AJ26" s="640"/>
      <c r="AK26" s="640"/>
      <c r="AL26" s="641" t="s">
        <v>234</v>
      </c>
      <c r="AM26" s="642"/>
      <c r="AN26" s="642"/>
      <c r="AO26" s="643"/>
      <c r="AP26" s="633" t="s">
        <v>297</v>
      </c>
      <c r="AQ26" s="652"/>
      <c r="AR26" s="652"/>
      <c r="AS26" s="652"/>
      <c r="AT26" s="652"/>
      <c r="AU26" s="652"/>
      <c r="AV26" s="652"/>
      <c r="AW26" s="652"/>
      <c r="AX26" s="652"/>
      <c r="AY26" s="652"/>
      <c r="AZ26" s="652"/>
      <c r="BA26" s="652"/>
      <c r="BB26" s="652"/>
      <c r="BC26" s="652"/>
      <c r="BD26" s="652"/>
      <c r="BE26" s="652"/>
      <c r="BF26" s="653"/>
      <c r="BG26" s="636" t="s">
        <v>130</v>
      </c>
      <c r="BH26" s="637"/>
      <c r="BI26" s="637"/>
      <c r="BJ26" s="637"/>
      <c r="BK26" s="637"/>
      <c r="BL26" s="637"/>
      <c r="BM26" s="637"/>
      <c r="BN26" s="638"/>
      <c r="BO26" s="639" t="s">
        <v>234</v>
      </c>
      <c r="BP26" s="639"/>
      <c r="BQ26" s="639"/>
      <c r="BR26" s="639"/>
      <c r="BS26" s="640" t="s">
        <v>234</v>
      </c>
      <c r="BT26" s="640"/>
      <c r="BU26" s="640"/>
      <c r="BV26" s="640"/>
      <c r="BW26" s="640"/>
      <c r="BX26" s="640"/>
      <c r="BY26" s="640"/>
      <c r="BZ26" s="640"/>
      <c r="CA26" s="640"/>
      <c r="CB26" s="644"/>
      <c r="CD26" s="633" t="s">
        <v>298</v>
      </c>
      <c r="CE26" s="634"/>
      <c r="CF26" s="634"/>
      <c r="CG26" s="634"/>
      <c r="CH26" s="634"/>
      <c r="CI26" s="634"/>
      <c r="CJ26" s="634"/>
      <c r="CK26" s="634"/>
      <c r="CL26" s="634"/>
      <c r="CM26" s="634"/>
      <c r="CN26" s="634"/>
      <c r="CO26" s="634"/>
      <c r="CP26" s="634"/>
      <c r="CQ26" s="635"/>
      <c r="CR26" s="636">
        <v>393658</v>
      </c>
      <c r="CS26" s="637"/>
      <c r="CT26" s="637"/>
      <c r="CU26" s="637"/>
      <c r="CV26" s="637"/>
      <c r="CW26" s="637"/>
      <c r="CX26" s="637"/>
      <c r="CY26" s="638"/>
      <c r="CZ26" s="641">
        <v>9.9</v>
      </c>
      <c r="DA26" s="666"/>
      <c r="DB26" s="666"/>
      <c r="DC26" s="671"/>
      <c r="DD26" s="645">
        <v>340642</v>
      </c>
      <c r="DE26" s="637"/>
      <c r="DF26" s="637"/>
      <c r="DG26" s="637"/>
      <c r="DH26" s="637"/>
      <c r="DI26" s="637"/>
      <c r="DJ26" s="637"/>
      <c r="DK26" s="638"/>
      <c r="DL26" s="645" t="s">
        <v>130</v>
      </c>
      <c r="DM26" s="637"/>
      <c r="DN26" s="637"/>
      <c r="DO26" s="637"/>
      <c r="DP26" s="637"/>
      <c r="DQ26" s="637"/>
      <c r="DR26" s="637"/>
      <c r="DS26" s="637"/>
      <c r="DT26" s="637"/>
      <c r="DU26" s="637"/>
      <c r="DV26" s="638"/>
      <c r="DW26" s="641" t="s">
        <v>175</v>
      </c>
      <c r="DX26" s="666"/>
      <c r="DY26" s="666"/>
      <c r="DZ26" s="666"/>
      <c r="EA26" s="666"/>
      <c r="EB26" s="666"/>
      <c r="EC26" s="667"/>
    </row>
    <row r="27" spans="2:133" ht="11.25" customHeight="1" x14ac:dyDescent="0.2">
      <c r="B27" s="633" t="s">
        <v>299</v>
      </c>
      <c r="C27" s="634"/>
      <c r="D27" s="634"/>
      <c r="E27" s="634"/>
      <c r="F27" s="634"/>
      <c r="G27" s="634"/>
      <c r="H27" s="634"/>
      <c r="I27" s="634"/>
      <c r="J27" s="634"/>
      <c r="K27" s="634"/>
      <c r="L27" s="634"/>
      <c r="M27" s="634"/>
      <c r="N27" s="634"/>
      <c r="O27" s="634"/>
      <c r="P27" s="634"/>
      <c r="Q27" s="635"/>
      <c r="R27" s="636">
        <v>11110</v>
      </c>
      <c r="S27" s="637"/>
      <c r="T27" s="637"/>
      <c r="U27" s="637"/>
      <c r="V27" s="637"/>
      <c r="W27" s="637"/>
      <c r="X27" s="637"/>
      <c r="Y27" s="638"/>
      <c r="Z27" s="639">
        <v>0.3</v>
      </c>
      <c r="AA27" s="639"/>
      <c r="AB27" s="639"/>
      <c r="AC27" s="639"/>
      <c r="AD27" s="640" t="s">
        <v>234</v>
      </c>
      <c r="AE27" s="640"/>
      <c r="AF27" s="640"/>
      <c r="AG27" s="640"/>
      <c r="AH27" s="640"/>
      <c r="AI27" s="640"/>
      <c r="AJ27" s="640"/>
      <c r="AK27" s="640"/>
      <c r="AL27" s="641" t="s">
        <v>175</v>
      </c>
      <c r="AM27" s="642"/>
      <c r="AN27" s="642"/>
      <c r="AO27" s="643"/>
      <c r="AP27" s="633" t="s">
        <v>300</v>
      </c>
      <c r="AQ27" s="634"/>
      <c r="AR27" s="634"/>
      <c r="AS27" s="634"/>
      <c r="AT27" s="634"/>
      <c r="AU27" s="634"/>
      <c r="AV27" s="634"/>
      <c r="AW27" s="634"/>
      <c r="AX27" s="634"/>
      <c r="AY27" s="634"/>
      <c r="AZ27" s="634"/>
      <c r="BA27" s="634"/>
      <c r="BB27" s="634"/>
      <c r="BC27" s="634"/>
      <c r="BD27" s="634"/>
      <c r="BE27" s="634"/>
      <c r="BF27" s="635"/>
      <c r="BG27" s="636">
        <v>673034</v>
      </c>
      <c r="BH27" s="637"/>
      <c r="BI27" s="637"/>
      <c r="BJ27" s="637"/>
      <c r="BK27" s="637"/>
      <c r="BL27" s="637"/>
      <c r="BM27" s="637"/>
      <c r="BN27" s="638"/>
      <c r="BO27" s="639">
        <v>100</v>
      </c>
      <c r="BP27" s="639"/>
      <c r="BQ27" s="639"/>
      <c r="BR27" s="639"/>
      <c r="BS27" s="640" t="s">
        <v>234</v>
      </c>
      <c r="BT27" s="640"/>
      <c r="BU27" s="640"/>
      <c r="BV27" s="640"/>
      <c r="BW27" s="640"/>
      <c r="BX27" s="640"/>
      <c r="BY27" s="640"/>
      <c r="BZ27" s="640"/>
      <c r="CA27" s="640"/>
      <c r="CB27" s="644"/>
      <c r="CD27" s="633" t="s">
        <v>301</v>
      </c>
      <c r="CE27" s="634"/>
      <c r="CF27" s="634"/>
      <c r="CG27" s="634"/>
      <c r="CH27" s="634"/>
      <c r="CI27" s="634"/>
      <c r="CJ27" s="634"/>
      <c r="CK27" s="634"/>
      <c r="CL27" s="634"/>
      <c r="CM27" s="634"/>
      <c r="CN27" s="634"/>
      <c r="CO27" s="634"/>
      <c r="CP27" s="634"/>
      <c r="CQ27" s="635"/>
      <c r="CR27" s="636">
        <v>303056</v>
      </c>
      <c r="CS27" s="669"/>
      <c r="CT27" s="669"/>
      <c r="CU27" s="669"/>
      <c r="CV27" s="669"/>
      <c r="CW27" s="669"/>
      <c r="CX27" s="669"/>
      <c r="CY27" s="670"/>
      <c r="CZ27" s="641">
        <v>7.6</v>
      </c>
      <c r="DA27" s="666"/>
      <c r="DB27" s="666"/>
      <c r="DC27" s="671"/>
      <c r="DD27" s="645">
        <v>103840</v>
      </c>
      <c r="DE27" s="669"/>
      <c r="DF27" s="669"/>
      <c r="DG27" s="669"/>
      <c r="DH27" s="669"/>
      <c r="DI27" s="669"/>
      <c r="DJ27" s="669"/>
      <c r="DK27" s="670"/>
      <c r="DL27" s="645">
        <v>101675</v>
      </c>
      <c r="DM27" s="669"/>
      <c r="DN27" s="669"/>
      <c r="DO27" s="669"/>
      <c r="DP27" s="669"/>
      <c r="DQ27" s="669"/>
      <c r="DR27" s="669"/>
      <c r="DS27" s="669"/>
      <c r="DT27" s="669"/>
      <c r="DU27" s="669"/>
      <c r="DV27" s="670"/>
      <c r="DW27" s="641">
        <v>4.0999999999999996</v>
      </c>
      <c r="DX27" s="666"/>
      <c r="DY27" s="666"/>
      <c r="DZ27" s="666"/>
      <c r="EA27" s="666"/>
      <c r="EB27" s="666"/>
      <c r="EC27" s="667"/>
    </row>
    <row r="28" spans="2:133" ht="11.25" customHeight="1" x14ac:dyDescent="0.2">
      <c r="B28" s="633" t="s">
        <v>302</v>
      </c>
      <c r="C28" s="634"/>
      <c r="D28" s="634"/>
      <c r="E28" s="634"/>
      <c r="F28" s="634"/>
      <c r="G28" s="634"/>
      <c r="H28" s="634"/>
      <c r="I28" s="634"/>
      <c r="J28" s="634"/>
      <c r="K28" s="634"/>
      <c r="L28" s="634"/>
      <c r="M28" s="634"/>
      <c r="N28" s="634"/>
      <c r="O28" s="634"/>
      <c r="P28" s="634"/>
      <c r="Q28" s="635"/>
      <c r="R28" s="636">
        <v>48481</v>
      </c>
      <c r="S28" s="637"/>
      <c r="T28" s="637"/>
      <c r="U28" s="637"/>
      <c r="V28" s="637"/>
      <c r="W28" s="637"/>
      <c r="X28" s="637"/>
      <c r="Y28" s="638"/>
      <c r="Z28" s="639">
        <v>1.2</v>
      </c>
      <c r="AA28" s="639"/>
      <c r="AB28" s="639"/>
      <c r="AC28" s="639"/>
      <c r="AD28" s="640" t="s">
        <v>130</v>
      </c>
      <c r="AE28" s="640"/>
      <c r="AF28" s="640"/>
      <c r="AG28" s="640"/>
      <c r="AH28" s="640"/>
      <c r="AI28" s="640"/>
      <c r="AJ28" s="640"/>
      <c r="AK28" s="640"/>
      <c r="AL28" s="641" t="s">
        <v>234</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303</v>
      </c>
      <c r="CE28" s="634"/>
      <c r="CF28" s="634"/>
      <c r="CG28" s="634"/>
      <c r="CH28" s="634"/>
      <c r="CI28" s="634"/>
      <c r="CJ28" s="634"/>
      <c r="CK28" s="634"/>
      <c r="CL28" s="634"/>
      <c r="CM28" s="634"/>
      <c r="CN28" s="634"/>
      <c r="CO28" s="634"/>
      <c r="CP28" s="634"/>
      <c r="CQ28" s="635"/>
      <c r="CR28" s="636">
        <v>278681</v>
      </c>
      <c r="CS28" s="637"/>
      <c r="CT28" s="637"/>
      <c r="CU28" s="637"/>
      <c r="CV28" s="637"/>
      <c r="CW28" s="637"/>
      <c r="CX28" s="637"/>
      <c r="CY28" s="638"/>
      <c r="CZ28" s="641">
        <v>7</v>
      </c>
      <c r="DA28" s="666"/>
      <c r="DB28" s="666"/>
      <c r="DC28" s="671"/>
      <c r="DD28" s="645">
        <v>278681</v>
      </c>
      <c r="DE28" s="637"/>
      <c r="DF28" s="637"/>
      <c r="DG28" s="637"/>
      <c r="DH28" s="637"/>
      <c r="DI28" s="637"/>
      <c r="DJ28" s="637"/>
      <c r="DK28" s="638"/>
      <c r="DL28" s="645">
        <v>278681</v>
      </c>
      <c r="DM28" s="637"/>
      <c r="DN28" s="637"/>
      <c r="DO28" s="637"/>
      <c r="DP28" s="637"/>
      <c r="DQ28" s="637"/>
      <c r="DR28" s="637"/>
      <c r="DS28" s="637"/>
      <c r="DT28" s="637"/>
      <c r="DU28" s="637"/>
      <c r="DV28" s="638"/>
      <c r="DW28" s="641">
        <v>11.4</v>
      </c>
      <c r="DX28" s="666"/>
      <c r="DY28" s="666"/>
      <c r="DZ28" s="666"/>
      <c r="EA28" s="666"/>
      <c r="EB28" s="666"/>
      <c r="EC28" s="667"/>
    </row>
    <row r="29" spans="2:133" ht="11.25" customHeight="1" x14ac:dyDescent="0.2">
      <c r="B29" s="633" t="s">
        <v>304</v>
      </c>
      <c r="C29" s="634"/>
      <c r="D29" s="634"/>
      <c r="E29" s="634"/>
      <c r="F29" s="634"/>
      <c r="G29" s="634"/>
      <c r="H29" s="634"/>
      <c r="I29" s="634"/>
      <c r="J29" s="634"/>
      <c r="K29" s="634"/>
      <c r="L29" s="634"/>
      <c r="M29" s="634"/>
      <c r="N29" s="634"/>
      <c r="O29" s="634"/>
      <c r="P29" s="634"/>
      <c r="Q29" s="635"/>
      <c r="R29" s="636">
        <v>3005</v>
      </c>
      <c r="S29" s="637"/>
      <c r="T29" s="637"/>
      <c r="U29" s="637"/>
      <c r="V29" s="637"/>
      <c r="W29" s="637"/>
      <c r="X29" s="637"/>
      <c r="Y29" s="638"/>
      <c r="Z29" s="639">
        <v>0.1</v>
      </c>
      <c r="AA29" s="639"/>
      <c r="AB29" s="639"/>
      <c r="AC29" s="639"/>
      <c r="AD29" s="640" t="s">
        <v>175</v>
      </c>
      <c r="AE29" s="640"/>
      <c r="AF29" s="640"/>
      <c r="AG29" s="640"/>
      <c r="AH29" s="640"/>
      <c r="AI29" s="640"/>
      <c r="AJ29" s="640"/>
      <c r="AK29" s="640"/>
      <c r="AL29" s="641" t="s">
        <v>130</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4" t="s">
        <v>305</v>
      </c>
      <c r="CE29" s="675"/>
      <c r="CF29" s="633" t="s">
        <v>306</v>
      </c>
      <c r="CG29" s="634"/>
      <c r="CH29" s="634"/>
      <c r="CI29" s="634"/>
      <c r="CJ29" s="634"/>
      <c r="CK29" s="634"/>
      <c r="CL29" s="634"/>
      <c r="CM29" s="634"/>
      <c r="CN29" s="634"/>
      <c r="CO29" s="634"/>
      <c r="CP29" s="634"/>
      <c r="CQ29" s="635"/>
      <c r="CR29" s="636">
        <v>278681</v>
      </c>
      <c r="CS29" s="669"/>
      <c r="CT29" s="669"/>
      <c r="CU29" s="669"/>
      <c r="CV29" s="669"/>
      <c r="CW29" s="669"/>
      <c r="CX29" s="669"/>
      <c r="CY29" s="670"/>
      <c r="CZ29" s="641">
        <v>7</v>
      </c>
      <c r="DA29" s="666"/>
      <c r="DB29" s="666"/>
      <c r="DC29" s="671"/>
      <c r="DD29" s="645">
        <v>278681</v>
      </c>
      <c r="DE29" s="669"/>
      <c r="DF29" s="669"/>
      <c r="DG29" s="669"/>
      <c r="DH29" s="669"/>
      <c r="DI29" s="669"/>
      <c r="DJ29" s="669"/>
      <c r="DK29" s="670"/>
      <c r="DL29" s="645">
        <v>278681</v>
      </c>
      <c r="DM29" s="669"/>
      <c r="DN29" s="669"/>
      <c r="DO29" s="669"/>
      <c r="DP29" s="669"/>
      <c r="DQ29" s="669"/>
      <c r="DR29" s="669"/>
      <c r="DS29" s="669"/>
      <c r="DT29" s="669"/>
      <c r="DU29" s="669"/>
      <c r="DV29" s="670"/>
      <c r="DW29" s="641">
        <v>11.4</v>
      </c>
      <c r="DX29" s="666"/>
      <c r="DY29" s="666"/>
      <c r="DZ29" s="666"/>
      <c r="EA29" s="666"/>
      <c r="EB29" s="666"/>
      <c r="EC29" s="667"/>
    </row>
    <row r="30" spans="2:133" ht="11.25" customHeight="1" x14ac:dyDescent="0.2">
      <c r="B30" s="633" t="s">
        <v>307</v>
      </c>
      <c r="C30" s="634"/>
      <c r="D30" s="634"/>
      <c r="E30" s="634"/>
      <c r="F30" s="634"/>
      <c r="G30" s="634"/>
      <c r="H30" s="634"/>
      <c r="I30" s="634"/>
      <c r="J30" s="634"/>
      <c r="K30" s="634"/>
      <c r="L30" s="634"/>
      <c r="M30" s="634"/>
      <c r="N30" s="634"/>
      <c r="O30" s="634"/>
      <c r="P30" s="634"/>
      <c r="Q30" s="635"/>
      <c r="R30" s="636">
        <v>508399</v>
      </c>
      <c r="S30" s="637"/>
      <c r="T30" s="637"/>
      <c r="U30" s="637"/>
      <c r="V30" s="637"/>
      <c r="W30" s="637"/>
      <c r="X30" s="637"/>
      <c r="Y30" s="638"/>
      <c r="Z30" s="639">
        <v>12.2</v>
      </c>
      <c r="AA30" s="639"/>
      <c r="AB30" s="639"/>
      <c r="AC30" s="639"/>
      <c r="AD30" s="640" t="s">
        <v>234</v>
      </c>
      <c r="AE30" s="640"/>
      <c r="AF30" s="640"/>
      <c r="AG30" s="640"/>
      <c r="AH30" s="640"/>
      <c r="AI30" s="640"/>
      <c r="AJ30" s="640"/>
      <c r="AK30" s="640"/>
      <c r="AL30" s="641" t="s">
        <v>175</v>
      </c>
      <c r="AM30" s="642"/>
      <c r="AN30" s="642"/>
      <c r="AO30" s="643"/>
      <c r="AP30" s="618" t="s">
        <v>223</v>
      </c>
      <c r="AQ30" s="619"/>
      <c r="AR30" s="619"/>
      <c r="AS30" s="619"/>
      <c r="AT30" s="619"/>
      <c r="AU30" s="619"/>
      <c r="AV30" s="619"/>
      <c r="AW30" s="619"/>
      <c r="AX30" s="619"/>
      <c r="AY30" s="619"/>
      <c r="AZ30" s="619"/>
      <c r="BA30" s="619"/>
      <c r="BB30" s="619"/>
      <c r="BC30" s="619"/>
      <c r="BD30" s="619"/>
      <c r="BE30" s="619"/>
      <c r="BF30" s="620"/>
      <c r="BG30" s="618" t="s">
        <v>308</v>
      </c>
      <c r="BH30" s="672"/>
      <c r="BI30" s="672"/>
      <c r="BJ30" s="672"/>
      <c r="BK30" s="672"/>
      <c r="BL30" s="672"/>
      <c r="BM30" s="672"/>
      <c r="BN30" s="672"/>
      <c r="BO30" s="672"/>
      <c r="BP30" s="672"/>
      <c r="BQ30" s="673"/>
      <c r="BR30" s="618" t="s">
        <v>309</v>
      </c>
      <c r="BS30" s="672"/>
      <c r="BT30" s="672"/>
      <c r="BU30" s="672"/>
      <c r="BV30" s="672"/>
      <c r="BW30" s="672"/>
      <c r="BX30" s="672"/>
      <c r="BY30" s="672"/>
      <c r="BZ30" s="672"/>
      <c r="CA30" s="672"/>
      <c r="CB30" s="673"/>
      <c r="CD30" s="676"/>
      <c r="CE30" s="677"/>
      <c r="CF30" s="633" t="s">
        <v>310</v>
      </c>
      <c r="CG30" s="634"/>
      <c r="CH30" s="634"/>
      <c r="CI30" s="634"/>
      <c r="CJ30" s="634"/>
      <c r="CK30" s="634"/>
      <c r="CL30" s="634"/>
      <c r="CM30" s="634"/>
      <c r="CN30" s="634"/>
      <c r="CO30" s="634"/>
      <c r="CP30" s="634"/>
      <c r="CQ30" s="635"/>
      <c r="CR30" s="636">
        <v>269503</v>
      </c>
      <c r="CS30" s="637"/>
      <c r="CT30" s="637"/>
      <c r="CU30" s="637"/>
      <c r="CV30" s="637"/>
      <c r="CW30" s="637"/>
      <c r="CX30" s="637"/>
      <c r="CY30" s="638"/>
      <c r="CZ30" s="641">
        <v>6.7</v>
      </c>
      <c r="DA30" s="666"/>
      <c r="DB30" s="666"/>
      <c r="DC30" s="671"/>
      <c r="DD30" s="645">
        <v>269503</v>
      </c>
      <c r="DE30" s="637"/>
      <c r="DF30" s="637"/>
      <c r="DG30" s="637"/>
      <c r="DH30" s="637"/>
      <c r="DI30" s="637"/>
      <c r="DJ30" s="637"/>
      <c r="DK30" s="638"/>
      <c r="DL30" s="645">
        <v>269503</v>
      </c>
      <c r="DM30" s="637"/>
      <c r="DN30" s="637"/>
      <c r="DO30" s="637"/>
      <c r="DP30" s="637"/>
      <c r="DQ30" s="637"/>
      <c r="DR30" s="637"/>
      <c r="DS30" s="637"/>
      <c r="DT30" s="637"/>
      <c r="DU30" s="637"/>
      <c r="DV30" s="638"/>
      <c r="DW30" s="641">
        <v>11</v>
      </c>
      <c r="DX30" s="666"/>
      <c r="DY30" s="666"/>
      <c r="DZ30" s="666"/>
      <c r="EA30" s="666"/>
      <c r="EB30" s="666"/>
      <c r="EC30" s="667"/>
    </row>
    <row r="31" spans="2:133" ht="11.25" customHeight="1" x14ac:dyDescent="0.2">
      <c r="B31" s="649" t="s">
        <v>311</v>
      </c>
      <c r="C31" s="650"/>
      <c r="D31" s="650"/>
      <c r="E31" s="650"/>
      <c r="F31" s="650"/>
      <c r="G31" s="650"/>
      <c r="H31" s="650"/>
      <c r="I31" s="650"/>
      <c r="J31" s="650"/>
      <c r="K31" s="650"/>
      <c r="L31" s="650"/>
      <c r="M31" s="650"/>
      <c r="N31" s="650"/>
      <c r="O31" s="650"/>
      <c r="P31" s="650"/>
      <c r="Q31" s="651"/>
      <c r="R31" s="636" t="s">
        <v>234</v>
      </c>
      <c r="S31" s="637"/>
      <c r="T31" s="637"/>
      <c r="U31" s="637"/>
      <c r="V31" s="637"/>
      <c r="W31" s="637"/>
      <c r="X31" s="637"/>
      <c r="Y31" s="638"/>
      <c r="Z31" s="639" t="s">
        <v>234</v>
      </c>
      <c r="AA31" s="639"/>
      <c r="AB31" s="639"/>
      <c r="AC31" s="639"/>
      <c r="AD31" s="640" t="s">
        <v>234</v>
      </c>
      <c r="AE31" s="640"/>
      <c r="AF31" s="640"/>
      <c r="AG31" s="640"/>
      <c r="AH31" s="640"/>
      <c r="AI31" s="640"/>
      <c r="AJ31" s="640"/>
      <c r="AK31" s="640"/>
      <c r="AL31" s="641" t="s">
        <v>234</v>
      </c>
      <c r="AM31" s="642"/>
      <c r="AN31" s="642"/>
      <c r="AO31" s="643"/>
      <c r="AP31" s="684" t="s">
        <v>312</v>
      </c>
      <c r="AQ31" s="685"/>
      <c r="AR31" s="685"/>
      <c r="AS31" s="685"/>
      <c r="AT31" s="690" t="s">
        <v>313</v>
      </c>
      <c r="AU31" s="212"/>
      <c r="AV31" s="212"/>
      <c r="AW31" s="212"/>
      <c r="AX31" s="622" t="s">
        <v>187</v>
      </c>
      <c r="AY31" s="623"/>
      <c r="AZ31" s="623"/>
      <c r="BA31" s="623"/>
      <c r="BB31" s="623"/>
      <c r="BC31" s="623"/>
      <c r="BD31" s="623"/>
      <c r="BE31" s="623"/>
      <c r="BF31" s="624"/>
      <c r="BG31" s="683">
        <v>99.1</v>
      </c>
      <c r="BH31" s="680"/>
      <c r="BI31" s="680"/>
      <c r="BJ31" s="680"/>
      <c r="BK31" s="680"/>
      <c r="BL31" s="680"/>
      <c r="BM31" s="631">
        <v>97.2</v>
      </c>
      <c r="BN31" s="680"/>
      <c r="BO31" s="680"/>
      <c r="BP31" s="680"/>
      <c r="BQ31" s="681"/>
      <c r="BR31" s="683">
        <v>99.1</v>
      </c>
      <c r="BS31" s="680"/>
      <c r="BT31" s="680"/>
      <c r="BU31" s="680"/>
      <c r="BV31" s="680"/>
      <c r="BW31" s="680"/>
      <c r="BX31" s="631">
        <v>97.1</v>
      </c>
      <c r="BY31" s="680"/>
      <c r="BZ31" s="680"/>
      <c r="CA31" s="680"/>
      <c r="CB31" s="681"/>
      <c r="CD31" s="676"/>
      <c r="CE31" s="677"/>
      <c r="CF31" s="633" t="s">
        <v>314</v>
      </c>
      <c r="CG31" s="634"/>
      <c r="CH31" s="634"/>
      <c r="CI31" s="634"/>
      <c r="CJ31" s="634"/>
      <c r="CK31" s="634"/>
      <c r="CL31" s="634"/>
      <c r="CM31" s="634"/>
      <c r="CN31" s="634"/>
      <c r="CO31" s="634"/>
      <c r="CP31" s="634"/>
      <c r="CQ31" s="635"/>
      <c r="CR31" s="636">
        <v>9178</v>
      </c>
      <c r="CS31" s="669"/>
      <c r="CT31" s="669"/>
      <c r="CU31" s="669"/>
      <c r="CV31" s="669"/>
      <c r="CW31" s="669"/>
      <c r="CX31" s="669"/>
      <c r="CY31" s="670"/>
      <c r="CZ31" s="641">
        <v>0.2</v>
      </c>
      <c r="DA31" s="666"/>
      <c r="DB31" s="666"/>
      <c r="DC31" s="671"/>
      <c r="DD31" s="645">
        <v>9178</v>
      </c>
      <c r="DE31" s="669"/>
      <c r="DF31" s="669"/>
      <c r="DG31" s="669"/>
      <c r="DH31" s="669"/>
      <c r="DI31" s="669"/>
      <c r="DJ31" s="669"/>
      <c r="DK31" s="670"/>
      <c r="DL31" s="645">
        <v>9178</v>
      </c>
      <c r="DM31" s="669"/>
      <c r="DN31" s="669"/>
      <c r="DO31" s="669"/>
      <c r="DP31" s="669"/>
      <c r="DQ31" s="669"/>
      <c r="DR31" s="669"/>
      <c r="DS31" s="669"/>
      <c r="DT31" s="669"/>
      <c r="DU31" s="669"/>
      <c r="DV31" s="670"/>
      <c r="DW31" s="641">
        <v>0.4</v>
      </c>
      <c r="DX31" s="666"/>
      <c r="DY31" s="666"/>
      <c r="DZ31" s="666"/>
      <c r="EA31" s="666"/>
      <c r="EB31" s="666"/>
      <c r="EC31" s="667"/>
    </row>
    <row r="32" spans="2:133" ht="11.25" customHeight="1" x14ac:dyDescent="0.2">
      <c r="B32" s="633" t="s">
        <v>315</v>
      </c>
      <c r="C32" s="634"/>
      <c r="D32" s="634"/>
      <c r="E32" s="634"/>
      <c r="F32" s="634"/>
      <c r="G32" s="634"/>
      <c r="H32" s="634"/>
      <c r="I32" s="634"/>
      <c r="J32" s="634"/>
      <c r="K32" s="634"/>
      <c r="L32" s="634"/>
      <c r="M32" s="634"/>
      <c r="N32" s="634"/>
      <c r="O32" s="634"/>
      <c r="P32" s="634"/>
      <c r="Q32" s="635"/>
      <c r="R32" s="636">
        <v>312859</v>
      </c>
      <c r="S32" s="637"/>
      <c r="T32" s="637"/>
      <c r="U32" s="637"/>
      <c r="V32" s="637"/>
      <c r="W32" s="637"/>
      <c r="X32" s="637"/>
      <c r="Y32" s="638"/>
      <c r="Z32" s="639">
        <v>7.5</v>
      </c>
      <c r="AA32" s="639"/>
      <c r="AB32" s="639"/>
      <c r="AC32" s="639"/>
      <c r="AD32" s="640" t="s">
        <v>130</v>
      </c>
      <c r="AE32" s="640"/>
      <c r="AF32" s="640"/>
      <c r="AG32" s="640"/>
      <c r="AH32" s="640"/>
      <c r="AI32" s="640"/>
      <c r="AJ32" s="640"/>
      <c r="AK32" s="640"/>
      <c r="AL32" s="641" t="s">
        <v>175</v>
      </c>
      <c r="AM32" s="642"/>
      <c r="AN32" s="642"/>
      <c r="AO32" s="643"/>
      <c r="AP32" s="686"/>
      <c r="AQ32" s="687"/>
      <c r="AR32" s="687"/>
      <c r="AS32" s="687"/>
      <c r="AT32" s="691"/>
      <c r="AU32" s="208" t="s">
        <v>316</v>
      </c>
      <c r="AX32" s="633" t="s">
        <v>317</v>
      </c>
      <c r="AY32" s="634"/>
      <c r="AZ32" s="634"/>
      <c r="BA32" s="634"/>
      <c r="BB32" s="634"/>
      <c r="BC32" s="634"/>
      <c r="BD32" s="634"/>
      <c r="BE32" s="634"/>
      <c r="BF32" s="635"/>
      <c r="BG32" s="693">
        <v>99</v>
      </c>
      <c r="BH32" s="669"/>
      <c r="BI32" s="669"/>
      <c r="BJ32" s="669"/>
      <c r="BK32" s="669"/>
      <c r="BL32" s="669"/>
      <c r="BM32" s="642">
        <v>97.4</v>
      </c>
      <c r="BN32" s="669"/>
      <c r="BO32" s="669"/>
      <c r="BP32" s="669"/>
      <c r="BQ32" s="682"/>
      <c r="BR32" s="693">
        <v>99</v>
      </c>
      <c r="BS32" s="669"/>
      <c r="BT32" s="669"/>
      <c r="BU32" s="669"/>
      <c r="BV32" s="669"/>
      <c r="BW32" s="669"/>
      <c r="BX32" s="642">
        <v>97.5</v>
      </c>
      <c r="BY32" s="669"/>
      <c r="BZ32" s="669"/>
      <c r="CA32" s="669"/>
      <c r="CB32" s="682"/>
      <c r="CD32" s="678"/>
      <c r="CE32" s="679"/>
      <c r="CF32" s="633" t="s">
        <v>318</v>
      </c>
      <c r="CG32" s="634"/>
      <c r="CH32" s="634"/>
      <c r="CI32" s="634"/>
      <c r="CJ32" s="634"/>
      <c r="CK32" s="634"/>
      <c r="CL32" s="634"/>
      <c r="CM32" s="634"/>
      <c r="CN32" s="634"/>
      <c r="CO32" s="634"/>
      <c r="CP32" s="634"/>
      <c r="CQ32" s="635"/>
      <c r="CR32" s="636" t="s">
        <v>234</v>
      </c>
      <c r="CS32" s="637"/>
      <c r="CT32" s="637"/>
      <c r="CU32" s="637"/>
      <c r="CV32" s="637"/>
      <c r="CW32" s="637"/>
      <c r="CX32" s="637"/>
      <c r="CY32" s="638"/>
      <c r="CZ32" s="641" t="s">
        <v>175</v>
      </c>
      <c r="DA32" s="666"/>
      <c r="DB32" s="666"/>
      <c r="DC32" s="671"/>
      <c r="DD32" s="645" t="s">
        <v>234</v>
      </c>
      <c r="DE32" s="637"/>
      <c r="DF32" s="637"/>
      <c r="DG32" s="637"/>
      <c r="DH32" s="637"/>
      <c r="DI32" s="637"/>
      <c r="DJ32" s="637"/>
      <c r="DK32" s="638"/>
      <c r="DL32" s="645" t="s">
        <v>175</v>
      </c>
      <c r="DM32" s="637"/>
      <c r="DN32" s="637"/>
      <c r="DO32" s="637"/>
      <c r="DP32" s="637"/>
      <c r="DQ32" s="637"/>
      <c r="DR32" s="637"/>
      <c r="DS32" s="637"/>
      <c r="DT32" s="637"/>
      <c r="DU32" s="637"/>
      <c r="DV32" s="638"/>
      <c r="DW32" s="641" t="s">
        <v>175</v>
      </c>
      <c r="DX32" s="666"/>
      <c r="DY32" s="666"/>
      <c r="DZ32" s="666"/>
      <c r="EA32" s="666"/>
      <c r="EB32" s="666"/>
      <c r="EC32" s="667"/>
    </row>
    <row r="33" spans="2:133" ht="11.25" customHeight="1" x14ac:dyDescent="0.2">
      <c r="B33" s="633" t="s">
        <v>319</v>
      </c>
      <c r="C33" s="634"/>
      <c r="D33" s="634"/>
      <c r="E33" s="634"/>
      <c r="F33" s="634"/>
      <c r="G33" s="634"/>
      <c r="H33" s="634"/>
      <c r="I33" s="634"/>
      <c r="J33" s="634"/>
      <c r="K33" s="634"/>
      <c r="L33" s="634"/>
      <c r="M33" s="634"/>
      <c r="N33" s="634"/>
      <c r="O33" s="634"/>
      <c r="P33" s="634"/>
      <c r="Q33" s="635"/>
      <c r="R33" s="636">
        <v>4125</v>
      </c>
      <c r="S33" s="637"/>
      <c r="T33" s="637"/>
      <c r="U33" s="637"/>
      <c r="V33" s="637"/>
      <c r="W33" s="637"/>
      <c r="X33" s="637"/>
      <c r="Y33" s="638"/>
      <c r="Z33" s="639">
        <v>0.1</v>
      </c>
      <c r="AA33" s="639"/>
      <c r="AB33" s="639"/>
      <c r="AC33" s="639"/>
      <c r="AD33" s="640" t="s">
        <v>130</v>
      </c>
      <c r="AE33" s="640"/>
      <c r="AF33" s="640"/>
      <c r="AG33" s="640"/>
      <c r="AH33" s="640"/>
      <c r="AI33" s="640"/>
      <c r="AJ33" s="640"/>
      <c r="AK33" s="640"/>
      <c r="AL33" s="641" t="s">
        <v>130</v>
      </c>
      <c r="AM33" s="642"/>
      <c r="AN33" s="642"/>
      <c r="AO33" s="643"/>
      <c r="AP33" s="688"/>
      <c r="AQ33" s="689"/>
      <c r="AR33" s="689"/>
      <c r="AS33" s="689"/>
      <c r="AT33" s="692"/>
      <c r="AU33" s="213"/>
      <c r="AV33" s="213"/>
      <c r="AW33" s="213"/>
      <c r="AX33" s="657" t="s">
        <v>320</v>
      </c>
      <c r="AY33" s="658"/>
      <c r="AZ33" s="658"/>
      <c r="BA33" s="658"/>
      <c r="BB33" s="658"/>
      <c r="BC33" s="658"/>
      <c r="BD33" s="658"/>
      <c r="BE33" s="658"/>
      <c r="BF33" s="659"/>
      <c r="BG33" s="694">
        <v>99</v>
      </c>
      <c r="BH33" s="695"/>
      <c r="BI33" s="695"/>
      <c r="BJ33" s="695"/>
      <c r="BK33" s="695"/>
      <c r="BL33" s="695"/>
      <c r="BM33" s="696">
        <v>96.4</v>
      </c>
      <c r="BN33" s="695"/>
      <c r="BO33" s="695"/>
      <c r="BP33" s="695"/>
      <c r="BQ33" s="697"/>
      <c r="BR33" s="694">
        <v>98.9</v>
      </c>
      <c r="BS33" s="695"/>
      <c r="BT33" s="695"/>
      <c r="BU33" s="695"/>
      <c r="BV33" s="695"/>
      <c r="BW33" s="695"/>
      <c r="BX33" s="696">
        <v>96.2</v>
      </c>
      <c r="BY33" s="695"/>
      <c r="BZ33" s="695"/>
      <c r="CA33" s="695"/>
      <c r="CB33" s="697"/>
      <c r="CD33" s="633" t="s">
        <v>321</v>
      </c>
      <c r="CE33" s="634"/>
      <c r="CF33" s="634"/>
      <c r="CG33" s="634"/>
      <c r="CH33" s="634"/>
      <c r="CI33" s="634"/>
      <c r="CJ33" s="634"/>
      <c r="CK33" s="634"/>
      <c r="CL33" s="634"/>
      <c r="CM33" s="634"/>
      <c r="CN33" s="634"/>
      <c r="CO33" s="634"/>
      <c r="CP33" s="634"/>
      <c r="CQ33" s="635"/>
      <c r="CR33" s="636">
        <v>1996802</v>
      </c>
      <c r="CS33" s="669"/>
      <c r="CT33" s="669"/>
      <c r="CU33" s="669"/>
      <c r="CV33" s="669"/>
      <c r="CW33" s="669"/>
      <c r="CX33" s="669"/>
      <c r="CY33" s="670"/>
      <c r="CZ33" s="641">
        <v>50</v>
      </c>
      <c r="DA33" s="666"/>
      <c r="DB33" s="666"/>
      <c r="DC33" s="671"/>
      <c r="DD33" s="645">
        <v>1734275</v>
      </c>
      <c r="DE33" s="669"/>
      <c r="DF33" s="669"/>
      <c r="DG33" s="669"/>
      <c r="DH33" s="669"/>
      <c r="DI33" s="669"/>
      <c r="DJ33" s="669"/>
      <c r="DK33" s="670"/>
      <c r="DL33" s="645">
        <v>1069233</v>
      </c>
      <c r="DM33" s="669"/>
      <c r="DN33" s="669"/>
      <c r="DO33" s="669"/>
      <c r="DP33" s="669"/>
      <c r="DQ33" s="669"/>
      <c r="DR33" s="669"/>
      <c r="DS33" s="669"/>
      <c r="DT33" s="669"/>
      <c r="DU33" s="669"/>
      <c r="DV33" s="670"/>
      <c r="DW33" s="641">
        <v>43.6</v>
      </c>
      <c r="DX33" s="666"/>
      <c r="DY33" s="666"/>
      <c r="DZ33" s="666"/>
      <c r="EA33" s="666"/>
      <c r="EB33" s="666"/>
      <c r="EC33" s="667"/>
    </row>
    <row r="34" spans="2:133" ht="11.25" customHeight="1" x14ac:dyDescent="0.2">
      <c r="B34" s="633" t="s">
        <v>322</v>
      </c>
      <c r="C34" s="634"/>
      <c r="D34" s="634"/>
      <c r="E34" s="634"/>
      <c r="F34" s="634"/>
      <c r="G34" s="634"/>
      <c r="H34" s="634"/>
      <c r="I34" s="634"/>
      <c r="J34" s="634"/>
      <c r="K34" s="634"/>
      <c r="L34" s="634"/>
      <c r="M34" s="634"/>
      <c r="N34" s="634"/>
      <c r="O34" s="634"/>
      <c r="P34" s="634"/>
      <c r="Q34" s="635"/>
      <c r="R34" s="636">
        <v>5208</v>
      </c>
      <c r="S34" s="637"/>
      <c r="T34" s="637"/>
      <c r="U34" s="637"/>
      <c r="V34" s="637"/>
      <c r="W34" s="637"/>
      <c r="X34" s="637"/>
      <c r="Y34" s="638"/>
      <c r="Z34" s="639">
        <v>0.1</v>
      </c>
      <c r="AA34" s="639"/>
      <c r="AB34" s="639"/>
      <c r="AC34" s="639"/>
      <c r="AD34" s="640" t="s">
        <v>175</v>
      </c>
      <c r="AE34" s="640"/>
      <c r="AF34" s="640"/>
      <c r="AG34" s="640"/>
      <c r="AH34" s="640"/>
      <c r="AI34" s="640"/>
      <c r="AJ34" s="640"/>
      <c r="AK34" s="640"/>
      <c r="AL34" s="641" t="s">
        <v>234</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323</v>
      </c>
      <c r="CE34" s="634"/>
      <c r="CF34" s="634"/>
      <c r="CG34" s="634"/>
      <c r="CH34" s="634"/>
      <c r="CI34" s="634"/>
      <c r="CJ34" s="634"/>
      <c r="CK34" s="634"/>
      <c r="CL34" s="634"/>
      <c r="CM34" s="634"/>
      <c r="CN34" s="634"/>
      <c r="CO34" s="634"/>
      <c r="CP34" s="634"/>
      <c r="CQ34" s="635"/>
      <c r="CR34" s="636">
        <v>569704</v>
      </c>
      <c r="CS34" s="637"/>
      <c r="CT34" s="637"/>
      <c r="CU34" s="637"/>
      <c r="CV34" s="637"/>
      <c r="CW34" s="637"/>
      <c r="CX34" s="637"/>
      <c r="CY34" s="638"/>
      <c r="CZ34" s="641">
        <v>14.3</v>
      </c>
      <c r="DA34" s="666"/>
      <c r="DB34" s="666"/>
      <c r="DC34" s="671"/>
      <c r="DD34" s="645">
        <v>456122</v>
      </c>
      <c r="DE34" s="637"/>
      <c r="DF34" s="637"/>
      <c r="DG34" s="637"/>
      <c r="DH34" s="637"/>
      <c r="DI34" s="637"/>
      <c r="DJ34" s="637"/>
      <c r="DK34" s="638"/>
      <c r="DL34" s="645">
        <v>430834</v>
      </c>
      <c r="DM34" s="637"/>
      <c r="DN34" s="637"/>
      <c r="DO34" s="637"/>
      <c r="DP34" s="637"/>
      <c r="DQ34" s="637"/>
      <c r="DR34" s="637"/>
      <c r="DS34" s="637"/>
      <c r="DT34" s="637"/>
      <c r="DU34" s="637"/>
      <c r="DV34" s="638"/>
      <c r="DW34" s="641">
        <v>17.600000000000001</v>
      </c>
      <c r="DX34" s="666"/>
      <c r="DY34" s="666"/>
      <c r="DZ34" s="666"/>
      <c r="EA34" s="666"/>
      <c r="EB34" s="666"/>
      <c r="EC34" s="667"/>
    </row>
    <row r="35" spans="2:133" ht="11.25" customHeight="1" x14ac:dyDescent="0.2">
      <c r="B35" s="633" t="s">
        <v>324</v>
      </c>
      <c r="C35" s="634"/>
      <c r="D35" s="634"/>
      <c r="E35" s="634"/>
      <c r="F35" s="634"/>
      <c r="G35" s="634"/>
      <c r="H35" s="634"/>
      <c r="I35" s="634"/>
      <c r="J35" s="634"/>
      <c r="K35" s="634"/>
      <c r="L35" s="634"/>
      <c r="M35" s="634"/>
      <c r="N35" s="634"/>
      <c r="O35" s="634"/>
      <c r="P35" s="634"/>
      <c r="Q35" s="635"/>
      <c r="R35" s="636">
        <v>177584</v>
      </c>
      <c r="S35" s="637"/>
      <c r="T35" s="637"/>
      <c r="U35" s="637"/>
      <c r="V35" s="637"/>
      <c r="W35" s="637"/>
      <c r="X35" s="637"/>
      <c r="Y35" s="638"/>
      <c r="Z35" s="639">
        <v>4.3</v>
      </c>
      <c r="AA35" s="639"/>
      <c r="AB35" s="639"/>
      <c r="AC35" s="639"/>
      <c r="AD35" s="640" t="s">
        <v>234</v>
      </c>
      <c r="AE35" s="640"/>
      <c r="AF35" s="640"/>
      <c r="AG35" s="640"/>
      <c r="AH35" s="640"/>
      <c r="AI35" s="640"/>
      <c r="AJ35" s="640"/>
      <c r="AK35" s="640"/>
      <c r="AL35" s="641" t="s">
        <v>234</v>
      </c>
      <c r="AM35" s="642"/>
      <c r="AN35" s="642"/>
      <c r="AO35" s="643"/>
      <c r="AP35" s="218"/>
      <c r="AQ35" s="618" t="s">
        <v>325</v>
      </c>
      <c r="AR35" s="619"/>
      <c r="AS35" s="619"/>
      <c r="AT35" s="619"/>
      <c r="AU35" s="619"/>
      <c r="AV35" s="619"/>
      <c r="AW35" s="619"/>
      <c r="AX35" s="619"/>
      <c r="AY35" s="619"/>
      <c r="AZ35" s="619"/>
      <c r="BA35" s="619"/>
      <c r="BB35" s="619"/>
      <c r="BC35" s="619"/>
      <c r="BD35" s="619"/>
      <c r="BE35" s="619"/>
      <c r="BF35" s="620"/>
      <c r="BG35" s="618" t="s">
        <v>326</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327</v>
      </c>
      <c r="CE35" s="634"/>
      <c r="CF35" s="634"/>
      <c r="CG35" s="634"/>
      <c r="CH35" s="634"/>
      <c r="CI35" s="634"/>
      <c r="CJ35" s="634"/>
      <c r="CK35" s="634"/>
      <c r="CL35" s="634"/>
      <c r="CM35" s="634"/>
      <c r="CN35" s="634"/>
      <c r="CO35" s="634"/>
      <c r="CP35" s="634"/>
      <c r="CQ35" s="635"/>
      <c r="CR35" s="636">
        <v>49455</v>
      </c>
      <c r="CS35" s="669"/>
      <c r="CT35" s="669"/>
      <c r="CU35" s="669"/>
      <c r="CV35" s="669"/>
      <c r="CW35" s="669"/>
      <c r="CX35" s="669"/>
      <c r="CY35" s="670"/>
      <c r="CZ35" s="641">
        <v>1.2</v>
      </c>
      <c r="DA35" s="666"/>
      <c r="DB35" s="666"/>
      <c r="DC35" s="671"/>
      <c r="DD35" s="645">
        <v>46426</v>
      </c>
      <c r="DE35" s="669"/>
      <c r="DF35" s="669"/>
      <c r="DG35" s="669"/>
      <c r="DH35" s="669"/>
      <c r="DI35" s="669"/>
      <c r="DJ35" s="669"/>
      <c r="DK35" s="670"/>
      <c r="DL35" s="645">
        <v>46426</v>
      </c>
      <c r="DM35" s="669"/>
      <c r="DN35" s="669"/>
      <c r="DO35" s="669"/>
      <c r="DP35" s="669"/>
      <c r="DQ35" s="669"/>
      <c r="DR35" s="669"/>
      <c r="DS35" s="669"/>
      <c r="DT35" s="669"/>
      <c r="DU35" s="669"/>
      <c r="DV35" s="670"/>
      <c r="DW35" s="641">
        <v>1.9</v>
      </c>
      <c r="DX35" s="666"/>
      <c r="DY35" s="666"/>
      <c r="DZ35" s="666"/>
      <c r="EA35" s="666"/>
      <c r="EB35" s="666"/>
      <c r="EC35" s="667"/>
    </row>
    <row r="36" spans="2:133" ht="11.25" customHeight="1" x14ac:dyDescent="0.2">
      <c r="B36" s="633" t="s">
        <v>328</v>
      </c>
      <c r="C36" s="634"/>
      <c r="D36" s="634"/>
      <c r="E36" s="634"/>
      <c r="F36" s="634"/>
      <c r="G36" s="634"/>
      <c r="H36" s="634"/>
      <c r="I36" s="634"/>
      <c r="J36" s="634"/>
      <c r="K36" s="634"/>
      <c r="L36" s="634"/>
      <c r="M36" s="634"/>
      <c r="N36" s="634"/>
      <c r="O36" s="634"/>
      <c r="P36" s="634"/>
      <c r="Q36" s="635"/>
      <c r="R36" s="636">
        <v>221779</v>
      </c>
      <c r="S36" s="637"/>
      <c r="T36" s="637"/>
      <c r="U36" s="637"/>
      <c r="V36" s="637"/>
      <c r="W36" s="637"/>
      <c r="X36" s="637"/>
      <c r="Y36" s="638"/>
      <c r="Z36" s="639">
        <v>5.3</v>
      </c>
      <c r="AA36" s="639"/>
      <c r="AB36" s="639"/>
      <c r="AC36" s="639"/>
      <c r="AD36" s="640" t="s">
        <v>234</v>
      </c>
      <c r="AE36" s="640"/>
      <c r="AF36" s="640"/>
      <c r="AG36" s="640"/>
      <c r="AH36" s="640"/>
      <c r="AI36" s="640"/>
      <c r="AJ36" s="640"/>
      <c r="AK36" s="640"/>
      <c r="AL36" s="641" t="s">
        <v>175</v>
      </c>
      <c r="AM36" s="642"/>
      <c r="AN36" s="642"/>
      <c r="AO36" s="643"/>
      <c r="AP36" s="218"/>
      <c r="AQ36" s="702" t="s">
        <v>329</v>
      </c>
      <c r="AR36" s="703"/>
      <c r="AS36" s="703"/>
      <c r="AT36" s="703"/>
      <c r="AU36" s="703"/>
      <c r="AV36" s="703"/>
      <c r="AW36" s="703"/>
      <c r="AX36" s="703"/>
      <c r="AY36" s="704"/>
      <c r="AZ36" s="625">
        <v>400062</v>
      </c>
      <c r="BA36" s="626"/>
      <c r="BB36" s="626"/>
      <c r="BC36" s="626"/>
      <c r="BD36" s="626"/>
      <c r="BE36" s="626"/>
      <c r="BF36" s="698"/>
      <c r="BG36" s="622" t="s">
        <v>330</v>
      </c>
      <c r="BH36" s="623"/>
      <c r="BI36" s="623"/>
      <c r="BJ36" s="623"/>
      <c r="BK36" s="623"/>
      <c r="BL36" s="623"/>
      <c r="BM36" s="623"/>
      <c r="BN36" s="623"/>
      <c r="BO36" s="623"/>
      <c r="BP36" s="623"/>
      <c r="BQ36" s="623"/>
      <c r="BR36" s="623"/>
      <c r="BS36" s="623"/>
      <c r="BT36" s="623"/>
      <c r="BU36" s="624"/>
      <c r="BV36" s="625">
        <v>7359</v>
      </c>
      <c r="BW36" s="626"/>
      <c r="BX36" s="626"/>
      <c r="BY36" s="626"/>
      <c r="BZ36" s="626"/>
      <c r="CA36" s="626"/>
      <c r="CB36" s="698"/>
      <c r="CD36" s="633" t="s">
        <v>331</v>
      </c>
      <c r="CE36" s="634"/>
      <c r="CF36" s="634"/>
      <c r="CG36" s="634"/>
      <c r="CH36" s="634"/>
      <c r="CI36" s="634"/>
      <c r="CJ36" s="634"/>
      <c r="CK36" s="634"/>
      <c r="CL36" s="634"/>
      <c r="CM36" s="634"/>
      <c r="CN36" s="634"/>
      <c r="CO36" s="634"/>
      <c r="CP36" s="634"/>
      <c r="CQ36" s="635"/>
      <c r="CR36" s="636">
        <v>594479</v>
      </c>
      <c r="CS36" s="637"/>
      <c r="CT36" s="637"/>
      <c r="CU36" s="637"/>
      <c r="CV36" s="637"/>
      <c r="CW36" s="637"/>
      <c r="CX36" s="637"/>
      <c r="CY36" s="638"/>
      <c r="CZ36" s="641">
        <v>14.9</v>
      </c>
      <c r="DA36" s="666"/>
      <c r="DB36" s="666"/>
      <c r="DC36" s="671"/>
      <c r="DD36" s="645">
        <v>514190</v>
      </c>
      <c r="DE36" s="637"/>
      <c r="DF36" s="637"/>
      <c r="DG36" s="637"/>
      <c r="DH36" s="637"/>
      <c r="DI36" s="637"/>
      <c r="DJ36" s="637"/>
      <c r="DK36" s="638"/>
      <c r="DL36" s="645">
        <v>365865</v>
      </c>
      <c r="DM36" s="637"/>
      <c r="DN36" s="637"/>
      <c r="DO36" s="637"/>
      <c r="DP36" s="637"/>
      <c r="DQ36" s="637"/>
      <c r="DR36" s="637"/>
      <c r="DS36" s="637"/>
      <c r="DT36" s="637"/>
      <c r="DU36" s="637"/>
      <c r="DV36" s="638"/>
      <c r="DW36" s="641">
        <v>14.9</v>
      </c>
      <c r="DX36" s="666"/>
      <c r="DY36" s="666"/>
      <c r="DZ36" s="666"/>
      <c r="EA36" s="666"/>
      <c r="EB36" s="666"/>
      <c r="EC36" s="667"/>
    </row>
    <row r="37" spans="2:133" ht="11.25" customHeight="1" x14ac:dyDescent="0.2">
      <c r="B37" s="633" t="s">
        <v>332</v>
      </c>
      <c r="C37" s="634"/>
      <c r="D37" s="634"/>
      <c r="E37" s="634"/>
      <c r="F37" s="634"/>
      <c r="G37" s="634"/>
      <c r="H37" s="634"/>
      <c r="I37" s="634"/>
      <c r="J37" s="634"/>
      <c r="K37" s="634"/>
      <c r="L37" s="634"/>
      <c r="M37" s="634"/>
      <c r="N37" s="634"/>
      <c r="O37" s="634"/>
      <c r="P37" s="634"/>
      <c r="Q37" s="635"/>
      <c r="R37" s="636">
        <v>56413</v>
      </c>
      <c r="S37" s="637"/>
      <c r="T37" s="637"/>
      <c r="U37" s="637"/>
      <c r="V37" s="637"/>
      <c r="W37" s="637"/>
      <c r="X37" s="637"/>
      <c r="Y37" s="638"/>
      <c r="Z37" s="639">
        <v>1.4</v>
      </c>
      <c r="AA37" s="639"/>
      <c r="AB37" s="639"/>
      <c r="AC37" s="639"/>
      <c r="AD37" s="640" t="s">
        <v>234</v>
      </c>
      <c r="AE37" s="640"/>
      <c r="AF37" s="640"/>
      <c r="AG37" s="640"/>
      <c r="AH37" s="640"/>
      <c r="AI37" s="640"/>
      <c r="AJ37" s="640"/>
      <c r="AK37" s="640"/>
      <c r="AL37" s="641" t="s">
        <v>234</v>
      </c>
      <c r="AM37" s="642"/>
      <c r="AN37" s="642"/>
      <c r="AO37" s="643"/>
      <c r="AQ37" s="699" t="s">
        <v>333</v>
      </c>
      <c r="AR37" s="700"/>
      <c r="AS37" s="700"/>
      <c r="AT37" s="700"/>
      <c r="AU37" s="700"/>
      <c r="AV37" s="700"/>
      <c r="AW37" s="700"/>
      <c r="AX37" s="700"/>
      <c r="AY37" s="701"/>
      <c r="AZ37" s="636">
        <v>85693</v>
      </c>
      <c r="BA37" s="637"/>
      <c r="BB37" s="637"/>
      <c r="BC37" s="637"/>
      <c r="BD37" s="669"/>
      <c r="BE37" s="669"/>
      <c r="BF37" s="682"/>
      <c r="BG37" s="633" t="s">
        <v>334</v>
      </c>
      <c r="BH37" s="634"/>
      <c r="BI37" s="634"/>
      <c r="BJ37" s="634"/>
      <c r="BK37" s="634"/>
      <c r="BL37" s="634"/>
      <c r="BM37" s="634"/>
      <c r="BN37" s="634"/>
      <c r="BO37" s="634"/>
      <c r="BP37" s="634"/>
      <c r="BQ37" s="634"/>
      <c r="BR37" s="634"/>
      <c r="BS37" s="634"/>
      <c r="BT37" s="634"/>
      <c r="BU37" s="635"/>
      <c r="BV37" s="636">
        <v>1118</v>
      </c>
      <c r="BW37" s="637"/>
      <c r="BX37" s="637"/>
      <c r="BY37" s="637"/>
      <c r="BZ37" s="637"/>
      <c r="CA37" s="637"/>
      <c r="CB37" s="646"/>
      <c r="CD37" s="633" t="s">
        <v>335</v>
      </c>
      <c r="CE37" s="634"/>
      <c r="CF37" s="634"/>
      <c r="CG37" s="634"/>
      <c r="CH37" s="634"/>
      <c r="CI37" s="634"/>
      <c r="CJ37" s="634"/>
      <c r="CK37" s="634"/>
      <c r="CL37" s="634"/>
      <c r="CM37" s="634"/>
      <c r="CN37" s="634"/>
      <c r="CO37" s="634"/>
      <c r="CP37" s="634"/>
      <c r="CQ37" s="635"/>
      <c r="CR37" s="636">
        <v>262347</v>
      </c>
      <c r="CS37" s="669"/>
      <c r="CT37" s="669"/>
      <c r="CU37" s="669"/>
      <c r="CV37" s="669"/>
      <c r="CW37" s="669"/>
      <c r="CX37" s="669"/>
      <c r="CY37" s="670"/>
      <c r="CZ37" s="641">
        <v>6.6</v>
      </c>
      <c r="DA37" s="666"/>
      <c r="DB37" s="666"/>
      <c r="DC37" s="671"/>
      <c r="DD37" s="645">
        <v>260783</v>
      </c>
      <c r="DE37" s="669"/>
      <c r="DF37" s="669"/>
      <c r="DG37" s="669"/>
      <c r="DH37" s="669"/>
      <c r="DI37" s="669"/>
      <c r="DJ37" s="669"/>
      <c r="DK37" s="670"/>
      <c r="DL37" s="645">
        <v>233145</v>
      </c>
      <c r="DM37" s="669"/>
      <c r="DN37" s="669"/>
      <c r="DO37" s="669"/>
      <c r="DP37" s="669"/>
      <c r="DQ37" s="669"/>
      <c r="DR37" s="669"/>
      <c r="DS37" s="669"/>
      <c r="DT37" s="669"/>
      <c r="DU37" s="669"/>
      <c r="DV37" s="670"/>
      <c r="DW37" s="641">
        <v>9.5</v>
      </c>
      <c r="DX37" s="666"/>
      <c r="DY37" s="666"/>
      <c r="DZ37" s="666"/>
      <c r="EA37" s="666"/>
      <c r="EB37" s="666"/>
      <c r="EC37" s="667"/>
    </row>
    <row r="38" spans="2:133" ht="11.25" customHeight="1" x14ac:dyDescent="0.2">
      <c r="B38" s="633" t="s">
        <v>336</v>
      </c>
      <c r="C38" s="634"/>
      <c r="D38" s="634"/>
      <c r="E38" s="634"/>
      <c r="F38" s="634"/>
      <c r="G38" s="634"/>
      <c r="H38" s="634"/>
      <c r="I38" s="634"/>
      <c r="J38" s="634"/>
      <c r="K38" s="634"/>
      <c r="L38" s="634"/>
      <c r="M38" s="634"/>
      <c r="N38" s="634"/>
      <c r="O38" s="634"/>
      <c r="P38" s="634"/>
      <c r="Q38" s="635"/>
      <c r="R38" s="636">
        <v>242589</v>
      </c>
      <c r="S38" s="637"/>
      <c r="T38" s="637"/>
      <c r="U38" s="637"/>
      <c r="V38" s="637"/>
      <c r="W38" s="637"/>
      <c r="X38" s="637"/>
      <c r="Y38" s="638"/>
      <c r="Z38" s="639">
        <v>5.8</v>
      </c>
      <c r="AA38" s="639"/>
      <c r="AB38" s="639"/>
      <c r="AC38" s="639"/>
      <c r="AD38" s="640" t="s">
        <v>175</v>
      </c>
      <c r="AE38" s="640"/>
      <c r="AF38" s="640"/>
      <c r="AG38" s="640"/>
      <c r="AH38" s="640"/>
      <c r="AI38" s="640"/>
      <c r="AJ38" s="640"/>
      <c r="AK38" s="640"/>
      <c r="AL38" s="641" t="s">
        <v>234</v>
      </c>
      <c r="AM38" s="642"/>
      <c r="AN38" s="642"/>
      <c r="AO38" s="643"/>
      <c r="AQ38" s="699" t="s">
        <v>337</v>
      </c>
      <c r="AR38" s="700"/>
      <c r="AS38" s="700"/>
      <c r="AT38" s="700"/>
      <c r="AU38" s="700"/>
      <c r="AV38" s="700"/>
      <c r="AW38" s="700"/>
      <c r="AX38" s="700"/>
      <c r="AY38" s="701"/>
      <c r="AZ38" s="636">
        <v>48218</v>
      </c>
      <c r="BA38" s="637"/>
      <c r="BB38" s="637"/>
      <c r="BC38" s="637"/>
      <c r="BD38" s="669"/>
      <c r="BE38" s="669"/>
      <c r="BF38" s="682"/>
      <c r="BG38" s="633" t="s">
        <v>338</v>
      </c>
      <c r="BH38" s="634"/>
      <c r="BI38" s="634"/>
      <c r="BJ38" s="634"/>
      <c r="BK38" s="634"/>
      <c r="BL38" s="634"/>
      <c r="BM38" s="634"/>
      <c r="BN38" s="634"/>
      <c r="BO38" s="634"/>
      <c r="BP38" s="634"/>
      <c r="BQ38" s="634"/>
      <c r="BR38" s="634"/>
      <c r="BS38" s="634"/>
      <c r="BT38" s="634"/>
      <c r="BU38" s="635"/>
      <c r="BV38" s="636">
        <v>780</v>
      </c>
      <c r="BW38" s="637"/>
      <c r="BX38" s="637"/>
      <c r="BY38" s="637"/>
      <c r="BZ38" s="637"/>
      <c r="CA38" s="637"/>
      <c r="CB38" s="646"/>
      <c r="CD38" s="633" t="s">
        <v>339</v>
      </c>
      <c r="CE38" s="634"/>
      <c r="CF38" s="634"/>
      <c r="CG38" s="634"/>
      <c r="CH38" s="634"/>
      <c r="CI38" s="634"/>
      <c r="CJ38" s="634"/>
      <c r="CK38" s="634"/>
      <c r="CL38" s="634"/>
      <c r="CM38" s="634"/>
      <c r="CN38" s="634"/>
      <c r="CO38" s="634"/>
      <c r="CP38" s="634"/>
      <c r="CQ38" s="635"/>
      <c r="CR38" s="636">
        <v>351844</v>
      </c>
      <c r="CS38" s="637"/>
      <c r="CT38" s="637"/>
      <c r="CU38" s="637"/>
      <c r="CV38" s="637"/>
      <c r="CW38" s="637"/>
      <c r="CX38" s="637"/>
      <c r="CY38" s="638"/>
      <c r="CZ38" s="641">
        <v>8.8000000000000007</v>
      </c>
      <c r="DA38" s="666"/>
      <c r="DB38" s="666"/>
      <c r="DC38" s="671"/>
      <c r="DD38" s="645">
        <v>308726</v>
      </c>
      <c r="DE38" s="637"/>
      <c r="DF38" s="637"/>
      <c r="DG38" s="637"/>
      <c r="DH38" s="637"/>
      <c r="DI38" s="637"/>
      <c r="DJ38" s="637"/>
      <c r="DK38" s="638"/>
      <c r="DL38" s="645">
        <v>226108</v>
      </c>
      <c r="DM38" s="637"/>
      <c r="DN38" s="637"/>
      <c r="DO38" s="637"/>
      <c r="DP38" s="637"/>
      <c r="DQ38" s="637"/>
      <c r="DR38" s="637"/>
      <c r="DS38" s="637"/>
      <c r="DT38" s="637"/>
      <c r="DU38" s="637"/>
      <c r="DV38" s="638"/>
      <c r="DW38" s="641">
        <v>9.1999999999999993</v>
      </c>
      <c r="DX38" s="666"/>
      <c r="DY38" s="666"/>
      <c r="DZ38" s="666"/>
      <c r="EA38" s="666"/>
      <c r="EB38" s="666"/>
      <c r="EC38" s="667"/>
    </row>
    <row r="39" spans="2:133" ht="11.25" customHeight="1" x14ac:dyDescent="0.2">
      <c r="B39" s="633" t="s">
        <v>340</v>
      </c>
      <c r="C39" s="634"/>
      <c r="D39" s="634"/>
      <c r="E39" s="634"/>
      <c r="F39" s="634"/>
      <c r="G39" s="634"/>
      <c r="H39" s="634"/>
      <c r="I39" s="634"/>
      <c r="J39" s="634"/>
      <c r="K39" s="634"/>
      <c r="L39" s="634"/>
      <c r="M39" s="634"/>
      <c r="N39" s="634"/>
      <c r="O39" s="634"/>
      <c r="P39" s="634"/>
      <c r="Q39" s="635"/>
      <c r="R39" s="636" t="s">
        <v>130</v>
      </c>
      <c r="S39" s="637"/>
      <c r="T39" s="637"/>
      <c r="U39" s="637"/>
      <c r="V39" s="637"/>
      <c r="W39" s="637"/>
      <c r="X39" s="637"/>
      <c r="Y39" s="638"/>
      <c r="Z39" s="639" t="s">
        <v>234</v>
      </c>
      <c r="AA39" s="639"/>
      <c r="AB39" s="639"/>
      <c r="AC39" s="639"/>
      <c r="AD39" s="640" t="s">
        <v>175</v>
      </c>
      <c r="AE39" s="640"/>
      <c r="AF39" s="640"/>
      <c r="AG39" s="640"/>
      <c r="AH39" s="640"/>
      <c r="AI39" s="640"/>
      <c r="AJ39" s="640"/>
      <c r="AK39" s="640"/>
      <c r="AL39" s="641" t="s">
        <v>175</v>
      </c>
      <c r="AM39" s="642"/>
      <c r="AN39" s="642"/>
      <c r="AO39" s="643"/>
      <c r="AQ39" s="699" t="s">
        <v>341</v>
      </c>
      <c r="AR39" s="700"/>
      <c r="AS39" s="700"/>
      <c r="AT39" s="700"/>
      <c r="AU39" s="700"/>
      <c r="AV39" s="700"/>
      <c r="AW39" s="700"/>
      <c r="AX39" s="700"/>
      <c r="AY39" s="701"/>
      <c r="AZ39" s="636">
        <v>1785</v>
      </c>
      <c r="BA39" s="637"/>
      <c r="BB39" s="637"/>
      <c r="BC39" s="637"/>
      <c r="BD39" s="669"/>
      <c r="BE39" s="669"/>
      <c r="BF39" s="682"/>
      <c r="BG39" s="633" t="s">
        <v>342</v>
      </c>
      <c r="BH39" s="634"/>
      <c r="BI39" s="634"/>
      <c r="BJ39" s="634"/>
      <c r="BK39" s="634"/>
      <c r="BL39" s="634"/>
      <c r="BM39" s="634"/>
      <c r="BN39" s="634"/>
      <c r="BO39" s="634"/>
      <c r="BP39" s="634"/>
      <c r="BQ39" s="634"/>
      <c r="BR39" s="634"/>
      <c r="BS39" s="634"/>
      <c r="BT39" s="634"/>
      <c r="BU39" s="635"/>
      <c r="BV39" s="636">
        <v>1195</v>
      </c>
      <c r="BW39" s="637"/>
      <c r="BX39" s="637"/>
      <c r="BY39" s="637"/>
      <c r="BZ39" s="637"/>
      <c r="CA39" s="637"/>
      <c r="CB39" s="646"/>
      <c r="CD39" s="633" t="s">
        <v>343</v>
      </c>
      <c r="CE39" s="634"/>
      <c r="CF39" s="634"/>
      <c r="CG39" s="634"/>
      <c r="CH39" s="634"/>
      <c r="CI39" s="634"/>
      <c r="CJ39" s="634"/>
      <c r="CK39" s="634"/>
      <c r="CL39" s="634"/>
      <c r="CM39" s="634"/>
      <c r="CN39" s="634"/>
      <c r="CO39" s="634"/>
      <c r="CP39" s="634"/>
      <c r="CQ39" s="635"/>
      <c r="CR39" s="636">
        <v>370350</v>
      </c>
      <c r="CS39" s="669"/>
      <c r="CT39" s="669"/>
      <c r="CU39" s="669"/>
      <c r="CV39" s="669"/>
      <c r="CW39" s="669"/>
      <c r="CX39" s="669"/>
      <c r="CY39" s="670"/>
      <c r="CZ39" s="641">
        <v>9.3000000000000007</v>
      </c>
      <c r="DA39" s="666"/>
      <c r="DB39" s="666"/>
      <c r="DC39" s="671"/>
      <c r="DD39" s="645">
        <v>367841</v>
      </c>
      <c r="DE39" s="669"/>
      <c r="DF39" s="669"/>
      <c r="DG39" s="669"/>
      <c r="DH39" s="669"/>
      <c r="DI39" s="669"/>
      <c r="DJ39" s="669"/>
      <c r="DK39" s="670"/>
      <c r="DL39" s="645" t="s">
        <v>130</v>
      </c>
      <c r="DM39" s="669"/>
      <c r="DN39" s="669"/>
      <c r="DO39" s="669"/>
      <c r="DP39" s="669"/>
      <c r="DQ39" s="669"/>
      <c r="DR39" s="669"/>
      <c r="DS39" s="669"/>
      <c r="DT39" s="669"/>
      <c r="DU39" s="669"/>
      <c r="DV39" s="670"/>
      <c r="DW39" s="641" t="s">
        <v>234</v>
      </c>
      <c r="DX39" s="666"/>
      <c r="DY39" s="666"/>
      <c r="DZ39" s="666"/>
      <c r="EA39" s="666"/>
      <c r="EB39" s="666"/>
      <c r="EC39" s="667"/>
    </row>
    <row r="40" spans="2:133" ht="11.25" customHeight="1" x14ac:dyDescent="0.2">
      <c r="B40" s="633" t="s">
        <v>344</v>
      </c>
      <c r="C40" s="634"/>
      <c r="D40" s="634"/>
      <c r="E40" s="634"/>
      <c r="F40" s="634"/>
      <c r="G40" s="634"/>
      <c r="H40" s="634"/>
      <c r="I40" s="634"/>
      <c r="J40" s="634"/>
      <c r="K40" s="634"/>
      <c r="L40" s="634"/>
      <c r="M40" s="634"/>
      <c r="N40" s="634"/>
      <c r="O40" s="634"/>
      <c r="P40" s="634"/>
      <c r="Q40" s="635"/>
      <c r="R40" s="636">
        <v>30589</v>
      </c>
      <c r="S40" s="637"/>
      <c r="T40" s="637"/>
      <c r="U40" s="637"/>
      <c r="V40" s="637"/>
      <c r="W40" s="637"/>
      <c r="X40" s="637"/>
      <c r="Y40" s="638"/>
      <c r="Z40" s="639">
        <v>0.7</v>
      </c>
      <c r="AA40" s="639"/>
      <c r="AB40" s="639"/>
      <c r="AC40" s="639"/>
      <c r="AD40" s="640" t="s">
        <v>130</v>
      </c>
      <c r="AE40" s="640"/>
      <c r="AF40" s="640"/>
      <c r="AG40" s="640"/>
      <c r="AH40" s="640"/>
      <c r="AI40" s="640"/>
      <c r="AJ40" s="640"/>
      <c r="AK40" s="640"/>
      <c r="AL40" s="641" t="s">
        <v>234</v>
      </c>
      <c r="AM40" s="642"/>
      <c r="AN40" s="642"/>
      <c r="AO40" s="643"/>
      <c r="AQ40" s="699" t="s">
        <v>345</v>
      </c>
      <c r="AR40" s="700"/>
      <c r="AS40" s="700"/>
      <c r="AT40" s="700"/>
      <c r="AU40" s="700"/>
      <c r="AV40" s="700"/>
      <c r="AW40" s="700"/>
      <c r="AX40" s="700"/>
      <c r="AY40" s="701"/>
      <c r="AZ40" s="636" t="s">
        <v>175</v>
      </c>
      <c r="BA40" s="637"/>
      <c r="BB40" s="637"/>
      <c r="BC40" s="637"/>
      <c r="BD40" s="669"/>
      <c r="BE40" s="669"/>
      <c r="BF40" s="682"/>
      <c r="BG40" s="686" t="s">
        <v>346</v>
      </c>
      <c r="BH40" s="687"/>
      <c r="BI40" s="687"/>
      <c r="BJ40" s="687"/>
      <c r="BK40" s="687"/>
      <c r="BL40" s="214"/>
      <c r="BM40" s="634" t="s">
        <v>347</v>
      </c>
      <c r="BN40" s="634"/>
      <c r="BO40" s="634"/>
      <c r="BP40" s="634"/>
      <c r="BQ40" s="634"/>
      <c r="BR40" s="634"/>
      <c r="BS40" s="634"/>
      <c r="BT40" s="634"/>
      <c r="BU40" s="635"/>
      <c r="BV40" s="636">
        <v>83</v>
      </c>
      <c r="BW40" s="637"/>
      <c r="BX40" s="637"/>
      <c r="BY40" s="637"/>
      <c r="BZ40" s="637"/>
      <c r="CA40" s="637"/>
      <c r="CB40" s="646"/>
      <c r="CD40" s="633" t="s">
        <v>348</v>
      </c>
      <c r="CE40" s="634"/>
      <c r="CF40" s="634"/>
      <c r="CG40" s="634"/>
      <c r="CH40" s="634"/>
      <c r="CI40" s="634"/>
      <c r="CJ40" s="634"/>
      <c r="CK40" s="634"/>
      <c r="CL40" s="634"/>
      <c r="CM40" s="634"/>
      <c r="CN40" s="634"/>
      <c r="CO40" s="634"/>
      <c r="CP40" s="634"/>
      <c r="CQ40" s="635"/>
      <c r="CR40" s="636">
        <v>60970</v>
      </c>
      <c r="CS40" s="637"/>
      <c r="CT40" s="637"/>
      <c r="CU40" s="637"/>
      <c r="CV40" s="637"/>
      <c r="CW40" s="637"/>
      <c r="CX40" s="637"/>
      <c r="CY40" s="638"/>
      <c r="CZ40" s="641">
        <v>1.5</v>
      </c>
      <c r="DA40" s="666"/>
      <c r="DB40" s="666"/>
      <c r="DC40" s="671"/>
      <c r="DD40" s="645">
        <v>40970</v>
      </c>
      <c r="DE40" s="637"/>
      <c r="DF40" s="637"/>
      <c r="DG40" s="637"/>
      <c r="DH40" s="637"/>
      <c r="DI40" s="637"/>
      <c r="DJ40" s="637"/>
      <c r="DK40" s="638"/>
      <c r="DL40" s="645" t="s">
        <v>234</v>
      </c>
      <c r="DM40" s="637"/>
      <c r="DN40" s="637"/>
      <c r="DO40" s="637"/>
      <c r="DP40" s="637"/>
      <c r="DQ40" s="637"/>
      <c r="DR40" s="637"/>
      <c r="DS40" s="637"/>
      <c r="DT40" s="637"/>
      <c r="DU40" s="637"/>
      <c r="DV40" s="638"/>
      <c r="DW40" s="641" t="s">
        <v>234</v>
      </c>
      <c r="DX40" s="666"/>
      <c r="DY40" s="666"/>
      <c r="DZ40" s="666"/>
      <c r="EA40" s="666"/>
      <c r="EB40" s="666"/>
      <c r="EC40" s="667"/>
    </row>
    <row r="41" spans="2:133" ht="11.25" customHeight="1" x14ac:dyDescent="0.2">
      <c r="B41" s="657" t="s">
        <v>349</v>
      </c>
      <c r="C41" s="658"/>
      <c r="D41" s="658"/>
      <c r="E41" s="658"/>
      <c r="F41" s="658"/>
      <c r="G41" s="658"/>
      <c r="H41" s="658"/>
      <c r="I41" s="658"/>
      <c r="J41" s="658"/>
      <c r="K41" s="658"/>
      <c r="L41" s="658"/>
      <c r="M41" s="658"/>
      <c r="N41" s="658"/>
      <c r="O41" s="658"/>
      <c r="P41" s="658"/>
      <c r="Q41" s="659"/>
      <c r="R41" s="708">
        <v>4159789</v>
      </c>
      <c r="S41" s="709"/>
      <c r="T41" s="709"/>
      <c r="U41" s="709"/>
      <c r="V41" s="709"/>
      <c r="W41" s="709"/>
      <c r="X41" s="709"/>
      <c r="Y41" s="713"/>
      <c r="Z41" s="714">
        <v>100</v>
      </c>
      <c r="AA41" s="714"/>
      <c r="AB41" s="714"/>
      <c r="AC41" s="714"/>
      <c r="AD41" s="715">
        <v>2419973</v>
      </c>
      <c r="AE41" s="715"/>
      <c r="AF41" s="715"/>
      <c r="AG41" s="715"/>
      <c r="AH41" s="715"/>
      <c r="AI41" s="715"/>
      <c r="AJ41" s="715"/>
      <c r="AK41" s="715"/>
      <c r="AL41" s="716">
        <v>100</v>
      </c>
      <c r="AM41" s="696"/>
      <c r="AN41" s="696"/>
      <c r="AO41" s="717"/>
      <c r="AQ41" s="699" t="s">
        <v>350</v>
      </c>
      <c r="AR41" s="700"/>
      <c r="AS41" s="700"/>
      <c r="AT41" s="700"/>
      <c r="AU41" s="700"/>
      <c r="AV41" s="700"/>
      <c r="AW41" s="700"/>
      <c r="AX41" s="700"/>
      <c r="AY41" s="701"/>
      <c r="AZ41" s="636">
        <v>60394</v>
      </c>
      <c r="BA41" s="637"/>
      <c r="BB41" s="637"/>
      <c r="BC41" s="637"/>
      <c r="BD41" s="669"/>
      <c r="BE41" s="669"/>
      <c r="BF41" s="682"/>
      <c r="BG41" s="686"/>
      <c r="BH41" s="687"/>
      <c r="BI41" s="687"/>
      <c r="BJ41" s="687"/>
      <c r="BK41" s="687"/>
      <c r="BL41" s="214"/>
      <c r="BM41" s="634" t="s">
        <v>351</v>
      </c>
      <c r="BN41" s="634"/>
      <c r="BO41" s="634"/>
      <c r="BP41" s="634"/>
      <c r="BQ41" s="634"/>
      <c r="BR41" s="634"/>
      <c r="BS41" s="634"/>
      <c r="BT41" s="634"/>
      <c r="BU41" s="635"/>
      <c r="BV41" s="636" t="s">
        <v>234</v>
      </c>
      <c r="BW41" s="637"/>
      <c r="BX41" s="637"/>
      <c r="BY41" s="637"/>
      <c r="BZ41" s="637"/>
      <c r="CA41" s="637"/>
      <c r="CB41" s="646"/>
      <c r="CD41" s="633" t="s">
        <v>352</v>
      </c>
      <c r="CE41" s="634"/>
      <c r="CF41" s="634"/>
      <c r="CG41" s="634"/>
      <c r="CH41" s="634"/>
      <c r="CI41" s="634"/>
      <c r="CJ41" s="634"/>
      <c r="CK41" s="634"/>
      <c r="CL41" s="634"/>
      <c r="CM41" s="634"/>
      <c r="CN41" s="634"/>
      <c r="CO41" s="634"/>
      <c r="CP41" s="634"/>
      <c r="CQ41" s="635"/>
      <c r="CR41" s="636" t="s">
        <v>130</v>
      </c>
      <c r="CS41" s="669"/>
      <c r="CT41" s="669"/>
      <c r="CU41" s="669"/>
      <c r="CV41" s="669"/>
      <c r="CW41" s="669"/>
      <c r="CX41" s="669"/>
      <c r="CY41" s="670"/>
      <c r="CZ41" s="641" t="s">
        <v>234</v>
      </c>
      <c r="DA41" s="666"/>
      <c r="DB41" s="666"/>
      <c r="DC41" s="671"/>
      <c r="DD41" s="645" t="s">
        <v>234</v>
      </c>
      <c r="DE41" s="669"/>
      <c r="DF41" s="669"/>
      <c r="DG41" s="669"/>
      <c r="DH41" s="669"/>
      <c r="DI41" s="669"/>
      <c r="DJ41" s="669"/>
      <c r="DK41" s="670"/>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353</v>
      </c>
      <c r="AR42" s="706"/>
      <c r="AS42" s="706"/>
      <c r="AT42" s="706"/>
      <c r="AU42" s="706"/>
      <c r="AV42" s="706"/>
      <c r="AW42" s="706"/>
      <c r="AX42" s="706"/>
      <c r="AY42" s="707"/>
      <c r="AZ42" s="708">
        <v>203972</v>
      </c>
      <c r="BA42" s="709"/>
      <c r="BB42" s="709"/>
      <c r="BC42" s="709"/>
      <c r="BD42" s="695"/>
      <c r="BE42" s="695"/>
      <c r="BF42" s="697"/>
      <c r="BG42" s="688"/>
      <c r="BH42" s="689"/>
      <c r="BI42" s="689"/>
      <c r="BJ42" s="689"/>
      <c r="BK42" s="689"/>
      <c r="BL42" s="215"/>
      <c r="BM42" s="658" t="s">
        <v>354</v>
      </c>
      <c r="BN42" s="658"/>
      <c r="BO42" s="658"/>
      <c r="BP42" s="658"/>
      <c r="BQ42" s="658"/>
      <c r="BR42" s="658"/>
      <c r="BS42" s="658"/>
      <c r="BT42" s="658"/>
      <c r="BU42" s="659"/>
      <c r="BV42" s="708">
        <v>327</v>
      </c>
      <c r="BW42" s="709"/>
      <c r="BX42" s="709"/>
      <c r="BY42" s="709"/>
      <c r="BZ42" s="709"/>
      <c r="CA42" s="709"/>
      <c r="CB42" s="718"/>
      <c r="CD42" s="633" t="s">
        <v>355</v>
      </c>
      <c r="CE42" s="634"/>
      <c r="CF42" s="634"/>
      <c r="CG42" s="634"/>
      <c r="CH42" s="634"/>
      <c r="CI42" s="634"/>
      <c r="CJ42" s="634"/>
      <c r="CK42" s="634"/>
      <c r="CL42" s="634"/>
      <c r="CM42" s="634"/>
      <c r="CN42" s="634"/>
      <c r="CO42" s="634"/>
      <c r="CP42" s="634"/>
      <c r="CQ42" s="635"/>
      <c r="CR42" s="636">
        <v>702652</v>
      </c>
      <c r="CS42" s="669"/>
      <c r="CT42" s="669"/>
      <c r="CU42" s="669"/>
      <c r="CV42" s="669"/>
      <c r="CW42" s="669"/>
      <c r="CX42" s="669"/>
      <c r="CY42" s="670"/>
      <c r="CZ42" s="641">
        <v>17.600000000000001</v>
      </c>
      <c r="DA42" s="666"/>
      <c r="DB42" s="666"/>
      <c r="DC42" s="671"/>
      <c r="DD42" s="645">
        <v>213410</v>
      </c>
      <c r="DE42" s="669"/>
      <c r="DF42" s="669"/>
      <c r="DG42" s="669"/>
      <c r="DH42" s="669"/>
      <c r="DI42" s="669"/>
      <c r="DJ42" s="669"/>
      <c r="DK42" s="670"/>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356</v>
      </c>
      <c r="CD43" s="633" t="s">
        <v>357</v>
      </c>
      <c r="CE43" s="634"/>
      <c r="CF43" s="634"/>
      <c r="CG43" s="634"/>
      <c r="CH43" s="634"/>
      <c r="CI43" s="634"/>
      <c r="CJ43" s="634"/>
      <c r="CK43" s="634"/>
      <c r="CL43" s="634"/>
      <c r="CM43" s="634"/>
      <c r="CN43" s="634"/>
      <c r="CO43" s="634"/>
      <c r="CP43" s="634"/>
      <c r="CQ43" s="635"/>
      <c r="CR43" s="636">
        <v>17200</v>
      </c>
      <c r="CS43" s="669"/>
      <c r="CT43" s="669"/>
      <c r="CU43" s="669"/>
      <c r="CV43" s="669"/>
      <c r="CW43" s="669"/>
      <c r="CX43" s="669"/>
      <c r="CY43" s="670"/>
      <c r="CZ43" s="641">
        <v>0.4</v>
      </c>
      <c r="DA43" s="666"/>
      <c r="DB43" s="666"/>
      <c r="DC43" s="671"/>
      <c r="DD43" s="645">
        <v>17200</v>
      </c>
      <c r="DE43" s="669"/>
      <c r="DF43" s="669"/>
      <c r="DG43" s="669"/>
      <c r="DH43" s="669"/>
      <c r="DI43" s="669"/>
      <c r="DJ43" s="669"/>
      <c r="DK43" s="670"/>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358</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4" t="s">
        <v>305</v>
      </c>
      <c r="CE44" s="675"/>
      <c r="CF44" s="633" t="s">
        <v>359</v>
      </c>
      <c r="CG44" s="634"/>
      <c r="CH44" s="634"/>
      <c r="CI44" s="634"/>
      <c r="CJ44" s="634"/>
      <c r="CK44" s="634"/>
      <c r="CL44" s="634"/>
      <c r="CM44" s="634"/>
      <c r="CN44" s="634"/>
      <c r="CO44" s="634"/>
      <c r="CP44" s="634"/>
      <c r="CQ44" s="635"/>
      <c r="CR44" s="636">
        <v>677972</v>
      </c>
      <c r="CS44" s="637"/>
      <c r="CT44" s="637"/>
      <c r="CU44" s="637"/>
      <c r="CV44" s="637"/>
      <c r="CW44" s="637"/>
      <c r="CX44" s="637"/>
      <c r="CY44" s="638"/>
      <c r="CZ44" s="641">
        <v>17</v>
      </c>
      <c r="DA44" s="642"/>
      <c r="DB44" s="642"/>
      <c r="DC44" s="648"/>
      <c r="DD44" s="645">
        <v>210990</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360</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6"/>
      <c r="CE45" s="677"/>
      <c r="CF45" s="633" t="s">
        <v>361</v>
      </c>
      <c r="CG45" s="634"/>
      <c r="CH45" s="634"/>
      <c r="CI45" s="634"/>
      <c r="CJ45" s="634"/>
      <c r="CK45" s="634"/>
      <c r="CL45" s="634"/>
      <c r="CM45" s="634"/>
      <c r="CN45" s="634"/>
      <c r="CO45" s="634"/>
      <c r="CP45" s="634"/>
      <c r="CQ45" s="635"/>
      <c r="CR45" s="636">
        <v>442844</v>
      </c>
      <c r="CS45" s="669"/>
      <c r="CT45" s="669"/>
      <c r="CU45" s="669"/>
      <c r="CV45" s="669"/>
      <c r="CW45" s="669"/>
      <c r="CX45" s="669"/>
      <c r="CY45" s="670"/>
      <c r="CZ45" s="641">
        <v>11.1</v>
      </c>
      <c r="DA45" s="666"/>
      <c r="DB45" s="666"/>
      <c r="DC45" s="671"/>
      <c r="DD45" s="645">
        <v>54860</v>
      </c>
      <c r="DE45" s="669"/>
      <c r="DF45" s="669"/>
      <c r="DG45" s="669"/>
      <c r="DH45" s="669"/>
      <c r="DI45" s="669"/>
      <c r="DJ45" s="669"/>
      <c r="DK45" s="670"/>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6"/>
      <c r="CE46" s="677"/>
      <c r="CF46" s="633" t="s">
        <v>362</v>
      </c>
      <c r="CG46" s="634"/>
      <c r="CH46" s="634"/>
      <c r="CI46" s="634"/>
      <c r="CJ46" s="634"/>
      <c r="CK46" s="634"/>
      <c r="CL46" s="634"/>
      <c r="CM46" s="634"/>
      <c r="CN46" s="634"/>
      <c r="CO46" s="634"/>
      <c r="CP46" s="634"/>
      <c r="CQ46" s="635"/>
      <c r="CR46" s="636">
        <v>223028</v>
      </c>
      <c r="CS46" s="637"/>
      <c r="CT46" s="637"/>
      <c r="CU46" s="637"/>
      <c r="CV46" s="637"/>
      <c r="CW46" s="637"/>
      <c r="CX46" s="637"/>
      <c r="CY46" s="638"/>
      <c r="CZ46" s="641">
        <v>5.6</v>
      </c>
      <c r="DA46" s="642"/>
      <c r="DB46" s="642"/>
      <c r="DC46" s="648"/>
      <c r="DD46" s="645">
        <v>156130</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6"/>
      <c r="CE47" s="677"/>
      <c r="CF47" s="633" t="s">
        <v>363</v>
      </c>
      <c r="CG47" s="634"/>
      <c r="CH47" s="634"/>
      <c r="CI47" s="634"/>
      <c r="CJ47" s="634"/>
      <c r="CK47" s="634"/>
      <c r="CL47" s="634"/>
      <c r="CM47" s="634"/>
      <c r="CN47" s="634"/>
      <c r="CO47" s="634"/>
      <c r="CP47" s="634"/>
      <c r="CQ47" s="635"/>
      <c r="CR47" s="636">
        <v>24680</v>
      </c>
      <c r="CS47" s="669"/>
      <c r="CT47" s="669"/>
      <c r="CU47" s="669"/>
      <c r="CV47" s="669"/>
      <c r="CW47" s="669"/>
      <c r="CX47" s="669"/>
      <c r="CY47" s="670"/>
      <c r="CZ47" s="641">
        <v>0.6</v>
      </c>
      <c r="DA47" s="666"/>
      <c r="DB47" s="666"/>
      <c r="DC47" s="671"/>
      <c r="DD47" s="645">
        <v>2420</v>
      </c>
      <c r="DE47" s="669"/>
      <c r="DF47" s="669"/>
      <c r="DG47" s="669"/>
      <c r="DH47" s="669"/>
      <c r="DI47" s="669"/>
      <c r="DJ47" s="669"/>
      <c r="DK47" s="670"/>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8"/>
      <c r="CE48" s="679"/>
      <c r="CF48" s="633" t="s">
        <v>364</v>
      </c>
      <c r="CG48" s="634"/>
      <c r="CH48" s="634"/>
      <c r="CI48" s="634"/>
      <c r="CJ48" s="634"/>
      <c r="CK48" s="634"/>
      <c r="CL48" s="634"/>
      <c r="CM48" s="634"/>
      <c r="CN48" s="634"/>
      <c r="CO48" s="634"/>
      <c r="CP48" s="634"/>
      <c r="CQ48" s="635"/>
      <c r="CR48" s="636" t="s">
        <v>130</v>
      </c>
      <c r="CS48" s="637"/>
      <c r="CT48" s="637"/>
      <c r="CU48" s="637"/>
      <c r="CV48" s="637"/>
      <c r="CW48" s="637"/>
      <c r="CX48" s="637"/>
      <c r="CY48" s="638"/>
      <c r="CZ48" s="641" t="s">
        <v>234</v>
      </c>
      <c r="DA48" s="642"/>
      <c r="DB48" s="642"/>
      <c r="DC48" s="648"/>
      <c r="DD48" s="645" t="s">
        <v>130</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365</v>
      </c>
      <c r="CE49" s="658"/>
      <c r="CF49" s="658"/>
      <c r="CG49" s="658"/>
      <c r="CH49" s="658"/>
      <c r="CI49" s="658"/>
      <c r="CJ49" s="658"/>
      <c r="CK49" s="658"/>
      <c r="CL49" s="658"/>
      <c r="CM49" s="658"/>
      <c r="CN49" s="658"/>
      <c r="CO49" s="658"/>
      <c r="CP49" s="658"/>
      <c r="CQ49" s="659"/>
      <c r="CR49" s="708">
        <v>3995622</v>
      </c>
      <c r="CS49" s="695"/>
      <c r="CT49" s="695"/>
      <c r="CU49" s="695"/>
      <c r="CV49" s="695"/>
      <c r="CW49" s="695"/>
      <c r="CX49" s="695"/>
      <c r="CY49" s="724"/>
      <c r="CZ49" s="716">
        <v>100</v>
      </c>
      <c r="DA49" s="725"/>
      <c r="DB49" s="725"/>
      <c r="DC49" s="726"/>
      <c r="DD49" s="727">
        <v>2983076</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12xu5VR8+b/g1CeMHmQBIRLoHgNPX7hoctF2Wj/EomHtmIcE4QzsCFiDVOj1vS5cJfmQONUEN6JdouNbm7nZ9g==" saltValue="yLhl6oyaXPlLrK+dGf+7z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366</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367</v>
      </c>
      <c r="DK2" s="736"/>
      <c r="DL2" s="736"/>
      <c r="DM2" s="736"/>
      <c r="DN2" s="736"/>
      <c r="DO2" s="737"/>
      <c r="DP2" s="222"/>
      <c r="DQ2" s="735" t="s">
        <v>368</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369</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370</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371</v>
      </c>
      <c r="B5" s="741"/>
      <c r="C5" s="741"/>
      <c r="D5" s="741"/>
      <c r="E5" s="741"/>
      <c r="F5" s="741"/>
      <c r="G5" s="741"/>
      <c r="H5" s="741"/>
      <c r="I5" s="741"/>
      <c r="J5" s="741"/>
      <c r="K5" s="741"/>
      <c r="L5" s="741"/>
      <c r="M5" s="741"/>
      <c r="N5" s="741"/>
      <c r="O5" s="741"/>
      <c r="P5" s="742"/>
      <c r="Q5" s="746" t="s">
        <v>372</v>
      </c>
      <c r="R5" s="747"/>
      <c r="S5" s="747"/>
      <c r="T5" s="747"/>
      <c r="U5" s="748"/>
      <c r="V5" s="746" t="s">
        <v>373</v>
      </c>
      <c r="W5" s="747"/>
      <c r="X5" s="747"/>
      <c r="Y5" s="747"/>
      <c r="Z5" s="748"/>
      <c r="AA5" s="746" t="s">
        <v>374</v>
      </c>
      <c r="AB5" s="747"/>
      <c r="AC5" s="747"/>
      <c r="AD5" s="747"/>
      <c r="AE5" s="747"/>
      <c r="AF5" s="752" t="s">
        <v>375</v>
      </c>
      <c r="AG5" s="747"/>
      <c r="AH5" s="747"/>
      <c r="AI5" s="747"/>
      <c r="AJ5" s="753"/>
      <c r="AK5" s="747" t="s">
        <v>376</v>
      </c>
      <c r="AL5" s="747"/>
      <c r="AM5" s="747"/>
      <c r="AN5" s="747"/>
      <c r="AO5" s="748"/>
      <c r="AP5" s="746" t="s">
        <v>377</v>
      </c>
      <c r="AQ5" s="747"/>
      <c r="AR5" s="747"/>
      <c r="AS5" s="747"/>
      <c r="AT5" s="748"/>
      <c r="AU5" s="746" t="s">
        <v>378</v>
      </c>
      <c r="AV5" s="747"/>
      <c r="AW5" s="747"/>
      <c r="AX5" s="747"/>
      <c r="AY5" s="753"/>
      <c r="AZ5" s="226"/>
      <c r="BA5" s="226"/>
      <c r="BB5" s="226"/>
      <c r="BC5" s="226"/>
      <c r="BD5" s="226"/>
      <c r="BE5" s="227"/>
      <c r="BF5" s="227"/>
      <c r="BG5" s="227"/>
      <c r="BH5" s="227"/>
      <c r="BI5" s="227"/>
      <c r="BJ5" s="227"/>
      <c r="BK5" s="227"/>
      <c r="BL5" s="227"/>
      <c r="BM5" s="227"/>
      <c r="BN5" s="227"/>
      <c r="BO5" s="227"/>
      <c r="BP5" s="227"/>
      <c r="BQ5" s="740" t="s">
        <v>379</v>
      </c>
      <c r="BR5" s="741"/>
      <c r="BS5" s="741"/>
      <c r="BT5" s="741"/>
      <c r="BU5" s="741"/>
      <c r="BV5" s="741"/>
      <c r="BW5" s="741"/>
      <c r="BX5" s="741"/>
      <c r="BY5" s="741"/>
      <c r="BZ5" s="741"/>
      <c r="CA5" s="741"/>
      <c r="CB5" s="741"/>
      <c r="CC5" s="741"/>
      <c r="CD5" s="741"/>
      <c r="CE5" s="741"/>
      <c r="CF5" s="741"/>
      <c r="CG5" s="742"/>
      <c r="CH5" s="746" t="s">
        <v>380</v>
      </c>
      <c r="CI5" s="747"/>
      <c r="CJ5" s="747"/>
      <c r="CK5" s="747"/>
      <c r="CL5" s="748"/>
      <c r="CM5" s="746" t="s">
        <v>381</v>
      </c>
      <c r="CN5" s="747"/>
      <c r="CO5" s="747"/>
      <c r="CP5" s="747"/>
      <c r="CQ5" s="748"/>
      <c r="CR5" s="746" t="s">
        <v>382</v>
      </c>
      <c r="CS5" s="747"/>
      <c r="CT5" s="747"/>
      <c r="CU5" s="747"/>
      <c r="CV5" s="748"/>
      <c r="CW5" s="746" t="s">
        <v>383</v>
      </c>
      <c r="CX5" s="747"/>
      <c r="CY5" s="747"/>
      <c r="CZ5" s="747"/>
      <c r="DA5" s="748"/>
      <c r="DB5" s="746" t="s">
        <v>384</v>
      </c>
      <c r="DC5" s="747"/>
      <c r="DD5" s="747"/>
      <c r="DE5" s="747"/>
      <c r="DF5" s="748"/>
      <c r="DG5" s="776" t="s">
        <v>385</v>
      </c>
      <c r="DH5" s="777"/>
      <c r="DI5" s="777"/>
      <c r="DJ5" s="777"/>
      <c r="DK5" s="778"/>
      <c r="DL5" s="776" t="s">
        <v>386</v>
      </c>
      <c r="DM5" s="777"/>
      <c r="DN5" s="777"/>
      <c r="DO5" s="777"/>
      <c r="DP5" s="778"/>
      <c r="DQ5" s="746" t="s">
        <v>387</v>
      </c>
      <c r="DR5" s="747"/>
      <c r="DS5" s="747"/>
      <c r="DT5" s="747"/>
      <c r="DU5" s="748"/>
      <c r="DV5" s="746" t="s">
        <v>378</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388</v>
      </c>
      <c r="C7" s="763"/>
      <c r="D7" s="763"/>
      <c r="E7" s="763"/>
      <c r="F7" s="763"/>
      <c r="G7" s="763"/>
      <c r="H7" s="763"/>
      <c r="I7" s="763"/>
      <c r="J7" s="763"/>
      <c r="K7" s="763"/>
      <c r="L7" s="763"/>
      <c r="M7" s="763"/>
      <c r="N7" s="763"/>
      <c r="O7" s="763"/>
      <c r="P7" s="764"/>
      <c r="Q7" s="765">
        <v>4165</v>
      </c>
      <c r="R7" s="766"/>
      <c r="S7" s="766"/>
      <c r="T7" s="766"/>
      <c r="U7" s="766"/>
      <c r="V7" s="766">
        <v>4004</v>
      </c>
      <c r="W7" s="766"/>
      <c r="X7" s="766"/>
      <c r="Y7" s="766"/>
      <c r="Z7" s="766"/>
      <c r="AA7" s="766">
        <v>161</v>
      </c>
      <c r="AB7" s="766"/>
      <c r="AC7" s="766"/>
      <c r="AD7" s="766"/>
      <c r="AE7" s="767"/>
      <c r="AF7" s="768">
        <v>142</v>
      </c>
      <c r="AG7" s="769"/>
      <c r="AH7" s="769"/>
      <c r="AI7" s="769"/>
      <c r="AJ7" s="770"/>
      <c r="AK7" s="771">
        <v>178</v>
      </c>
      <c r="AL7" s="772"/>
      <c r="AM7" s="772"/>
      <c r="AN7" s="772"/>
      <c r="AO7" s="772"/>
      <c r="AP7" s="772">
        <v>3209</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607</v>
      </c>
      <c r="BT7" s="760"/>
      <c r="BU7" s="760"/>
      <c r="BV7" s="760"/>
      <c r="BW7" s="760"/>
      <c r="BX7" s="760"/>
      <c r="BY7" s="760"/>
      <c r="BZ7" s="760"/>
      <c r="CA7" s="760"/>
      <c r="CB7" s="760"/>
      <c r="CC7" s="760"/>
      <c r="CD7" s="760"/>
      <c r="CE7" s="760"/>
      <c r="CF7" s="760"/>
      <c r="CG7" s="775"/>
      <c r="CH7" s="756">
        <v>13</v>
      </c>
      <c r="CI7" s="757"/>
      <c r="CJ7" s="757"/>
      <c r="CK7" s="757"/>
      <c r="CL7" s="758"/>
      <c r="CM7" s="756">
        <v>71</v>
      </c>
      <c r="CN7" s="757"/>
      <c r="CO7" s="757"/>
      <c r="CP7" s="757"/>
      <c r="CQ7" s="758"/>
      <c r="CR7" s="756">
        <v>60</v>
      </c>
      <c r="CS7" s="757"/>
      <c r="CT7" s="757"/>
      <c r="CU7" s="757"/>
      <c r="CV7" s="758"/>
      <c r="CW7" s="756">
        <v>11</v>
      </c>
      <c r="CX7" s="757"/>
      <c r="CY7" s="757"/>
      <c r="CZ7" s="757"/>
      <c r="DA7" s="758"/>
      <c r="DB7" s="756" t="s">
        <v>597</v>
      </c>
      <c r="DC7" s="757"/>
      <c r="DD7" s="757"/>
      <c r="DE7" s="757"/>
      <c r="DF7" s="758"/>
      <c r="DG7" s="756" t="s">
        <v>597</v>
      </c>
      <c r="DH7" s="757"/>
      <c r="DI7" s="757"/>
      <c r="DJ7" s="757"/>
      <c r="DK7" s="758"/>
      <c r="DL7" s="756" t="s">
        <v>597</v>
      </c>
      <c r="DM7" s="757"/>
      <c r="DN7" s="757"/>
      <c r="DO7" s="757"/>
      <c r="DP7" s="758"/>
      <c r="DQ7" s="756" t="s">
        <v>597</v>
      </c>
      <c r="DR7" s="757"/>
      <c r="DS7" s="757"/>
      <c r="DT7" s="757"/>
      <c r="DU7" s="758"/>
      <c r="DV7" s="759"/>
      <c r="DW7" s="760"/>
      <c r="DX7" s="760"/>
      <c r="DY7" s="760"/>
      <c r="DZ7" s="761"/>
      <c r="EA7" s="229"/>
    </row>
    <row r="8" spans="1:131" s="230" customFormat="1" ht="26.25" customHeight="1" x14ac:dyDescent="0.2">
      <c r="A8" s="233">
        <v>2</v>
      </c>
      <c r="B8" s="793" t="s">
        <v>389</v>
      </c>
      <c r="C8" s="794"/>
      <c r="D8" s="794"/>
      <c r="E8" s="794"/>
      <c r="F8" s="794"/>
      <c r="G8" s="794"/>
      <c r="H8" s="794"/>
      <c r="I8" s="794"/>
      <c r="J8" s="794"/>
      <c r="K8" s="794"/>
      <c r="L8" s="794"/>
      <c r="M8" s="794"/>
      <c r="N8" s="794"/>
      <c r="O8" s="794"/>
      <c r="P8" s="795"/>
      <c r="Q8" s="796">
        <v>5</v>
      </c>
      <c r="R8" s="797"/>
      <c r="S8" s="797"/>
      <c r="T8" s="797"/>
      <c r="U8" s="797"/>
      <c r="V8" s="797">
        <v>2</v>
      </c>
      <c r="W8" s="797"/>
      <c r="X8" s="797"/>
      <c r="Y8" s="797"/>
      <c r="Z8" s="797"/>
      <c r="AA8" s="797">
        <v>3</v>
      </c>
      <c r="AB8" s="797"/>
      <c r="AC8" s="797"/>
      <c r="AD8" s="797"/>
      <c r="AE8" s="798"/>
      <c r="AF8" s="799">
        <v>3</v>
      </c>
      <c r="AG8" s="800"/>
      <c r="AH8" s="800"/>
      <c r="AI8" s="800"/>
      <c r="AJ8" s="801"/>
      <c r="AK8" s="782" t="s">
        <v>597</v>
      </c>
      <c r="AL8" s="783"/>
      <c r="AM8" s="783"/>
      <c r="AN8" s="783"/>
      <c r="AO8" s="783"/>
      <c r="AP8" s="783" t="s">
        <v>597</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9"/>
    </row>
    <row r="9" spans="1:131" s="230" customFormat="1" ht="26.25" customHeight="1" x14ac:dyDescent="0.2">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2">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390</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391</v>
      </c>
      <c r="B23" s="802" t="s">
        <v>392</v>
      </c>
      <c r="C23" s="803"/>
      <c r="D23" s="803"/>
      <c r="E23" s="803"/>
      <c r="F23" s="803"/>
      <c r="G23" s="803"/>
      <c r="H23" s="803"/>
      <c r="I23" s="803"/>
      <c r="J23" s="803"/>
      <c r="K23" s="803"/>
      <c r="L23" s="803"/>
      <c r="M23" s="803"/>
      <c r="N23" s="803"/>
      <c r="O23" s="803"/>
      <c r="P23" s="804"/>
      <c r="Q23" s="805"/>
      <c r="R23" s="806"/>
      <c r="S23" s="806"/>
      <c r="T23" s="806"/>
      <c r="U23" s="806"/>
      <c r="V23" s="806"/>
      <c r="W23" s="806"/>
      <c r="X23" s="806"/>
      <c r="Y23" s="806"/>
      <c r="Z23" s="806"/>
      <c r="AA23" s="806"/>
      <c r="AB23" s="806"/>
      <c r="AC23" s="806"/>
      <c r="AD23" s="806"/>
      <c r="AE23" s="807"/>
      <c r="AF23" s="808">
        <v>145</v>
      </c>
      <c r="AG23" s="806"/>
      <c r="AH23" s="806"/>
      <c r="AI23" s="806"/>
      <c r="AJ23" s="809"/>
      <c r="AK23" s="810"/>
      <c r="AL23" s="811"/>
      <c r="AM23" s="811"/>
      <c r="AN23" s="811"/>
      <c r="AO23" s="811"/>
      <c r="AP23" s="806"/>
      <c r="AQ23" s="806"/>
      <c r="AR23" s="806"/>
      <c r="AS23" s="806"/>
      <c r="AT23" s="806"/>
      <c r="AU23" s="822"/>
      <c r="AV23" s="822"/>
      <c r="AW23" s="822"/>
      <c r="AX23" s="822"/>
      <c r="AY23" s="823"/>
      <c r="AZ23" s="824" t="s">
        <v>393</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394</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395</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371</v>
      </c>
      <c r="B26" s="741"/>
      <c r="C26" s="741"/>
      <c r="D26" s="741"/>
      <c r="E26" s="741"/>
      <c r="F26" s="741"/>
      <c r="G26" s="741"/>
      <c r="H26" s="741"/>
      <c r="I26" s="741"/>
      <c r="J26" s="741"/>
      <c r="K26" s="741"/>
      <c r="L26" s="741"/>
      <c r="M26" s="741"/>
      <c r="N26" s="741"/>
      <c r="O26" s="741"/>
      <c r="P26" s="742"/>
      <c r="Q26" s="746" t="s">
        <v>396</v>
      </c>
      <c r="R26" s="747"/>
      <c r="S26" s="747"/>
      <c r="T26" s="747"/>
      <c r="U26" s="748"/>
      <c r="V26" s="746" t="s">
        <v>397</v>
      </c>
      <c r="W26" s="747"/>
      <c r="X26" s="747"/>
      <c r="Y26" s="747"/>
      <c r="Z26" s="748"/>
      <c r="AA26" s="746" t="s">
        <v>398</v>
      </c>
      <c r="AB26" s="747"/>
      <c r="AC26" s="747"/>
      <c r="AD26" s="747"/>
      <c r="AE26" s="747"/>
      <c r="AF26" s="827" t="s">
        <v>399</v>
      </c>
      <c r="AG26" s="828"/>
      <c r="AH26" s="828"/>
      <c r="AI26" s="828"/>
      <c r="AJ26" s="829"/>
      <c r="AK26" s="747" t="s">
        <v>400</v>
      </c>
      <c r="AL26" s="747"/>
      <c r="AM26" s="747"/>
      <c r="AN26" s="747"/>
      <c r="AO26" s="748"/>
      <c r="AP26" s="746" t="s">
        <v>401</v>
      </c>
      <c r="AQ26" s="747"/>
      <c r="AR26" s="747"/>
      <c r="AS26" s="747"/>
      <c r="AT26" s="748"/>
      <c r="AU26" s="746" t="s">
        <v>402</v>
      </c>
      <c r="AV26" s="747"/>
      <c r="AW26" s="747"/>
      <c r="AX26" s="747"/>
      <c r="AY26" s="748"/>
      <c r="AZ26" s="746" t="s">
        <v>403</v>
      </c>
      <c r="BA26" s="747"/>
      <c r="BB26" s="747"/>
      <c r="BC26" s="747"/>
      <c r="BD26" s="748"/>
      <c r="BE26" s="746" t="s">
        <v>378</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404</v>
      </c>
      <c r="C28" s="763"/>
      <c r="D28" s="763"/>
      <c r="E28" s="763"/>
      <c r="F28" s="763"/>
      <c r="G28" s="763"/>
      <c r="H28" s="763"/>
      <c r="I28" s="763"/>
      <c r="J28" s="763"/>
      <c r="K28" s="763"/>
      <c r="L28" s="763"/>
      <c r="M28" s="763"/>
      <c r="N28" s="763"/>
      <c r="O28" s="763"/>
      <c r="P28" s="764"/>
      <c r="Q28" s="835">
        <v>586</v>
      </c>
      <c r="R28" s="836"/>
      <c r="S28" s="836"/>
      <c r="T28" s="836"/>
      <c r="U28" s="836"/>
      <c r="V28" s="836">
        <v>579</v>
      </c>
      <c r="W28" s="836"/>
      <c r="X28" s="836"/>
      <c r="Y28" s="836"/>
      <c r="Z28" s="836"/>
      <c r="AA28" s="836">
        <v>7</v>
      </c>
      <c r="AB28" s="836"/>
      <c r="AC28" s="836"/>
      <c r="AD28" s="836"/>
      <c r="AE28" s="837"/>
      <c r="AF28" s="838">
        <v>7</v>
      </c>
      <c r="AG28" s="836"/>
      <c r="AH28" s="836"/>
      <c r="AI28" s="836"/>
      <c r="AJ28" s="839"/>
      <c r="AK28" s="840">
        <v>45</v>
      </c>
      <c r="AL28" s="841"/>
      <c r="AM28" s="841"/>
      <c r="AN28" s="841"/>
      <c r="AO28" s="841"/>
      <c r="AP28" s="841" t="s">
        <v>597</v>
      </c>
      <c r="AQ28" s="841"/>
      <c r="AR28" s="841"/>
      <c r="AS28" s="841"/>
      <c r="AT28" s="841"/>
      <c r="AU28" s="841" t="s">
        <v>597</v>
      </c>
      <c r="AV28" s="841"/>
      <c r="AW28" s="841"/>
      <c r="AX28" s="841"/>
      <c r="AY28" s="841"/>
      <c r="AZ28" s="842" t="s">
        <v>597</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405</v>
      </c>
      <c r="C29" s="794"/>
      <c r="D29" s="794"/>
      <c r="E29" s="794"/>
      <c r="F29" s="794"/>
      <c r="G29" s="794"/>
      <c r="H29" s="794"/>
      <c r="I29" s="794"/>
      <c r="J29" s="794"/>
      <c r="K29" s="794"/>
      <c r="L29" s="794"/>
      <c r="M29" s="794"/>
      <c r="N29" s="794"/>
      <c r="O29" s="794"/>
      <c r="P29" s="795"/>
      <c r="Q29" s="796">
        <v>654</v>
      </c>
      <c r="R29" s="797"/>
      <c r="S29" s="797"/>
      <c r="T29" s="797"/>
      <c r="U29" s="797"/>
      <c r="V29" s="797">
        <v>593</v>
      </c>
      <c r="W29" s="797"/>
      <c r="X29" s="797"/>
      <c r="Y29" s="797"/>
      <c r="Z29" s="797"/>
      <c r="AA29" s="797">
        <v>60</v>
      </c>
      <c r="AB29" s="797"/>
      <c r="AC29" s="797"/>
      <c r="AD29" s="797"/>
      <c r="AE29" s="798"/>
      <c r="AF29" s="799">
        <v>60</v>
      </c>
      <c r="AG29" s="800"/>
      <c r="AH29" s="800"/>
      <c r="AI29" s="800"/>
      <c r="AJ29" s="801"/>
      <c r="AK29" s="847">
        <v>106</v>
      </c>
      <c r="AL29" s="843"/>
      <c r="AM29" s="843"/>
      <c r="AN29" s="843"/>
      <c r="AO29" s="843"/>
      <c r="AP29" s="843" t="s">
        <v>597</v>
      </c>
      <c r="AQ29" s="843"/>
      <c r="AR29" s="843"/>
      <c r="AS29" s="843"/>
      <c r="AT29" s="843"/>
      <c r="AU29" s="843" t="s">
        <v>597</v>
      </c>
      <c r="AV29" s="843"/>
      <c r="AW29" s="843"/>
      <c r="AX29" s="843"/>
      <c r="AY29" s="843"/>
      <c r="AZ29" s="844" t="s">
        <v>597</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406</v>
      </c>
      <c r="C30" s="794"/>
      <c r="D30" s="794"/>
      <c r="E30" s="794"/>
      <c r="F30" s="794"/>
      <c r="G30" s="794"/>
      <c r="H30" s="794"/>
      <c r="I30" s="794"/>
      <c r="J30" s="794"/>
      <c r="K30" s="794"/>
      <c r="L30" s="794"/>
      <c r="M30" s="794"/>
      <c r="N30" s="794"/>
      <c r="O30" s="794"/>
      <c r="P30" s="795"/>
      <c r="Q30" s="796">
        <v>81</v>
      </c>
      <c r="R30" s="797"/>
      <c r="S30" s="797"/>
      <c r="T30" s="797"/>
      <c r="U30" s="797"/>
      <c r="V30" s="797">
        <v>80</v>
      </c>
      <c r="W30" s="797"/>
      <c r="X30" s="797"/>
      <c r="Y30" s="797"/>
      <c r="Z30" s="797"/>
      <c r="AA30" s="797">
        <v>1</v>
      </c>
      <c r="AB30" s="797"/>
      <c r="AC30" s="797"/>
      <c r="AD30" s="797"/>
      <c r="AE30" s="798"/>
      <c r="AF30" s="799">
        <v>1</v>
      </c>
      <c r="AG30" s="800"/>
      <c r="AH30" s="800"/>
      <c r="AI30" s="800"/>
      <c r="AJ30" s="801"/>
      <c r="AK30" s="847">
        <v>23</v>
      </c>
      <c r="AL30" s="843"/>
      <c r="AM30" s="843"/>
      <c r="AN30" s="843"/>
      <c r="AO30" s="843"/>
      <c r="AP30" s="843" t="s">
        <v>597</v>
      </c>
      <c r="AQ30" s="843"/>
      <c r="AR30" s="843"/>
      <c r="AS30" s="843"/>
      <c r="AT30" s="843"/>
      <c r="AU30" s="843" t="s">
        <v>597</v>
      </c>
      <c r="AV30" s="843"/>
      <c r="AW30" s="843"/>
      <c r="AX30" s="843"/>
      <c r="AY30" s="843"/>
      <c r="AZ30" s="844" t="s">
        <v>597</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407</v>
      </c>
      <c r="C31" s="794"/>
      <c r="D31" s="794"/>
      <c r="E31" s="794"/>
      <c r="F31" s="794"/>
      <c r="G31" s="794"/>
      <c r="H31" s="794"/>
      <c r="I31" s="794"/>
      <c r="J31" s="794"/>
      <c r="K31" s="794"/>
      <c r="L31" s="794"/>
      <c r="M31" s="794"/>
      <c r="N31" s="794"/>
      <c r="O31" s="794"/>
      <c r="P31" s="795"/>
      <c r="Q31" s="796">
        <v>154</v>
      </c>
      <c r="R31" s="797"/>
      <c r="S31" s="797"/>
      <c r="T31" s="797"/>
      <c r="U31" s="797"/>
      <c r="V31" s="797">
        <v>171</v>
      </c>
      <c r="W31" s="797"/>
      <c r="X31" s="797"/>
      <c r="Y31" s="797"/>
      <c r="Z31" s="797"/>
      <c r="AA31" s="797">
        <v>-17</v>
      </c>
      <c r="AB31" s="797"/>
      <c r="AC31" s="797"/>
      <c r="AD31" s="797"/>
      <c r="AE31" s="798"/>
      <c r="AF31" s="799">
        <v>264</v>
      </c>
      <c r="AG31" s="800"/>
      <c r="AH31" s="800"/>
      <c r="AI31" s="800"/>
      <c r="AJ31" s="801"/>
      <c r="AK31" s="847">
        <v>52</v>
      </c>
      <c r="AL31" s="843"/>
      <c r="AM31" s="843"/>
      <c r="AN31" s="843"/>
      <c r="AO31" s="843"/>
      <c r="AP31" s="843">
        <v>592</v>
      </c>
      <c r="AQ31" s="843"/>
      <c r="AR31" s="843"/>
      <c r="AS31" s="843"/>
      <c r="AT31" s="843"/>
      <c r="AU31" s="843">
        <v>375</v>
      </c>
      <c r="AV31" s="843"/>
      <c r="AW31" s="843"/>
      <c r="AX31" s="843"/>
      <c r="AY31" s="843"/>
      <c r="AZ31" s="844" t="s">
        <v>597</v>
      </c>
      <c r="BA31" s="844"/>
      <c r="BB31" s="844"/>
      <c r="BC31" s="844"/>
      <c r="BD31" s="844"/>
      <c r="BE31" s="845" t="s">
        <v>408</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t="s">
        <v>409</v>
      </c>
      <c r="C32" s="794"/>
      <c r="D32" s="794"/>
      <c r="E32" s="794"/>
      <c r="F32" s="794"/>
      <c r="G32" s="794"/>
      <c r="H32" s="794"/>
      <c r="I32" s="794"/>
      <c r="J32" s="794"/>
      <c r="K32" s="794"/>
      <c r="L32" s="794"/>
      <c r="M32" s="794"/>
      <c r="N32" s="794"/>
      <c r="O32" s="794"/>
      <c r="P32" s="795"/>
      <c r="Q32" s="796">
        <v>8</v>
      </c>
      <c r="R32" s="797"/>
      <c r="S32" s="797"/>
      <c r="T32" s="797"/>
      <c r="U32" s="797"/>
      <c r="V32" s="797">
        <v>8</v>
      </c>
      <c r="W32" s="797"/>
      <c r="X32" s="797"/>
      <c r="Y32" s="797"/>
      <c r="Z32" s="797"/>
      <c r="AA32" s="797">
        <v>0</v>
      </c>
      <c r="AB32" s="797"/>
      <c r="AC32" s="797"/>
      <c r="AD32" s="797"/>
      <c r="AE32" s="798"/>
      <c r="AF32" s="799">
        <v>0</v>
      </c>
      <c r="AG32" s="800"/>
      <c r="AH32" s="800"/>
      <c r="AI32" s="800"/>
      <c r="AJ32" s="801"/>
      <c r="AK32" s="847">
        <v>6</v>
      </c>
      <c r="AL32" s="843"/>
      <c r="AM32" s="843"/>
      <c r="AN32" s="843"/>
      <c r="AO32" s="843"/>
      <c r="AP32" s="843">
        <v>37</v>
      </c>
      <c r="AQ32" s="843"/>
      <c r="AR32" s="843"/>
      <c r="AS32" s="843"/>
      <c r="AT32" s="843"/>
      <c r="AU32" s="843">
        <v>37</v>
      </c>
      <c r="AV32" s="843"/>
      <c r="AW32" s="843"/>
      <c r="AX32" s="843"/>
      <c r="AY32" s="843"/>
      <c r="AZ32" s="844" t="s">
        <v>597</v>
      </c>
      <c r="BA32" s="844"/>
      <c r="BB32" s="844"/>
      <c r="BC32" s="844"/>
      <c r="BD32" s="844"/>
      <c r="BE32" s="845" t="s">
        <v>410</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t="s">
        <v>411</v>
      </c>
      <c r="C33" s="794"/>
      <c r="D33" s="794"/>
      <c r="E33" s="794"/>
      <c r="F33" s="794"/>
      <c r="G33" s="794"/>
      <c r="H33" s="794"/>
      <c r="I33" s="794"/>
      <c r="J33" s="794"/>
      <c r="K33" s="794"/>
      <c r="L33" s="794"/>
      <c r="M33" s="794"/>
      <c r="N33" s="794"/>
      <c r="O33" s="794"/>
      <c r="P33" s="795"/>
      <c r="Q33" s="796">
        <v>320</v>
      </c>
      <c r="R33" s="797"/>
      <c r="S33" s="797"/>
      <c r="T33" s="797"/>
      <c r="U33" s="797"/>
      <c r="V33" s="797">
        <v>282</v>
      </c>
      <c r="W33" s="797"/>
      <c r="X33" s="797"/>
      <c r="Y33" s="797"/>
      <c r="Z33" s="797"/>
      <c r="AA33" s="797">
        <v>39</v>
      </c>
      <c r="AB33" s="797"/>
      <c r="AC33" s="797"/>
      <c r="AD33" s="797"/>
      <c r="AE33" s="798"/>
      <c r="AF33" s="799">
        <v>36</v>
      </c>
      <c r="AG33" s="800"/>
      <c r="AH33" s="800"/>
      <c r="AI33" s="800"/>
      <c r="AJ33" s="801"/>
      <c r="AK33" s="847">
        <v>79</v>
      </c>
      <c r="AL33" s="843"/>
      <c r="AM33" s="843"/>
      <c r="AN33" s="843"/>
      <c r="AO33" s="843"/>
      <c r="AP33" s="843">
        <v>1204</v>
      </c>
      <c r="AQ33" s="843"/>
      <c r="AR33" s="843"/>
      <c r="AS33" s="843"/>
      <c r="AT33" s="843"/>
      <c r="AU33" s="843">
        <v>1181</v>
      </c>
      <c r="AV33" s="843"/>
      <c r="AW33" s="843"/>
      <c r="AX33" s="843"/>
      <c r="AY33" s="843"/>
      <c r="AZ33" s="844" t="s">
        <v>597</v>
      </c>
      <c r="BA33" s="844"/>
      <c r="BB33" s="844"/>
      <c r="BC33" s="844"/>
      <c r="BD33" s="844"/>
      <c r="BE33" s="845" t="s">
        <v>412</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t="s">
        <v>413</v>
      </c>
      <c r="C34" s="794"/>
      <c r="D34" s="794"/>
      <c r="E34" s="794"/>
      <c r="F34" s="794"/>
      <c r="G34" s="794"/>
      <c r="H34" s="794"/>
      <c r="I34" s="794"/>
      <c r="J34" s="794"/>
      <c r="K34" s="794"/>
      <c r="L34" s="794"/>
      <c r="M34" s="794"/>
      <c r="N34" s="794"/>
      <c r="O34" s="794"/>
      <c r="P34" s="795"/>
      <c r="Q34" s="796">
        <v>3</v>
      </c>
      <c r="R34" s="797"/>
      <c r="S34" s="797"/>
      <c r="T34" s="797"/>
      <c r="U34" s="797"/>
      <c r="V34" s="797">
        <v>2</v>
      </c>
      <c r="W34" s="797"/>
      <c r="X34" s="797"/>
      <c r="Y34" s="797"/>
      <c r="Z34" s="797"/>
      <c r="AA34" s="797">
        <v>1</v>
      </c>
      <c r="AB34" s="797"/>
      <c r="AC34" s="797"/>
      <c r="AD34" s="797"/>
      <c r="AE34" s="798"/>
      <c r="AF34" s="799">
        <v>138</v>
      </c>
      <c r="AG34" s="800"/>
      <c r="AH34" s="800"/>
      <c r="AI34" s="800"/>
      <c r="AJ34" s="801"/>
      <c r="AK34" s="847">
        <v>2</v>
      </c>
      <c r="AL34" s="843"/>
      <c r="AM34" s="843"/>
      <c r="AN34" s="843"/>
      <c r="AO34" s="843"/>
      <c r="AP34" s="843" t="s">
        <v>597</v>
      </c>
      <c r="AQ34" s="843"/>
      <c r="AR34" s="843"/>
      <c r="AS34" s="843"/>
      <c r="AT34" s="843"/>
      <c r="AU34" s="843" t="s">
        <v>597</v>
      </c>
      <c r="AV34" s="843"/>
      <c r="AW34" s="843"/>
      <c r="AX34" s="843"/>
      <c r="AY34" s="843"/>
      <c r="AZ34" s="844" t="s">
        <v>597</v>
      </c>
      <c r="BA34" s="844"/>
      <c r="BB34" s="844"/>
      <c r="BC34" s="844"/>
      <c r="BD34" s="844"/>
      <c r="BE34" s="845" t="s">
        <v>414</v>
      </c>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415</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391</v>
      </c>
      <c r="B63" s="802" t="s">
        <v>416</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507</v>
      </c>
      <c r="AG63" s="857"/>
      <c r="AH63" s="857"/>
      <c r="AI63" s="857"/>
      <c r="AJ63" s="858"/>
      <c r="AK63" s="859"/>
      <c r="AL63" s="854"/>
      <c r="AM63" s="854"/>
      <c r="AN63" s="854"/>
      <c r="AO63" s="854"/>
      <c r="AP63" s="857"/>
      <c r="AQ63" s="857"/>
      <c r="AR63" s="857"/>
      <c r="AS63" s="857"/>
      <c r="AT63" s="857"/>
      <c r="AU63" s="857"/>
      <c r="AV63" s="857"/>
      <c r="AW63" s="857"/>
      <c r="AX63" s="857"/>
      <c r="AY63" s="857"/>
      <c r="AZ63" s="861"/>
      <c r="BA63" s="861"/>
      <c r="BB63" s="861"/>
      <c r="BC63" s="861"/>
      <c r="BD63" s="861"/>
      <c r="BE63" s="862"/>
      <c r="BF63" s="862"/>
      <c r="BG63" s="862"/>
      <c r="BH63" s="862"/>
      <c r="BI63" s="863"/>
      <c r="BJ63" s="864" t="s">
        <v>417</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418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419</v>
      </c>
      <c r="B66" s="741"/>
      <c r="C66" s="741"/>
      <c r="D66" s="741"/>
      <c r="E66" s="741"/>
      <c r="F66" s="741"/>
      <c r="G66" s="741"/>
      <c r="H66" s="741"/>
      <c r="I66" s="741"/>
      <c r="J66" s="741"/>
      <c r="K66" s="741"/>
      <c r="L66" s="741"/>
      <c r="M66" s="741"/>
      <c r="N66" s="741"/>
      <c r="O66" s="741"/>
      <c r="P66" s="742"/>
      <c r="Q66" s="746" t="s">
        <v>420</v>
      </c>
      <c r="R66" s="747"/>
      <c r="S66" s="747"/>
      <c r="T66" s="747"/>
      <c r="U66" s="748"/>
      <c r="V66" s="746" t="s">
        <v>421</v>
      </c>
      <c r="W66" s="747"/>
      <c r="X66" s="747"/>
      <c r="Y66" s="747"/>
      <c r="Z66" s="748"/>
      <c r="AA66" s="746" t="s">
        <v>422</v>
      </c>
      <c r="AB66" s="747"/>
      <c r="AC66" s="747"/>
      <c r="AD66" s="747"/>
      <c r="AE66" s="748"/>
      <c r="AF66" s="867" t="s">
        <v>423</v>
      </c>
      <c r="AG66" s="828"/>
      <c r="AH66" s="828"/>
      <c r="AI66" s="828"/>
      <c r="AJ66" s="868"/>
      <c r="AK66" s="746" t="s">
        <v>424</v>
      </c>
      <c r="AL66" s="741"/>
      <c r="AM66" s="741"/>
      <c r="AN66" s="741"/>
      <c r="AO66" s="742"/>
      <c r="AP66" s="746" t="s">
        <v>425</v>
      </c>
      <c r="AQ66" s="747"/>
      <c r="AR66" s="747"/>
      <c r="AS66" s="747"/>
      <c r="AT66" s="748"/>
      <c r="AU66" s="746" t="s">
        <v>426</v>
      </c>
      <c r="AV66" s="747"/>
      <c r="AW66" s="747"/>
      <c r="AX66" s="747"/>
      <c r="AY66" s="748"/>
      <c r="AZ66" s="746" t="s">
        <v>378</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1">
        <v>1</v>
      </c>
      <c r="B68" s="882" t="s">
        <v>598</v>
      </c>
      <c r="C68" s="883"/>
      <c r="D68" s="883"/>
      <c r="E68" s="883"/>
      <c r="F68" s="883"/>
      <c r="G68" s="883"/>
      <c r="H68" s="883"/>
      <c r="I68" s="883"/>
      <c r="J68" s="883"/>
      <c r="K68" s="883"/>
      <c r="L68" s="883"/>
      <c r="M68" s="883"/>
      <c r="N68" s="883"/>
      <c r="O68" s="883"/>
      <c r="P68" s="884"/>
      <c r="Q68" s="885">
        <v>888</v>
      </c>
      <c r="R68" s="879"/>
      <c r="S68" s="879"/>
      <c r="T68" s="879"/>
      <c r="U68" s="879"/>
      <c r="V68" s="879">
        <v>812</v>
      </c>
      <c r="W68" s="879"/>
      <c r="X68" s="879"/>
      <c r="Y68" s="879"/>
      <c r="Z68" s="879"/>
      <c r="AA68" s="879">
        <v>76</v>
      </c>
      <c r="AB68" s="879"/>
      <c r="AC68" s="879"/>
      <c r="AD68" s="879"/>
      <c r="AE68" s="879"/>
      <c r="AF68" s="879">
        <v>76</v>
      </c>
      <c r="AG68" s="879"/>
      <c r="AH68" s="879"/>
      <c r="AI68" s="879"/>
      <c r="AJ68" s="879"/>
      <c r="AK68" s="879" t="s">
        <v>597</v>
      </c>
      <c r="AL68" s="879"/>
      <c r="AM68" s="879"/>
      <c r="AN68" s="879"/>
      <c r="AO68" s="879"/>
      <c r="AP68" s="879">
        <v>833</v>
      </c>
      <c r="AQ68" s="879"/>
      <c r="AR68" s="879"/>
      <c r="AS68" s="879"/>
      <c r="AT68" s="879"/>
      <c r="AU68" s="879">
        <v>131</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3">
        <v>2</v>
      </c>
      <c r="B69" s="886" t="s">
        <v>599</v>
      </c>
      <c r="C69" s="887"/>
      <c r="D69" s="887"/>
      <c r="E69" s="887"/>
      <c r="F69" s="887"/>
      <c r="G69" s="887"/>
      <c r="H69" s="887"/>
      <c r="I69" s="887"/>
      <c r="J69" s="887"/>
      <c r="K69" s="887"/>
      <c r="L69" s="887"/>
      <c r="M69" s="887"/>
      <c r="N69" s="887"/>
      <c r="O69" s="887"/>
      <c r="P69" s="888"/>
      <c r="Q69" s="889">
        <v>2319</v>
      </c>
      <c r="R69" s="843"/>
      <c r="S69" s="843"/>
      <c r="T69" s="843"/>
      <c r="U69" s="843"/>
      <c r="V69" s="843">
        <v>2291</v>
      </c>
      <c r="W69" s="843"/>
      <c r="X69" s="843"/>
      <c r="Y69" s="843"/>
      <c r="Z69" s="843"/>
      <c r="AA69" s="843">
        <v>27</v>
      </c>
      <c r="AB69" s="843"/>
      <c r="AC69" s="843"/>
      <c r="AD69" s="843"/>
      <c r="AE69" s="843"/>
      <c r="AF69" s="843">
        <v>23</v>
      </c>
      <c r="AG69" s="843"/>
      <c r="AH69" s="843"/>
      <c r="AI69" s="843"/>
      <c r="AJ69" s="843"/>
      <c r="AK69" s="843" t="s">
        <v>597</v>
      </c>
      <c r="AL69" s="843"/>
      <c r="AM69" s="843"/>
      <c r="AN69" s="843"/>
      <c r="AO69" s="843"/>
      <c r="AP69" s="843">
        <v>1119</v>
      </c>
      <c r="AQ69" s="843"/>
      <c r="AR69" s="843"/>
      <c r="AS69" s="843"/>
      <c r="AT69" s="843"/>
      <c r="AU69" s="843" t="s">
        <v>597</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3">
        <v>3</v>
      </c>
      <c r="B70" s="886" t="s">
        <v>600</v>
      </c>
      <c r="C70" s="887"/>
      <c r="D70" s="887"/>
      <c r="E70" s="887"/>
      <c r="F70" s="887"/>
      <c r="G70" s="887"/>
      <c r="H70" s="887"/>
      <c r="I70" s="887"/>
      <c r="J70" s="887"/>
      <c r="K70" s="887"/>
      <c r="L70" s="887"/>
      <c r="M70" s="887"/>
      <c r="N70" s="887"/>
      <c r="O70" s="887"/>
      <c r="P70" s="888"/>
      <c r="Q70" s="889">
        <v>909</v>
      </c>
      <c r="R70" s="843"/>
      <c r="S70" s="843"/>
      <c r="T70" s="843"/>
      <c r="U70" s="843"/>
      <c r="V70" s="843">
        <v>848</v>
      </c>
      <c r="W70" s="843"/>
      <c r="X70" s="843"/>
      <c r="Y70" s="843"/>
      <c r="Z70" s="843"/>
      <c r="AA70" s="843">
        <v>61</v>
      </c>
      <c r="AB70" s="843"/>
      <c r="AC70" s="843"/>
      <c r="AD70" s="843"/>
      <c r="AE70" s="843"/>
      <c r="AF70" s="843">
        <v>53</v>
      </c>
      <c r="AG70" s="843"/>
      <c r="AH70" s="843"/>
      <c r="AI70" s="843"/>
      <c r="AJ70" s="843"/>
      <c r="AK70" s="843" t="s">
        <v>597</v>
      </c>
      <c r="AL70" s="843"/>
      <c r="AM70" s="843"/>
      <c r="AN70" s="843"/>
      <c r="AO70" s="843"/>
      <c r="AP70" s="843" t="s">
        <v>597</v>
      </c>
      <c r="AQ70" s="843"/>
      <c r="AR70" s="843"/>
      <c r="AS70" s="843"/>
      <c r="AT70" s="843"/>
      <c r="AU70" s="843" t="s">
        <v>597</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3">
        <v>4</v>
      </c>
      <c r="B71" s="886" t="s">
        <v>601</v>
      </c>
      <c r="C71" s="887"/>
      <c r="D71" s="887"/>
      <c r="E71" s="887"/>
      <c r="F71" s="887"/>
      <c r="G71" s="887"/>
      <c r="H71" s="887"/>
      <c r="I71" s="887"/>
      <c r="J71" s="887"/>
      <c r="K71" s="887"/>
      <c r="L71" s="887"/>
      <c r="M71" s="887"/>
      <c r="N71" s="887"/>
      <c r="O71" s="887"/>
      <c r="P71" s="888"/>
      <c r="Q71" s="889">
        <v>253547</v>
      </c>
      <c r="R71" s="843"/>
      <c r="S71" s="843"/>
      <c r="T71" s="843"/>
      <c r="U71" s="843"/>
      <c r="V71" s="843">
        <v>238716</v>
      </c>
      <c r="W71" s="843"/>
      <c r="X71" s="843"/>
      <c r="Y71" s="843"/>
      <c r="Z71" s="843"/>
      <c r="AA71" s="843">
        <v>14831</v>
      </c>
      <c r="AB71" s="843"/>
      <c r="AC71" s="843"/>
      <c r="AD71" s="843"/>
      <c r="AE71" s="843"/>
      <c r="AF71" s="843">
        <v>14831</v>
      </c>
      <c r="AG71" s="843"/>
      <c r="AH71" s="843"/>
      <c r="AI71" s="843"/>
      <c r="AJ71" s="843"/>
      <c r="AK71" s="843">
        <v>635</v>
      </c>
      <c r="AL71" s="843"/>
      <c r="AM71" s="843"/>
      <c r="AN71" s="843"/>
      <c r="AO71" s="843"/>
      <c r="AP71" s="843" t="s">
        <v>597</v>
      </c>
      <c r="AQ71" s="843"/>
      <c r="AR71" s="843"/>
      <c r="AS71" s="843"/>
      <c r="AT71" s="843"/>
      <c r="AU71" s="843" t="s">
        <v>597</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3">
        <v>5</v>
      </c>
      <c r="B72" s="886" t="s">
        <v>602</v>
      </c>
      <c r="C72" s="887"/>
      <c r="D72" s="887"/>
      <c r="E72" s="887"/>
      <c r="F72" s="887"/>
      <c r="G72" s="887"/>
      <c r="H72" s="887"/>
      <c r="I72" s="887"/>
      <c r="J72" s="887"/>
      <c r="K72" s="887"/>
      <c r="L72" s="887"/>
      <c r="M72" s="887"/>
      <c r="N72" s="887"/>
      <c r="O72" s="887"/>
      <c r="P72" s="888"/>
      <c r="Q72" s="889">
        <v>6836</v>
      </c>
      <c r="R72" s="843"/>
      <c r="S72" s="843"/>
      <c r="T72" s="843"/>
      <c r="U72" s="843"/>
      <c r="V72" s="843">
        <v>5439</v>
      </c>
      <c r="W72" s="843"/>
      <c r="X72" s="843"/>
      <c r="Y72" s="843"/>
      <c r="Z72" s="843"/>
      <c r="AA72" s="843">
        <v>1397</v>
      </c>
      <c r="AB72" s="843"/>
      <c r="AC72" s="843"/>
      <c r="AD72" s="843"/>
      <c r="AE72" s="843"/>
      <c r="AF72" s="843" t="s">
        <v>597</v>
      </c>
      <c r="AG72" s="843"/>
      <c r="AH72" s="843"/>
      <c r="AI72" s="843"/>
      <c r="AJ72" s="843"/>
      <c r="AK72" s="843">
        <v>14</v>
      </c>
      <c r="AL72" s="843"/>
      <c r="AM72" s="843"/>
      <c r="AN72" s="843"/>
      <c r="AO72" s="843"/>
      <c r="AP72" s="843" t="s">
        <v>597</v>
      </c>
      <c r="AQ72" s="843"/>
      <c r="AR72" s="843"/>
      <c r="AS72" s="843"/>
      <c r="AT72" s="843"/>
      <c r="AU72" s="843" t="s">
        <v>597</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3">
        <v>6</v>
      </c>
      <c r="B73" s="886" t="s">
        <v>603</v>
      </c>
      <c r="C73" s="887"/>
      <c r="D73" s="887"/>
      <c r="E73" s="887"/>
      <c r="F73" s="887"/>
      <c r="G73" s="887"/>
      <c r="H73" s="887"/>
      <c r="I73" s="887"/>
      <c r="J73" s="887"/>
      <c r="K73" s="887"/>
      <c r="L73" s="887"/>
      <c r="M73" s="887"/>
      <c r="N73" s="887"/>
      <c r="O73" s="887"/>
      <c r="P73" s="888"/>
      <c r="Q73" s="889">
        <v>1548</v>
      </c>
      <c r="R73" s="843"/>
      <c r="S73" s="843"/>
      <c r="T73" s="843"/>
      <c r="U73" s="843"/>
      <c r="V73" s="843">
        <v>1547</v>
      </c>
      <c r="W73" s="843"/>
      <c r="X73" s="843"/>
      <c r="Y73" s="843"/>
      <c r="Z73" s="843"/>
      <c r="AA73" s="843">
        <v>1</v>
      </c>
      <c r="AB73" s="843"/>
      <c r="AC73" s="843"/>
      <c r="AD73" s="843"/>
      <c r="AE73" s="843"/>
      <c r="AF73" s="843" t="s">
        <v>597</v>
      </c>
      <c r="AG73" s="843"/>
      <c r="AH73" s="843"/>
      <c r="AI73" s="843"/>
      <c r="AJ73" s="843"/>
      <c r="AK73" s="843" t="s">
        <v>597</v>
      </c>
      <c r="AL73" s="843"/>
      <c r="AM73" s="843"/>
      <c r="AN73" s="843"/>
      <c r="AO73" s="843"/>
      <c r="AP73" s="843" t="s">
        <v>597</v>
      </c>
      <c r="AQ73" s="843"/>
      <c r="AR73" s="843"/>
      <c r="AS73" s="843"/>
      <c r="AT73" s="843"/>
      <c r="AU73" s="843" t="s">
        <v>597</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3">
        <v>7</v>
      </c>
      <c r="B74" s="886" t="s">
        <v>604</v>
      </c>
      <c r="C74" s="887"/>
      <c r="D74" s="887"/>
      <c r="E74" s="887"/>
      <c r="F74" s="887"/>
      <c r="G74" s="887"/>
      <c r="H74" s="887"/>
      <c r="I74" s="887"/>
      <c r="J74" s="887"/>
      <c r="K74" s="887"/>
      <c r="L74" s="887"/>
      <c r="M74" s="887"/>
      <c r="N74" s="887"/>
      <c r="O74" s="887"/>
      <c r="P74" s="888"/>
      <c r="Q74" s="889">
        <v>15</v>
      </c>
      <c r="R74" s="843"/>
      <c r="S74" s="843"/>
      <c r="T74" s="843"/>
      <c r="U74" s="843"/>
      <c r="V74" s="843">
        <v>15</v>
      </c>
      <c r="W74" s="843"/>
      <c r="X74" s="843"/>
      <c r="Y74" s="843"/>
      <c r="Z74" s="843"/>
      <c r="AA74" s="843" t="s">
        <v>597</v>
      </c>
      <c r="AB74" s="843"/>
      <c r="AC74" s="843"/>
      <c r="AD74" s="843"/>
      <c r="AE74" s="843"/>
      <c r="AF74" s="843" t="s">
        <v>597</v>
      </c>
      <c r="AG74" s="843"/>
      <c r="AH74" s="843"/>
      <c r="AI74" s="843"/>
      <c r="AJ74" s="843"/>
      <c r="AK74" s="843" t="s">
        <v>597</v>
      </c>
      <c r="AL74" s="843"/>
      <c r="AM74" s="843"/>
      <c r="AN74" s="843"/>
      <c r="AO74" s="843"/>
      <c r="AP74" s="843" t="s">
        <v>597</v>
      </c>
      <c r="AQ74" s="843"/>
      <c r="AR74" s="843"/>
      <c r="AS74" s="843"/>
      <c r="AT74" s="843"/>
      <c r="AU74" s="843" t="s">
        <v>597</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3">
        <v>8</v>
      </c>
      <c r="B75" s="886" t="s">
        <v>605</v>
      </c>
      <c r="C75" s="887"/>
      <c r="D75" s="887"/>
      <c r="E75" s="887"/>
      <c r="F75" s="887"/>
      <c r="G75" s="887"/>
      <c r="H75" s="887"/>
      <c r="I75" s="887"/>
      <c r="J75" s="887"/>
      <c r="K75" s="887"/>
      <c r="L75" s="887"/>
      <c r="M75" s="887"/>
      <c r="N75" s="887"/>
      <c r="O75" s="887"/>
      <c r="P75" s="888"/>
      <c r="Q75" s="890">
        <v>56</v>
      </c>
      <c r="R75" s="891"/>
      <c r="S75" s="891"/>
      <c r="T75" s="891"/>
      <c r="U75" s="847"/>
      <c r="V75" s="892">
        <v>38</v>
      </c>
      <c r="W75" s="891"/>
      <c r="X75" s="891"/>
      <c r="Y75" s="891"/>
      <c r="Z75" s="847"/>
      <c r="AA75" s="892">
        <v>18</v>
      </c>
      <c r="AB75" s="891"/>
      <c r="AC75" s="891"/>
      <c r="AD75" s="891"/>
      <c r="AE75" s="847"/>
      <c r="AF75" s="892" t="s">
        <v>597</v>
      </c>
      <c r="AG75" s="891"/>
      <c r="AH75" s="891"/>
      <c r="AI75" s="891"/>
      <c r="AJ75" s="847"/>
      <c r="AK75" s="892" t="s">
        <v>597</v>
      </c>
      <c r="AL75" s="891"/>
      <c r="AM75" s="891"/>
      <c r="AN75" s="891"/>
      <c r="AO75" s="847"/>
      <c r="AP75" s="892" t="s">
        <v>597</v>
      </c>
      <c r="AQ75" s="891"/>
      <c r="AR75" s="891"/>
      <c r="AS75" s="891"/>
      <c r="AT75" s="847"/>
      <c r="AU75" s="892" t="s">
        <v>597</v>
      </c>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3">
        <v>9</v>
      </c>
      <c r="B76" s="886" t="s">
        <v>606</v>
      </c>
      <c r="C76" s="887"/>
      <c r="D76" s="887"/>
      <c r="E76" s="887"/>
      <c r="F76" s="887"/>
      <c r="G76" s="887"/>
      <c r="H76" s="887"/>
      <c r="I76" s="887"/>
      <c r="J76" s="887"/>
      <c r="K76" s="887"/>
      <c r="L76" s="887"/>
      <c r="M76" s="887"/>
      <c r="N76" s="887"/>
      <c r="O76" s="887"/>
      <c r="P76" s="888"/>
      <c r="Q76" s="890">
        <v>40</v>
      </c>
      <c r="R76" s="891"/>
      <c r="S76" s="891"/>
      <c r="T76" s="891"/>
      <c r="U76" s="847"/>
      <c r="V76" s="892">
        <v>39</v>
      </c>
      <c r="W76" s="891"/>
      <c r="X76" s="891"/>
      <c r="Y76" s="891"/>
      <c r="Z76" s="847"/>
      <c r="AA76" s="892">
        <v>1</v>
      </c>
      <c r="AB76" s="891"/>
      <c r="AC76" s="891"/>
      <c r="AD76" s="891"/>
      <c r="AE76" s="847"/>
      <c r="AF76" s="892" t="s">
        <v>597</v>
      </c>
      <c r="AG76" s="891"/>
      <c r="AH76" s="891"/>
      <c r="AI76" s="891"/>
      <c r="AJ76" s="847"/>
      <c r="AK76" s="892" t="s">
        <v>597</v>
      </c>
      <c r="AL76" s="891"/>
      <c r="AM76" s="891"/>
      <c r="AN76" s="891"/>
      <c r="AO76" s="847"/>
      <c r="AP76" s="892" t="s">
        <v>597</v>
      </c>
      <c r="AQ76" s="891"/>
      <c r="AR76" s="891"/>
      <c r="AS76" s="891"/>
      <c r="AT76" s="847"/>
      <c r="AU76" s="892" t="s">
        <v>597</v>
      </c>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5" t="s">
        <v>391</v>
      </c>
      <c r="B88" s="802" t="s">
        <v>427</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c r="AG88" s="857"/>
      <c r="AH88" s="857"/>
      <c r="AI88" s="857"/>
      <c r="AJ88" s="857"/>
      <c r="AK88" s="854"/>
      <c r="AL88" s="854"/>
      <c r="AM88" s="854"/>
      <c r="AN88" s="854"/>
      <c r="AO88" s="854"/>
      <c r="AP88" s="857"/>
      <c r="AQ88" s="857"/>
      <c r="AR88" s="857"/>
      <c r="AS88" s="857"/>
      <c r="AT88" s="857"/>
      <c r="AU88" s="857"/>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391</v>
      </c>
      <c r="BR102" s="802" t="s">
        <v>428</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429</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430</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431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432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433</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434</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435</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436</v>
      </c>
      <c r="AB109" s="906"/>
      <c r="AC109" s="906"/>
      <c r="AD109" s="906"/>
      <c r="AE109" s="907"/>
      <c r="AF109" s="905" t="s">
        <v>437</v>
      </c>
      <c r="AG109" s="906"/>
      <c r="AH109" s="906"/>
      <c r="AI109" s="906"/>
      <c r="AJ109" s="907"/>
      <c r="AK109" s="905" t="s">
        <v>308</v>
      </c>
      <c r="AL109" s="906"/>
      <c r="AM109" s="906"/>
      <c r="AN109" s="906"/>
      <c r="AO109" s="907"/>
      <c r="AP109" s="905" t="s">
        <v>438</v>
      </c>
      <c r="AQ109" s="906"/>
      <c r="AR109" s="906"/>
      <c r="AS109" s="906"/>
      <c r="AT109" s="908"/>
      <c r="AU109" s="925" t="s">
        <v>435</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436</v>
      </c>
      <c r="BR109" s="906"/>
      <c r="BS109" s="906"/>
      <c r="BT109" s="906"/>
      <c r="BU109" s="907"/>
      <c r="BV109" s="905" t="s">
        <v>437</v>
      </c>
      <c r="BW109" s="906"/>
      <c r="BX109" s="906"/>
      <c r="BY109" s="906"/>
      <c r="BZ109" s="907"/>
      <c r="CA109" s="905" t="s">
        <v>308</v>
      </c>
      <c r="CB109" s="906"/>
      <c r="CC109" s="906"/>
      <c r="CD109" s="906"/>
      <c r="CE109" s="907"/>
      <c r="CF109" s="926" t="s">
        <v>438</v>
      </c>
      <c r="CG109" s="926"/>
      <c r="CH109" s="926"/>
      <c r="CI109" s="926"/>
      <c r="CJ109" s="926"/>
      <c r="CK109" s="905" t="s">
        <v>439</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436</v>
      </c>
      <c r="DH109" s="906"/>
      <c r="DI109" s="906"/>
      <c r="DJ109" s="906"/>
      <c r="DK109" s="907"/>
      <c r="DL109" s="905" t="s">
        <v>437</v>
      </c>
      <c r="DM109" s="906"/>
      <c r="DN109" s="906"/>
      <c r="DO109" s="906"/>
      <c r="DP109" s="907"/>
      <c r="DQ109" s="905" t="s">
        <v>308</v>
      </c>
      <c r="DR109" s="906"/>
      <c r="DS109" s="906"/>
      <c r="DT109" s="906"/>
      <c r="DU109" s="907"/>
      <c r="DV109" s="905" t="s">
        <v>438</v>
      </c>
      <c r="DW109" s="906"/>
      <c r="DX109" s="906"/>
      <c r="DY109" s="906"/>
      <c r="DZ109" s="908"/>
    </row>
    <row r="110" spans="1:131" s="224" customFormat="1" ht="26.25" customHeight="1" x14ac:dyDescent="0.2">
      <c r="A110" s="909" t="s">
        <v>440</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232301</v>
      </c>
      <c r="AB110" s="913"/>
      <c r="AC110" s="913"/>
      <c r="AD110" s="913"/>
      <c r="AE110" s="914"/>
      <c r="AF110" s="915">
        <v>244463</v>
      </c>
      <c r="AG110" s="913"/>
      <c r="AH110" s="913"/>
      <c r="AI110" s="913"/>
      <c r="AJ110" s="914"/>
      <c r="AK110" s="915">
        <v>278681</v>
      </c>
      <c r="AL110" s="913"/>
      <c r="AM110" s="913"/>
      <c r="AN110" s="913"/>
      <c r="AO110" s="914"/>
      <c r="AP110" s="916">
        <v>12.7</v>
      </c>
      <c r="AQ110" s="917"/>
      <c r="AR110" s="917"/>
      <c r="AS110" s="917"/>
      <c r="AT110" s="918"/>
      <c r="AU110" s="919" t="s">
        <v>74</v>
      </c>
      <c r="AV110" s="920"/>
      <c r="AW110" s="920"/>
      <c r="AX110" s="920"/>
      <c r="AY110" s="920"/>
      <c r="AZ110" s="942" t="s">
        <v>441</v>
      </c>
      <c r="BA110" s="910"/>
      <c r="BB110" s="910"/>
      <c r="BC110" s="910"/>
      <c r="BD110" s="910"/>
      <c r="BE110" s="910"/>
      <c r="BF110" s="910"/>
      <c r="BG110" s="910"/>
      <c r="BH110" s="910"/>
      <c r="BI110" s="910"/>
      <c r="BJ110" s="910"/>
      <c r="BK110" s="910"/>
      <c r="BL110" s="910"/>
      <c r="BM110" s="910"/>
      <c r="BN110" s="910"/>
      <c r="BO110" s="910"/>
      <c r="BP110" s="911"/>
      <c r="BQ110" s="943">
        <v>3228372</v>
      </c>
      <c r="BR110" s="944"/>
      <c r="BS110" s="944"/>
      <c r="BT110" s="944"/>
      <c r="BU110" s="944"/>
      <c r="BV110" s="944">
        <v>3130962</v>
      </c>
      <c r="BW110" s="944"/>
      <c r="BX110" s="944"/>
      <c r="BY110" s="944"/>
      <c r="BZ110" s="944"/>
      <c r="CA110" s="944">
        <v>3209359</v>
      </c>
      <c r="CB110" s="944"/>
      <c r="CC110" s="944"/>
      <c r="CD110" s="944"/>
      <c r="CE110" s="944"/>
      <c r="CF110" s="957">
        <v>145.69999999999999</v>
      </c>
      <c r="CG110" s="958"/>
      <c r="CH110" s="958"/>
      <c r="CI110" s="958"/>
      <c r="CJ110" s="958"/>
      <c r="CK110" s="959" t="s">
        <v>442</v>
      </c>
      <c r="CL110" s="960"/>
      <c r="CM110" s="942" t="s">
        <v>443</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444</v>
      </c>
      <c r="DH110" s="944"/>
      <c r="DI110" s="944"/>
      <c r="DJ110" s="944"/>
      <c r="DK110" s="944"/>
      <c r="DL110" s="944" t="s">
        <v>444</v>
      </c>
      <c r="DM110" s="944"/>
      <c r="DN110" s="944"/>
      <c r="DO110" s="944"/>
      <c r="DP110" s="944"/>
      <c r="DQ110" s="944" t="s">
        <v>445</v>
      </c>
      <c r="DR110" s="944"/>
      <c r="DS110" s="944"/>
      <c r="DT110" s="944"/>
      <c r="DU110" s="944"/>
      <c r="DV110" s="945" t="s">
        <v>445</v>
      </c>
      <c r="DW110" s="945"/>
      <c r="DX110" s="945"/>
      <c r="DY110" s="945"/>
      <c r="DZ110" s="946"/>
    </row>
    <row r="111" spans="1:131" s="224" customFormat="1" ht="26.25" customHeight="1" x14ac:dyDescent="0.2">
      <c r="A111" s="947" t="s">
        <v>446</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130</v>
      </c>
      <c r="AB111" s="951"/>
      <c r="AC111" s="951"/>
      <c r="AD111" s="951"/>
      <c r="AE111" s="952"/>
      <c r="AF111" s="953" t="s">
        <v>130</v>
      </c>
      <c r="AG111" s="951"/>
      <c r="AH111" s="951"/>
      <c r="AI111" s="951"/>
      <c r="AJ111" s="952"/>
      <c r="AK111" s="953" t="s">
        <v>130</v>
      </c>
      <c r="AL111" s="951"/>
      <c r="AM111" s="951"/>
      <c r="AN111" s="951"/>
      <c r="AO111" s="952"/>
      <c r="AP111" s="954" t="s">
        <v>130</v>
      </c>
      <c r="AQ111" s="955"/>
      <c r="AR111" s="955"/>
      <c r="AS111" s="955"/>
      <c r="AT111" s="956"/>
      <c r="AU111" s="921"/>
      <c r="AV111" s="922"/>
      <c r="AW111" s="922"/>
      <c r="AX111" s="922"/>
      <c r="AY111" s="922"/>
      <c r="AZ111" s="935" t="s">
        <v>447</v>
      </c>
      <c r="BA111" s="936"/>
      <c r="BB111" s="936"/>
      <c r="BC111" s="936"/>
      <c r="BD111" s="936"/>
      <c r="BE111" s="936"/>
      <c r="BF111" s="936"/>
      <c r="BG111" s="936"/>
      <c r="BH111" s="936"/>
      <c r="BI111" s="936"/>
      <c r="BJ111" s="936"/>
      <c r="BK111" s="936"/>
      <c r="BL111" s="936"/>
      <c r="BM111" s="936"/>
      <c r="BN111" s="936"/>
      <c r="BO111" s="936"/>
      <c r="BP111" s="937"/>
      <c r="BQ111" s="938">
        <v>10618</v>
      </c>
      <c r="BR111" s="939"/>
      <c r="BS111" s="939"/>
      <c r="BT111" s="939"/>
      <c r="BU111" s="939"/>
      <c r="BV111" s="939">
        <v>7068</v>
      </c>
      <c r="BW111" s="939"/>
      <c r="BX111" s="939"/>
      <c r="BY111" s="939"/>
      <c r="BZ111" s="939"/>
      <c r="CA111" s="939">
        <v>3530</v>
      </c>
      <c r="CB111" s="939"/>
      <c r="CC111" s="939"/>
      <c r="CD111" s="939"/>
      <c r="CE111" s="939"/>
      <c r="CF111" s="933">
        <v>0.2</v>
      </c>
      <c r="CG111" s="934"/>
      <c r="CH111" s="934"/>
      <c r="CI111" s="934"/>
      <c r="CJ111" s="934"/>
      <c r="CK111" s="961"/>
      <c r="CL111" s="962"/>
      <c r="CM111" s="935" t="s">
        <v>448</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449</v>
      </c>
      <c r="DH111" s="939"/>
      <c r="DI111" s="939"/>
      <c r="DJ111" s="939"/>
      <c r="DK111" s="939"/>
      <c r="DL111" s="939" t="s">
        <v>449</v>
      </c>
      <c r="DM111" s="939"/>
      <c r="DN111" s="939"/>
      <c r="DO111" s="939"/>
      <c r="DP111" s="939"/>
      <c r="DQ111" s="939" t="s">
        <v>449</v>
      </c>
      <c r="DR111" s="939"/>
      <c r="DS111" s="939"/>
      <c r="DT111" s="939"/>
      <c r="DU111" s="939"/>
      <c r="DV111" s="940" t="s">
        <v>449</v>
      </c>
      <c r="DW111" s="940"/>
      <c r="DX111" s="940"/>
      <c r="DY111" s="940"/>
      <c r="DZ111" s="941"/>
    </row>
    <row r="112" spans="1:131" s="224" customFormat="1" ht="26.25" customHeight="1" x14ac:dyDescent="0.2">
      <c r="A112" s="965" t="s">
        <v>450</v>
      </c>
      <c r="B112" s="966"/>
      <c r="C112" s="936" t="s">
        <v>451</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452</v>
      </c>
      <c r="AB112" s="972"/>
      <c r="AC112" s="972"/>
      <c r="AD112" s="972"/>
      <c r="AE112" s="973"/>
      <c r="AF112" s="974" t="s">
        <v>452</v>
      </c>
      <c r="AG112" s="972"/>
      <c r="AH112" s="972"/>
      <c r="AI112" s="972"/>
      <c r="AJ112" s="973"/>
      <c r="AK112" s="974" t="s">
        <v>449</v>
      </c>
      <c r="AL112" s="972"/>
      <c r="AM112" s="972"/>
      <c r="AN112" s="972"/>
      <c r="AO112" s="973"/>
      <c r="AP112" s="975" t="s">
        <v>452</v>
      </c>
      <c r="AQ112" s="976"/>
      <c r="AR112" s="976"/>
      <c r="AS112" s="976"/>
      <c r="AT112" s="977"/>
      <c r="AU112" s="921"/>
      <c r="AV112" s="922"/>
      <c r="AW112" s="922"/>
      <c r="AX112" s="922"/>
      <c r="AY112" s="922"/>
      <c r="AZ112" s="935" t="s">
        <v>453</v>
      </c>
      <c r="BA112" s="936"/>
      <c r="BB112" s="936"/>
      <c r="BC112" s="936"/>
      <c r="BD112" s="936"/>
      <c r="BE112" s="936"/>
      <c r="BF112" s="936"/>
      <c r="BG112" s="936"/>
      <c r="BH112" s="936"/>
      <c r="BI112" s="936"/>
      <c r="BJ112" s="936"/>
      <c r="BK112" s="936"/>
      <c r="BL112" s="936"/>
      <c r="BM112" s="936"/>
      <c r="BN112" s="936"/>
      <c r="BO112" s="936"/>
      <c r="BP112" s="937"/>
      <c r="BQ112" s="938">
        <v>1540699</v>
      </c>
      <c r="BR112" s="939"/>
      <c r="BS112" s="939"/>
      <c r="BT112" s="939"/>
      <c r="BU112" s="939"/>
      <c r="BV112" s="939">
        <v>1571869</v>
      </c>
      <c r="BW112" s="939"/>
      <c r="BX112" s="939"/>
      <c r="BY112" s="939"/>
      <c r="BZ112" s="939"/>
      <c r="CA112" s="939">
        <v>1594085</v>
      </c>
      <c r="CB112" s="939"/>
      <c r="CC112" s="939"/>
      <c r="CD112" s="939"/>
      <c r="CE112" s="939"/>
      <c r="CF112" s="933">
        <v>72.400000000000006</v>
      </c>
      <c r="CG112" s="934"/>
      <c r="CH112" s="934"/>
      <c r="CI112" s="934"/>
      <c r="CJ112" s="934"/>
      <c r="CK112" s="961"/>
      <c r="CL112" s="962"/>
      <c r="CM112" s="935" t="s">
        <v>454</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452</v>
      </c>
      <c r="DH112" s="939"/>
      <c r="DI112" s="939"/>
      <c r="DJ112" s="939"/>
      <c r="DK112" s="939"/>
      <c r="DL112" s="939" t="s">
        <v>449</v>
      </c>
      <c r="DM112" s="939"/>
      <c r="DN112" s="939"/>
      <c r="DO112" s="939"/>
      <c r="DP112" s="939"/>
      <c r="DQ112" s="939" t="s">
        <v>449</v>
      </c>
      <c r="DR112" s="939"/>
      <c r="DS112" s="939"/>
      <c r="DT112" s="939"/>
      <c r="DU112" s="939"/>
      <c r="DV112" s="940" t="s">
        <v>449</v>
      </c>
      <c r="DW112" s="940"/>
      <c r="DX112" s="940"/>
      <c r="DY112" s="940"/>
      <c r="DZ112" s="941"/>
    </row>
    <row r="113" spans="1:130" s="224" customFormat="1" ht="26.25" customHeight="1" x14ac:dyDescent="0.2">
      <c r="A113" s="967"/>
      <c r="B113" s="968"/>
      <c r="C113" s="936" t="s">
        <v>455</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102854</v>
      </c>
      <c r="AB113" s="951"/>
      <c r="AC113" s="951"/>
      <c r="AD113" s="951"/>
      <c r="AE113" s="952"/>
      <c r="AF113" s="953">
        <v>99743</v>
      </c>
      <c r="AG113" s="951"/>
      <c r="AH113" s="951"/>
      <c r="AI113" s="951"/>
      <c r="AJ113" s="952"/>
      <c r="AK113" s="953">
        <v>107877</v>
      </c>
      <c r="AL113" s="951"/>
      <c r="AM113" s="951"/>
      <c r="AN113" s="951"/>
      <c r="AO113" s="952"/>
      <c r="AP113" s="954">
        <v>4.9000000000000004</v>
      </c>
      <c r="AQ113" s="955"/>
      <c r="AR113" s="955"/>
      <c r="AS113" s="955"/>
      <c r="AT113" s="956"/>
      <c r="AU113" s="921"/>
      <c r="AV113" s="922"/>
      <c r="AW113" s="922"/>
      <c r="AX113" s="922"/>
      <c r="AY113" s="922"/>
      <c r="AZ113" s="935" t="s">
        <v>456</v>
      </c>
      <c r="BA113" s="936"/>
      <c r="BB113" s="936"/>
      <c r="BC113" s="936"/>
      <c r="BD113" s="936"/>
      <c r="BE113" s="936"/>
      <c r="BF113" s="936"/>
      <c r="BG113" s="936"/>
      <c r="BH113" s="936"/>
      <c r="BI113" s="936"/>
      <c r="BJ113" s="936"/>
      <c r="BK113" s="936"/>
      <c r="BL113" s="936"/>
      <c r="BM113" s="936"/>
      <c r="BN113" s="936"/>
      <c r="BO113" s="936"/>
      <c r="BP113" s="937"/>
      <c r="BQ113" s="938">
        <v>201677</v>
      </c>
      <c r="BR113" s="939"/>
      <c r="BS113" s="939"/>
      <c r="BT113" s="939"/>
      <c r="BU113" s="939"/>
      <c r="BV113" s="939">
        <v>197775</v>
      </c>
      <c r="BW113" s="939"/>
      <c r="BX113" s="939"/>
      <c r="BY113" s="939"/>
      <c r="BZ113" s="939"/>
      <c r="CA113" s="939">
        <v>203556</v>
      </c>
      <c r="CB113" s="939"/>
      <c r="CC113" s="939"/>
      <c r="CD113" s="939"/>
      <c r="CE113" s="939"/>
      <c r="CF113" s="933">
        <v>9.1999999999999993</v>
      </c>
      <c r="CG113" s="934"/>
      <c r="CH113" s="934"/>
      <c r="CI113" s="934"/>
      <c r="CJ113" s="934"/>
      <c r="CK113" s="961"/>
      <c r="CL113" s="962"/>
      <c r="CM113" s="935" t="s">
        <v>457</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452</v>
      </c>
      <c r="DH113" s="972"/>
      <c r="DI113" s="972"/>
      <c r="DJ113" s="972"/>
      <c r="DK113" s="973"/>
      <c r="DL113" s="974" t="s">
        <v>449</v>
      </c>
      <c r="DM113" s="972"/>
      <c r="DN113" s="972"/>
      <c r="DO113" s="972"/>
      <c r="DP113" s="973"/>
      <c r="DQ113" s="974" t="s">
        <v>452</v>
      </c>
      <c r="DR113" s="972"/>
      <c r="DS113" s="972"/>
      <c r="DT113" s="972"/>
      <c r="DU113" s="973"/>
      <c r="DV113" s="975" t="s">
        <v>452</v>
      </c>
      <c r="DW113" s="976"/>
      <c r="DX113" s="976"/>
      <c r="DY113" s="976"/>
      <c r="DZ113" s="977"/>
    </row>
    <row r="114" spans="1:130" s="224" customFormat="1" ht="26.25" customHeight="1" x14ac:dyDescent="0.2">
      <c r="A114" s="967"/>
      <c r="B114" s="968"/>
      <c r="C114" s="936" t="s">
        <v>458</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2993</v>
      </c>
      <c r="AB114" s="972"/>
      <c r="AC114" s="972"/>
      <c r="AD114" s="972"/>
      <c r="AE114" s="973"/>
      <c r="AF114" s="974">
        <v>3920</v>
      </c>
      <c r="AG114" s="972"/>
      <c r="AH114" s="972"/>
      <c r="AI114" s="972"/>
      <c r="AJ114" s="973"/>
      <c r="AK114" s="974">
        <v>9765</v>
      </c>
      <c r="AL114" s="972"/>
      <c r="AM114" s="972"/>
      <c r="AN114" s="972"/>
      <c r="AO114" s="973"/>
      <c r="AP114" s="975">
        <v>0.4</v>
      </c>
      <c r="AQ114" s="976"/>
      <c r="AR114" s="976"/>
      <c r="AS114" s="976"/>
      <c r="AT114" s="977"/>
      <c r="AU114" s="921"/>
      <c r="AV114" s="922"/>
      <c r="AW114" s="922"/>
      <c r="AX114" s="922"/>
      <c r="AY114" s="922"/>
      <c r="AZ114" s="935" t="s">
        <v>459</v>
      </c>
      <c r="BA114" s="936"/>
      <c r="BB114" s="936"/>
      <c r="BC114" s="936"/>
      <c r="BD114" s="936"/>
      <c r="BE114" s="936"/>
      <c r="BF114" s="936"/>
      <c r="BG114" s="936"/>
      <c r="BH114" s="936"/>
      <c r="BI114" s="936"/>
      <c r="BJ114" s="936"/>
      <c r="BK114" s="936"/>
      <c r="BL114" s="936"/>
      <c r="BM114" s="936"/>
      <c r="BN114" s="936"/>
      <c r="BO114" s="936"/>
      <c r="BP114" s="937"/>
      <c r="BQ114" s="938">
        <v>377143</v>
      </c>
      <c r="BR114" s="939"/>
      <c r="BS114" s="939"/>
      <c r="BT114" s="939"/>
      <c r="BU114" s="939"/>
      <c r="BV114" s="939">
        <v>348611</v>
      </c>
      <c r="BW114" s="939"/>
      <c r="BX114" s="939"/>
      <c r="BY114" s="939"/>
      <c r="BZ114" s="939"/>
      <c r="CA114" s="939">
        <v>335495</v>
      </c>
      <c r="CB114" s="939"/>
      <c r="CC114" s="939"/>
      <c r="CD114" s="939"/>
      <c r="CE114" s="939"/>
      <c r="CF114" s="933">
        <v>15.2</v>
      </c>
      <c r="CG114" s="934"/>
      <c r="CH114" s="934"/>
      <c r="CI114" s="934"/>
      <c r="CJ114" s="934"/>
      <c r="CK114" s="961"/>
      <c r="CL114" s="962"/>
      <c r="CM114" s="935" t="s">
        <v>460</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452</v>
      </c>
      <c r="DH114" s="972"/>
      <c r="DI114" s="972"/>
      <c r="DJ114" s="972"/>
      <c r="DK114" s="973"/>
      <c r="DL114" s="974" t="s">
        <v>452</v>
      </c>
      <c r="DM114" s="972"/>
      <c r="DN114" s="972"/>
      <c r="DO114" s="972"/>
      <c r="DP114" s="973"/>
      <c r="DQ114" s="974" t="s">
        <v>449</v>
      </c>
      <c r="DR114" s="972"/>
      <c r="DS114" s="972"/>
      <c r="DT114" s="972"/>
      <c r="DU114" s="973"/>
      <c r="DV114" s="975" t="s">
        <v>452</v>
      </c>
      <c r="DW114" s="976"/>
      <c r="DX114" s="976"/>
      <c r="DY114" s="976"/>
      <c r="DZ114" s="977"/>
    </row>
    <row r="115" spans="1:130" s="224" customFormat="1" ht="26.25" customHeight="1" x14ac:dyDescent="0.2">
      <c r="A115" s="967"/>
      <c r="B115" s="968"/>
      <c r="C115" s="936" t="s">
        <v>461</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4683</v>
      </c>
      <c r="AB115" s="951"/>
      <c r="AC115" s="951"/>
      <c r="AD115" s="951"/>
      <c r="AE115" s="952"/>
      <c r="AF115" s="953">
        <v>3647</v>
      </c>
      <c r="AG115" s="951"/>
      <c r="AH115" s="951"/>
      <c r="AI115" s="951"/>
      <c r="AJ115" s="952"/>
      <c r="AK115" s="953">
        <v>3604</v>
      </c>
      <c r="AL115" s="951"/>
      <c r="AM115" s="951"/>
      <c r="AN115" s="951"/>
      <c r="AO115" s="952"/>
      <c r="AP115" s="954">
        <v>0.2</v>
      </c>
      <c r="AQ115" s="955"/>
      <c r="AR115" s="955"/>
      <c r="AS115" s="955"/>
      <c r="AT115" s="956"/>
      <c r="AU115" s="921"/>
      <c r="AV115" s="922"/>
      <c r="AW115" s="922"/>
      <c r="AX115" s="922"/>
      <c r="AY115" s="922"/>
      <c r="AZ115" s="935" t="s">
        <v>462</v>
      </c>
      <c r="BA115" s="936"/>
      <c r="BB115" s="936"/>
      <c r="BC115" s="936"/>
      <c r="BD115" s="936"/>
      <c r="BE115" s="936"/>
      <c r="BF115" s="936"/>
      <c r="BG115" s="936"/>
      <c r="BH115" s="936"/>
      <c r="BI115" s="936"/>
      <c r="BJ115" s="936"/>
      <c r="BK115" s="936"/>
      <c r="BL115" s="936"/>
      <c r="BM115" s="936"/>
      <c r="BN115" s="936"/>
      <c r="BO115" s="936"/>
      <c r="BP115" s="937"/>
      <c r="BQ115" s="938" t="s">
        <v>449</v>
      </c>
      <c r="BR115" s="939"/>
      <c r="BS115" s="939"/>
      <c r="BT115" s="939"/>
      <c r="BU115" s="939"/>
      <c r="BV115" s="939" t="s">
        <v>452</v>
      </c>
      <c r="BW115" s="939"/>
      <c r="BX115" s="939"/>
      <c r="BY115" s="939"/>
      <c r="BZ115" s="939"/>
      <c r="CA115" s="939" t="s">
        <v>449</v>
      </c>
      <c r="CB115" s="939"/>
      <c r="CC115" s="939"/>
      <c r="CD115" s="939"/>
      <c r="CE115" s="939"/>
      <c r="CF115" s="933" t="s">
        <v>452</v>
      </c>
      <c r="CG115" s="934"/>
      <c r="CH115" s="934"/>
      <c r="CI115" s="934"/>
      <c r="CJ115" s="934"/>
      <c r="CK115" s="961"/>
      <c r="CL115" s="962"/>
      <c r="CM115" s="935" t="s">
        <v>463</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452</v>
      </c>
      <c r="DH115" s="972"/>
      <c r="DI115" s="972"/>
      <c r="DJ115" s="972"/>
      <c r="DK115" s="973"/>
      <c r="DL115" s="974" t="s">
        <v>452</v>
      </c>
      <c r="DM115" s="972"/>
      <c r="DN115" s="972"/>
      <c r="DO115" s="972"/>
      <c r="DP115" s="973"/>
      <c r="DQ115" s="974" t="s">
        <v>452</v>
      </c>
      <c r="DR115" s="972"/>
      <c r="DS115" s="972"/>
      <c r="DT115" s="972"/>
      <c r="DU115" s="973"/>
      <c r="DV115" s="975" t="s">
        <v>452</v>
      </c>
      <c r="DW115" s="976"/>
      <c r="DX115" s="976"/>
      <c r="DY115" s="976"/>
      <c r="DZ115" s="977"/>
    </row>
    <row r="116" spans="1:130" s="224" customFormat="1" ht="26.25" customHeight="1" x14ac:dyDescent="0.2">
      <c r="A116" s="969"/>
      <c r="B116" s="970"/>
      <c r="C116" s="978" t="s">
        <v>464</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v>40</v>
      </c>
      <c r="AB116" s="972"/>
      <c r="AC116" s="972"/>
      <c r="AD116" s="972"/>
      <c r="AE116" s="973"/>
      <c r="AF116" s="974">
        <v>53</v>
      </c>
      <c r="AG116" s="972"/>
      <c r="AH116" s="972"/>
      <c r="AI116" s="972"/>
      <c r="AJ116" s="973"/>
      <c r="AK116" s="974" t="s">
        <v>452</v>
      </c>
      <c r="AL116" s="972"/>
      <c r="AM116" s="972"/>
      <c r="AN116" s="972"/>
      <c r="AO116" s="973"/>
      <c r="AP116" s="975" t="s">
        <v>452</v>
      </c>
      <c r="AQ116" s="976"/>
      <c r="AR116" s="976"/>
      <c r="AS116" s="976"/>
      <c r="AT116" s="977"/>
      <c r="AU116" s="921"/>
      <c r="AV116" s="922"/>
      <c r="AW116" s="922"/>
      <c r="AX116" s="922"/>
      <c r="AY116" s="922"/>
      <c r="AZ116" s="980" t="s">
        <v>465</v>
      </c>
      <c r="BA116" s="981"/>
      <c r="BB116" s="981"/>
      <c r="BC116" s="981"/>
      <c r="BD116" s="981"/>
      <c r="BE116" s="981"/>
      <c r="BF116" s="981"/>
      <c r="BG116" s="981"/>
      <c r="BH116" s="981"/>
      <c r="BI116" s="981"/>
      <c r="BJ116" s="981"/>
      <c r="BK116" s="981"/>
      <c r="BL116" s="981"/>
      <c r="BM116" s="981"/>
      <c r="BN116" s="981"/>
      <c r="BO116" s="981"/>
      <c r="BP116" s="982"/>
      <c r="BQ116" s="938" t="s">
        <v>452</v>
      </c>
      <c r="BR116" s="939"/>
      <c r="BS116" s="939"/>
      <c r="BT116" s="939"/>
      <c r="BU116" s="939"/>
      <c r="BV116" s="939" t="s">
        <v>449</v>
      </c>
      <c r="BW116" s="939"/>
      <c r="BX116" s="939"/>
      <c r="BY116" s="939"/>
      <c r="BZ116" s="939"/>
      <c r="CA116" s="939" t="s">
        <v>449</v>
      </c>
      <c r="CB116" s="939"/>
      <c r="CC116" s="939"/>
      <c r="CD116" s="939"/>
      <c r="CE116" s="939"/>
      <c r="CF116" s="933" t="s">
        <v>449</v>
      </c>
      <c r="CG116" s="934"/>
      <c r="CH116" s="934"/>
      <c r="CI116" s="934"/>
      <c r="CJ116" s="934"/>
      <c r="CK116" s="961"/>
      <c r="CL116" s="962"/>
      <c r="CM116" s="935" t="s">
        <v>466</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v>10618</v>
      </c>
      <c r="DH116" s="972"/>
      <c r="DI116" s="972"/>
      <c r="DJ116" s="972"/>
      <c r="DK116" s="973"/>
      <c r="DL116" s="974">
        <v>7068</v>
      </c>
      <c r="DM116" s="972"/>
      <c r="DN116" s="972"/>
      <c r="DO116" s="972"/>
      <c r="DP116" s="973"/>
      <c r="DQ116" s="974">
        <v>3530</v>
      </c>
      <c r="DR116" s="972"/>
      <c r="DS116" s="972"/>
      <c r="DT116" s="972"/>
      <c r="DU116" s="973"/>
      <c r="DV116" s="975">
        <v>0.2</v>
      </c>
      <c r="DW116" s="976"/>
      <c r="DX116" s="976"/>
      <c r="DY116" s="976"/>
      <c r="DZ116" s="977"/>
    </row>
    <row r="117" spans="1:130" s="224" customFormat="1" ht="26.25" customHeight="1" x14ac:dyDescent="0.2">
      <c r="A117" s="925" t="s">
        <v>187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467</v>
      </c>
      <c r="Z117" s="907"/>
      <c r="AA117" s="991">
        <v>342871</v>
      </c>
      <c r="AB117" s="992"/>
      <c r="AC117" s="992"/>
      <c r="AD117" s="992"/>
      <c r="AE117" s="993"/>
      <c r="AF117" s="994">
        <v>351826</v>
      </c>
      <c r="AG117" s="992"/>
      <c r="AH117" s="992"/>
      <c r="AI117" s="992"/>
      <c r="AJ117" s="993"/>
      <c r="AK117" s="994">
        <v>399927</v>
      </c>
      <c r="AL117" s="992"/>
      <c r="AM117" s="992"/>
      <c r="AN117" s="992"/>
      <c r="AO117" s="993"/>
      <c r="AP117" s="995"/>
      <c r="AQ117" s="996"/>
      <c r="AR117" s="996"/>
      <c r="AS117" s="996"/>
      <c r="AT117" s="997"/>
      <c r="AU117" s="921"/>
      <c r="AV117" s="922"/>
      <c r="AW117" s="922"/>
      <c r="AX117" s="922"/>
      <c r="AY117" s="922"/>
      <c r="AZ117" s="987" t="s">
        <v>468</v>
      </c>
      <c r="BA117" s="988"/>
      <c r="BB117" s="988"/>
      <c r="BC117" s="988"/>
      <c r="BD117" s="988"/>
      <c r="BE117" s="988"/>
      <c r="BF117" s="988"/>
      <c r="BG117" s="988"/>
      <c r="BH117" s="988"/>
      <c r="BI117" s="988"/>
      <c r="BJ117" s="988"/>
      <c r="BK117" s="988"/>
      <c r="BL117" s="988"/>
      <c r="BM117" s="988"/>
      <c r="BN117" s="988"/>
      <c r="BO117" s="988"/>
      <c r="BP117" s="989"/>
      <c r="BQ117" s="938" t="s">
        <v>469</v>
      </c>
      <c r="BR117" s="939"/>
      <c r="BS117" s="939"/>
      <c r="BT117" s="939"/>
      <c r="BU117" s="939"/>
      <c r="BV117" s="939" t="s">
        <v>469</v>
      </c>
      <c r="BW117" s="939"/>
      <c r="BX117" s="939"/>
      <c r="BY117" s="939"/>
      <c r="BZ117" s="939"/>
      <c r="CA117" s="939" t="s">
        <v>470</v>
      </c>
      <c r="CB117" s="939"/>
      <c r="CC117" s="939"/>
      <c r="CD117" s="939"/>
      <c r="CE117" s="939"/>
      <c r="CF117" s="933" t="s">
        <v>471</v>
      </c>
      <c r="CG117" s="934"/>
      <c r="CH117" s="934"/>
      <c r="CI117" s="934"/>
      <c r="CJ117" s="934"/>
      <c r="CK117" s="961"/>
      <c r="CL117" s="962"/>
      <c r="CM117" s="935" t="s">
        <v>472</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469</v>
      </c>
      <c r="DH117" s="972"/>
      <c r="DI117" s="972"/>
      <c r="DJ117" s="972"/>
      <c r="DK117" s="973"/>
      <c r="DL117" s="974" t="s">
        <v>471</v>
      </c>
      <c r="DM117" s="972"/>
      <c r="DN117" s="972"/>
      <c r="DO117" s="972"/>
      <c r="DP117" s="973"/>
      <c r="DQ117" s="974" t="s">
        <v>470</v>
      </c>
      <c r="DR117" s="972"/>
      <c r="DS117" s="972"/>
      <c r="DT117" s="972"/>
      <c r="DU117" s="973"/>
      <c r="DV117" s="975" t="s">
        <v>470</v>
      </c>
      <c r="DW117" s="976"/>
      <c r="DX117" s="976"/>
      <c r="DY117" s="976"/>
      <c r="DZ117" s="977"/>
    </row>
    <row r="118" spans="1:130" s="224" customFormat="1" ht="26.25" customHeight="1" x14ac:dyDescent="0.2">
      <c r="A118" s="925" t="s">
        <v>439</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436</v>
      </c>
      <c r="AB118" s="906"/>
      <c r="AC118" s="906"/>
      <c r="AD118" s="906"/>
      <c r="AE118" s="907"/>
      <c r="AF118" s="905" t="s">
        <v>437</v>
      </c>
      <c r="AG118" s="906"/>
      <c r="AH118" s="906"/>
      <c r="AI118" s="906"/>
      <c r="AJ118" s="907"/>
      <c r="AK118" s="905" t="s">
        <v>308</v>
      </c>
      <c r="AL118" s="906"/>
      <c r="AM118" s="906"/>
      <c r="AN118" s="906"/>
      <c r="AO118" s="907"/>
      <c r="AP118" s="983" t="s">
        <v>438</v>
      </c>
      <c r="AQ118" s="984"/>
      <c r="AR118" s="984"/>
      <c r="AS118" s="984"/>
      <c r="AT118" s="985"/>
      <c r="AU118" s="921"/>
      <c r="AV118" s="922"/>
      <c r="AW118" s="922"/>
      <c r="AX118" s="922"/>
      <c r="AY118" s="922"/>
      <c r="AZ118" s="986" t="s">
        <v>473</v>
      </c>
      <c r="BA118" s="978"/>
      <c r="BB118" s="978"/>
      <c r="BC118" s="978"/>
      <c r="BD118" s="978"/>
      <c r="BE118" s="978"/>
      <c r="BF118" s="978"/>
      <c r="BG118" s="978"/>
      <c r="BH118" s="978"/>
      <c r="BI118" s="978"/>
      <c r="BJ118" s="978"/>
      <c r="BK118" s="978"/>
      <c r="BL118" s="978"/>
      <c r="BM118" s="978"/>
      <c r="BN118" s="978"/>
      <c r="BO118" s="978"/>
      <c r="BP118" s="979"/>
      <c r="BQ118" s="1012" t="s">
        <v>470</v>
      </c>
      <c r="BR118" s="1013"/>
      <c r="BS118" s="1013"/>
      <c r="BT118" s="1013"/>
      <c r="BU118" s="1013"/>
      <c r="BV118" s="1013" t="s">
        <v>470</v>
      </c>
      <c r="BW118" s="1013"/>
      <c r="BX118" s="1013"/>
      <c r="BY118" s="1013"/>
      <c r="BZ118" s="1013"/>
      <c r="CA118" s="1013" t="s">
        <v>474</v>
      </c>
      <c r="CB118" s="1013"/>
      <c r="CC118" s="1013"/>
      <c r="CD118" s="1013"/>
      <c r="CE118" s="1013"/>
      <c r="CF118" s="933" t="s">
        <v>471</v>
      </c>
      <c r="CG118" s="934"/>
      <c r="CH118" s="934"/>
      <c r="CI118" s="934"/>
      <c r="CJ118" s="934"/>
      <c r="CK118" s="961"/>
      <c r="CL118" s="962"/>
      <c r="CM118" s="935" t="s">
        <v>475</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471</v>
      </c>
      <c r="DH118" s="972"/>
      <c r="DI118" s="972"/>
      <c r="DJ118" s="972"/>
      <c r="DK118" s="973"/>
      <c r="DL118" s="974" t="s">
        <v>471</v>
      </c>
      <c r="DM118" s="972"/>
      <c r="DN118" s="972"/>
      <c r="DO118" s="972"/>
      <c r="DP118" s="973"/>
      <c r="DQ118" s="974" t="s">
        <v>471</v>
      </c>
      <c r="DR118" s="972"/>
      <c r="DS118" s="972"/>
      <c r="DT118" s="972"/>
      <c r="DU118" s="973"/>
      <c r="DV118" s="975" t="s">
        <v>470</v>
      </c>
      <c r="DW118" s="976"/>
      <c r="DX118" s="976"/>
      <c r="DY118" s="976"/>
      <c r="DZ118" s="977"/>
    </row>
    <row r="119" spans="1:130" s="224" customFormat="1" ht="26.25" customHeight="1" x14ac:dyDescent="0.2">
      <c r="A119" s="1069" t="s">
        <v>442</v>
      </c>
      <c r="B119" s="960"/>
      <c r="C119" s="942" t="s">
        <v>443</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469</v>
      </c>
      <c r="AB119" s="913"/>
      <c r="AC119" s="913"/>
      <c r="AD119" s="913"/>
      <c r="AE119" s="914"/>
      <c r="AF119" s="915" t="s">
        <v>469</v>
      </c>
      <c r="AG119" s="913"/>
      <c r="AH119" s="913"/>
      <c r="AI119" s="913"/>
      <c r="AJ119" s="914"/>
      <c r="AK119" s="915" t="s">
        <v>471</v>
      </c>
      <c r="AL119" s="913"/>
      <c r="AM119" s="913"/>
      <c r="AN119" s="913"/>
      <c r="AO119" s="914"/>
      <c r="AP119" s="916" t="s">
        <v>469</v>
      </c>
      <c r="AQ119" s="917"/>
      <c r="AR119" s="917"/>
      <c r="AS119" s="917"/>
      <c r="AT119" s="918"/>
      <c r="AU119" s="923"/>
      <c r="AV119" s="924"/>
      <c r="AW119" s="924"/>
      <c r="AX119" s="924"/>
      <c r="AY119" s="924"/>
      <c r="AZ119" s="247" t="s">
        <v>187</v>
      </c>
      <c r="BA119" s="247"/>
      <c r="BB119" s="247"/>
      <c r="BC119" s="247"/>
      <c r="BD119" s="247"/>
      <c r="BE119" s="247"/>
      <c r="BF119" s="247"/>
      <c r="BG119" s="247"/>
      <c r="BH119" s="247"/>
      <c r="BI119" s="247"/>
      <c r="BJ119" s="247"/>
      <c r="BK119" s="247"/>
      <c r="BL119" s="247"/>
      <c r="BM119" s="247"/>
      <c r="BN119" s="247"/>
      <c r="BO119" s="990" t="s">
        <v>476</v>
      </c>
      <c r="BP119" s="1018"/>
      <c r="BQ119" s="1012">
        <v>5358509</v>
      </c>
      <c r="BR119" s="1013"/>
      <c r="BS119" s="1013"/>
      <c r="BT119" s="1013"/>
      <c r="BU119" s="1013"/>
      <c r="BV119" s="1013">
        <v>5256285</v>
      </c>
      <c r="BW119" s="1013"/>
      <c r="BX119" s="1013"/>
      <c r="BY119" s="1013"/>
      <c r="BZ119" s="1013"/>
      <c r="CA119" s="1013">
        <v>5346025</v>
      </c>
      <c r="CB119" s="1013"/>
      <c r="CC119" s="1013"/>
      <c r="CD119" s="1013"/>
      <c r="CE119" s="1013"/>
      <c r="CF119" s="1014"/>
      <c r="CG119" s="1015"/>
      <c r="CH119" s="1015"/>
      <c r="CI119" s="1015"/>
      <c r="CJ119" s="1016"/>
      <c r="CK119" s="963"/>
      <c r="CL119" s="964"/>
      <c r="CM119" s="986" t="s">
        <v>477</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471</v>
      </c>
      <c r="DH119" s="999"/>
      <c r="DI119" s="999"/>
      <c r="DJ119" s="999"/>
      <c r="DK119" s="1000"/>
      <c r="DL119" s="998" t="s">
        <v>469</v>
      </c>
      <c r="DM119" s="999"/>
      <c r="DN119" s="999"/>
      <c r="DO119" s="999"/>
      <c r="DP119" s="1000"/>
      <c r="DQ119" s="998" t="s">
        <v>471</v>
      </c>
      <c r="DR119" s="999"/>
      <c r="DS119" s="999"/>
      <c r="DT119" s="999"/>
      <c r="DU119" s="1000"/>
      <c r="DV119" s="1001" t="s">
        <v>469</v>
      </c>
      <c r="DW119" s="1002"/>
      <c r="DX119" s="1002"/>
      <c r="DY119" s="1002"/>
      <c r="DZ119" s="1003"/>
    </row>
    <row r="120" spans="1:130" s="224" customFormat="1" ht="26.25" customHeight="1" x14ac:dyDescent="0.2">
      <c r="A120" s="1070"/>
      <c r="B120" s="962"/>
      <c r="C120" s="935" t="s">
        <v>448</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470</v>
      </c>
      <c r="AB120" s="972"/>
      <c r="AC120" s="972"/>
      <c r="AD120" s="972"/>
      <c r="AE120" s="973"/>
      <c r="AF120" s="974" t="s">
        <v>470</v>
      </c>
      <c r="AG120" s="972"/>
      <c r="AH120" s="972"/>
      <c r="AI120" s="972"/>
      <c r="AJ120" s="973"/>
      <c r="AK120" s="974" t="s">
        <v>469</v>
      </c>
      <c r="AL120" s="972"/>
      <c r="AM120" s="972"/>
      <c r="AN120" s="972"/>
      <c r="AO120" s="973"/>
      <c r="AP120" s="975" t="s">
        <v>469</v>
      </c>
      <c r="AQ120" s="976"/>
      <c r="AR120" s="976"/>
      <c r="AS120" s="976"/>
      <c r="AT120" s="977"/>
      <c r="AU120" s="1004" t="s">
        <v>478</v>
      </c>
      <c r="AV120" s="1005"/>
      <c r="AW120" s="1005"/>
      <c r="AX120" s="1005"/>
      <c r="AY120" s="1006"/>
      <c r="AZ120" s="942" t="s">
        <v>479</v>
      </c>
      <c r="BA120" s="910"/>
      <c r="BB120" s="910"/>
      <c r="BC120" s="910"/>
      <c r="BD120" s="910"/>
      <c r="BE120" s="910"/>
      <c r="BF120" s="910"/>
      <c r="BG120" s="910"/>
      <c r="BH120" s="910"/>
      <c r="BI120" s="910"/>
      <c r="BJ120" s="910"/>
      <c r="BK120" s="910"/>
      <c r="BL120" s="910"/>
      <c r="BM120" s="910"/>
      <c r="BN120" s="910"/>
      <c r="BO120" s="910"/>
      <c r="BP120" s="911"/>
      <c r="BQ120" s="943">
        <v>2108270</v>
      </c>
      <c r="BR120" s="944"/>
      <c r="BS120" s="944"/>
      <c r="BT120" s="944"/>
      <c r="BU120" s="944"/>
      <c r="BV120" s="944">
        <v>2526630</v>
      </c>
      <c r="BW120" s="944"/>
      <c r="BX120" s="944"/>
      <c r="BY120" s="944"/>
      <c r="BZ120" s="944"/>
      <c r="CA120" s="944">
        <v>2735231</v>
      </c>
      <c r="CB120" s="944"/>
      <c r="CC120" s="944"/>
      <c r="CD120" s="944"/>
      <c r="CE120" s="944"/>
      <c r="CF120" s="957">
        <v>124.2</v>
      </c>
      <c r="CG120" s="958"/>
      <c r="CH120" s="958"/>
      <c r="CI120" s="958"/>
      <c r="CJ120" s="958"/>
      <c r="CK120" s="1019" t="s">
        <v>480</v>
      </c>
      <c r="CL120" s="1020"/>
      <c r="CM120" s="1020"/>
      <c r="CN120" s="1020"/>
      <c r="CO120" s="1021"/>
      <c r="CP120" s="1027" t="s">
        <v>481</v>
      </c>
      <c r="CQ120" s="1028"/>
      <c r="CR120" s="1028"/>
      <c r="CS120" s="1028"/>
      <c r="CT120" s="1028"/>
      <c r="CU120" s="1028"/>
      <c r="CV120" s="1028"/>
      <c r="CW120" s="1028"/>
      <c r="CX120" s="1028"/>
      <c r="CY120" s="1028"/>
      <c r="CZ120" s="1028"/>
      <c r="DA120" s="1028"/>
      <c r="DB120" s="1028"/>
      <c r="DC120" s="1028"/>
      <c r="DD120" s="1028"/>
      <c r="DE120" s="1028"/>
      <c r="DF120" s="1029"/>
      <c r="DG120" s="943">
        <v>1096166</v>
      </c>
      <c r="DH120" s="944"/>
      <c r="DI120" s="944"/>
      <c r="DJ120" s="944"/>
      <c r="DK120" s="944"/>
      <c r="DL120" s="944">
        <v>1142660</v>
      </c>
      <c r="DM120" s="944"/>
      <c r="DN120" s="944"/>
      <c r="DO120" s="944"/>
      <c r="DP120" s="944"/>
      <c r="DQ120" s="944">
        <v>1181070</v>
      </c>
      <c r="DR120" s="944"/>
      <c r="DS120" s="944"/>
      <c r="DT120" s="944"/>
      <c r="DU120" s="944"/>
      <c r="DV120" s="945">
        <v>53.6</v>
      </c>
      <c r="DW120" s="945"/>
      <c r="DX120" s="945"/>
      <c r="DY120" s="945"/>
      <c r="DZ120" s="946"/>
    </row>
    <row r="121" spans="1:130" s="224" customFormat="1" ht="26.25" customHeight="1" x14ac:dyDescent="0.2">
      <c r="A121" s="1070"/>
      <c r="B121" s="962"/>
      <c r="C121" s="987" t="s">
        <v>482</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471</v>
      </c>
      <c r="AB121" s="972"/>
      <c r="AC121" s="972"/>
      <c r="AD121" s="972"/>
      <c r="AE121" s="973"/>
      <c r="AF121" s="974" t="s">
        <v>469</v>
      </c>
      <c r="AG121" s="972"/>
      <c r="AH121" s="972"/>
      <c r="AI121" s="972"/>
      <c r="AJ121" s="973"/>
      <c r="AK121" s="974" t="s">
        <v>471</v>
      </c>
      <c r="AL121" s="972"/>
      <c r="AM121" s="972"/>
      <c r="AN121" s="972"/>
      <c r="AO121" s="973"/>
      <c r="AP121" s="975" t="s">
        <v>474</v>
      </c>
      <c r="AQ121" s="976"/>
      <c r="AR121" s="976"/>
      <c r="AS121" s="976"/>
      <c r="AT121" s="977"/>
      <c r="AU121" s="1007"/>
      <c r="AV121" s="1008"/>
      <c r="AW121" s="1008"/>
      <c r="AX121" s="1008"/>
      <c r="AY121" s="1009"/>
      <c r="AZ121" s="935" t="s">
        <v>483</v>
      </c>
      <c r="BA121" s="936"/>
      <c r="BB121" s="936"/>
      <c r="BC121" s="936"/>
      <c r="BD121" s="936"/>
      <c r="BE121" s="936"/>
      <c r="BF121" s="936"/>
      <c r="BG121" s="936"/>
      <c r="BH121" s="936"/>
      <c r="BI121" s="936"/>
      <c r="BJ121" s="936"/>
      <c r="BK121" s="936"/>
      <c r="BL121" s="936"/>
      <c r="BM121" s="936"/>
      <c r="BN121" s="936"/>
      <c r="BO121" s="936"/>
      <c r="BP121" s="937"/>
      <c r="BQ121" s="938" t="s">
        <v>471</v>
      </c>
      <c r="BR121" s="939"/>
      <c r="BS121" s="939"/>
      <c r="BT121" s="939"/>
      <c r="BU121" s="939"/>
      <c r="BV121" s="939" t="s">
        <v>469</v>
      </c>
      <c r="BW121" s="939"/>
      <c r="BX121" s="939"/>
      <c r="BY121" s="939"/>
      <c r="BZ121" s="939"/>
      <c r="CA121" s="939" t="s">
        <v>471</v>
      </c>
      <c r="CB121" s="939"/>
      <c r="CC121" s="939"/>
      <c r="CD121" s="939"/>
      <c r="CE121" s="939"/>
      <c r="CF121" s="933" t="s">
        <v>471</v>
      </c>
      <c r="CG121" s="934"/>
      <c r="CH121" s="934"/>
      <c r="CI121" s="934"/>
      <c r="CJ121" s="934"/>
      <c r="CK121" s="1022"/>
      <c r="CL121" s="1023"/>
      <c r="CM121" s="1023"/>
      <c r="CN121" s="1023"/>
      <c r="CO121" s="1024"/>
      <c r="CP121" s="1032" t="s">
        <v>484</v>
      </c>
      <c r="CQ121" s="1033"/>
      <c r="CR121" s="1033"/>
      <c r="CS121" s="1033"/>
      <c r="CT121" s="1033"/>
      <c r="CU121" s="1033"/>
      <c r="CV121" s="1033"/>
      <c r="CW121" s="1033"/>
      <c r="CX121" s="1033"/>
      <c r="CY121" s="1033"/>
      <c r="CZ121" s="1033"/>
      <c r="DA121" s="1033"/>
      <c r="DB121" s="1033"/>
      <c r="DC121" s="1033"/>
      <c r="DD121" s="1033"/>
      <c r="DE121" s="1033"/>
      <c r="DF121" s="1034"/>
      <c r="DG121" s="938">
        <v>399773</v>
      </c>
      <c r="DH121" s="939"/>
      <c r="DI121" s="939"/>
      <c r="DJ121" s="939"/>
      <c r="DK121" s="939"/>
      <c r="DL121" s="939">
        <v>388082</v>
      </c>
      <c r="DM121" s="939"/>
      <c r="DN121" s="939"/>
      <c r="DO121" s="939"/>
      <c r="DP121" s="939"/>
      <c r="DQ121" s="939">
        <v>375587</v>
      </c>
      <c r="DR121" s="939"/>
      <c r="DS121" s="939"/>
      <c r="DT121" s="939"/>
      <c r="DU121" s="939"/>
      <c r="DV121" s="940">
        <v>17.100000000000001</v>
      </c>
      <c r="DW121" s="940"/>
      <c r="DX121" s="940"/>
      <c r="DY121" s="940"/>
      <c r="DZ121" s="941"/>
    </row>
    <row r="122" spans="1:130" s="224" customFormat="1" ht="26.25" customHeight="1" x14ac:dyDescent="0.2">
      <c r="A122" s="1070"/>
      <c r="B122" s="962"/>
      <c r="C122" s="935" t="s">
        <v>460</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470</v>
      </c>
      <c r="AB122" s="972"/>
      <c r="AC122" s="972"/>
      <c r="AD122" s="972"/>
      <c r="AE122" s="973"/>
      <c r="AF122" s="974" t="s">
        <v>469</v>
      </c>
      <c r="AG122" s="972"/>
      <c r="AH122" s="972"/>
      <c r="AI122" s="972"/>
      <c r="AJ122" s="973"/>
      <c r="AK122" s="974" t="s">
        <v>471</v>
      </c>
      <c r="AL122" s="972"/>
      <c r="AM122" s="972"/>
      <c r="AN122" s="972"/>
      <c r="AO122" s="973"/>
      <c r="AP122" s="975" t="s">
        <v>470</v>
      </c>
      <c r="AQ122" s="976"/>
      <c r="AR122" s="976"/>
      <c r="AS122" s="976"/>
      <c r="AT122" s="977"/>
      <c r="AU122" s="1007"/>
      <c r="AV122" s="1008"/>
      <c r="AW122" s="1008"/>
      <c r="AX122" s="1008"/>
      <c r="AY122" s="1009"/>
      <c r="AZ122" s="986" t="s">
        <v>485</v>
      </c>
      <c r="BA122" s="978"/>
      <c r="BB122" s="978"/>
      <c r="BC122" s="978"/>
      <c r="BD122" s="978"/>
      <c r="BE122" s="978"/>
      <c r="BF122" s="978"/>
      <c r="BG122" s="978"/>
      <c r="BH122" s="978"/>
      <c r="BI122" s="978"/>
      <c r="BJ122" s="978"/>
      <c r="BK122" s="978"/>
      <c r="BL122" s="978"/>
      <c r="BM122" s="978"/>
      <c r="BN122" s="978"/>
      <c r="BO122" s="978"/>
      <c r="BP122" s="979"/>
      <c r="BQ122" s="1012">
        <v>3034344</v>
      </c>
      <c r="BR122" s="1013"/>
      <c r="BS122" s="1013"/>
      <c r="BT122" s="1013"/>
      <c r="BU122" s="1013"/>
      <c r="BV122" s="1013">
        <v>2952033</v>
      </c>
      <c r="BW122" s="1013"/>
      <c r="BX122" s="1013"/>
      <c r="BY122" s="1013"/>
      <c r="BZ122" s="1013"/>
      <c r="CA122" s="1013">
        <v>2907693</v>
      </c>
      <c r="CB122" s="1013"/>
      <c r="CC122" s="1013"/>
      <c r="CD122" s="1013"/>
      <c r="CE122" s="1013"/>
      <c r="CF122" s="1030">
        <v>132</v>
      </c>
      <c r="CG122" s="1031"/>
      <c r="CH122" s="1031"/>
      <c r="CI122" s="1031"/>
      <c r="CJ122" s="1031"/>
      <c r="CK122" s="1022"/>
      <c r="CL122" s="1023"/>
      <c r="CM122" s="1023"/>
      <c r="CN122" s="1023"/>
      <c r="CO122" s="1024"/>
      <c r="CP122" s="1032" t="s">
        <v>486</v>
      </c>
      <c r="CQ122" s="1033"/>
      <c r="CR122" s="1033"/>
      <c r="CS122" s="1033"/>
      <c r="CT122" s="1033"/>
      <c r="CU122" s="1033"/>
      <c r="CV122" s="1033"/>
      <c r="CW122" s="1033"/>
      <c r="CX122" s="1033"/>
      <c r="CY122" s="1033"/>
      <c r="CZ122" s="1033"/>
      <c r="DA122" s="1033"/>
      <c r="DB122" s="1033"/>
      <c r="DC122" s="1033"/>
      <c r="DD122" s="1033"/>
      <c r="DE122" s="1033"/>
      <c r="DF122" s="1034"/>
      <c r="DG122" s="938">
        <v>44760</v>
      </c>
      <c r="DH122" s="939"/>
      <c r="DI122" s="939"/>
      <c r="DJ122" s="939"/>
      <c r="DK122" s="939"/>
      <c r="DL122" s="939">
        <v>41127</v>
      </c>
      <c r="DM122" s="939"/>
      <c r="DN122" s="939"/>
      <c r="DO122" s="939"/>
      <c r="DP122" s="939"/>
      <c r="DQ122" s="939">
        <v>37428</v>
      </c>
      <c r="DR122" s="939"/>
      <c r="DS122" s="939"/>
      <c r="DT122" s="939"/>
      <c r="DU122" s="939"/>
      <c r="DV122" s="940">
        <v>1.7</v>
      </c>
      <c r="DW122" s="940"/>
      <c r="DX122" s="940"/>
      <c r="DY122" s="940"/>
      <c r="DZ122" s="941"/>
    </row>
    <row r="123" spans="1:130" s="224" customFormat="1" ht="26.25" customHeight="1" x14ac:dyDescent="0.2">
      <c r="A123" s="1070"/>
      <c r="B123" s="962"/>
      <c r="C123" s="935" t="s">
        <v>466</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v>4683</v>
      </c>
      <c r="AB123" s="972"/>
      <c r="AC123" s="972"/>
      <c r="AD123" s="972"/>
      <c r="AE123" s="973"/>
      <c r="AF123" s="974">
        <v>3647</v>
      </c>
      <c r="AG123" s="972"/>
      <c r="AH123" s="972"/>
      <c r="AI123" s="972"/>
      <c r="AJ123" s="973"/>
      <c r="AK123" s="974">
        <v>3604</v>
      </c>
      <c r="AL123" s="972"/>
      <c r="AM123" s="972"/>
      <c r="AN123" s="972"/>
      <c r="AO123" s="973"/>
      <c r="AP123" s="975">
        <v>0.2</v>
      </c>
      <c r="AQ123" s="976"/>
      <c r="AR123" s="976"/>
      <c r="AS123" s="976"/>
      <c r="AT123" s="977"/>
      <c r="AU123" s="1010"/>
      <c r="AV123" s="1011"/>
      <c r="AW123" s="1011"/>
      <c r="AX123" s="1011"/>
      <c r="AY123" s="1011"/>
      <c r="AZ123" s="247" t="s">
        <v>187</v>
      </c>
      <c r="BA123" s="247"/>
      <c r="BB123" s="247"/>
      <c r="BC123" s="247"/>
      <c r="BD123" s="247"/>
      <c r="BE123" s="247"/>
      <c r="BF123" s="247"/>
      <c r="BG123" s="247"/>
      <c r="BH123" s="247"/>
      <c r="BI123" s="247"/>
      <c r="BJ123" s="247"/>
      <c r="BK123" s="247"/>
      <c r="BL123" s="247"/>
      <c r="BM123" s="247"/>
      <c r="BN123" s="247"/>
      <c r="BO123" s="990" t="s">
        <v>487</v>
      </c>
      <c r="BP123" s="1018"/>
      <c r="BQ123" s="1076">
        <v>5142614</v>
      </c>
      <c r="BR123" s="1077"/>
      <c r="BS123" s="1077"/>
      <c r="BT123" s="1077"/>
      <c r="BU123" s="1077"/>
      <c r="BV123" s="1077">
        <v>5478663</v>
      </c>
      <c r="BW123" s="1077"/>
      <c r="BX123" s="1077"/>
      <c r="BY123" s="1077"/>
      <c r="BZ123" s="1077"/>
      <c r="CA123" s="1077">
        <v>5642924</v>
      </c>
      <c r="CB123" s="1077"/>
      <c r="CC123" s="1077"/>
      <c r="CD123" s="1077"/>
      <c r="CE123" s="1077"/>
      <c r="CF123" s="1014"/>
      <c r="CG123" s="1015"/>
      <c r="CH123" s="1015"/>
      <c r="CI123" s="1015"/>
      <c r="CJ123" s="1016"/>
      <c r="CK123" s="1022"/>
      <c r="CL123" s="1023"/>
      <c r="CM123" s="1023"/>
      <c r="CN123" s="1023"/>
      <c r="CO123" s="1024"/>
      <c r="CP123" s="1032" t="s">
        <v>488</v>
      </c>
      <c r="CQ123" s="1033"/>
      <c r="CR123" s="1033"/>
      <c r="CS123" s="1033"/>
      <c r="CT123" s="1033"/>
      <c r="CU123" s="1033"/>
      <c r="CV123" s="1033"/>
      <c r="CW123" s="1033"/>
      <c r="CX123" s="1033"/>
      <c r="CY123" s="1033"/>
      <c r="CZ123" s="1033"/>
      <c r="DA123" s="1033"/>
      <c r="DB123" s="1033"/>
      <c r="DC123" s="1033"/>
      <c r="DD123" s="1033"/>
      <c r="DE123" s="1033"/>
      <c r="DF123" s="1034"/>
      <c r="DG123" s="971" t="s">
        <v>474</v>
      </c>
      <c r="DH123" s="972"/>
      <c r="DI123" s="972"/>
      <c r="DJ123" s="972"/>
      <c r="DK123" s="973"/>
      <c r="DL123" s="974" t="s">
        <v>469</v>
      </c>
      <c r="DM123" s="972"/>
      <c r="DN123" s="972"/>
      <c r="DO123" s="972"/>
      <c r="DP123" s="973"/>
      <c r="DQ123" s="974" t="s">
        <v>469</v>
      </c>
      <c r="DR123" s="972"/>
      <c r="DS123" s="972"/>
      <c r="DT123" s="972"/>
      <c r="DU123" s="973"/>
      <c r="DV123" s="975" t="s">
        <v>474</v>
      </c>
      <c r="DW123" s="976"/>
      <c r="DX123" s="976"/>
      <c r="DY123" s="976"/>
      <c r="DZ123" s="977"/>
    </row>
    <row r="124" spans="1:130" s="224" customFormat="1" ht="26.25" customHeight="1" thickBot="1" x14ac:dyDescent="0.25">
      <c r="A124" s="1070"/>
      <c r="B124" s="962"/>
      <c r="C124" s="935" t="s">
        <v>472</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471</v>
      </c>
      <c r="AB124" s="972"/>
      <c r="AC124" s="972"/>
      <c r="AD124" s="972"/>
      <c r="AE124" s="973"/>
      <c r="AF124" s="974" t="s">
        <v>471</v>
      </c>
      <c r="AG124" s="972"/>
      <c r="AH124" s="972"/>
      <c r="AI124" s="972"/>
      <c r="AJ124" s="973"/>
      <c r="AK124" s="974" t="s">
        <v>471</v>
      </c>
      <c r="AL124" s="972"/>
      <c r="AM124" s="972"/>
      <c r="AN124" s="972"/>
      <c r="AO124" s="973"/>
      <c r="AP124" s="975" t="s">
        <v>471</v>
      </c>
      <c r="AQ124" s="976"/>
      <c r="AR124" s="976"/>
      <c r="AS124" s="976"/>
      <c r="AT124" s="977"/>
      <c r="AU124" s="1072" t="s">
        <v>489</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10.5</v>
      </c>
      <c r="BR124" s="1040"/>
      <c r="BS124" s="1040"/>
      <c r="BT124" s="1040"/>
      <c r="BU124" s="1040"/>
      <c r="BV124" s="1040" t="s">
        <v>469</v>
      </c>
      <c r="BW124" s="1040"/>
      <c r="BX124" s="1040"/>
      <c r="BY124" s="1040"/>
      <c r="BZ124" s="1040"/>
      <c r="CA124" s="1040" t="s">
        <v>471</v>
      </c>
      <c r="CB124" s="1040"/>
      <c r="CC124" s="1040"/>
      <c r="CD124" s="1040"/>
      <c r="CE124" s="1040"/>
      <c r="CF124" s="1041"/>
      <c r="CG124" s="1042"/>
      <c r="CH124" s="1042"/>
      <c r="CI124" s="1042"/>
      <c r="CJ124" s="1043"/>
      <c r="CK124" s="1025"/>
      <c r="CL124" s="1025"/>
      <c r="CM124" s="1025"/>
      <c r="CN124" s="1025"/>
      <c r="CO124" s="1026"/>
      <c r="CP124" s="1032" t="s">
        <v>490</v>
      </c>
      <c r="CQ124" s="1033"/>
      <c r="CR124" s="1033"/>
      <c r="CS124" s="1033"/>
      <c r="CT124" s="1033"/>
      <c r="CU124" s="1033"/>
      <c r="CV124" s="1033"/>
      <c r="CW124" s="1033"/>
      <c r="CX124" s="1033"/>
      <c r="CY124" s="1033"/>
      <c r="CZ124" s="1033"/>
      <c r="DA124" s="1033"/>
      <c r="DB124" s="1033"/>
      <c r="DC124" s="1033"/>
      <c r="DD124" s="1033"/>
      <c r="DE124" s="1033"/>
      <c r="DF124" s="1034"/>
      <c r="DG124" s="1017" t="s">
        <v>469</v>
      </c>
      <c r="DH124" s="999"/>
      <c r="DI124" s="999"/>
      <c r="DJ124" s="999"/>
      <c r="DK124" s="1000"/>
      <c r="DL124" s="998" t="s">
        <v>469</v>
      </c>
      <c r="DM124" s="999"/>
      <c r="DN124" s="999"/>
      <c r="DO124" s="999"/>
      <c r="DP124" s="1000"/>
      <c r="DQ124" s="998" t="s">
        <v>469</v>
      </c>
      <c r="DR124" s="999"/>
      <c r="DS124" s="999"/>
      <c r="DT124" s="999"/>
      <c r="DU124" s="1000"/>
      <c r="DV124" s="1001" t="s">
        <v>469</v>
      </c>
      <c r="DW124" s="1002"/>
      <c r="DX124" s="1002"/>
      <c r="DY124" s="1002"/>
      <c r="DZ124" s="1003"/>
    </row>
    <row r="125" spans="1:130" s="224" customFormat="1" ht="26.25" customHeight="1" x14ac:dyDescent="0.2">
      <c r="A125" s="1070"/>
      <c r="B125" s="962"/>
      <c r="C125" s="935" t="s">
        <v>475</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469</v>
      </c>
      <c r="AB125" s="972"/>
      <c r="AC125" s="972"/>
      <c r="AD125" s="972"/>
      <c r="AE125" s="973"/>
      <c r="AF125" s="974" t="s">
        <v>469</v>
      </c>
      <c r="AG125" s="972"/>
      <c r="AH125" s="972"/>
      <c r="AI125" s="972"/>
      <c r="AJ125" s="973"/>
      <c r="AK125" s="974" t="s">
        <v>470</v>
      </c>
      <c r="AL125" s="972"/>
      <c r="AM125" s="972"/>
      <c r="AN125" s="972"/>
      <c r="AO125" s="973"/>
      <c r="AP125" s="975" t="s">
        <v>469</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491</v>
      </c>
      <c r="CL125" s="1020"/>
      <c r="CM125" s="1020"/>
      <c r="CN125" s="1020"/>
      <c r="CO125" s="1021"/>
      <c r="CP125" s="942" t="s">
        <v>492</v>
      </c>
      <c r="CQ125" s="910"/>
      <c r="CR125" s="910"/>
      <c r="CS125" s="910"/>
      <c r="CT125" s="910"/>
      <c r="CU125" s="910"/>
      <c r="CV125" s="910"/>
      <c r="CW125" s="910"/>
      <c r="CX125" s="910"/>
      <c r="CY125" s="910"/>
      <c r="CZ125" s="910"/>
      <c r="DA125" s="910"/>
      <c r="DB125" s="910"/>
      <c r="DC125" s="910"/>
      <c r="DD125" s="910"/>
      <c r="DE125" s="910"/>
      <c r="DF125" s="911"/>
      <c r="DG125" s="943" t="s">
        <v>470</v>
      </c>
      <c r="DH125" s="944"/>
      <c r="DI125" s="944"/>
      <c r="DJ125" s="944"/>
      <c r="DK125" s="944"/>
      <c r="DL125" s="944" t="s">
        <v>469</v>
      </c>
      <c r="DM125" s="944"/>
      <c r="DN125" s="944"/>
      <c r="DO125" s="944"/>
      <c r="DP125" s="944"/>
      <c r="DQ125" s="944" t="s">
        <v>469</v>
      </c>
      <c r="DR125" s="944"/>
      <c r="DS125" s="944"/>
      <c r="DT125" s="944"/>
      <c r="DU125" s="944"/>
      <c r="DV125" s="945" t="s">
        <v>470</v>
      </c>
      <c r="DW125" s="945"/>
      <c r="DX125" s="945"/>
      <c r="DY125" s="945"/>
      <c r="DZ125" s="946"/>
    </row>
    <row r="126" spans="1:130" s="224" customFormat="1" ht="26.25" customHeight="1" thickBot="1" x14ac:dyDescent="0.25">
      <c r="A126" s="1070"/>
      <c r="B126" s="962"/>
      <c r="C126" s="935" t="s">
        <v>477</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469</v>
      </c>
      <c r="AB126" s="972"/>
      <c r="AC126" s="972"/>
      <c r="AD126" s="972"/>
      <c r="AE126" s="973"/>
      <c r="AF126" s="974" t="s">
        <v>470</v>
      </c>
      <c r="AG126" s="972"/>
      <c r="AH126" s="972"/>
      <c r="AI126" s="972"/>
      <c r="AJ126" s="973"/>
      <c r="AK126" s="974" t="s">
        <v>469</v>
      </c>
      <c r="AL126" s="972"/>
      <c r="AM126" s="972"/>
      <c r="AN126" s="972"/>
      <c r="AO126" s="973"/>
      <c r="AP126" s="975" t="s">
        <v>469</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493</v>
      </c>
      <c r="CQ126" s="936"/>
      <c r="CR126" s="936"/>
      <c r="CS126" s="936"/>
      <c r="CT126" s="936"/>
      <c r="CU126" s="936"/>
      <c r="CV126" s="936"/>
      <c r="CW126" s="936"/>
      <c r="CX126" s="936"/>
      <c r="CY126" s="936"/>
      <c r="CZ126" s="936"/>
      <c r="DA126" s="936"/>
      <c r="DB126" s="936"/>
      <c r="DC126" s="936"/>
      <c r="DD126" s="936"/>
      <c r="DE126" s="936"/>
      <c r="DF126" s="937"/>
      <c r="DG126" s="938" t="s">
        <v>470</v>
      </c>
      <c r="DH126" s="939"/>
      <c r="DI126" s="939"/>
      <c r="DJ126" s="939"/>
      <c r="DK126" s="939"/>
      <c r="DL126" s="939" t="s">
        <v>470</v>
      </c>
      <c r="DM126" s="939"/>
      <c r="DN126" s="939"/>
      <c r="DO126" s="939"/>
      <c r="DP126" s="939"/>
      <c r="DQ126" s="939" t="s">
        <v>470</v>
      </c>
      <c r="DR126" s="939"/>
      <c r="DS126" s="939"/>
      <c r="DT126" s="939"/>
      <c r="DU126" s="939"/>
      <c r="DV126" s="940" t="s">
        <v>470</v>
      </c>
      <c r="DW126" s="940"/>
      <c r="DX126" s="940"/>
      <c r="DY126" s="940"/>
      <c r="DZ126" s="941"/>
    </row>
    <row r="127" spans="1:130" s="224" customFormat="1" ht="26.25" customHeight="1" x14ac:dyDescent="0.2">
      <c r="A127" s="1071"/>
      <c r="B127" s="964"/>
      <c r="C127" s="986" t="s">
        <v>494</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470</v>
      </c>
      <c r="AB127" s="972"/>
      <c r="AC127" s="972"/>
      <c r="AD127" s="972"/>
      <c r="AE127" s="973"/>
      <c r="AF127" s="974" t="s">
        <v>469</v>
      </c>
      <c r="AG127" s="972"/>
      <c r="AH127" s="972"/>
      <c r="AI127" s="972"/>
      <c r="AJ127" s="973"/>
      <c r="AK127" s="974" t="s">
        <v>470</v>
      </c>
      <c r="AL127" s="972"/>
      <c r="AM127" s="972"/>
      <c r="AN127" s="972"/>
      <c r="AO127" s="973"/>
      <c r="AP127" s="975" t="s">
        <v>469</v>
      </c>
      <c r="AQ127" s="976"/>
      <c r="AR127" s="976"/>
      <c r="AS127" s="976"/>
      <c r="AT127" s="977"/>
      <c r="AU127" s="226"/>
      <c r="AV127" s="226"/>
      <c r="AW127" s="226"/>
      <c r="AX127" s="1044" t="s">
        <v>495</v>
      </c>
      <c r="AY127" s="1045"/>
      <c r="AZ127" s="1045"/>
      <c r="BA127" s="1045"/>
      <c r="BB127" s="1045"/>
      <c r="BC127" s="1045"/>
      <c r="BD127" s="1045"/>
      <c r="BE127" s="1046"/>
      <c r="BF127" s="1047" t="s">
        <v>496</v>
      </c>
      <c r="BG127" s="1045"/>
      <c r="BH127" s="1045"/>
      <c r="BI127" s="1045"/>
      <c r="BJ127" s="1045"/>
      <c r="BK127" s="1045"/>
      <c r="BL127" s="1046"/>
      <c r="BM127" s="1047" t="s">
        <v>497</v>
      </c>
      <c r="BN127" s="1045"/>
      <c r="BO127" s="1045"/>
      <c r="BP127" s="1045"/>
      <c r="BQ127" s="1045"/>
      <c r="BR127" s="1045"/>
      <c r="BS127" s="1046"/>
      <c r="BT127" s="1047" t="s">
        <v>498</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499</v>
      </c>
      <c r="CQ127" s="936"/>
      <c r="CR127" s="936"/>
      <c r="CS127" s="936"/>
      <c r="CT127" s="936"/>
      <c r="CU127" s="936"/>
      <c r="CV127" s="936"/>
      <c r="CW127" s="936"/>
      <c r="CX127" s="936"/>
      <c r="CY127" s="936"/>
      <c r="CZ127" s="936"/>
      <c r="DA127" s="936"/>
      <c r="DB127" s="936"/>
      <c r="DC127" s="936"/>
      <c r="DD127" s="936"/>
      <c r="DE127" s="936"/>
      <c r="DF127" s="937"/>
      <c r="DG127" s="938" t="s">
        <v>469</v>
      </c>
      <c r="DH127" s="939"/>
      <c r="DI127" s="939"/>
      <c r="DJ127" s="939"/>
      <c r="DK127" s="939"/>
      <c r="DL127" s="939" t="s">
        <v>469</v>
      </c>
      <c r="DM127" s="939"/>
      <c r="DN127" s="939"/>
      <c r="DO127" s="939"/>
      <c r="DP127" s="939"/>
      <c r="DQ127" s="939" t="s">
        <v>470</v>
      </c>
      <c r="DR127" s="939"/>
      <c r="DS127" s="939"/>
      <c r="DT127" s="939"/>
      <c r="DU127" s="939"/>
      <c r="DV127" s="940" t="s">
        <v>469</v>
      </c>
      <c r="DW127" s="940"/>
      <c r="DX127" s="940"/>
      <c r="DY127" s="940"/>
      <c r="DZ127" s="941"/>
    </row>
    <row r="128" spans="1:130" s="224" customFormat="1" ht="26.25" customHeight="1" thickBot="1" x14ac:dyDescent="0.25">
      <c r="A128" s="1054" t="s">
        <v>500</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501</v>
      </c>
      <c r="X128" s="1056"/>
      <c r="Y128" s="1056"/>
      <c r="Z128" s="1057"/>
      <c r="AA128" s="1058" t="s">
        <v>469</v>
      </c>
      <c r="AB128" s="1059"/>
      <c r="AC128" s="1059"/>
      <c r="AD128" s="1059"/>
      <c r="AE128" s="1060"/>
      <c r="AF128" s="1061" t="s">
        <v>469</v>
      </c>
      <c r="AG128" s="1059"/>
      <c r="AH128" s="1059"/>
      <c r="AI128" s="1059"/>
      <c r="AJ128" s="1060"/>
      <c r="AK128" s="1061" t="s">
        <v>470</v>
      </c>
      <c r="AL128" s="1059"/>
      <c r="AM128" s="1059"/>
      <c r="AN128" s="1059"/>
      <c r="AO128" s="1060"/>
      <c r="AP128" s="1062"/>
      <c r="AQ128" s="1063"/>
      <c r="AR128" s="1063"/>
      <c r="AS128" s="1063"/>
      <c r="AT128" s="1064"/>
      <c r="AU128" s="226"/>
      <c r="AV128" s="226"/>
      <c r="AW128" s="226"/>
      <c r="AX128" s="909" t="s">
        <v>502</v>
      </c>
      <c r="AY128" s="910"/>
      <c r="AZ128" s="910"/>
      <c r="BA128" s="910"/>
      <c r="BB128" s="910"/>
      <c r="BC128" s="910"/>
      <c r="BD128" s="910"/>
      <c r="BE128" s="911"/>
      <c r="BF128" s="1065" t="s">
        <v>130</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503</v>
      </c>
      <c r="CQ128" s="739"/>
      <c r="CR128" s="739"/>
      <c r="CS128" s="739"/>
      <c r="CT128" s="739"/>
      <c r="CU128" s="739"/>
      <c r="CV128" s="739"/>
      <c r="CW128" s="739"/>
      <c r="CX128" s="739"/>
      <c r="CY128" s="739"/>
      <c r="CZ128" s="739"/>
      <c r="DA128" s="739"/>
      <c r="DB128" s="739"/>
      <c r="DC128" s="739"/>
      <c r="DD128" s="739"/>
      <c r="DE128" s="739"/>
      <c r="DF128" s="1049"/>
      <c r="DG128" s="1050" t="s">
        <v>504</v>
      </c>
      <c r="DH128" s="1051"/>
      <c r="DI128" s="1051"/>
      <c r="DJ128" s="1051"/>
      <c r="DK128" s="1051"/>
      <c r="DL128" s="1051" t="s">
        <v>504</v>
      </c>
      <c r="DM128" s="1051"/>
      <c r="DN128" s="1051"/>
      <c r="DO128" s="1051"/>
      <c r="DP128" s="1051"/>
      <c r="DQ128" s="1051" t="s">
        <v>505</v>
      </c>
      <c r="DR128" s="1051"/>
      <c r="DS128" s="1051"/>
      <c r="DT128" s="1051"/>
      <c r="DU128" s="1051"/>
      <c r="DV128" s="1052" t="s">
        <v>504</v>
      </c>
      <c r="DW128" s="1052"/>
      <c r="DX128" s="1052"/>
      <c r="DY128" s="1052"/>
      <c r="DZ128" s="1053"/>
    </row>
    <row r="129" spans="1:131" s="224" customFormat="1" ht="26.25" customHeight="1" x14ac:dyDescent="0.2">
      <c r="A129" s="947" t="s">
        <v>108</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506</v>
      </c>
      <c r="X129" s="1084"/>
      <c r="Y129" s="1084"/>
      <c r="Z129" s="1085"/>
      <c r="AA129" s="971">
        <v>2299901</v>
      </c>
      <c r="AB129" s="972"/>
      <c r="AC129" s="972"/>
      <c r="AD129" s="972"/>
      <c r="AE129" s="973"/>
      <c r="AF129" s="974">
        <v>2484332</v>
      </c>
      <c r="AG129" s="972"/>
      <c r="AH129" s="972"/>
      <c r="AI129" s="972"/>
      <c r="AJ129" s="973"/>
      <c r="AK129" s="974">
        <v>2448976</v>
      </c>
      <c r="AL129" s="972"/>
      <c r="AM129" s="972"/>
      <c r="AN129" s="972"/>
      <c r="AO129" s="973"/>
      <c r="AP129" s="1086"/>
      <c r="AQ129" s="1087"/>
      <c r="AR129" s="1087"/>
      <c r="AS129" s="1087"/>
      <c r="AT129" s="1088"/>
      <c r="AU129" s="227"/>
      <c r="AV129" s="227"/>
      <c r="AW129" s="227"/>
      <c r="AX129" s="1078" t="s">
        <v>507</v>
      </c>
      <c r="AY129" s="936"/>
      <c r="AZ129" s="936"/>
      <c r="BA129" s="936"/>
      <c r="BB129" s="936"/>
      <c r="BC129" s="936"/>
      <c r="BD129" s="936"/>
      <c r="BE129" s="937"/>
      <c r="BF129" s="1079" t="s">
        <v>130</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508</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509</v>
      </c>
      <c r="X130" s="1084"/>
      <c r="Y130" s="1084"/>
      <c r="Z130" s="1085"/>
      <c r="AA130" s="971">
        <v>246094</v>
      </c>
      <c r="AB130" s="972"/>
      <c r="AC130" s="972"/>
      <c r="AD130" s="972"/>
      <c r="AE130" s="973"/>
      <c r="AF130" s="974">
        <v>242752</v>
      </c>
      <c r="AG130" s="972"/>
      <c r="AH130" s="972"/>
      <c r="AI130" s="972"/>
      <c r="AJ130" s="973"/>
      <c r="AK130" s="974">
        <v>246554</v>
      </c>
      <c r="AL130" s="972"/>
      <c r="AM130" s="972"/>
      <c r="AN130" s="972"/>
      <c r="AO130" s="973"/>
      <c r="AP130" s="1086"/>
      <c r="AQ130" s="1087"/>
      <c r="AR130" s="1087"/>
      <c r="AS130" s="1087"/>
      <c r="AT130" s="1088"/>
      <c r="AU130" s="227"/>
      <c r="AV130" s="227"/>
      <c r="AW130" s="227"/>
      <c r="AX130" s="1078" t="s">
        <v>510</v>
      </c>
      <c r="AY130" s="936"/>
      <c r="AZ130" s="936"/>
      <c r="BA130" s="936"/>
      <c r="BB130" s="936"/>
      <c r="BC130" s="936"/>
      <c r="BD130" s="936"/>
      <c r="BE130" s="937"/>
      <c r="BF130" s="1114">
        <v>5.5</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511</v>
      </c>
      <c r="X131" s="1121"/>
      <c r="Y131" s="1121"/>
      <c r="Z131" s="1122"/>
      <c r="AA131" s="1017">
        <v>2053807</v>
      </c>
      <c r="AB131" s="999"/>
      <c r="AC131" s="999"/>
      <c r="AD131" s="999"/>
      <c r="AE131" s="1000"/>
      <c r="AF131" s="998">
        <v>2241580</v>
      </c>
      <c r="AG131" s="999"/>
      <c r="AH131" s="999"/>
      <c r="AI131" s="999"/>
      <c r="AJ131" s="1000"/>
      <c r="AK131" s="998">
        <v>2202422</v>
      </c>
      <c r="AL131" s="999"/>
      <c r="AM131" s="999"/>
      <c r="AN131" s="999"/>
      <c r="AO131" s="1000"/>
      <c r="AP131" s="1123"/>
      <c r="AQ131" s="1124"/>
      <c r="AR131" s="1124"/>
      <c r="AS131" s="1124"/>
      <c r="AT131" s="1125"/>
      <c r="AU131" s="227"/>
      <c r="AV131" s="227"/>
      <c r="AW131" s="227"/>
      <c r="AX131" s="1096" t="s">
        <v>512</v>
      </c>
      <c r="AY131" s="739"/>
      <c r="AZ131" s="739"/>
      <c r="BA131" s="739"/>
      <c r="BB131" s="739"/>
      <c r="BC131" s="739"/>
      <c r="BD131" s="739"/>
      <c r="BE131" s="1049"/>
      <c r="BF131" s="1097" t="s">
        <v>504</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513</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514</v>
      </c>
      <c r="W132" s="1107"/>
      <c r="X132" s="1107"/>
      <c r="Y132" s="1107"/>
      <c r="Z132" s="1108"/>
      <c r="AA132" s="1109">
        <v>4.7120785940000003</v>
      </c>
      <c r="AB132" s="1110"/>
      <c r="AC132" s="1110"/>
      <c r="AD132" s="1110"/>
      <c r="AE132" s="1111"/>
      <c r="AF132" s="1112">
        <v>4.8659427730000004</v>
      </c>
      <c r="AG132" s="1110"/>
      <c r="AH132" s="1110"/>
      <c r="AI132" s="1110"/>
      <c r="AJ132" s="1111"/>
      <c r="AK132" s="1112">
        <v>6.9638334520000003</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515</v>
      </c>
      <c r="W133" s="1090"/>
      <c r="X133" s="1090"/>
      <c r="Y133" s="1090"/>
      <c r="Z133" s="1091"/>
      <c r="AA133" s="1092">
        <v>5.4</v>
      </c>
      <c r="AB133" s="1093"/>
      <c r="AC133" s="1093"/>
      <c r="AD133" s="1093"/>
      <c r="AE133" s="1094"/>
      <c r="AF133" s="1092">
        <v>5</v>
      </c>
      <c r="AG133" s="1093"/>
      <c r="AH133" s="1093"/>
      <c r="AI133" s="1093"/>
      <c r="AJ133" s="1094"/>
      <c r="AK133" s="1092">
        <v>5.5</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hXxyIaijWrrctw7VXJqCy8wLAsTP8EWGaTVDcsa+buDS0fNHiKlUHwfPYAWsCq99AI7/3J/tlYH9KnIXhcX2IQ==" saltValue="H0PKSVmMxH22DhaOobu54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0" zoomScaleNormal="85" zoomScaleSheetLayoutView="5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516</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oZxHAGwfh9HoO5npfSE7uD/m99TX6mTL3Hm9My+i+GvRwMZgpDhp/MEHe5agIAp9QKzy0ZiHK/Z71v617A5cGQ==" saltValue="DbZolq6ivS4boBx8Ea/0W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0" zoomScaleNormal="5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Ab025OkjlLx9ed39fim9CZWRbvhLA0ZIfryyW1j2hCwQKkNYbIE7c7TZcx7pzbyhedtnPTn+9+frL3bq5c5dg==" saltValue="9rTem5kQsvxKdm+TD2g36w=="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0" zoomScaleSheetLayoutView="5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517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518</v>
      </c>
      <c r="AL6" s="260"/>
      <c r="AM6" s="260"/>
      <c r="AN6" s="260"/>
    </row>
    <row r="7" spans="1:46" ht="13.5" customHeight="1" x14ac:dyDescent="0.2">
      <c r="A7" s="259"/>
      <c r="AK7" s="262"/>
      <c r="AL7" s="263"/>
      <c r="AM7" s="263"/>
      <c r="AN7" s="264"/>
      <c r="AO7" s="1127" t="s">
        <v>519</v>
      </c>
      <c r="AP7" s="265"/>
      <c r="AQ7" s="266" t="s">
        <v>520</v>
      </c>
      <c r="AR7" s="267"/>
    </row>
    <row r="8" spans="1:46" ht="13.2" x14ac:dyDescent="0.2">
      <c r="A8" s="259"/>
      <c r="AK8" s="268"/>
      <c r="AL8" s="269"/>
      <c r="AM8" s="269"/>
      <c r="AN8" s="270"/>
      <c r="AO8" s="1128"/>
      <c r="AP8" s="271" t="s">
        <v>521</v>
      </c>
      <c r="AQ8" s="272" t="s">
        <v>522</v>
      </c>
      <c r="AR8" s="273" t="s">
        <v>523</v>
      </c>
    </row>
    <row r="9" spans="1:46" ht="13.2" x14ac:dyDescent="0.2">
      <c r="A9" s="259"/>
      <c r="AK9" s="1129" t="s">
        <v>524</v>
      </c>
      <c r="AL9" s="1130"/>
      <c r="AM9" s="1130"/>
      <c r="AN9" s="1131"/>
      <c r="AO9" s="274">
        <v>714431</v>
      </c>
      <c r="AP9" s="274">
        <v>119390</v>
      </c>
      <c r="AQ9" s="275">
        <v>138583</v>
      </c>
      <c r="AR9" s="276">
        <v>-13.8</v>
      </c>
    </row>
    <row r="10" spans="1:46" ht="13.5" customHeight="1" x14ac:dyDescent="0.2">
      <c r="A10" s="259"/>
      <c r="AK10" s="1129" t="s">
        <v>525</v>
      </c>
      <c r="AL10" s="1130"/>
      <c r="AM10" s="1130"/>
      <c r="AN10" s="1131"/>
      <c r="AO10" s="277">
        <v>125380</v>
      </c>
      <c r="AP10" s="277">
        <v>20953</v>
      </c>
      <c r="AQ10" s="278">
        <v>15847</v>
      </c>
      <c r="AR10" s="279">
        <v>32.200000000000003</v>
      </c>
    </row>
    <row r="11" spans="1:46" ht="13.5" customHeight="1" x14ac:dyDescent="0.2">
      <c r="A11" s="259"/>
      <c r="AK11" s="1129" t="s">
        <v>526</v>
      </c>
      <c r="AL11" s="1130"/>
      <c r="AM11" s="1130"/>
      <c r="AN11" s="1131"/>
      <c r="AO11" s="277" t="s">
        <v>527</v>
      </c>
      <c r="AP11" s="277" t="s">
        <v>527</v>
      </c>
      <c r="AQ11" s="278">
        <v>2224</v>
      </c>
      <c r="AR11" s="279" t="s">
        <v>527</v>
      </c>
    </row>
    <row r="12" spans="1:46" ht="13.5" customHeight="1" x14ac:dyDescent="0.2">
      <c r="A12" s="259"/>
      <c r="AK12" s="1129" t="s">
        <v>528</v>
      </c>
      <c r="AL12" s="1130"/>
      <c r="AM12" s="1130"/>
      <c r="AN12" s="1131"/>
      <c r="AO12" s="277" t="s">
        <v>527</v>
      </c>
      <c r="AP12" s="277" t="s">
        <v>527</v>
      </c>
      <c r="AQ12" s="278" t="s">
        <v>527</v>
      </c>
      <c r="AR12" s="279" t="s">
        <v>527</v>
      </c>
    </row>
    <row r="13" spans="1:46" ht="13.5" customHeight="1" x14ac:dyDescent="0.2">
      <c r="A13" s="259"/>
      <c r="AK13" s="1129" t="s">
        <v>529</v>
      </c>
      <c r="AL13" s="1130"/>
      <c r="AM13" s="1130"/>
      <c r="AN13" s="1131"/>
      <c r="AO13" s="277">
        <v>30044</v>
      </c>
      <c r="AP13" s="277">
        <v>5021</v>
      </c>
      <c r="AQ13" s="278">
        <v>5571</v>
      </c>
      <c r="AR13" s="279">
        <v>-9.9</v>
      </c>
    </row>
    <row r="14" spans="1:46" ht="13.5" customHeight="1" x14ac:dyDescent="0.2">
      <c r="A14" s="259"/>
      <c r="AK14" s="1129" t="s">
        <v>530</v>
      </c>
      <c r="AL14" s="1130"/>
      <c r="AM14" s="1130"/>
      <c r="AN14" s="1131"/>
      <c r="AO14" s="277">
        <v>17200</v>
      </c>
      <c r="AP14" s="277">
        <v>2874</v>
      </c>
      <c r="AQ14" s="278">
        <v>2766</v>
      </c>
      <c r="AR14" s="279">
        <v>3.9</v>
      </c>
    </row>
    <row r="15" spans="1:46" ht="13.5" customHeight="1" x14ac:dyDescent="0.2">
      <c r="A15" s="259"/>
      <c r="AK15" s="1132" t="s">
        <v>531</v>
      </c>
      <c r="AL15" s="1133"/>
      <c r="AM15" s="1133"/>
      <c r="AN15" s="1134"/>
      <c r="AO15" s="277">
        <v>-47135</v>
      </c>
      <c r="AP15" s="277">
        <v>-7877</v>
      </c>
      <c r="AQ15" s="278">
        <v>-9361</v>
      </c>
      <c r="AR15" s="279">
        <v>-15.9</v>
      </c>
    </row>
    <row r="16" spans="1:46" ht="13.2" x14ac:dyDescent="0.2">
      <c r="A16" s="259"/>
      <c r="AK16" s="1132" t="s">
        <v>187</v>
      </c>
      <c r="AL16" s="1133"/>
      <c r="AM16" s="1133"/>
      <c r="AN16" s="1134"/>
      <c r="AO16" s="277">
        <v>839920</v>
      </c>
      <c r="AP16" s="277">
        <v>140361</v>
      </c>
      <c r="AQ16" s="278">
        <v>155632</v>
      </c>
      <c r="AR16" s="279">
        <v>-9.8000000000000007</v>
      </c>
    </row>
    <row r="17" spans="1:46" ht="13.2" x14ac:dyDescent="0.2">
      <c r="A17" s="259"/>
    </row>
    <row r="18" spans="1:46" ht="13.2" x14ac:dyDescent="0.2">
      <c r="A18" s="259"/>
      <c r="AQ18" s="280"/>
      <c r="AR18" s="280"/>
    </row>
    <row r="19" spans="1:46" ht="13.2" x14ac:dyDescent="0.2">
      <c r="A19" s="259"/>
      <c r="AK19" s="255" t="s">
        <v>532</v>
      </c>
    </row>
    <row r="20" spans="1:46" ht="13.2" x14ac:dyDescent="0.2">
      <c r="A20" s="259"/>
      <c r="AK20" s="281"/>
      <c r="AL20" s="282"/>
      <c r="AM20" s="282"/>
      <c r="AN20" s="283"/>
      <c r="AO20" s="284" t="s">
        <v>533</v>
      </c>
      <c r="AP20" s="285" t="s">
        <v>534</v>
      </c>
      <c r="AQ20" s="286" t="s">
        <v>535</v>
      </c>
      <c r="AR20" s="287"/>
    </row>
    <row r="21" spans="1:46" s="260" customFormat="1" ht="13.2" x14ac:dyDescent="0.2">
      <c r="A21" s="288"/>
      <c r="AK21" s="1135" t="s">
        <v>536</v>
      </c>
      <c r="AL21" s="1136"/>
      <c r="AM21" s="1136"/>
      <c r="AN21" s="1137"/>
      <c r="AO21" s="289">
        <v>10.53</v>
      </c>
      <c r="AP21" s="290">
        <v>13.83</v>
      </c>
      <c r="AQ21" s="291">
        <v>-3.3</v>
      </c>
      <c r="AS21" s="292"/>
      <c r="AT21" s="288"/>
    </row>
    <row r="22" spans="1:46" s="260" customFormat="1" ht="13.2" x14ac:dyDescent="0.2">
      <c r="A22" s="288"/>
      <c r="AK22" s="1135" t="s">
        <v>537</v>
      </c>
      <c r="AL22" s="1136"/>
      <c r="AM22" s="1136"/>
      <c r="AN22" s="1137"/>
      <c r="AO22" s="293">
        <v>100.7</v>
      </c>
      <c r="AP22" s="294">
        <v>96.2</v>
      </c>
      <c r="AQ22" s="295">
        <v>4.5</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538</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539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540</v>
      </c>
      <c r="AL29" s="260"/>
      <c r="AM29" s="260"/>
      <c r="AN29" s="260"/>
      <c r="AS29" s="302"/>
    </row>
    <row r="30" spans="1:46" ht="13.5" customHeight="1" x14ac:dyDescent="0.2">
      <c r="A30" s="259"/>
      <c r="AK30" s="262"/>
      <c r="AL30" s="263"/>
      <c r="AM30" s="263"/>
      <c r="AN30" s="264"/>
      <c r="AO30" s="1127" t="s">
        <v>519</v>
      </c>
      <c r="AP30" s="265"/>
      <c r="AQ30" s="266" t="s">
        <v>520</v>
      </c>
      <c r="AR30" s="267"/>
    </row>
    <row r="31" spans="1:46" ht="13.2" x14ac:dyDescent="0.2">
      <c r="A31" s="259"/>
      <c r="AK31" s="268"/>
      <c r="AL31" s="269"/>
      <c r="AM31" s="269"/>
      <c r="AN31" s="270"/>
      <c r="AO31" s="1128"/>
      <c r="AP31" s="271" t="s">
        <v>521</v>
      </c>
      <c r="AQ31" s="272" t="s">
        <v>522</v>
      </c>
      <c r="AR31" s="273" t="s">
        <v>523</v>
      </c>
    </row>
    <row r="32" spans="1:46" ht="27" customHeight="1" x14ac:dyDescent="0.2">
      <c r="A32" s="259"/>
      <c r="AK32" s="1143" t="s">
        <v>541</v>
      </c>
      <c r="AL32" s="1144"/>
      <c r="AM32" s="1144"/>
      <c r="AN32" s="1145"/>
      <c r="AO32" s="303">
        <v>278681</v>
      </c>
      <c r="AP32" s="303">
        <v>46571</v>
      </c>
      <c r="AQ32" s="304">
        <v>82029</v>
      </c>
      <c r="AR32" s="305">
        <v>-43.2</v>
      </c>
    </row>
    <row r="33" spans="1:46" ht="13.5" customHeight="1" x14ac:dyDescent="0.2">
      <c r="A33" s="259"/>
      <c r="AK33" s="1143" t="s">
        <v>542</v>
      </c>
      <c r="AL33" s="1144"/>
      <c r="AM33" s="1144"/>
      <c r="AN33" s="1145"/>
      <c r="AO33" s="303" t="s">
        <v>527</v>
      </c>
      <c r="AP33" s="303" t="s">
        <v>527</v>
      </c>
      <c r="AQ33" s="304" t="s">
        <v>527</v>
      </c>
      <c r="AR33" s="305" t="s">
        <v>527</v>
      </c>
    </row>
    <row r="34" spans="1:46" ht="27" customHeight="1" x14ac:dyDescent="0.2">
      <c r="A34" s="259"/>
      <c r="AK34" s="1143" t="s">
        <v>543</v>
      </c>
      <c r="AL34" s="1144"/>
      <c r="AM34" s="1144"/>
      <c r="AN34" s="1145"/>
      <c r="AO34" s="303" t="s">
        <v>527</v>
      </c>
      <c r="AP34" s="303" t="s">
        <v>527</v>
      </c>
      <c r="AQ34" s="304" t="s">
        <v>527</v>
      </c>
      <c r="AR34" s="305" t="s">
        <v>527</v>
      </c>
    </row>
    <row r="35" spans="1:46" ht="27" customHeight="1" x14ac:dyDescent="0.2">
      <c r="A35" s="259"/>
      <c r="AK35" s="1143" t="s">
        <v>544</v>
      </c>
      <c r="AL35" s="1144"/>
      <c r="AM35" s="1144"/>
      <c r="AN35" s="1145"/>
      <c r="AO35" s="303">
        <v>107877</v>
      </c>
      <c r="AP35" s="303">
        <v>18028</v>
      </c>
      <c r="AQ35" s="304">
        <v>28200</v>
      </c>
      <c r="AR35" s="305">
        <v>-36.1</v>
      </c>
    </row>
    <row r="36" spans="1:46" ht="27" customHeight="1" x14ac:dyDescent="0.2">
      <c r="A36" s="259"/>
      <c r="AK36" s="1143" t="s">
        <v>545</v>
      </c>
      <c r="AL36" s="1144"/>
      <c r="AM36" s="1144"/>
      <c r="AN36" s="1145"/>
      <c r="AO36" s="303">
        <v>9765</v>
      </c>
      <c r="AP36" s="303">
        <v>1632</v>
      </c>
      <c r="AQ36" s="304">
        <v>4770</v>
      </c>
      <c r="AR36" s="305">
        <v>-65.8</v>
      </c>
    </row>
    <row r="37" spans="1:46" ht="13.5" customHeight="1" x14ac:dyDescent="0.2">
      <c r="A37" s="259"/>
      <c r="AK37" s="1143" t="s">
        <v>546</v>
      </c>
      <c r="AL37" s="1144"/>
      <c r="AM37" s="1144"/>
      <c r="AN37" s="1145"/>
      <c r="AO37" s="303">
        <v>3604</v>
      </c>
      <c r="AP37" s="303">
        <v>602</v>
      </c>
      <c r="AQ37" s="304">
        <v>525</v>
      </c>
      <c r="AR37" s="305">
        <v>14.7</v>
      </c>
    </row>
    <row r="38" spans="1:46" ht="27" customHeight="1" x14ac:dyDescent="0.2">
      <c r="A38" s="259"/>
      <c r="AK38" s="1146" t="s">
        <v>547</v>
      </c>
      <c r="AL38" s="1147"/>
      <c r="AM38" s="1147"/>
      <c r="AN38" s="1148"/>
      <c r="AO38" s="306" t="s">
        <v>527</v>
      </c>
      <c r="AP38" s="306" t="s">
        <v>527</v>
      </c>
      <c r="AQ38" s="307">
        <v>4</v>
      </c>
      <c r="AR38" s="295" t="s">
        <v>527</v>
      </c>
      <c r="AS38" s="302"/>
    </row>
    <row r="39" spans="1:46" ht="13.2" x14ac:dyDescent="0.2">
      <c r="A39" s="259"/>
      <c r="AK39" s="1146" t="s">
        <v>548</v>
      </c>
      <c r="AL39" s="1147"/>
      <c r="AM39" s="1147"/>
      <c r="AN39" s="1148"/>
      <c r="AO39" s="303" t="s">
        <v>527</v>
      </c>
      <c r="AP39" s="303" t="s">
        <v>527</v>
      </c>
      <c r="AQ39" s="304">
        <v>-1861</v>
      </c>
      <c r="AR39" s="305" t="s">
        <v>527</v>
      </c>
      <c r="AS39" s="302"/>
    </row>
    <row r="40" spans="1:46" ht="27" customHeight="1" x14ac:dyDescent="0.2">
      <c r="A40" s="259"/>
      <c r="AK40" s="1143" t="s">
        <v>549</v>
      </c>
      <c r="AL40" s="1144"/>
      <c r="AM40" s="1144"/>
      <c r="AN40" s="1145"/>
      <c r="AO40" s="303">
        <v>-246554</v>
      </c>
      <c r="AP40" s="303">
        <v>-41202</v>
      </c>
      <c r="AQ40" s="304">
        <v>-76879</v>
      </c>
      <c r="AR40" s="305">
        <v>-46.4</v>
      </c>
      <c r="AS40" s="302"/>
    </row>
    <row r="41" spans="1:46" ht="13.2" x14ac:dyDescent="0.2">
      <c r="A41" s="259"/>
      <c r="AK41" s="1149" t="s">
        <v>300</v>
      </c>
      <c r="AL41" s="1150"/>
      <c r="AM41" s="1150"/>
      <c r="AN41" s="1151"/>
      <c r="AO41" s="303">
        <v>153373</v>
      </c>
      <c r="AP41" s="303">
        <v>25631</v>
      </c>
      <c r="AQ41" s="304">
        <v>36788</v>
      </c>
      <c r="AR41" s="305">
        <v>-30.3</v>
      </c>
      <c r="AS41" s="302"/>
    </row>
    <row r="42" spans="1:46" ht="13.2" x14ac:dyDescent="0.2">
      <c r="A42" s="259"/>
      <c r="AK42" s="308" t="s">
        <v>550</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551</v>
      </c>
    </row>
    <row r="48" spans="1:46" ht="13.2" x14ac:dyDescent="0.2">
      <c r="A48" s="259"/>
      <c r="AK48" s="313" t="s">
        <v>552</v>
      </c>
      <c r="AL48" s="313"/>
      <c r="AM48" s="313"/>
      <c r="AN48" s="313"/>
      <c r="AO48" s="313"/>
      <c r="AP48" s="313"/>
      <c r="AQ48" s="314"/>
      <c r="AR48" s="313"/>
    </row>
    <row r="49" spans="1:44" ht="13.5" customHeight="1" x14ac:dyDescent="0.2">
      <c r="A49" s="259"/>
      <c r="AK49" s="315"/>
      <c r="AL49" s="316"/>
      <c r="AM49" s="1138" t="s">
        <v>519</v>
      </c>
      <c r="AN49" s="1140" t="s">
        <v>553</v>
      </c>
      <c r="AO49" s="1141"/>
      <c r="AP49" s="1141"/>
      <c r="AQ49" s="1141"/>
      <c r="AR49" s="1142"/>
    </row>
    <row r="50" spans="1:44" ht="13.2" x14ac:dyDescent="0.2">
      <c r="A50" s="259"/>
      <c r="AK50" s="317"/>
      <c r="AL50" s="318"/>
      <c r="AM50" s="1139"/>
      <c r="AN50" s="319" t="s">
        <v>554</v>
      </c>
      <c r="AO50" s="320" t="s">
        <v>555</v>
      </c>
      <c r="AP50" s="321" t="s">
        <v>556</v>
      </c>
      <c r="AQ50" s="322" t="s">
        <v>557</v>
      </c>
      <c r="AR50" s="323" t="s">
        <v>558</v>
      </c>
    </row>
    <row r="51" spans="1:44" ht="13.2" x14ac:dyDescent="0.2">
      <c r="A51" s="259"/>
      <c r="AK51" s="315" t="s">
        <v>559</v>
      </c>
      <c r="AL51" s="316"/>
      <c r="AM51" s="324">
        <v>434232</v>
      </c>
      <c r="AN51" s="325">
        <v>67427</v>
      </c>
      <c r="AO51" s="326">
        <v>-48.1</v>
      </c>
      <c r="AP51" s="327">
        <v>114790</v>
      </c>
      <c r="AQ51" s="328">
        <v>-6.6</v>
      </c>
      <c r="AR51" s="329">
        <v>-41.5</v>
      </c>
    </row>
    <row r="52" spans="1:44" ht="13.2" x14ac:dyDescent="0.2">
      <c r="A52" s="259"/>
      <c r="AK52" s="330"/>
      <c r="AL52" s="331" t="s">
        <v>560</v>
      </c>
      <c r="AM52" s="332">
        <v>258617</v>
      </c>
      <c r="AN52" s="333">
        <v>40158</v>
      </c>
      <c r="AO52" s="334">
        <v>-53.1</v>
      </c>
      <c r="AP52" s="335">
        <v>55601</v>
      </c>
      <c r="AQ52" s="336">
        <v>-15.5</v>
      </c>
      <c r="AR52" s="337">
        <v>-37.6</v>
      </c>
    </row>
    <row r="53" spans="1:44" ht="13.2" x14ac:dyDescent="0.2">
      <c r="A53" s="259"/>
      <c r="AK53" s="315" t="s">
        <v>561</v>
      </c>
      <c r="AL53" s="316"/>
      <c r="AM53" s="324">
        <v>400939</v>
      </c>
      <c r="AN53" s="325">
        <v>63230</v>
      </c>
      <c r="AO53" s="326">
        <v>-6.2</v>
      </c>
      <c r="AP53" s="327">
        <v>126262</v>
      </c>
      <c r="AQ53" s="328">
        <v>10</v>
      </c>
      <c r="AR53" s="329">
        <v>-16.2</v>
      </c>
    </row>
    <row r="54" spans="1:44" ht="13.2" x14ac:dyDescent="0.2">
      <c r="A54" s="259"/>
      <c r="AK54" s="330"/>
      <c r="AL54" s="331" t="s">
        <v>560</v>
      </c>
      <c r="AM54" s="332">
        <v>230271</v>
      </c>
      <c r="AN54" s="333">
        <v>36315</v>
      </c>
      <c r="AO54" s="334">
        <v>-9.6</v>
      </c>
      <c r="AP54" s="335">
        <v>56769</v>
      </c>
      <c r="AQ54" s="336">
        <v>2.1</v>
      </c>
      <c r="AR54" s="337">
        <v>-11.7</v>
      </c>
    </row>
    <row r="55" spans="1:44" ht="13.2" x14ac:dyDescent="0.2">
      <c r="A55" s="259"/>
      <c r="AK55" s="315" t="s">
        <v>562</v>
      </c>
      <c r="AL55" s="316"/>
      <c r="AM55" s="324">
        <v>459852</v>
      </c>
      <c r="AN55" s="325">
        <v>73600</v>
      </c>
      <c r="AO55" s="326">
        <v>16.399999999999999</v>
      </c>
      <c r="AP55" s="327">
        <v>126525</v>
      </c>
      <c r="AQ55" s="328">
        <v>0.2</v>
      </c>
      <c r="AR55" s="329">
        <v>16.2</v>
      </c>
    </row>
    <row r="56" spans="1:44" ht="13.2" x14ac:dyDescent="0.2">
      <c r="A56" s="259"/>
      <c r="AK56" s="330"/>
      <c r="AL56" s="331" t="s">
        <v>560</v>
      </c>
      <c r="AM56" s="332">
        <v>242885</v>
      </c>
      <c r="AN56" s="333">
        <v>38874</v>
      </c>
      <c r="AO56" s="334">
        <v>7</v>
      </c>
      <c r="AP56" s="335">
        <v>67052</v>
      </c>
      <c r="AQ56" s="336">
        <v>18.100000000000001</v>
      </c>
      <c r="AR56" s="337">
        <v>-11.1</v>
      </c>
    </row>
    <row r="57" spans="1:44" ht="13.2" x14ac:dyDescent="0.2">
      <c r="A57" s="259"/>
      <c r="AK57" s="315" t="s">
        <v>563</v>
      </c>
      <c r="AL57" s="316"/>
      <c r="AM57" s="324">
        <v>370882</v>
      </c>
      <c r="AN57" s="325">
        <v>60286</v>
      </c>
      <c r="AO57" s="326">
        <v>-18.100000000000001</v>
      </c>
      <c r="AP57" s="327">
        <v>122054</v>
      </c>
      <c r="AQ57" s="328">
        <v>-3.5</v>
      </c>
      <c r="AR57" s="329">
        <v>-14.6</v>
      </c>
    </row>
    <row r="58" spans="1:44" ht="13.2" x14ac:dyDescent="0.2">
      <c r="A58" s="259"/>
      <c r="AK58" s="330"/>
      <c r="AL58" s="331" t="s">
        <v>560</v>
      </c>
      <c r="AM58" s="332">
        <v>178399</v>
      </c>
      <c r="AN58" s="333">
        <v>28999</v>
      </c>
      <c r="AO58" s="334">
        <v>-25.4</v>
      </c>
      <c r="AP58" s="335">
        <v>68298</v>
      </c>
      <c r="AQ58" s="336">
        <v>1.9</v>
      </c>
      <c r="AR58" s="337">
        <v>-27.3</v>
      </c>
    </row>
    <row r="59" spans="1:44" ht="13.2" x14ac:dyDescent="0.2">
      <c r="A59" s="259"/>
      <c r="AK59" s="315" t="s">
        <v>564</v>
      </c>
      <c r="AL59" s="316"/>
      <c r="AM59" s="324">
        <v>677972</v>
      </c>
      <c r="AN59" s="325">
        <v>113297</v>
      </c>
      <c r="AO59" s="326">
        <v>87.9</v>
      </c>
      <c r="AP59" s="327">
        <v>111644</v>
      </c>
      <c r="AQ59" s="328">
        <v>-8.5</v>
      </c>
      <c r="AR59" s="329">
        <v>96.4</v>
      </c>
    </row>
    <row r="60" spans="1:44" ht="13.2" x14ac:dyDescent="0.2">
      <c r="A60" s="259"/>
      <c r="AK60" s="330"/>
      <c r="AL60" s="331" t="s">
        <v>560</v>
      </c>
      <c r="AM60" s="332">
        <v>223028</v>
      </c>
      <c r="AN60" s="333">
        <v>37271</v>
      </c>
      <c r="AO60" s="334">
        <v>28.5</v>
      </c>
      <c r="AP60" s="335">
        <v>66606</v>
      </c>
      <c r="AQ60" s="336">
        <v>-2.5</v>
      </c>
      <c r="AR60" s="337">
        <v>31</v>
      </c>
    </row>
    <row r="61" spans="1:44" ht="13.2" x14ac:dyDescent="0.2">
      <c r="A61" s="259"/>
      <c r="AK61" s="315" t="s">
        <v>565</v>
      </c>
      <c r="AL61" s="338"/>
      <c r="AM61" s="324">
        <v>468775</v>
      </c>
      <c r="AN61" s="325">
        <v>75568</v>
      </c>
      <c r="AO61" s="326">
        <v>6.4</v>
      </c>
      <c r="AP61" s="327">
        <v>120255</v>
      </c>
      <c r="AQ61" s="339">
        <v>-1.7</v>
      </c>
      <c r="AR61" s="329">
        <v>8.1</v>
      </c>
    </row>
    <row r="62" spans="1:44" ht="13.2" x14ac:dyDescent="0.2">
      <c r="A62" s="259"/>
      <c r="AK62" s="330"/>
      <c r="AL62" s="331" t="s">
        <v>560</v>
      </c>
      <c r="AM62" s="332">
        <v>226640</v>
      </c>
      <c r="AN62" s="333">
        <v>36323</v>
      </c>
      <c r="AO62" s="334">
        <v>-10.5</v>
      </c>
      <c r="AP62" s="335">
        <v>62865</v>
      </c>
      <c r="AQ62" s="336">
        <v>0.8</v>
      </c>
      <c r="AR62" s="337">
        <v>-11.3</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YvkDFjvHHiw9vcqIi5rPASw5CaTpcdGkaEjeF+RUm2osm+L7uNRiiHVp/3asEEWL9S+0uqWsR/Xq9pRNORgO/Q==" saltValue="MbYXa/Ez2+BRm5kXsP3kN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0" zoomScaleNormal="5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567</v>
      </c>
    </row>
    <row r="121" spans="125:125" ht="13.5" hidden="1" customHeight="1" x14ac:dyDescent="0.2">
      <c r="DU121" s="253"/>
    </row>
  </sheetData>
  <sheetProtection algorithmName="SHA-512" hashValue="38KKaT67qdoc4oZRCS99D8QhZ2vMrS+b23j20PWD/qO0nFW0i9aMPGUQXH807afPtmY4JhEvvYNOKTKQYdoGWA==" saltValue="V8UDn1NDKJbzdqWJNdKQ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0" zoomScaleNormal="5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568</v>
      </c>
    </row>
  </sheetData>
  <sheetProtection algorithmName="SHA-512" hashValue="b3f6NS1DlN0LnVmMtVh3RLDpYrANjaOIP1HTryRwbeONW+XhtpU4hwTU+dBsJcocMnN00zud48Ok9BjSap354A==" saltValue="XciqvOm05eDvSAyI1nF3Jw=="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2">
      <c r="B47" s="10"/>
      <c r="C47" s="1152" t="s">
        <v>3</v>
      </c>
      <c r="D47" s="1152"/>
      <c r="E47" s="1153"/>
      <c r="F47" s="11">
        <v>38.5</v>
      </c>
      <c r="G47" s="12">
        <v>27.17</v>
      </c>
      <c r="H47" s="12">
        <v>33.909999999999997</v>
      </c>
      <c r="I47" s="12">
        <v>39.450000000000003</v>
      </c>
      <c r="J47" s="13">
        <v>43.69</v>
      </c>
    </row>
    <row r="48" spans="2:10" ht="57.75" customHeight="1" x14ac:dyDescent="0.2">
      <c r="B48" s="14"/>
      <c r="C48" s="1154" t="s">
        <v>4</v>
      </c>
      <c r="D48" s="1154"/>
      <c r="E48" s="1155"/>
      <c r="F48" s="15">
        <v>9.86</v>
      </c>
      <c r="G48" s="16">
        <v>6.24</v>
      </c>
      <c r="H48" s="16">
        <v>11.3</v>
      </c>
      <c r="I48" s="16">
        <v>6.87</v>
      </c>
      <c r="J48" s="17">
        <v>5.9</v>
      </c>
    </row>
    <row r="49" spans="2:10" ht="57.75" customHeight="1" thickBot="1" x14ac:dyDescent="0.25">
      <c r="B49" s="18"/>
      <c r="C49" s="1156" t="s">
        <v>5</v>
      </c>
      <c r="D49" s="1156"/>
      <c r="E49" s="1157"/>
      <c r="F49" s="19" t="s">
        <v>574</v>
      </c>
      <c r="G49" s="20" t="s">
        <v>575</v>
      </c>
      <c r="H49" s="20">
        <v>13.67</v>
      </c>
      <c r="I49" s="20">
        <v>4.47</v>
      </c>
      <c r="J49" s="21">
        <v>2.61</v>
      </c>
    </row>
    <row r="50" spans="2:10" ht="13.2" x14ac:dyDescent="0.2"/>
  </sheetData>
  <sheetProtection algorithmName="SHA-512" hashValue="RguWF9S3hyAFbtNyQbd0ntAd5POqLMY2zb7W/QRv7dRsUs5AqW8k7AYjsMGH3X5TrRd8sTrmLm+rP2+fvG1BaQ==" saltValue="qzk4dRvEnoZ+q3iZCqYM0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小松 慎太郎</cp:lastModifiedBy>
  <dcterms:modified xsi:type="dcterms:W3CDTF">2024-09-24T06:06:08Z</dcterms:modified>
</cp:coreProperties>
</file>