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44玉川村_0906\"/>
    </mc:Choice>
  </mc:AlternateContent>
  <bookViews>
    <workbookView xWindow="-108" yWindow="-108" windowWidth="23256" windowHeight="1245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W38" i="10"/>
  <c r="BW39" i="10" s="1"/>
  <c r="BW40" i="10" s="1"/>
  <c r="BW41" i="10" s="1"/>
  <c r="BW42" i="10" s="1"/>
  <c r="BW43" i="10" s="1"/>
  <c r="BE38" i="10"/>
  <c r="AM38" i="10"/>
  <c r="U38" i="10"/>
  <c r="C38" i="10"/>
  <c r="CO37" i="10"/>
  <c r="BW37" i="10"/>
  <c r="BE37" i="10"/>
  <c r="AM37" i="10"/>
  <c r="U37" i="10"/>
  <c r="C37" i="10"/>
  <c r="CO36" i="10"/>
  <c r="BW36" i="10"/>
  <c r="BE36" i="10"/>
  <c r="AM36" i="10"/>
  <c r="C36" i="10"/>
  <c r="CO35" i="10"/>
  <c r="BW35" i="10"/>
  <c r="BE35" i="10"/>
  <c r="C35" i="10"/>
  <c r="CO34" i="10"/>
  <c r="BW34"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<sst xmlns="http://schemas.openxmlformats.org/spreadsheetml/2006/main" count="1111" uniqueCount="603">
  <si>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</si>
  <si>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</si>
  <si>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</si>
  <si>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</si>
  <si>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</si>
  <si>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</si>
  <si>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</si>
  <si>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</si>
  <si>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</si>
  <si>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</si>
  <si>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</si>
  <si>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</si>
  <si>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</si>
  <si>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</si>
  <si>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</si>
  <si>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</si>
  <si>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</si>
  <si>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</si>
  <si>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</si>
  <si>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</si>
  <si>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</si>
  <si>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</si>
  <si>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</si>
  <si>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</si>
  <si>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</si>
  <si>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</si>
  <si>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</si>
  <si>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</si>
  <si>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</si>
  <si>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</si>
  <si>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</si>
  <si>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</si>
  <si>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</si>
  <si>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</si>
  <si>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</si>
  <si>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</si>
  <si>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</si>
  <si>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</si>
  <si>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</si>
  <si>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</si>
  <si>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</si>
  <si>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</si>
  <si>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</si>
  <si>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</si>
  <si>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</si>
  <si>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</si>
  <si>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</si>
  <si>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</si>
  <si>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</si>
  <si>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</si>
  <si>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</si>
  <si>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</si>
  <si>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</si>
  <si>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</si>
  <si>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</si>
  <si>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</si>
  <si>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</si>
  <si>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</si>
  <si>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</si>
  <si>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</si>
  <si>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</si>
  <si>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</si>
  <si>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</si>
  <si>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</si>
  <si>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</si>
  <si>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</si>
  <si>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</si>
  <si>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</si>
  <si>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</si>
  <si>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</si>
  <si>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</si>
  <si>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</si>
  <si>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</si>
  <si>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</si>
  <si>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</si>
  <si>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</si>
  <si>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</si>
  <si>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</si>
  <si>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</si>
  <si>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</si>
  <si>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</si>
  <si>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</si>
  <si>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</si>
  <si>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</si>
  <si>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</si>
  <si>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</si>
  <si>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</si>
  <si>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</si>
  <si>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</si>
  <si>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</si>
  <si>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</si>
  <si>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</si>
  <si>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</si>
  <si>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</si>
  <si>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</si>
  <si>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</si>
  <si>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</si>
  <si>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</si>
  <si>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</si>
  <si>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</si>
  <si>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</si>
  <si>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</si>
  <si>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玉川村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</si>
  <si>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</si>
  <si>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</si>
  <si>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</si>
  <si>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</si>
  <si>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</si>
  <si>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</si>
  <si>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</si>
  <si>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</si>
  <si>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</si>
  <si>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</si>
  <si>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</si>
  <si>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</si>
  <si>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</si>
  <si>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</si>
  <si>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</si>
  <si>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</si>
  <si>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</si>
  <si>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</si>
  <si>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</si>
  <si>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</si>
  <si>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</si>
  <si>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</si>
  <si>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</si>
  <si>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</si>
  <si>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</si>
  <si>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</si>
  <si>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</si>
  <si>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</si>
  <si>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</si>
  <si>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</si>
  <si>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</si>
  <si>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</si>
  <si>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</si>
  <si>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</si>
  <si>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</si>
  <si>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</si>
  <si>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</si>
  <si>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</si>
  <si>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</si>
  <si>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</si>
  <si>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</si>
  <si>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</si>
  <si>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</si>
  <si>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</si>
  <si>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</si>
  <si>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</si>
  <si>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</si>
  <si>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</si>
  <si>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</si>
  <si>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</si>
  <si>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</si>
  <si>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</si>
  <si>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</si>
  <si>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</si>
  <si>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</si>
  <si>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</si>
  <si>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</si>
  <si>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</si>
  <si>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</si>
  <si>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</si>
  <si>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</si>
  <si>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</si>
  <si>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</si>
  <si>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</si>
  <si>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</si>
  <si>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</si>
  <si>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</si>
  <si>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</si>
  <si>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</si>
  <si>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</si>
  <si>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</si>
  <si>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</si>
  <si>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</si>
  <si>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</si>
  <si>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</si>
  <si>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</si>
  <si>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</si>
  <si>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</si>
  <si>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</si>
  <si>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</si>
  <si>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</si>
  <si>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</si>
  <si>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</si>
  <si>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</si>
  <si>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</si>
  <si>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</si>
  <si>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</si>
  <si>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</si>
  <si>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</si>
  <si>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</si>
  <si>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</si>
  <si>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</si>
  <si>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</si>
  <si>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</si>
  <si>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</si>
  <si>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</si>
  <si>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</si>
  <si>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</si>
  <si>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</si>
  <si>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</si>
  <si>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</si>
  <si>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</si>
  <si>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</si>
  <si>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</si>
  <si>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</si>
  <si>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</si>
  <si>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</si>
  <si>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</si>
  <si>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</si>
  <si>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</si>
  <si>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</si>
  <si>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</si>
  <si>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</si>
  <si>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</si>
  <si>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</si>
  <si>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福島県玉川村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</si>
  <si>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</si>
  <si>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</si>
  <si>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</si>
  <si>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</si>
  <si>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</si>
  <si>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</si>
  <si>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</si>
  <si>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</si>
  <si>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</si>
  <si>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</si>
  <si>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</si>
  <si>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</si>
  <si>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</si>
  <si>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</si>
  <si>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</si>
  <si>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</si>
  <si>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</si>
  <si>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</si>
  <si>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</si>
  <si>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</si>
  <si>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</si>
  <si>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</si>
  <si>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</si>
  <si>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</si>
  <si>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</si>
  <si>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</si>
  <si>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</si>
  <si>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</si>
  <si>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</si>
  <si>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</si>
  <si>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</si>
  <si>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</si>
  <si>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</si>
  <si>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</si>
  <si>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</si>
  <si>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</si>
  <si>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</si>
  <si>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</si>
  <si>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</si>
  <si>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</si>
  <si>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</si>
  <si>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</si>
  <si>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</si>
  <si>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</si>
  <si>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</si>
  <si>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</si>
  <si>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</si>
  <si>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</si>
  <si>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</si>
  <si>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</si>
  <si>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</si>
  <si>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</si>
  <si>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</si>
  <si>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</si>
  <si>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</si>
  <si>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</si>
  <si>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</si>
  <si>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</si>
  <si>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</si>
  <si>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</si>
  <si>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</si>
  <si>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</si>
  <si>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</si>
  <si>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</si>
  <si>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</si>
  <si>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</si>
  <si>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</si>
  <si>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</si>
  <si>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</si>
  <si>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</si>
  <si>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</si>
  <si>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</si>
  <si>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</si>
  <si>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</si>
  <si>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</si>
  <si>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</si>
  <si>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</si>
  <si>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</si>
  <si>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</si>
  <si>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</si>
  <si>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</si>
  <si>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</si>
  <si>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</si>
  <si>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</si>
  <si>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</si>
  <si>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</si>
  <si>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</si>
  <si>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</si>
  <si>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</si>
  <si>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</si>
  <si>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</si>
  <si>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</si>
  <si>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</si>
  <si>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</si>
  <si>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</si>
  <si>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</si>
  <si>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</si>
  <si>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</si>
  <si>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</si>
  <si>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</si>
  <si>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</si>
  <si>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</si>
  <si>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</si>
  <si>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</si>
  <si>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</si>
  <si>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</si>
  <si>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</si>
  <si>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</si>
  <si>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</si>
  <si>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</si>
  <si>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</si>
  <si>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</si>
  <si>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</si>
  <si>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</si>
  <si>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</si>
  <si>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</si>
  <si>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</si>
  <si>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</si>
  <si>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</si>
  <si>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</si>
  <si>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</si>
  <si>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</si>
  <si>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</si>
  <si>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</si>
  <si>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</si>
  <si>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</si>
  <si>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</si>
  <si>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</si>
  <si>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</si>
  <si>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</si>
  <si>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</si>
  <si>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</si>
  <si>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</si>
  <si>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</si>
  <si>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</si>
  <si>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</si>
  <si>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</si>
  <si>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</si>
  <si>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</si>
  <si>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</si>
  <si>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</si>
  <si>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</si>
  <si>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</si>
  <si>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</si>
  <si>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</si>
  <si>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</si>
  <si>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</si>
  <si>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</si>
  <si>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</si>
  <si>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</si>
  <si>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</si>
  <si>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</si>
  <si>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福島県玉川村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</si>
  <si>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</si>
  <si>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</si>
  <si>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</si>
  <si>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</si>
  <si>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</si>
  <si>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</si>
  <si>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</si>
  <si>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</si>
  <si>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</si>
  <si>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</si>
  <si>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</si>
  <si>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</si>
  <si>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</si>
  <si>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</si>
  <si>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</si>
  <si>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</si>
  <si>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</si>
  <si>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</si>
  <si>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</si>
  <si>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</si>
  <si>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</si>
  <si>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</si>
  <si>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</si>
  <si>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</si>
  <si>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</si>
  <si>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</si>
  <si>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</si>
  <si>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</si>
  <si>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</si>
  <si>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</si>
  <si>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</si>
  <si>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</si>
  <si>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</si>
  <si>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</si>
  <si>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</si>
  <si>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</si>
  <si>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</si>
  <si>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</si>
  <si>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農業集落排水事業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</si>
  <si>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</si>
  <si>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</si>
  <si>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</si>
  <si>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</si>
  <si>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</si>
  <si>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</si>
  <si>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</si>
  <si>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</si>
  <si>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</si>
  <si>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</si>
  <si>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</si>
  <si>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</si>
  <si>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</si>
  <si>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</si>
  <si>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</si>
  <si>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</si>
  <si>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</si>
  <si>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</si>
  <si>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</si>
  <si>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</si>
  <si>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</si>
  <si>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</si>
  <si>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</si>
  <si>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</si>
  <si>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</si>
  <si>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</si>
  <si>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</si>
  <si>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</si>
  <si>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</si>
  <si>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</si>
  <si>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</si>
  <si>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</si>
  <si>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</si>
  <si>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</si>
  <si>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</si>
  <si>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</si>
  <si>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</si>
  <si>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</si>
  <si>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</si>
  <si>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</si>
  <si>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</si>
  <si>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</si>
  <si>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</si>
  <si>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</si>
  <si>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</si>
  <si>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</si>
  <si>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</si>
  <si>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</si>
  <si>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</si>
  <si>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</si>
  <si>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</si>
  <si>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</si>
  <si>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</si>
  <si>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</si>
  <si>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</si>
  <si>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</si>
  <si>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</si>
  <si>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</si>
  <si>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</si>
  <si>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</si>
  <si>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</si>
  <si>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</si>
  <si>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</si>
  <si>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上水道事業会計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</si>
  <si>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</si>
  <si>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</si>
  <si>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</si>
  <si>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</si>
  <si>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</si>
  <si>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</si>
  <si>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</si>
  <si>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</si>
  <si>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</si>
  <si>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</si>
  <si>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</si>
  <si>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</si>
  <si>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</si>
  <si>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</si>
  <si>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</si>
  <si>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</si>
  <si>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</si>
  <si>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</si>
  <si>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</si>
  <si>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</si>
  <si>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</si>
  <si>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</si>
  <si>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</si>
  <si>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</si>
  <si>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</si>
  <si>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</si>
  <si>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</si>
  <si>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</si>
  <si>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</si>
  <si>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</si>
  <si>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</si>
  <si>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</si>
  <si>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</si>
  <si>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</si>
  <si>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</si>
  <si>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</si>
  <si>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</si>
  <si>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</si>
  <si>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</si>
  <si>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</si>
  <si>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</si>
  <si>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</si>
  <si>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</si>
  <si>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</si>
  <si>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</si>
  <si>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</si>
  <si>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</si>
  <si>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</si>
  <si>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</si>
  <si>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</si>
  <si>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</si>
  <si>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</si>
  <si>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</si>
  <si>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</si>
  <si>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</si>
  <si>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</si>
  <si>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</si>
  <si>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</si>
  <si>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</si>
  <si>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</si>
  <si>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</si>
  <si>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</si>
  <si>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</si>
  <si>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</si>
  <si>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</si>
  <si>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</si>
  <si>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</si>
  <si>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</si>
  <si>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</si>
  <si>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</si>
  <si>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</si>
  <si>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</si>
  <si>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</si>
  <si>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</si>
  <si>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</si>
  <si>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</si>
  <si>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</si>
  <si>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</si>
  <si>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</si>
  <si>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</si>
  <si>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</si>
  <si>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</si>
  <si>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</si>
  <si>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</si>
  <si>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</si>
  <si>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</si>
  <si>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</si>
  <si>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</si>
  <si>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</si>
  <si>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</si>
  <si>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5.79</t>
  </si>
  <si>
    <t>上水道事業会計</t>
  </si>
  <si>
    <t>一般会計</t>
  </si>
  <si>
    <t>農業集落排水事業</t>
  </si>
  <si>
    <t>介護保険特別会計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</si>
  <si>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</si>
  <si>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</si>
  <si>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</si>
  <si>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</si>
  <si>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</si>
  <si>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</si>
  <si>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</si>
  <si>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</si>
  <si>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</si>
  <si>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</si>
  <si>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</si>
  <si>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福島県後期高齢者医療広域連合（一般会計）</t>
    <rPh sb="0" eb="3">
      <t>フクシマケン</t>
    </rPh>
    <rPh sb="3" eb="8">
      <t>コウキコウレイシャ</t>
    </rPh>
    <rPh sb="8" eb="10">
      <t>イリョウ</t>
    </rPh>
    <rPh sb="10" eb="14">
      <t>コウイキレンゴウ</t>
    </rPh>
    <rPh sb="15" eb="17">
      <t>イッパン</t>
    </rPh>
    <rPh sb="17" eb="19">
      <t>カイケイ</t>
    </rPh>
    <phoneticPr fontId="2"/>
  </si>
  <si>
    <t>福島県後期高齢者医療広域連合後期高齢者医療特別会計</t>
    <rPh sb="0" eb="3">
      <t>フクシマケン</t>
    </rPh>
    <rPh sb="3" eb="8">
      <t>コウキコウレイシャ</t>
    </rPh>
    <rPh sb="8" eb="10">
      <t>イリョウ</t>
    </rPh>
    <rPh sb="10" eb="14">
      <t>コウイキレンゴウ</t>
    </rPh>
    <rPh sb="14" eb="19">
      <t>コウキコウレイシャ</t>
    </rPh>
    <rPh sb="19" eb="21">
      <t>イリョウ</t>
    </rPh>
    <rPh sb="21" eb="25">
      <t>トクベツカイケイ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</si>
  <si>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</si>
  <si>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福島県市町村総合事務組合消防賞じゅつ金特別会計</t>
    <rPh sb="0" eb="3">
      <t>フクシマケン</t>
    </rPh>
    <rPh sb="3" eb="6">
      <t>シチョウソン</t>
    </rPh>
    <rPh sb="6" eb="8">
      <t>ソウゴウ</t>
    </rPh>
    <rPh sb="8" eb="12">
      <t>ジムクミアイ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</si>
  <si>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2">
      <t>ジムクミアイ</t>
    </rPh>
    <rPh sb="12" eb="15">
      <t>ヒジョウキン</t>
    </rPh>
    <rPh sb="15" eb="17">
      <t>ショクイン</t>
    </rPh>
    <rPh sb="17" eb="19">
      <t>コウム</t>
    </rPh>
    <rPh sb="19" eb="21">
      <t>サイガイ</t>
    </rPh>
    <rPh sb="21" eb="23">
      <t>ホショウ</t>
    </rPh>
    <rPh sb="23" eb="27">
      <t>トクベツカイケイ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</si>
  <si>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</si>
  <si>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公立岩瀬病院企業団</t>
    <rPh sb="0" eb="2">
      <t>コウリツ</t>
    </rPh>
    <rPh sb="2" eb="4">
      <t>イワセ</t>
    </rPh>
    <rPh sb="4" eb="6">
      <t>ビョウイン</t>
    </rPh>
    <rPh sb="6" eb="9">
      <t>キギョウダン</t>
    </rPh>
    <phoneticPr fontId="2"/>
  </si>
  <si>
    <t>石川地方生活環境施設組合（一般会計）</t>
    <rPh sb="0" eb="4">
      <t>イシカワチホウ</t>
    </rPh>
    <rPh sb="4" eb="6">
      <t>セイカツ</t>
    </rPh>
    <rPh sb="6" eb="8">
      <t>カンキョウ</t>
    </rPh>
    <rPh sb="8" eb="10">
      <t>シセツ</t>
    </rPh>
    <rPh sb="10" eb="12">
      <t>クミアイ</t>
    </rPh>
    <rPh sb="13" eb="17">
      <t>イッパンカイケイ</t>
    </rPh>
    <phoneticPr fontId="2"/>
  </si>
  <si>
    <t>須賀川地方広域消防組合</t>
    <rPh sb="0" eb="5">
      <t>スカガワチホウ</t>
    </rPh>
    <rPh sb="5" eb="7">
      <t>コウイキ</t>
    </rPh>
    <rPh sb="7" eb="9">
      <t>ショウボウ</t>
    </rPh>
    <rPh sb="9" eb="11">
      <t>クミアイ</t>
    </rPh>
    <phoneticPr fontId="2"/>
  </si>
  <si>
    <t>福島県市町村事務組合消防補償等特別会計</t>
    <rPh sb="0" eb="3">
      <t>フクシマケン</t>
    </rPh>
    <rPh sb="3" eb="6">
      <t>シチョウソン</t>
    </rPh>
    <rPh sb="6" eb="8">
      <t>ジム</t>
    </rPh>
    <rPh sb="8" eb="10">
      <t>クミアイ</t>
    </rPh>
    <rPh sb="10" eb="12">
      <t>ショウボウ</t>
    </rPh>
    <rPh sb="12" eb="14">
      <t>ホショウ</t>
    </rPh>
    <rPh sb="14" eb="15">
      <t>トウ</t>
    </rPh>
    <rPh sb="15" eb="19">
      <t>トクベツカイケイ</t>
    </rPh>
    <phoneticPr fontId="2"/>
  </si>
  <si>
    <t>株式会社こぶしの里</t>
    <rPh sb="0" eb="4">
      <t>カブシキガイシャ</t>
    </rPh>
    <rPh sb="8" eb="9">
      <t>サト</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</si>
  <si>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</si>
  <si>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</si>
  <si>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</si>
  <si>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</si>
  <si>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</si>
  <si>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将来負担比率は前年度と比較して29.5ポイント増加し、実質公債費率は0.4ポイント減少した。
　将来負担比率はが増加した主な要因は、債務負担行為に基づく支出予定額が増加したほか、公営企業債繰入見込額が増加したことによるものである。
　一方、実質公債費率が減少した主な要因は、法人住民税等の増加により標準税収入額が増加したことによるものである。
　今後、継続して公営企業における新規整備事業が予定されているため、引き続き計画的な財政運営を行い、将来負担の軽減に努める。</t>
    <rPh sb="1" eb="7">
      <t>ショウライフタンヒリツ</t>
    </rPh>
    <rPh sb="8" eb="11">
      <t>ゼンネンド</t>
    </rPh>
    <rPh sb="12" eb="14">
      <t>ヒカク</t>
    </rPh>
    <rPh sb="24" eb="26">
      <t>ゾウカ</t>
    </rPh>
    <rPh sb="28" eb="30">
      <t>ジッシツ</t>
    </rPh>
    <rPh sb="30" eb="34">
      <t>コウサイヒリツ</t>
    </rPh>
    <rPh sb="42" eb="44">
      <t>ゲンショウ</t>
    </rPh>
    <rPh sb="49" eb="55">
      <t>ショウライフタンヒリツ</t>
    </rPh>
    <rPh sb="57" eb="59">
      <t>ゾウカ</t>
    </rPh>
    <rPh sb="61" eb="62">
      <t>オモ</t>
    </rPh>
    <rPh sb="63" eb="65">
      <t>ヨウイン</t>
    </rPh>
    <rPh sb="67" eb="73">
      <t>サイムフタンコウイ</t>
    </rPh>
    <rPh sb="74" eb="75">
      <t>モト</t>
    </rPh>
    <rPh sb="77" eb="79">
      <t>シシュツ</t>
    </rPh>
    <rPh sb="79" eb="82">
      <t>ヨテイガク</t>
    </rPh>
    <rPh sb="83" eb="85">
      <t>ゾウカ</t>
    </rPh>
    <rPh sb="118" eb="120">
      <t>イッポウ</t>
    </rPh>
    <rPh sb="121" eb="123">
      <t>ジッシツ</t>
    </rPh>
    <rPh sb="123" eb="126">
      <t>コウサイヒ</t>
    </rPh>
    <rPh sb="126" eb="127">
      <t>リツ</t>
    </rPh>
    <rPh sb="128" eb="130">
      <t>ゲンショウ</t>
    </rPh>
    <rPh sb="132" eb="133">
      <t>オモ</t>
    </rPh>
    <rPh sb="134" eb="136">
      <t>ヨウイン</t>
    </rPh>
    <rPh sb="138" eb="143">
      <t>ホウジンジュウミンゼイ</t>
    </rPh>
    <rPh sb="143" eb="144">
      <t>トウ</t>
    </rPh>
    <rPh sb="145" eb="147">
      <t>ゾウカ</t>
    </rPh>
    <rPh sb="150" eb="153">
      <t>ヒョウジュンゼイ</t>
    </rPh>
    <rPh sb="153" eb="156">
      <t>シュウニュウガク</t>
    </rPh>
    <rPh sb="157" eb="159">
      <t>ゾウカ</t>
    </rPh>
    <rPh sb="174" eb="176">
      <t>コンゴ</t>
    </rPh>
    <rPh sb="177" eb="179">
      <t>ケイゾク</t>
    </rPh>
    <rPh sb="181" eb="185">
      <t>コウエイキギョウ</t>
    </rPh>
    <rPh sb="189" eb="195">
      <t>シンキセイビジギョウ</t>
    </rPh>
    <rPh sb="196" eb="198">
      <t>ヨテイ</t>
    </rPh>
    <rPh sb="206" eb="207">
      <t>ヒ</t>
    </rPh>
    <rPh sb="208" eb="209">
      <t>ツヅ</t>
    </rPh>
    <rPh sb="210" eb="213">
      <t>ケイカクテキ</t>
    </rPh>
    <rPh sb="214" eb="218">
      <t>ザイセイウンエイ</t>
    </rPh>
    <rPh sb="219" eb="220">
      <t>オコナ</t>
    </rPh>
    <rPh sb="222" eb="224">
      <t>ショウライ</t>
    </rPh>
    <rPh sb="224" eb="226">
      <t>フタン</t>
    </rPh>
    <rPh sb="227" eb="229">
      <t>ケイゲン</t>
    </rPh>
    <rPh sb="230" eb="231">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</si>
  <si>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</si>
  <si>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</si>
  <si>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</si>
  <si>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複合型水辺施設整備事業負担金に係る債務負担行為に基づく支出予定額が増加したしたほか、公営企業における新規事業実施により地方債残高が増加したため、公営企業債繰入見込額が増加したことなどから、前年度と比較して29.5ポイント増加した。
　有形固定資産減価償却率は類似団体と比較して高い水準で推移しており、対前年度比対前年度比1.7ポイント増加し64.8％となった。
　今後も玉川村公共施設等総合管理計画等に基づき、施設の更新や長寿命化、最適化を図っていく。</t>
    <rPh sb="126" eb="128">
      <t>ユウケイ</t>
    </rPh>
    <rPh sb="128" eb="132">
      <t>コテイシサン</t>
    </rPh>
    <rPh sb="132" eb="136">
      <t>ゲンカショウキャク</t>
    </rPh>
    <rPh sb="136" eb="137">
      <t>リツ</t>
    </rPh>
    <rPh sb="138" eb="140">
      <t>ルイジ</t>
    </rPh>
    <rPh sb="140" eb="142">
      <t>ダンタイ</t>
    </rPh>
    <rPh sb="143" eb="145">
      <t>ヒカク</t>
    </rPh>
    <rPh sb="147" eb="148">
      <t>タカ</t>
    </rPh>
    <rPh sb="149" eb="151">
      <t>スイジュン</t>
    </rPh>
    <rPh sb="152" eb="154">
      <t>スイイ</t>
    </rPh>
    <rPh sb="159" eb="163">
      <t>タイゼンネンド</t>
    </rPh>
    <rPh sb="163" eb="164">
      <t>ヒ</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</si>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</sst>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122054</c:v>
                </c:pt>
                <c:pt idx="4">
                  <c:v>111644</c:v>
                </c:pt>
              </c:numCache>
            </c:numRef>
          </c:val>
          <c:smooth val="0"/>
          <c:extLst>
            <c:ext xmlns:c16="http://schemas.microsoft.com/office/drawing/2014/chart" uri="{C3380CC4-5D6E-409C-BE32-E72D297353CC}">
              <c16:uniqueId val="{00000000-332D-4B44-A23C-918B749A92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37793</c:v>
                </c:pt>
                <c:pt idx="1">
                  <c:v>66394</c:v>
                </c:pt>
                <c:pt idx="2">
                  <c:v>218031</c:v>
                </c:pt>
                <c:pt idx="3">
                  <c:v>91293</c:v>
                </c:pt>
                <c:pt idx="4">
                  <c:v>81986</c:v>
                </c:pt>
              </c:numCache>
            </c:numRef>
          </c:val>
          <c:smooth val="0"/>
          <c:extLst>
            <c:ext xmlns:c16="http://schemas.microsoft.com/office/drawing/2014/chart" uri="{C3380CC4-5D6E-409C-BE32-E72D297353CC}">
              <c16:uniqueId val="{00000001-332D-4B44-A23C-918B749A92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6.9</c:v>
                </c:pt>
                <c:pt idx="1">
                  <c:v>9.5</c:v>
                </c:pt>
                <c:pt idx="2">
                  <c:v>14.23</c:v>
                </c:pt>
                <c:pt idx="3">
                  <c:v>10.15</c:v>
                </c:pt>
                <c:pt idx="4">
                  <c:v>13.34</c:v>
                </c:pt>
              </c:numCache>
            </c:numRef>
          </c:val>
          <c:extLst>
            <c:ext xmlns:c16="http://schemas.microsoft.com/office/drawing/2014/chart" uri="{C3380CC4-5D6E-409C-BE32-E72D297353CC}">
              <c16:uniqueId val="{00000000-9FC1-490E-8B33-F26FF18960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21.35</c:v>
                </c:pt>
                <c:pt idx="1">
                  <c:v>25.69</c:v>
                </c:pt>
                <c:pt idx="2">
                  <c:v>28.87</c:v>
                </c:pt>
                <c:pt idx="3">
                  <c:v>33.35</c:v>
                </c:pt>
                <c:pt idx="4">
                  <c:v>38.06</c:v>
                </c:pt>
              </c:numCache>
            </c:numRef>
          </c:val>
          <c:extLst>
            <c:ext xmlns:c16="http://schemas.microsoft.com/office/drawing/2014/chart" uri="{C3380CC4-5D6E-409C-BE32-E72D297353CC}">
              <c16:uniqueId val="{00000001-9FC1-490E-8B33-F26FF18960C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-5.79</c:v>
                </c:pt>
                <c:pt idx="1">
                  <c:v>5.94</c:v>
                </c:pt>
                <c:pt idx="2">
                  <c:v>9.89</c:v>
                </c:pt>
                <c:pt idx="3">
                  <c:v>3.56</c:v>
                </c:pt>
                <c:pt idx="4">
                  <c:v>7.18</c:v>
                </c:pt>
              </c:numCache>
            </c:numRef>
          </c:val>
          <c:smooth val="0"/>
          <c:extLst>
            <c:ext xmlns:c16="http://schemas.microsoft.com/office/drawing/2014/chart" uri="{C3380CC4-5D6E-409C-BE32-E72D297353CC}">
              <c16:uniqueId val="{00000002-9FC1-490E-8B33-F26FF18960C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0.32</c:v>
                </c:pt>
                <c:pt idx="2">
                  <c:v>#N/A</c:v>
                </c:pt>
                <c:pt idx="3">
                  <c:v>0.01</c:v>
                </c:pt>
                <c:pt idx="4">
                  <c:v>#N/A</c:v>
                </c:pt>
                <c:pt idx="5">
                  <c:v>0.19</c:v>
                </c:pt>
                <c:pt idx="6">
                  <c:v>#N/A</c:v>
                </c:pt>
                <c:pt idx="7">
                  <c:v>0.37</c:v>
                </c:pt>
                <c:pt idx="8">
                  <c:v>0</c:v>
                </c:pt>
                <c:pt idx="9">
                  <c:v>0</c:v>
                </c:pt>
              </c:numCache>
            </c:numRef>
          </c:val>
          <c:extLst>
            <c:ext xmlns:c16="http://schemas.microsoft.com/office/drawing/2014/chart" uri="{C3380CC4-5D6E-409C-BE32-E72D297353CC}">
              <c16:uniqueId val="{00000000-8261-4338-9326-B6D49FCFA3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61-4338-9326-B6D49FCFA3D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261-4338-9326-B6D49FCFA3D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261-4338-9326-B6D49FCFA3D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0.02</c:v>
                </c:pt>
                <c:pt idx="2">
                  <c:v>#N/A</c:v>
                </c:pt>
                <c:pt idx="3">
                  <c:v>0.02</c:v>
                </c:pt>
                <c:pt idx="4">
                  <c:v>#N/A</c:v>
                </c:pt>
                <c:pt idx="5">
                  <c:v>0</c:v>
                </c:pt>
                <c:pt idx="6">
                  <c:v>#N/A</c:v>
                </c:pt>
                <c:pt idx="7">
                  <c:v>0.01</c:v>
                </c:pt>
                <c:pt idx="8">
                  <c:v>#N/A</c:v>
                </c:pt>
                <c:pt idx="9">
                  <c:v>0.01</c:v>
                </c:pt>
              </c:numCache>
            </c:numRef>
          </c:val>
          <c:extLst>
            <c:ext xmlns:c16="http://schemas.microsoft.com/office/drawing/2014/chart" uri="{C3380CC4-5D6E-409C-BE32-E72D297353CC}">
              <c16:uniqueId val="{00000004-8261-4338-9326-B6D49FCFA3D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3.83</c:v>
                </c:pt>
                <c:pt idx="2">
                  <c:v>#N/A</c:v>
                </c:pt>
                <c:pt idx="3">
                  <c:v>4.03</c:v>
                </c:pt>
                <c:pt idx="4">
                  <c:v>#N/A</c:v>
                </c:pt>
                <c:pt idx="5">
                  <c:v>3.84</c:v>
                </c:pt>
                <c:pt idx="6">
                  <c:v>#N/A</c:v>
                </c:pt>
                <c:pt idx="7">
                  <c:v>3.46</c:v>
                </c:pt>
                <c:pt idx="8">
                  <c:v>#N/A</c:v>
                </c:pt>
                <c:pt idx="9">
                  <c:v>2.5</c:v>
                </c:pt>
              </c:numCache>
            </c:numRef>
          </c:val>
          <c:extLst>
            <c:ext xmlns:c16="http://schemas.microsoft.com/office/drawing/2014/chart" uri="{C3380CC4-5D6E-409C-BE32-E72D297353CC}">
              <c16:uniqueId val="{00000005-8261-4338-9326-B6D49FCFA3D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0.85</c:v>
                </c:pt>
                <c:pt idx="2">
                  <c:v>#N/A</c:v>
                </c:pt>
                <c:pt idx="3">
                  <c:v>0.84</c:v>
                </c:pt>
                <c:pt idx="4">
                  <c:v>#N/A</c:v>
                </c:pt>
                <c:pt idx="5">
                  <c:v>0.37</c:v>
                </c:pt>
                <c:pt idx="6">
                  <c:v>#N/A</c:v>
                </c:pt>
                <c:pt idx="7">
                  <c:v>1.01</c:v>
                </c:pt>
                <c:pt idx="8">
                  <c:v>#N/A</c:v>
                </c:pt>
                <c:pt idx="9">
                  <c:v>3.08</c:v>
                </c:pt>
              </c:numCache>
            </c:numRef>
          </c:val>
          <c:extLst>
            <c:ext xmlns:c16="http://schemas.microsoft.com/office/drawing/2014/chart" uri="{C3380CC4-5D6E-409C-BE32-E72D297353CC}">
              <c16:uniqueId val="{00000006-8261-4338-9326-B6D49FCFA3D0}"/>
            </c:ext>
          </c:extLst>
        </c:ser>
        <c:ser>
          <c:idx val="7"/>
          <c:order val="7"/>
          <c:tx>
            <c:strRef>
              <c:f>データシート!$A$34</c:f>
              <c:strCache>
                <c:ptCount val="1"/>
                <c:pt idx="0">
                  <c:v>農業集落排水事業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11.57</c:v>
                </c:pt>
              </c:numCache>
            </c:numRef>
          </c:val>
          <c:extLst>
            <c:ext xmlns:c16="http://schemas.microsoft.com/office/drawing/2014/chart" uri="{C3380CC4-5D6E-409C-BE32-E72D297353CC}">
              <c16:uniqueId val="{00000007-8261-4338-9326-B6D49FCFA3D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6.9</c:v>
                </c:pt>
                <c:pt idx="2">
                  <c:v>#N/A</c:v>
                </c:pt>
                <c:pt idx="3">
                  <c:v>9.5</c:v>
                </c:pt>
                <c:pt idx="4">
                  <c:v>#N/A</c:v>
                </c:pt>
                <c:pt idx="5">
                  <c:v>14.23</c:v>
                </c:pt>
                <c:pt idx="6">
                  <c:v>#N/A</c:v>
                </c:pt>
                <c:pt idx="7">
                  <c:v>10.15</c:v>
                </c:pt>
                <c:pt idx="8">
                  <c:v>#N/A</c:v>
                </c:pt>
                <c:pt idx="9">
                  <c:v>13.33</c:v>
                </c:pt>
              </c:numCache>
            </c:numRef>
          </c:val>
          <c:extLst>
            <c:ext xmlns:c16="http://schemas.microsoft.com/office/drawing/2014/chart" uri="{C3380CC4-5D6E-409C-BE32-E72D297353CC}">
              <c16:uniqueId val="{00000008-8261-4338-9326-B6D49FCFA3D0}"/>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19.22</c:v>
                </c:pt>
                <c:pt idx="2">
                  <c:v>#N/A</c:v>
                </c:pt>
                <c:pt idx="3">
                  <c:v>17.899999999999999</c:v>
                </c:pt>
                <c:pt idx="4">
                  <c:v>#N/A</c:v>
                </c:pt>
                <c:pt idx="5">
                  <c:v>16.600000000000001</c:v>
                </c:pt>
                <c:pt idx="6">
                  <c:v>#N/A</c:v>
                </c:pt>
                <c:pt idx="7">
                  <c:v>15.47</c:v>
                </c:pt>
                <c:pt idx="8">
                  <c:v>#N/A</c:v>
                </c:pt>
                <c:pt idx="9">
                  <c:v>17.940000000000001</c:v>
                </c:pt>
              </c:numCache>
            </c:numRef>
          </c:val>
          <c:extLst>
            <c:ext xmlns:c16="http://schemas.microsoft.com/office/drawing/2014/chart" uri="{C3380CC4-5D6E-409C-BE32-E72D297353CC}">
              <c16:uniqueId val="{00000009-8261-4338-9326-B6D49FCFA3D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324</c:v>
                </c:pt>
                <c:pt idx="5">
                  <c:v>285</c:v>
                </c:pt>
                <c:pt idx="8">
                  <c:v>273</c:v>
                </c:pt>
                <c:pt idx="11">
                  <c:v>275</c:v>
                </c:pt>
                <c:pt idx="14">
                  <c:v>288</c:v>
                </c:pt>
              </c:numCache>
            </c:numRef>
          </c:val>
          <c:extLst>
            <c:ext xmlns:c16="http://schemas.microsoft.com/office/drawing/2014/chart" uri="{C3380CC4-5D6E-409C-BE32-E72D297353CC}">
              <c16:uniqueId val="{00000000-2CE7-42A9-8995-5A895CDA44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CE7-42A9-8995-5A895CDA44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8</c:v>
                </c:pt>
                <c:pt idx="3">
                  <c:v>8</c:v>
                </c:pt>
                <c:pt idx="6">
                  <c:v>7</c:v>
                </c:pt>
                <c:pt idx="9">
                  <c:v>6</c:v>
                </c:pt>
                <c:pt idx="12">
                  <c:v>6</c:v>
                </c:pt>
              </c:numCache>
            </c:numRef>
          </c:val>
          <c:extLst>
            <c:ext xmlns:c16="http://schemas.microsoft.com/office/drawing/2014/chart" uri="{C3380CC4-5D6E-409C-BE32-E72D297353CC}">
              <c16:uniqueId val="{00000002-2CE7-42A9-8995-5A895CDA44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2</c:v>
                </c:pt>
                <c:pt idx="9">
                  <c:v>7</c:v>
                </c:pt>
                <c:pt idx="12">
                  <c:v>12</c:v>
                </c:pt>
              </c:numCache>
            </c:numRef>
          </c:val>
          <c:extLst>
            <c:ext xmlns:c16="http://schemas.microsoft.com/office/drawing/2014/chart" uri="{C3380CC4-5D6E-409C-BE32-E72D297353CC}">
              <c16:uniqueId val="{00000003-2CE7-42A9-8995-5A895CDA44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154</c:v>
                </c:pt>
                <c:pt idx="3">
                  <c:v>155</c:v>
                </c:pt>
                <c:pt idx="6">
                  <c:v>87</c:v>
                </c:pt>
                <c:pt idx="9">
                  <c:v>154</c:v>
                </c:pt>
                <c:pt idx="12">
                  <c:v>155</c:v>
                </c:pt>
              </c:numCache>
            </c:numRef>
          </c:val>
          <c:extLst>
            <c:ext xmlns:c16="http://schemas.microsoft.com/office/drawing/2014/chart" uri="{C3380CC4-5D6E-409C-BE32-E72D297353CC}">
              <c16:uniqueId val="{00000004-2CE7-42A9-8995-5A895CDA44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E7-42A9-8995-5A895CDA44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CE7-42A9-8995-5A895CDA44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377</c:v>
                </c:pt>
                <c:pt idx="3">
                  <c:v>374</c:v>
                </c:pt>
                <c:pt idx="6">
                  <c:v>366</c:v>
                </c:pt>
                <c:pt idx="9">
                  <c:v>374</c:v>
                </c:pt>
                <c:pt idx="12">
                  <c:v>373</c:v>
                </c:pt>
              </c:numCache>
            </c:numRef>
          </c:val>
          <c:extLst>
            <c:ext xmlns:c16="http://schemas.microsoft.com/office/drawing/2014/chart" uri="{C3380CC4-5D6E-409C-BE32-E72D297353CC}">
              <c16:uniqueId val="{00000007-2CE7-42A9-8995-5A895CDA44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215</c:v>
                </c:pt>
                <c:pt idx="2">
                  <c:v>#N/A</c:v>
                </c:pt>
                <c:pt idx="3">
                  <c:v>#N/A</c:v>
                </c:pt>
                <c:pt idx="4">
                  <c:v>252</c:v>
                </c:pt>
                <c:pt idx="5">
                  <c:v>#N/A</c:v>
                </c:pt>
                <c:pt idx="6">
                  <c:v>#N/A</c:v>
                </c:pt>
                <c:pt idx="7">
                  <c:v>189</c:v>
                </c:pt>
                <c:pt idx="8">
                  <c:v>#N/A</c:v>
                </c:pt>
                <c:pt idx="9">
                  <c:v>#N/A</c:v>
                </c:pt>
                <c:pt idx="10">
                  <c:v>266</c:v>
                </c:pt>
                <c:pt idx="11">
                  <c:v>#N/A</c:v>
                </c:pt>
                <c:pt idx="12">
                  <c:v>#N/A</c:v>
                </c:pt>
                <c:pt idx="13">
                  <c:v>258</c:v>
                </c:pt>
                <c:pt idx="14">
                  <c:v>#N/A</c:v>
                </c:pt>
              </c:numCache>
            </c:numRef>
          </c:val>
          <c:smooth val="0"/>
          <c:extLst>
            <c:ext xmlns:c16="http://schemas.microsoft.com/office/drawing/2014/chart" uri="{C3380CC4-5D6E-409C-BE32-E72D297353CC}">
              <c16:uniqueId val="{00000008-2CE7-42A9-8995-5A895CDA44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2807</c:v>
                </c:pt>
                <c:pt idx="5">
                  <c:v>2898</c:v>
                </c:pt>
                <c:pt idx="8">
                  <c:v>3143</c:v>
                </c:pt>
                <c:pt idx="11">
                  <c:v>3283</c:v>
                </c:pt>
                <c:pt idx="14">
                  <c:v>3359</c:v>
                </c:pt>
              </c:numCache>
            </c:numRef>
          </c:val>
          <c:extLst>
            <c:ext xmlns:c16="http://schemas.microsoft.com/office/drawing/2014/chart" uri="{C3380CC4-5D6E-409C-BE32-E72D297353CC}">
              <c16:uniqueId val="{00000000-EBFF-46D9-BB89-854D687F6C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59</c:v>
                </c:pt>
                <c:pt idx="5">
                  <c:v>47</c:v>
                </c:pt>
                <c:pt idx="8">
                  <c:v>41</c:v>
                </c:pt>
                <c:pt idx="11">
                  <c:v>36</c:v>
                </c:pt>
                <c:pt idx="14">
                  <c:v>31</c:v>
                </c:pt>
              </c:numCache>
            </c:numRef>
          </c:val>
          <c:extLst>
            <c:ext xmlns:c16="http://schemas.microsoft.com/office/drawing/2014/chart" uri="{C3380CC4-5D6E-409C-BE32-E72D297353CC}">
              <c16:uniqueId val="{00000001-EBFF-46D9-BB89-854D687F6C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1485</c:v>
                </c:pt>
                <c:pt idx="5">
                  <c:v>1563</c:v>
                </c:pt>
                <c:pt idx="8">
                  <c:v>1649</c:v>
                </c:pt>
                <c:pt idx="11">
                  <c:v>2087</c:v>
                </c:pt>
                <c:pt idx="14">
                  <c:v>1999</c:v>
                </c:pt>
              </c:numCache>
            </c:numRef>
          </c:val>
          <c:extLst>
            <c:ext xmlns:c16="http://schemas.microsoft.com/office/drawing/2014/chart" uri="{C3380CC4-5D6E-409C-BE32-E72D297353CC}">
              <c16:uniqueId val="{00000002-EBFF-46D9-BB89-854D687F6C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FF-46D9-BB89-854D687F6C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FF-46D9-BB89-854D687F6C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FF-46D9-BB89-854D687F6C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500</c:v>
                </c:pt>
                <c:pt idx="3">
                  <c:v>521</c:v>
                </c:pt>
                <c:pt idx="6">
                  <c:v>507</c:v>
                </c:pt>
                <c:pt idx="9">
                  <c:v>467</c:v>
                </c:pt>
                <c:pt idx="12">
                  <c:v>462</c:v>
                </c:pt>
              </c:numCache>
            </c:numRef>
          </c:val>
          <c:extLst>
            <c:ext xmlns:c16="http://schemas.microsoft.com/office/drawing/2014/chart" uri="{C3380CC4-5D6E-409C-BE32-E72D297353CC}">
              <c16:uniqueId val="{00000006-EBFF-46D9-BB89-854D687F6C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125</c:v>
                </c:pt>
                <c:pt idx="3">
                  <c:v>159</c:v>
                </c:pt>
                <c:pt idx="6">
                  <c:v>243</c:v>
                </c:pt>
                <c:pt idx="9">
                  <c:v>237</c:v>
                </c:pt>
                <c:pt idx="12">
                  <c:v>245</c:v>
                </c:pt>
              </c:numCache>
            </c:numRef>
          </c:val>
          <c:extLst>
            <c:ext xmlns:c16="http://schemas.microsoft.com/office/drawing/2014/chart" uri="{C3380CC4-5D6E-409C-BE32-E72D297353CC}">
              <c16:uniqueId val="{00000007-EBFF-46D9-BB89-854D687F6C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1467</c:v>
                </c:pt>
                <c:pt idx="3">
                  <c:v>1680</c:v>
                </c:pt>
                <c:pt idx="6">
                  <c:v>1554</c:v>
                </c:pt>
                <c:pt idx="9">
                  <c:v>1601</c:v>
                </c:pt>
                <c:pt idx="12">
                  <c:v>1868</c:v>
                </c:pt>
              </c:numCache>
            </c:numRef>
          </c:val>
          <c:extLst>
            <c:ext xmlns:c16="http://schemas.microsoft.com/office/drawing/2014/chart" uri="{C3380CC4-5D6E-409C-BE32-E72D297353CC}">
              <c16:uniqueId val="{00000008-EBFF-46D9-BB89-854D687F6C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34</c:v>
                </c:pt>
                <c:pt idx="3">
                  <c:v>26</c:v>
                </c:pt>
                <c:pt idx="6">
                  <c:v>19</c:v>
                </c:pt>
                <c:pt idx="9">
                  <c:v>12</c:v>
                </c:pt>
                <c:pt idx="12">
                  <c:v>349</c:v>
                </c:pt>
              </c:numCache>
            </c:numRef>
          </c:val>
          <c:extLst>
            <c:ext xmlns:c16="http://schemas.microsoft.com/office/drawing/2014/chart" uri="{C3380CC4-5D6E-409C-BE32-E72D297353CC}">
              <c16:uniqueId val="{00000009-EBFF-46D9-BB89-854D687F6C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3217</c:v>
                </c:pt>
                <c:pt idx="3">
                  <c:v>3110</c:v>
                </c:pt>
                <c:pt idx="6">
                  <c:v>3285</c:v>
                </c:pt>
                <c:pt idx="9">
                  <c:v>3363</c:v>
                </c:pt>
                <c:pt idx="12">
                  <c:v>3388</c:v>
                </c:pt>
              </c:numCache>
            </c:numRef>
          </c:val>
          <c:extLst>
            <c:ext xmlns:c16="http://schemas.microsoft.com/office/drawing/2014/chart" uri="{C3380CC4-5D6E-409C-BE32-E72D297353CC}">
              <c16:uniqueId val="{0000000A-EBFF-46D9-BB89-854D687F6CC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991</c:v>
                </c:pt>
                <c:pt idx="2">
                  <c:v>#N/A</c:v>
                </c:pt>
                <c:pt idx="3">
                  <c:v>#N/A</c:v>
                </c:pt>
                <c:pt idx="4">
                  <c:v>988</c:v>
                </c:pt>
                <c:pt idx="5">
                  <c:v>#N/A</c:v>
                </c:pt>
                <c:pt idx="6">
                  <c:v>#N/A</c:v>
                </c:pt>
                <c:pt idx="7">
                  <c:v>775</c:v>
                </c:pt>
                <c:pt idx="8">
                  <c:v>#N/A</c:v>
                </c:pt>
                <c:pt idx="9">
                  <c:v>#N/A</c:v>
                </c:pt>
                <c:pt idx="10">
                  <c:v>274</c:v>
                </c:pt>
                <c:pt idx="11">
                  <c:v>#N/A</c:v>
                </c:pt>
                <c:pt idx="12">
                  <c:v>#N/A</c:v>
                </c:pt>
                <c:pt idx="13">
                  <c:v>924</c:v>
                </c:pt>
                <c:pt idx="14">
                  <c:v>#N/A</c:v>
                </c:pt>
              </c:numCache>
            </c:numRef>
          </c:val>
          <c:smooth val="0"/>
          <c:extLst>
            <c:ext xmlns:c16="http://schemas.microsoft.com/office/drawing/2014/chart" uri="{C3380CC4-5D6E-409C-BE32-E72D297353CC}">
              <c16:uniqueId val="{0000000B-EBFF-46D9-BB89-854D687F6CC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683</c:v>
                </c:pt>
                <c:pt idx="1">
                  <c:v>851</c:v>
                </c:pt>
                <c:pt idx="2">
                  <c:v>956</c:v>
                </c:pt>
              </c:numCache>
            </c:numRef>
          </c:val>
          <c:extLst>
            <c:ext xmlns:c16="http://schemas.microsoft.com/office/drawing/2014/chart" uri="{C3380CC4-5D6E-409C-BE32-E72D297353CC}">
              <c16:uniqueId val="{00000000-6519-4C8E-A75B-040FD03FF2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6519-4C8E-A75B-040FD03FF2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785</c:v>
                </c:pt>
                <c:pt idx="1">
                  <c:v>1056</c:v>
                </c:pt>
                <c:pt idx="2">
                  <c:v>871</c:v>
                </c:pt>
              </c:numCache>
            </c:numRef>
          </c:val>
          <c:extLst>
            <c:ext xmlns:c16="http://schemas.microsoft.com/office/drawing/2014/chart" uri="{C3380CC4-5D6E-409C-BE32-E72D297353CC}">
              <c16:uniqueId val="{00000002-6519-4C8E-A75B-040FD03FF22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{6010CEAF-31C8-4E29-8798-98A3B215BFF6}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442-4AEA-8AB3-3354DC34A5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{4A5CC184-EACF-4C06-BFFC-A88419B48FAC}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42-4AEA-8AB3-3354DC34A5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{DFB393C1-997B-4411-AB2B-CD8630545367}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42-4AEA-8AB3-3354DC34A5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{75893B88-05B6-4E76-9549-17AA705979AF}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42-4AEA-8AB3-3354DC34A5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{6CEA45E1-4617-411D-B341-F78BE1B284CE}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42-4AEA-8AB3-3354DC34A536}"/>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{10BE3FD0-CD26-44A4-A3B8-27942FFACD9A}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442-4AEA-8AB3-3354DC34A536}"/>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{709B4DB7-1CD9-4F9A-BB92-134BE72B4D17}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442-4AEA-8AB3-3354DC34A536}"/>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{EE97381C-404C-4E5E-8468-A72524141F2D}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442-4AEA-8AB3-3354DC34A536}"/>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{CBC392E9-0163-41B8-AA99-792A6314F459}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442-4AEA-8AB3-3354DC34A5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62.3</c:v>
                </c:pt>
                <c:pt idx="8">
                  <c:v>67</c:v>
                </c:pt>
                <c:pt idx="16">
                  <c:v>64.3</c:v>
                </c:pt>
                <c:pt idx="24">
                  <c:v>63.1</c:v>
                </c:pt>
                <c:pt idx="32">
                  <c:v>64.8</c:v>
                </c:pt>
              </c:numCache>
            </c:numRef>
          </c:xVal>
          <c:yVal>
            <c:numRef>
              <c:f>公会計指標分析・財政指標組合せ分析表!$BP$51:$DC$51</c:f>
              <c:numCache>
                <c:formatCode>#,##0.0;"▲ "#,##0.0</c:formatCode>
                <c:ptCount val="40"/>
                <c:pt idx="0">
                  <c:v>49.3</c:v>
                </c:pt>
                <c:pt idx="8">
                  <c:v>50.4</c:v>
                </c:pt>
                <c:pt idx="16">
                  <c:v>36.799999999999997</c:v>
                </c:pt>
                <c:pt idx="24">
                  <c:v>11.9</c:v>
                </c:pt>
                <c:pt idx="32">
                  <c:v>41.4</c:v>
                </c:pt>
              </c:numCache>
            </c:numRef>
          </c:yVal>
          <c:smooth val="0"/>
          <c:extLst>
            <c:ext xmlns:c16="http://schemas.microsoft.com/office/drawing/2014/chart" uri="{C3380CC4-5D6E-409C-BE32-E72D297353CC}">
              <c16:uniqueId val="{00000009-0442-4AEA-8AB3-3354DC34A53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{4A218748-07CA-419D-AF27-6C0F9CE3DBC1}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442-4AEA-8AB3-3354DC34A53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{50AF254F-EA39-4D95-A166-932FD5FE92A7}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42-4AEA-8AB3-3354DC34A5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{86673D5C-FBF4-46BE-A906-E0AD7866476E}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42-4AEA-8AB3-3354DC34A5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{79F15B81-E66B-4F0B-9532-83717B1D1D77}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42-4AEA-8AB3-3354DC34A5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{A44D05EC-88B5-4A76-ABE1-A7DA629325F7}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42-4AEA-8AB3-3354DC34A536}"/>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{D3B3AA5A-2368-4FBB-9613-1658B114A5DA}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442-4AEA-8AB3-3354DC34A536}"/>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{8CA1824B-AE18-49C9-BD04-02B5318E5BFA}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442-4AEA-8AB3-3354DC34A536}"/>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{90594A30-D978-4C39-89AA-6864232A5856}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442-4AEA-8AB3-3354DC34A536}"/>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{EB8BFD4A-29AA-4331-AECB-38DEB45A89C6}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442-4AEA-8AB3-3354DC34A5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64.3</c:v>
                </c:pt>
                <c:pt idx="24">
                  <c:v>66.2</c:v>
                </c:pt>
                <c:pt idx="32">
                  <c:v>67.099999999999994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442-4AEA-8AB3-3354DC34A536}"/>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{30B1C66E-C06A-424E-82B7-946F55226E07}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1F6-4E59-8941-030F8B9B19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{A9DE9DD9-0868-4BBA-9D25-BD8ADCFF41DD}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F6-4E59-8941-030F8B9B19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{5ADCBA5B-9ACC-4B5A-A605-E4184AA4B4C3}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F6-4E59-8941-030F8B9B19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{610BFDC1-6C85-4FF2-A50F-59AF51AD251F}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F6-4E59-8941-030F8B9B19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{D52DB413-FC8C-471F-BAD2-2C28F2A68B92}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F6-4E59-8941-030F8B9B19F2}"/>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{316AC6C4-6580-4129-9789-2C7562FF3672}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1F6-4E59-8941-030F8B9B19F2}"/>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{C6E0C2CF-61CE-4441-8BAE-A0FEBEFD98FE}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1F6-4E59-8941-030F8B9B19F2}"/>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{5B0386D5-7641-4C5C-B3E9-9DB2BF83A90E}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1F6-4E59-8941-030F8B9B19F2}"/>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{E4FAF8DC-1600-4BBE-B77C-29CD350BBEE5}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1F6-4E59-8941-030F8B9B19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11.2</c:v>
                </c:pt>
                <c:pt idx="16">
                  <c:v>10.8</c:v>
                </c:pt>
                <c:pt idx="24">
                  <c:v>11.1</c:v>
                </c:pt>
                <c:pt idx="32">
                  <c:v>10.7</c:v>
                </c:pt>
              </c:numCache>
            </c:numRef>
          </c:xVal>
          <c:yVal>
            <c:numRef>
              <c:f>公会計指標分析・財政指標組合せ分析表!$BP$73:$DC$73</c:f>
              <c:numCache>
                <c:formatCode>#,##0.0;"▲ "#,##0.0</c:formatCode>
                <c:ptCount val="40"/>
                <c:pt idx="0">
                  <c:v>49.3</c:v>
                </c:pt>
                <c:pt idx="8">
                  <c:v>50.4</c:v>
                </c:pt>
                <c:pt idx="16">
                  <c:v>36.799999999999997</c:v>
                </c:pt>
                <c:pt idx="24">
                  <c:v>11.9</c:v>
                </c:pt>
                <c:pt idx="32">
                  <c:v>41.4</c:v>
                </c:pt>
              </c:numCache>
            </c:numRef>
          </c:yVal>
          <c:smooth val="0"/>
          <c:extLst>
            <c:ext xmlns:c16="http://schemas.microsoft.com/office/drawing/2014/chart" uri="{C3380CC4-5D6E-409C-BE32-E72D297353CC}">
              <c16:uniqueId val="{00000009-C1F6-4E59-8941-030F8B9B19F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{581B9321-0557-4B20-888A-9429445A23FC}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1F6-4E59-8941-030F8B9B19F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{7486DEDA-1E49-43B4-863A-65C75532232E}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F6-4E59-8941-030F8B9B19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{1D3932FC-9D84-41F2-ADCE-CDCF00E1BAE9}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F6-4E59-8941-030F8B9B19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{F2735A69-06AC-447A-99EE-53574D788290}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F6-4E59-8941-030F8B9B19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{E092CEF0-35E8-473A-8F14-22D83E94A4CE}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F6-4E59-8941-030F8B9B19F2}"/>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{59C9A8D9-0657-4AAE-A04C-3A413065AF84}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1F6-4E59-8941-030F8B9B19F2}"/>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{042F0AB0-010A-4FE6-BF90-D0D7C600A44E}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1F6-4E59-8941-030F8B9B19F2}"/>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{74271265-3D6B-41DD-B352-04FC2D732AE3}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1F6-4E59-8941-030F8B9B19F2}"/>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{D15F199A-2645-4182-B77D-B1685A946F15}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1F6-4E59-8941-030F8B9B19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1F6-4E59-8941-030F8B9B19F2}"/>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元利償還金については、前年度比</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百万円減少している。</a:t>
          </a:r>
        </a:p>
        <a:p>
          <a:r>
            <a:rPr lang="ja-JP" altLang="ja-JP" sz="1100">
              <a:solidFill>
                <a:schemeClr val="dk1"/>
              </a:solidFill>
              <a:effectLst/>
              <a:latin typeface="+mn-lt"/>
              <a:ea typeface="+mn-ea"/>
              <a:cs typeface="+mn-cs"/>
            </a:rPr>
            <a:t>公営企業債の元利償還金に対する繰入金については、農業集落排水事業における新規地区整備事業の実施により、前年度比</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百万円増加している。組合等が起こした地方債の元利償還金に対する負担金等については、公立岩瀬病院企業団に係る負担金等の増により、前年度比</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百万円増加している。債務負担行為に基づく支出額については、特別養護老人ホーム建設事業償還費の一部償還終了により、前年度比</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百万円減少している。算入公債費等については、緊急浚渫推進事業債及び緊急自然災害防止対策事業債等の増により、対前年度比</a:t>
          </a:r>
          <a:r>
            <a:rPr lang="en-US" altLang="ja-JP" sz="1100">
              <a:solidFill>
                <a:schemeClr val="dk1"/>
              </a:solidFill>
              <a:effectLst/>
              <a:latin typeface="+mn-lt"/>
              <a:ea typeface="+mn-ea"/>
              <a:cs typeface="+mn-cs"/>
            </a:rPr>
            <a:t>13</a:t>
          </a:r>
          <a:r>
            <a:rPr lang="ja-JP" altLang="ja-JP" sz="1100">
              <a:solidFill>
                <a:schemeClr val="dk1"/>
              </a:solidFill>
              <a:effectLst/>
              <a:latin typeface="+mn-lt"/>
              <a:ea typeface="+mn-ea"/>
              <a:cs typeface="+mn-cs"/>
            </a:rPr>
            <a:t>百万円の増となっている。</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一般会計等に係る地方債の現在高については、防災力強化のための事業実施にあたり、緊急防災・減災事業債、緊急浚渫推進事業債、緊急自然災害防止対策事業債等を新たに発行したことなどから、対前年度比</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百万円増加している。公営企業債等繰入見込額については、農業集落排水事業に対する公債費財源繰出金の増により、対前年度比</a:t>
          </a:r>
          <a:r>
            <a:rPr lang="en-US" altLang="ja-JP" sz="1100">
              <a:solidFill>
                <a:schemeClr val="dk1"/>
              </a:solidFill>
              <a:effectLst/>
              <a:latin typeface="+mn-lt"/>
              <a:ea typeface="+mn-ea"/>
              <a:cs typeface="+mn-cs"/>
            </a:rPr>
            <a:t>267</a:t>
          </a:r>
          <a:r>
            <a:rPr lang="ja-JP" altLang="ja-JP" sz="1100">
              <a:solidFill>
                <a:schemeClr val="dk1"/>
              </a:solidFill>
              <a:effectLst/>
              <a:latin typeface="+mn-lt"/>
              <a:ea typeface="+mn-ea"/>
              <a:cs typeface="+mn-cs"/>
            </a:rPr>
            <a:t>百万円増加している。充当可能基金については、地域活性化基金及び公共施設等整備基金からの取り崩しを行ったことなどから、対前年度比</a:t>
          </a:r>
          <a:r>
            <a:rPr lang="en-US" altLang="ja-JP" sz="1100">
              <a:solidFill>
                <a:schemeClr val="dk1"/>
              </a:solidFill>
              <a:effectLst/>
              <a:latin typeface="+mn-lt"/>
              <a:ea typeface="+mn-ea"/>
              <a:cs typeface="+mn-cs"/>
            </a:rPr>
            <a:t>88</a:t>
          </a:r>
          <a:r>
            <a:rPr lang="ja-JP" altLang="ja-JP" sz="1100">
              <a:solidFill>
                <a:schemeClr val="dk1"/>
              </a:solidFill>
              <a:effectLst/>
              <a:latin typeface="+mn-lt"/>
              <a:ea typeface="+mn-ea"/>
              <a:cs typeface="+mn-cs"/>
            </a:rPr>
            <a:t>百万円減少した。</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福島県玉川村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令和４年度においては、赤字バス路線支援事業等の実施により、ふるさと納税基金から</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百万円の取崩しを行った。</a:t>
          </a:r>
        </a:p>
        <a:p>
          <a:r>
            <a:rPr lang="ja-JP" altLang="ja-JP" sz="1100">
              <a:solidFill>
                <a:schemeClr val="dk1"/>
              </a:solidFill>
              <a:effectLst/>
              <a:latin typeface="+mn-lt"/>
              <a:ea typeface="+mn-ea"/>
              <a:cs typeface="+mn-cs"/>
            </a:rPr>
            <a:t>　一方、中期的な見通しのもとに、財政調整積立金に</a:t>
          </a:r>
          <a:r>
            <a:rPr lang="en-US" altLang="ja-JP" sz="1100">
              <a:solidFill>
                <a:schemeClr val="dk1"/>
              </a:solidFill>
              <a:effectLst/>
              <a:latin typeface="+mn-lt"/>
              <a:ea typeface="+mn-ea"/>
              <a:cs typeface="+mn-cs"/>
            </a:rPr>
            <a:t>105</a:t>
          </a:r>
          <a:r>
            <a:rPr lang="ja-JP" altLang="ja-JP" sz="1100">
              <a:solidFill>
                <a:schemeClr val="dk1"/>
              </a:solidFill>
              <a:effectLst/>
              <a:latin typeface="+mn-lt"/>
              <a:ea typeface="+mn-ea"/>
              <a:cs typeface="+mn-cs"/>
            </a:rPr>
            <a:t>百万円の積立てを行ったことから、基金全体の令和４年度末残高は対前年度比△</a:t>
          </a:r>
          <a:r>
            <a:rPr lang="en-US" altLang="ja-JP" sz="1100">
              <a:solidFill>
                <a:schemeClr val="dk1"/>
              </a:solidFill>
              <a:effectLst/>
              <a:latin typeface="+mn-lt"/>
              <a:ea typeface="+mn-ea"/>
              <a:cs typeface="+mn-cs"/>
            </a:rPr>
            <a:t>80</a:t>
          </a:r>
          <a:r>
            <a:rPr lang="ja-JP" altLang="ja-JP" sz="1100">
              <a:solidFill>
                <a:schemeClr val="dk1"/>
              </a:solidFill>
              <a:effectLst/>
              <a:latin typeface="+mn-lt"/>
              <a:ea typeface="+mn-ea"/>
              <a:cs typeface="+mn-cs"/>
            </a:rPr>
            <a:t>百万円の</a:t>
          </a:r>
          <a:r>
            <a:rPr lang="en-US" altLang="ja-JP" sz="1100">
              <a:solidFill>
                <a:schemeClr val="dk1"/>
              </a:solidFill>
              <a:effectLst/>
              <a:latin typeface="+mn-lt"/>
              <a:ea typeface="+mn-ea"/>
              <a:cs typeface="+mn-cs"/>
            </a:rPr>
            <a:t>1,830</a:t>
          </a:r>
          <a:r>
            <a:rPr lang="ja-JP" altLang="ja-JP" sz="1100">
              <a:solidFill>
                <a:schemeClr val="dk1"/>
              </a:solidFill>
              <a:effectLst/>
              <a:latin typeface="+mn-lt"/>
              <a:ea typeface="+mn-ea"/>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景気の後退による村税の大幅な減収や大規模災害発生などの不測の事態に備え、財政調整基金については、過去の取崩し実績等を踏まえ、予算総額の１割程度（４億円）の２年分である８億円程度の水準を維持していく。また、特定目的基金については、各種事業の実施や施設の改修、維持管理等を見込み、計画的な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公共施設等の整備、学校等の整備、地域の活性化、ふるさと納税などの事業への充当を目的とした基金。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令和４年度においては、赤字バス路線支援事業等の実施により、ふるさと納税基金から</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百万円の取崩しを行った。また、すがまプラザ校庭宅地造実施設計業務等の実施により、地域活性化基金から</a:t>
          </a:r>
          <a:r>
            <a:rPr lang="en-US" altLang="ja-JP" sz="1100">
              <a:solidFill>
                <a:schemeClr val="dk1"/>
              </a:solidFill>
              <a:effectLst/>
              <a:latin typeface="+mn-lt"/>
              <a:ea typeface="+mn-ea"/>
              <a:cs typeface="+mn-cs"/>
            </a:rPr>
            <a:t>76</a:t>
          </a:r>
          <a:r>
            <a:rPr lang="ja-JP" altLang="ja-JP" sz="1100">
              <a:solidFill>
                <a:schemeClr val="dk1"/>
              </a:solidFill>
              <a:effectLst/>
              <a:latin typeface="+mn-lt"/>
              <a:ea typeface="+mn-ea"/>
              <a:cs typeface="+mn-cs"/>
            </a:rPr>
            <a:t>百万円の取崩しを行った。公共施設等整備事業基金についても、農業集落排水事業特別会計補助金等の実施により</a:t>
          </a:r>
          <a:r>
            <a:rPr lang="en-US" altLang="ja-JP" sz="1100">
              <a:solidFill>
                <a:schemeClr val="dk1"/>
              </a:solidFill>
              <a:effectLst/>
              <a:latin typeface="+mn-lt"/>
              <a:ea typeface="+mn-ea"/>
              <a:cs typeface="+mn-cs"/>
            </a:rPr>
            <a:t>100</a:t>
          </a:r>
          <a:r>
            <a:rPr lang="ja-JP" altLang="ja-JP" sz="1100">
              <a:solidFill>
                <a:schemeClr val="dk1"/>
              </a:solidFill>
              <a:effectLst/>
              <a:latin typeface="+mn-lt"/>
              <a:ea typeface="+mn-ea"/>
              <a:cs typeface="+mn-cs"/>
            </a:rPr>
            <a:t>百万円の取崩しを行った。</a:t>
          </a:r>
        </a:p>
        <a:p>
          <a:r>
            <a:rPr lang="ja-JP" altLang="ja-JP" sz="1100">
              <a:solidFill>
                <a:schemeClr val="dk1"/>
              </a:solidFill>
              <a:effectLst/>
              <a:latin typeface="+mn-lt"/>
              <a:ea typeface="+mn-ea"/>
              <a:cs typeface="+mn-cs"/>
            </a:rPr>
            <a:t>　一方、中期的な見通しのもとに、公共施設等整備基金及びふるさと納税基金等に合わせて</a:t>
          </a:r>
          <a:r>
            <a:rPr lang="en-US" altLang="ja-JP" sz="1100">
              <a:solidFill>
                <a:schemeClr val="dk1"/>
              </a:solidFill>
              <a:effectLst/>
              <a:latin typeface="+mn-lt"/>
              <a:ea typeface="+mn-ea"/>
              <a:cs typeface="+mn-cs"/>
            </a:rPr>
            <a:t>18</a:t>
          </a:r>
          <a:r>
            <a:rPr lang="ja-JP" altLang="ja-JP" sz="1100">
              <a:solidFill>
                <a:schemeClr val="dk1"/>
              </a:solidFill>
              <a:effectLst/>
              <a:latin typeface="+mn-lt"/>
              <a:ea typeface="+mn-ea"/>
              <a:cs typeface="+mn-cs"/>
            </a:rPr>
            <a:t>百万円の積立てを行った。</a:t>
          </a:r>
        </a:p>
        <a:p>
          <a:r>
            <a:rPr lang="ja-JP" altLang="ja-JP" sz="1100">
              <a:solidFill>
                <a:schemeClr val="dk1"/>
              </a:solidFill>
              <a:effectLst/>
              <a:latin typeface="+mn-lt"/>
              <a:ea typeface="+mn-ea"/>
              <a:cs typeface="+mn-cs"/>
            </a:rPr>
            <a:t>上記により、その他目的基金の令和４年度末残高は対前年度比△</a:t>
          </a:r>
          <a:r>
            <a:rPr lang="en-US" altLang="ja-JP" sz="1100">
              <a:solidFill>
                <a:schemeClr val="dk1"/>
              </a:solidFill>
              <a:effectLst/>
              <a:latin typeface="+mn-lt"/>
              <a:ea typeface="+mn-ea"/>
              <a:cs typeface="+mn-cs"/>
            </a:rPr>
            <a:t>185</a:t>
          </a:r>
          <a:r>
            <a:rPr lang="ja-JP" altLang="ja-JP" sz="1100">
              <a:solidFill>
                <a:schemeClr val="dk1"/>
              </a:solidFill>
              <a:effectLst/>
              <a:latin typeface="+mn-lt"/>
              <a:ea typeface="+mn-ea"/>
              <a:cs typeface="+mn-cs"/>
            </a:rPr>
            <a:t>百万円の</a:t>
          </a:r>
          <a:r>
            <a:rPr lang="en-US" altLang="ja-JP" sz="1100">
              <a:solidFill>
                <a:schemeClr val="dk1"/>
              </a:solidFill>
              <a:effectLst/>
              <a:latin typeface="+mn-lt"/>
              <a:ea typeface="+mn-ea"/>
              <a:cs typeface="+mn-cs"/>
            </a:rPr>
            <a:t>871</a:t>
          </a:r>
          <a:r>
            <a:rPr lang="ja-JP" altLang="ja-JP" sz="1100">
              <a:solidFill>
                <a:schemeClr val="dk1"/>
              </a:solidFill>
              <a:effectLst/>
              <a:latin typeface="+mn-lt"/>
              <a:ea typeface="+mn-ea"/>
              <a:cs typeface="+mn-cs"/>
            </a:rPr>
            <a:t>百万円となった</a:t>
          </a:r>
          <a:r>
            <a:rPr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今後、阿武隈川緊急治水対策プロジェクトに伴う遊水地整備事業や複合型水辺施設整備事業等の実施が予定されていることから、公共施設等整備基金や地域活性化基金等への積立を計画的に実施していく。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令和４年度においては、中期的な見通しのもとに、適切な財源の確保と歳出の精査により、決算剰余金を中心に積み立てるとともに、最小限の取崩しに努めたことから、令和４年度末残高は</a:t>
          </a:r>
          <a:r>
            <a:rPr lang="en-US" altLang="ja-JP" sz="1100">
              <a:solidFill>
                <a:schemeClr val="dk1"/>
              </a:solidFill>
              <a:effectLst/>
              <a:latin typeface="+mn-lt"/>
              <a:ea typeface="+mn-ea"/>
              <a:cs typeface="+mn-cs"/>
            </a:rPr>
            <a:t>105</a:t>
          </a:r>
          <a:r>
            <a:rPr lang="ja-JP" altLang="ja-JP" sz="1100">
              <a:solidFill>
                <a:schemeClr val="dk1"/>
              </a:solidFill>
              <a:effectLst/>
              <a:latin typeface="+mn-lt"/>
              <a:ea typeface="+mn-ea"/>
              <a:cs typeface="+mn-cs"/>
            </a:rPr>
            <a:t>百万円増加し、</a:t>
          </a:r>
          <a:r>
            <a:rPr lang="en-US" altLang="ja-JP" sz="1100">
              <a:solidFill>
                <a:schemeClr val="dk1"/>
              </a:solidFill>
              <a:effectLst/>
              <a:latin typeface="+mn-lt"/>
              <a:ea typeface="+mn-ea"/>
              <a:cs typeface="+mn-cs"/>
            </a:rPr>
            <a:t>956</a:t>
          </a:r>
          <a:r>
            <a:rPr lang="ja-JP" altLang="ja-JP" sz="1100">
              <a:solidFill>
                <a:schemeClr val="dk1"/>
              </a:solidFill>
              <a:effectLst/>
              <a:latin typeface="+mn-lt"/>
              <a:ea typeface="+mn-ea"/>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本村は、地方交付税等の財源に依存しており、特殊な要因のある年度については大幅な財源不足となる恐れがあるため、過去の取崩し実績等を踏まえ、予算総額の１割程度（４億円）の２年分である８億円程度の水準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本村では、現在減債基金への積立は行っていないため、同水準の残高となった。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今後についても、現状では積立の予定はないため、同水準を維持していく。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4368E84-154F-45F7-A850-2596D0CEF9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9B0D979-B70A-4A71-B260-30AAAF4D20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1461044-74E2-4BCA-9BC4-38F72ECB6C7B}"/>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FFA75AB-8485-49F6-92D5-A06EA3DB65C7}"/>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4CCEEDD-249B-4015-9A39-4C739272E387}"/>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DEABCD1-F9F0-4EBE-9C81-00C9AFC3502A}"/>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8A4139C-BF4E-46E7-B2F1-0FB9ED9C5EBB}"/>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598689D-FB12-4EEF-85F6-6672EE28C02D}"/>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9B7504D-3C81-4BDF-A8C6-B05922B04D39}"/>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22C2DD6-FA16-44F5-980E-97C934B097A4}"/>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E821281-46B4-451C-811E-1E8D79DC731C}"/>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AE057B0-6FA3-4D73-B3D8-CAA73214F23F}"/>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6,312
6,263
46.67
5,020,193
4,507,100
334,907
2,511,483
3,388,302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AD1601B-9B07-4DDD-B5A5-EF61F4B0CD96}"/>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0B7E426-4D21-4AA1-855A-4BD17F906CD2}"/>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99EF45C-296A-41A4-A847-4F452B7DAEFD}"/>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4D01415-7CA1-42CA-80D8-017DEB96A16D}"/>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D901DCD-7F1F-4E79-A6C4-C6ACEEFADEC9}"/>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94D79F4-E850-4A65-9ECC-70A33166FD76}"/>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44062AB-9220-4C11-8B1C-1FD06CA6403A}"/>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A1959A3-8566-47DC-9AB4-9CC445B3B765}"/>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C0008A7-A8C5-45B0-92C3-9162D3AE2D07}"/>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E789B8B-52A3-4529-9F63-0EAA20BFDE38}"/>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3476D73-02DD-4F61-9A03-1415ACA4E3EA}"/>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EBDFA5B-072D-4804-8610-A8D3C178899F}"/>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42602C1-07D7-4CFC-9FBF-BB4C6464EDCB}"/>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4E33047-9F88-4454-87EA-487B34582B5E}"/>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3FD2EBB-A802-4D7B-9B1B-52E4C09A844C}"/>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A1B3313-950F-4C79-87CF-1A326817E419}"/>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1808387-03B1-474B-8433-E70EDD4FFC99}"/>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A8EC7F2-DE72-41E4-A3A4-AF63CCE49B0C}"/>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16ED958-653A-477D-8FA8-7DEBEACA2099}"/>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2F42BDA-E69B-4660-8462-7C103C1C1363}"/>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DE1246B2-25A5-440B-AC21-A0073E025374}"/>
            </a:ext>
          </a:extLst>
        </xdr:cNvPr>
        <xdr:cNvSpPr txBox="1"/>
      </xdr:nvSpPr>
      <xdr:spPr>
        <a:xfrm>
          <a:off x="419100" y="275526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F4495742-6B01-415D-AAB3-B5B313EB7D77}"/>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DB1CE53-99E4-4312-ABDA-EB1CF46BC2C9}"/>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463301A-044C-4AE1-B65F-F1C570161B72}"/>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F58A4B5-A655-4732-9705-045C2CA4E001}"/>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6C89758-3C4F-4A4B-8785-6F7A63AE355B}"/>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5DDF854-F052-4564-B7B1-50AE612D0DD3}"/>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17037E2-C8FD-488C-8FF0-98401A998A09}"/>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1B6758E-71EB-48FC-80A1-43482A61B53A}"/>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4A2816F-CB83-4726-9387-7758639B33D1}"/>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AA4799F-B3AA-4A48-BED4-75800F73BE8E}"/>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478DE72-DF1C-4EC7-8CD4-F3D756FB2FBB}"/>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3A8F749-10A6-48A5-A5F0-87E76357D0AA}"/>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B4836CD-F974-47BA-90B4-B3D13ED500FB}"/>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F8F1126-676C-487A-A6B5-B61D62397C5F}"/>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850">
              <a:solidFill>
                <a:schemeClr val="dk1"/>
              </a:solidFill>
              <a:effectLst/>
              <a:latin typeface="+mn-lt"/>
              <a:ea typeface="+mn-ea"/>
              <a:cs typeface="+mn-cs"/>
            </a:rPr>
            <a:t>本村では、令和４年度に改訂した公共施設等総合管理計画において、令和４年度から令和３３年度における事業用資産の更新経費を</a:t>
          </a:r>
          <a:r>
            <a:rPr kumimoji="1" lang="en-US" altLang="ja-JP" sz="850">
              <a:solidFill>
                <a:schemeClr val="dk1"/>
              </a:solidFill>
              <a:effectLst/>
              <a:latin typeface="+mn-lt"/>
              <a:ea typeface="+mn-ea"/>
              <a:cs typeface="+mn-cs"/>
            </a:rPr>
            <a:t>46%</a:t>
          </a:r>
          <a:r>
            <a:rPr kumimoji="1" lang="ja-JP" altLang="ja-JP" sz="850">
              <a:solidFill>
                <a:schemeClr val="dk1"/>
              </a:solidFill>
              <a:effectLst/>
              <a:latin typeface="+mn-lt"/>
              <a:ea typeface="+mn-ea"/>
              <a:cs typeface="+mn-cs"/>
            </a:rPr>
            <a:t>削減することを目標に掲げ、老朽化した施設の集約化・複合化や除却を進めることとしている。</a:t>
          </a:r>
          <a:r>
            <a:rPr kumimoji="1" lang="en-US" altLang="ja-JP" sz="850">
              <a:solidFill>
                <a:schemeClr val="dk1"/>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aseline="0">
              <a:solidFill>
                <a:schemeClr val="dk1"/>
              </a:solidFill>
              <a:effectLst/>
              <a:latin typeface="+mn-lt"/>
              <a:ea typeface="+mn-ea"/>
              <a:cs typeface="+mn-cs"/>
            </a:rPr>
            <a:t>　令和４年度の有形固定資産減価償却率については、令和２年度以降から取得した資産の減価償却が始まったことなどから、対前年度比</a:t>
          </a:r>
          <a:r>
            <a:rPr kumimoji="1" lang="en-US" altLang="ja-JP" sz="850" baseline="0">
              <a:solidFill>
                <a:schemeClr val="dk1"/>
              </a:solidFill>
              <a:effectLst/>
              <a:latin typeface="+mn-lt"/>
              <a:ea typeface="+mn-ea"/>
              <a:cs typeface="+mn-cs"/>
            </a:rPr>
            <a:t>1.7</a:t>
          </a:r>
          <a:r>
            <a:rPr kumimoji="1" lang="ja-JP" altLang="en-US" sz="850" baseline="0">
              <a:solidFill>
                <a:schemeClr val="dk1"/>
              </a:solidFill>
              <a:effectLst/>
              <a:latin typeface="+mn-lt"/>
              <a:ea typeface="+mn-ea"/>
              <a:cs typeface="+mn-cs"/>
            </a:rPr>
            <a:t>ポイント増加し</a:t>
          </a:r>
          <a:r>
            <a:rPr kumimoji="1" lang="en-US" altLang="ja-JP" sz="850" baseline="0">
              <a:solidFill>
                <a:schemeClr val="dk1"/>
              </a:solidFill>
              <a:effectLst/>
              <a:latin typeface="+mn-lt"/>
              <a:ea typeface="+mn-ea"/>
              <a:cs typeface="+mn-cs"/>
            </a:rPr>
            <a:t>64.8</a:t>
          </a:r>
          <a:r>
            <a:rPr kumimoji="1" lang="ja-JP" altLang="en-US" sz="850" baseline="0">
              <a:solidFill>
                <a:schemeClr val="dk1"/>
              </a:solidFill>
              <a:effectLst/>
              <a:latin typeface="+mn-lt"/>
              <a:ea typeface="+mn-ea"/>
              <a:cs typeface="+mn-cs"/>
            </a:rPr>
            <a:t>％となった。</a:t>
          </a:r>
          <a:endParaRPr kumimoji="1" lang="en-US" altLang="ja-JP" sz="85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aseline="0">
              <a:solidFill>
                <a:schemeClr val="dk1"/>
              </a:solidFill>
              <a:effectLst/>
              <a:latin typeface="+mn-lt"/>
              <a:ea typeface="+mn-ea"/>
              <a:cs typeface="+mn-cs"/>
            </a:rPr>
            <a:t>　なお、類似団体平均との比較では、</a:t>
          </a:r>
          <a:r>
            <a:rPr kumimoji="1" lang="en-US" altLang="ja-JP" sz="850" baseline="0">
              <a:solidFill>
                <a:schemeClr val="dk1"/>
              </a:solidFill>
              <a:effectLst/>
              <a:latin typeface="+mn-lt"/>
              <a:ea typeface="+mn-ea"/>
              <a:cs typeface="+mn-cs"/>
            </a:rPr>
            <a:t>2.3</a:t>
          </a:r>
          <a:r>
            <a:rPr kumimoji="1" lang="ja-JP" altLang="en-US" sz="850" baseline="0">
              <a:solidFill>
                <a:schemeClr val="dk1"/>
              </a:solidFill>
              <a:effectLst/>
              <a:latin typeface="+mn-lt"/>
              <a:ea typeface="+mn-ea"/>
              <a:cs typeface="+mn-cs"/>
            </a:rPr>
            <a:t>ポイント低い数値となっているが、</a:t>
          </a:r>
          <a:r>
            <a:rPr kumimoji="1" lang="ja-JP" altLang="ja-JP" sz="850">
              <a:solidFill>
                <a:schemeClr val="dk1"/>
              </a:solidFill>
              <a:effectLst/>
              <a:latin typeface="+mn-lt"/>
              <a:ea typeface="+mn-ea"/>
              <a:cs typeface="+mn-cs"/>
            </a:rPr>
            <a:t>今後も玉川村公共施設等総合管理計画等に基づき、施設の更新や長寿命化、最適化を図っていく。</a:t>
          </a:r>
          <a:endParaRPr lang="ja-JP" altLang="ja-JP" sz="85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D6D1F4A-FAF7-4289-B567-6B9DDDD226B8}"/>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8BDB29C-D39D-48B6-ABB1-BF3B998A1A23}"/>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ACBB1224-F9E9-4F2E-B6EF-B2330C6934A2}"/>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8DDA57A5-B096-438C-957A-1A1E2999B7AD}"/>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F89797DA-22B7-46A6-B30C-8A0A910AB613}"/>
            </a:ext>
          </a:extLst>
        </xdr:cNvPr>
        <xdr:cNvSpPr txBox="1"/>
      </xdr:nvSpPr>
      <xdr:spPr>
        <a:xfrm>
          <a:off x="721516" y="568914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AB8CAC64-F450-4DE0-AD11-A7F281BAEAD7}"/>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CE029659-F349-42F2-BA3E-168615364C18}"/>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C9387775-A231-4766-A407-A1E34CF880F5}"/>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93EF711B-DC8A-4D07-A7B9-CAE288A723BE}"/>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6F4880F5-EC66-4A3A-A87A-987995B56DD1}"/>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945FB100-3511-4060-A3D2-2765FE1BCE23}"/>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F4E64EFA-357F-4C6A-9F13-52507D052268}"/>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E2FDEFB4-B258-44F6-92E5-365C4B27233F}"/>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FC33CE52-5325-4659-A690-B0FD784CE63B}"/>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63" name="直線コネクタ 62">
          <a:extLst>
            <a:ext uri="{FF2B5EF4-FFF2-40B4-BE49-F238E27FC236}">
              <a16:creationId xmlns:a16="http://schemas.microsoft.com/office/drawing/2014/main" id="{639D463C-800A-4745-AD77-3C991A0922BE}"/>
            </a:ext>
          </a:extLst>
        </xdr:cNvPr>
        <xdr:cNvCxnSpPr/>
      </xdr:nvCxnSpPr>
      <xdr:spPr>
        <a:xfrm flipV="1">
          <a:off x="4206240" y="4436491"/>
          <a:ext cx="1270" cy="1111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64" name="有形固定資産減価償却率最小値テキスト">
          <a:extLst>
            <a:ext uri="{FF2B5EF4-FFF2-40B4-BE49-F238E27FC236}">
              <a16:creationId xmlns:a16="http://schemas.microsoft.com/office/drawing/2014/main" id="{020B9486-E3BF-4800-8D0F-903FC2BF2F42}"/>
            </a:ext>
          </a:extLst>
        </xdr:cNvPr>
        <xdr:cNvSpPr txBox="1"/>
      </xdr:nvSpPr>
      <xdr:spPr>
        <a:xfrm>
          <a:off x="4258945" y="555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65" name="直線コネクタ 64">
          <a:extLst>
            <a:ext uri="{FF2B5EF4-FFF2-40B4-BE49-F238E27FC236}">
              <a16:creationId xmlns:a16="http://schemas.microsoft.com/office/drawing/2014/main" id="{D50C7E43-955C-4022-91C7-BD3B4ED99300}"/>
            </a:ext>
          </a:extLst>
        </xdr:cNvPr>
        <xdr:cNvCxnSpPr/>
      </xdr:nvCxnSpPr>
      <xdr:spPr>
        <a:xfrm>
          <a:off x="4119245" y="554761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66" name="有形固定資産減価償却率最大値テキスト">
          <a:extLst>
            <a:ext uri="{FF2B5EF4-FFF2-40B4-BE49-F238E27FC236}">
              <a16:creationId xmlns:a16="http://schemas.microsoft.com/office/drawing/2014/main" id="{BC2E1919-7B82-4705-BBEA-79874DA4F196}"/>
            </a:ext>
          </a:extLst>
        </xdr:cNvPr>
        <xdr:cNvSpPr txBox="1"/>
      </xdr:nvSpPr>
      <xdr:spPr>
        <a:xfrm>
          <a:off x="4258945" y="42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67" name="直線コネクタ 66">
          <a:extLst>
            <a:ext uri="{FF2B5EF4-FFF2-40B4-BE49-F238E27FC236}">
              <a16:creationId xmlns:a16="http://schemas.microsoft.com/office/drawing/2014/main" id="{CF7CF9A2-4B80-4306-B8F6-0FB97521753C}"/>
            </a:ext>
          </a:extLst>
        </xdr:cNvPr>
        <xdr:cNvCxnSpPr/>
      </xdr:nvCxnSpPr>
      <xdr:spPr>
        <a:xfrm>
          <a:off x="4119245" y="443649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153941</xdr:rowOff>
    </xdr:from>
    <xdr:ext cx="405111" cy="259045"/>
    <xdr:sp macro="" textlink="">
      <xdr:nvSpPr>
        <xdr:cNvPr id="68" name="有形固定資産減価償却率平均値テキスト">
          <a:extLst>
            <a:ext uri="{FF2B5EF4-FFF2-40B4-BE49-F238E27FC236}">
              <a16:creationId xmlns:a16="http://schemas.microsoft.com/office/drawing/2014/main" id="{83FA1290-A856-4BBF-B104-1F5E5B2013C5}"/>
            </a:ext>
          </a:extLst>
        </xdr:cNvPr>
        <xdr:cNvSpPr txBox="1"/>
      </xdr:nvSpPr>
      <xdr:spPr>
        <a:xfrm>
          <a:off x="4258945" y="5015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69" name="フローチャート: 判断 68">
          <a:extLst>
            <a:ext uri="{FF2B5EF4-FFF2-40B4-BE49-F238E27FC236}">
              <a16:creationId xmlns:a16="http://schemas.microsoft.com/office/drawing/2014/main" id="{70E27EA0-5966-4BEC-B902-4AE4F8A8AAC4}"/>
            </a:ext>
          </a:extLst>
        </xdr:cNvPr>
        <xdr:cNvSpPr/>
      </xdr:nvSpPr>
      <xdr:spPr>
        <a:xfrm>
          <a:off x="4157345" y="50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70" name="フローチャート: 判断 69">
          <a:extLst>
            <a:ext uri="{FF2B5EF4-FFF2-40B4-BE49-F238E27FC236}">
              <a16:creationId xmlns:a16="http://schemas.microsoft.com/office/drawing/2014/main" id="{8DC28A29-2AED-4859-98D2-808F1474ABD5}"/>
            </a:ext>
          </a:extLst>
        </xdr:cNvPr>
        <xdr:cNvSpPr/>
      </xdr:nvSpPr>
      <xdr:spPr>
        <a:xfrm>
          <a:off x="3537585" y="50176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115062</xdr:rowOff>
    </xdr:from>
    <xdr:to>
      <xdr:col>15</xdr:col>
      <xdr:colOff>187325</xdr:colOff>
      <xdr:row>30</xdr:row>
      <xdr:rowOff>45212</xdr:rowOff>
    </xdr:to>
    <xdr:sp macro="" textlink="">
      <xdr:nvSpPr>
        <xdr:cNvPr id="71" name="フローチャート: 判断 70">
          <a:extLst>
            <a:ext uri="{FF2B5EF4-FFF2-40B4-BE49-F238E27FC236}">
              <a16:creationId xmlns:a16="http://schemas.microsoft.com/office/drawing/2014/main" id="{03E071A2-FB0A-46EB-8716-F53CE582DB88}"/>
            </a:ext>
          </a:extLst>
        </xdr:cNvPr>
        <xdr:cNvSpPr/>
      </xdr:nvSpPr>
      <xdr:spPr>
        <a:xfrm>
          <a:off x="2867025" y="49766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56769</xdr:rowOff>
    </xdr:from>
    <xdr:to>
      <xdr:col>11</xdr:col>
      <xdr:colOff>187325</xdr:colOff>
      <xdr:row>29</xdr:row>
      <xdr:rowOff>158369</xdr:rowOff>
    </xdr:to>
    <xdr:sp macro="" textlink="">
      <xdr:nvSpPr>
        <xdr:cNvPr id="72" name="フローチャート: 判断 71">
          <a:extLst>
            <a:ext uri="{FF2B5EF4-FFF2-40B4-BE49-F238E27FC236}">
              <a16:creationId xmlns:a16="http://schemas.microsoft.com/office/drawing/2014/main" id="{6ABDFEED-1ADB-4EA0-B29D-13095F01D2A5}"/>
            </a:ext>
          </a:extLst>
        </xdr:cNvPr>
        <xdr:cNvSpPr/>
      </xdr:nvSpPr>
      <xdr:spPr>
        <a:xfrm>
          <a:off x="2196465" y="49183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24384</xdr:rowOff>
    </xdr:from>
    <xdr:to>
      <xdr:col>7</xdr:col>
      <xdr:colOff>187325</xdr:colOff>
      <xdr:row>29</xdr:row>
      <xdr:rowOff>125984</xdr:rowOff>
    </xdr:to>
    <xdr:sp macro="" textlink="">
      <xdr:nvSpPr>
        <xdr:cNvPr id="73" name="フローチャート: 判断 72">
          <a:extLst>
            <a:ext uri="{FF2B5EF4-FFF2-40B4-BE49-F238E27FC236}">
              <a16:creationId xmlns:a16="http://schemas.microsoft.com/office/drawing/2014/main" id="{AA2A032F-01D2-4F08-80E9-6555806D6D42}"/>
            </a:ext>
          </a:extLst>
        </xdr:cNvPr>
        <xdr:cNvSpPr/>
      </xdr:nvSpPr>
      <xdr:spPr>
        <a:xfrm>
          <a:off x="1525905" y="48859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7EC4B8C9-0B80-447F-9884-6B6B83717B9F}"/>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F4F33E60-3EAC-4F27-B709-27D369F4943C}"/>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CA64790-210A-4CA0-A846-525FBC0B4598}"/>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0274143-CC6B-4E09-A4A5-983FB7917519}"/>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987CF0F-43AF-4B15-9A0F-890D7567AD0A}"/>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125857</xdr:rowOff>
    </xdr:from>
    <xdr:to>
      <xdr:col>23</xdr:col>
      <xdr:colOff>136525</xdr:colOff>
      <xdr:row>30</xdr:row>
      <xdr:rowOff>56007</xdr:rowOff>
    </xdr:to>
    <xdr:sp macro="" textlink="">
      <xdr:nvSpPr>
        <xdr:cNvPr id="79" name="楕円 78">
          <a:extLst>
            <a:ext uri="{FF2B5EF4-FFF2-40B4-BE49-F238E27FC236}">
              <a16:creationId xmlns:a16="http://schemas.microsoft.com/office/drawing/2014/main" id="{EB61B49F-BE9F-4B53-B495-CA85C3C72DB6}"/>
            </a:ext>
          </a:extLst>
        </xdr:cNvPr>
        <xdr:cNvSpPr/>
      </xdr:nvSpPr>
      <xdr:spPr>
        <a:xfrm>
          <a:off x="4157345" y="49874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148734</xdr:rowOff>
    </xdr:from>
    <xdr:ext cx="405111" cy="259045"/>
    <xdr:sp macro="" textlink="">
      <xdr:nvSpPr>
        <xdr:cNvPr id="80" name="有形固定資産減価償却率該当値テキスト">
          <a:extLst>
            <a:ext uri="{FF2B5EF4-FFF2-40B4-BE49-F238E27FC236}">
              <a16:creationId xmlns:a16="http://schemas.microsoft.com/office/drawing/2014/main" id="{12C17C22-6C8C-48D5-ABBA-DB3A55D5913D}"/>
            </a:ext>
          </a:extLst>
        </xdr:cNvPr>
        <xdr:cNvSpPr txBox="1"/>
      </xdr:nvSpPr>
      <xdr:spPr>
        <a:xfrm>
          <a:off x="4258945" y="4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89154</xdr:rowOff>
    </xdr:from>
    <xdr:to>
      <xdr:col>19</xdr:col>
      <xdr:colOff>187325</xdr:colOff>
      <xdr:row>30</xdr:row>
      <xdr:rowOff>19304</xdr:rowOff>
    </xdr:to>
    <xdr:sp macro="" textlink="">
      <xdr:nvSpPr>
        <xdr:cNvPr id="81" name="楕円 80">
          <a:extLst>
            <a:ext uri="{FF2B5EF4-FFF2-40B4-BE49-F238E27FC236}">
              <a16:creationId xmlns:a16="http://schemas.microsoft.com/office/drawing/2014/main" id="{54BC0740-70F5-41B8-BAF7-CC0A21AD8539}"/>
            </a:ext>
          </a:extLst>
        </xdr:cNvPr>
        <xdr:cNvSpPr/>
      </xdr:nvSpPr>
      <xdr:spPr>
        <a:xfrm>
          <a:off x="3537585" y="49507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139954</xdr:rowOff>
    </xdr:from>
    <xdr:to>
      <xdr:col>23</xdr:col>
      <xdr:colOff>85725</xdr:colOff>
      <xdr:row>30</xdr:row>
      <xdr:rowOff>5207</xdr:rowOff>
    </xdr:to>
    <xdr:cxnSp macro="">
      <xdr:nvCxnSpPr>
        <xdr:cNvPr id="82" name="直線コネクタ 81">
          <a:extLst>
            <a:ext uri="{FF2B5EF4-FFF2-40B4-BE49-F238E27FC236}">
              <a16:creationId xmlns:a16="http://schemas.microsoft.com/office/drawing/2014/main" id="{C0E9C535-6D99-4C3B-99BE-3AF40B78F33A}"/>
            </a:ext>
          </a:extLst>
        </xdr:cNvPr>
        <xdr:cNvCxnSpPr/>
      </xdr:nvCxnSpPr>
      <xdr:spPr>
        <a:xfrm>
          <a:off x="3588385" y="5001514"/>
          <a:ext cx="619760" cy="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115062</xdr:rowOff>
    </xdr:from>
    <xdr:to>
      <xdr:col>15</xdr:col>
      <xdr:colOff>187325</xdr:colOff>
      <xdr:row>30</xdr:row>
      <xdr:rowOff>45212</xdr:rowOff>
    </xdr:to>
    <xdr:sp macro="" textlink="">
      <xdr:nvSpPr>
        <xdr:cNvPr id="83" name="楕円 82">
          <a:extLst>
            <a:ext uri="{FF2B5EF4-FFF2-40B4-BE49-F238E27FC236}">
              <a16:creationId xmlns:a16="http://schemas.microsoft.com/office/drawing/2014/main" id="{EC99F4FF-CA18-42B6-B27A-58A271549326}"/>
            </a:ext>
          </a:extLst>
        </xdr:cNvPr>
        <xdr:cNvSpPr/>
      </xdr:nvSpPr>
      <xdr:spPr>
        <a:xfrm>
          <a:off x="2867025" y="49766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139954</xdr:rowOff>
    </xdr:from>
    <xdr:to>
      <xdr:col>19</xdr:col>
      <xdr:colOff>136525</xdr:colOff>
      <xdr:row>29</xdr:row>
      <xdr:rowOff>165862</xdr:rowOff>
    </xdr:to>
    <xdr:cxnSp macro="">
      <xdr:nvCxnSpPr>
        <xdr:cNvPr id="84" name="直線コネクタ 83">
          <a:extLst>
            <a:ext uri="{FF2B5EF4-FFF2-40B4-BE49-F238E27FC236}">
              <a16:creationId xmlns:a16="http://schemas.microsoft.com/office/drawing/2014/main" id="{0C76A961-5D21-4A84-B783-BF5B162233AF}"/>
            </a:ext>
          </a:extLst>
        </xdr:cNvPr>
        <xdr:cNvCxnSpPr/>
      </xdr:nvCxnSpPr>
      <xdr:spPr>
        <a:xfrm flipV="1">
          <a:off x="2917825" y="5001514"/>
          <a:ext cx="67056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1905</xdr:rowOff>
    </xdr:from>
    <xdr:to>
      <xdr:col>11</xdr:col>
      <xdr:colOff>187325</xdr:colOff>
      <xdr:row>30</xdr:row>
      <xdr:rowOff>103505</xdr:rowOff>
    </xdr:to>
    <xdr:sp macro="" textlink="">
      <xdr:nvSpPr>
        <xdr:cNvPr id="85" name="楕円 84">
          <a:extLst>
            <a:ext uri="{FF2B5EF4-FFF2-40B4-BE49-F238E27FC236}">
              <a16:creationId xmlns:a16="http://schemas.microsoft.com/office/drawing/2014/main" id="{19A88586-A948-49B7-B982-C3B03DB3E703}"/>
            </a:ext>
          </a:extLst>
        </xdr:cNvPr>
        <xdr:cNvSpPr/>
      </xdr:nvSpPr>
      <xdr:spPr>
        <a:xfrm>
          <a:off x="2196465" y="50311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165862</xdr:rowOff>
    </xdr:from>
    <xdr:to>
      <xdr:col>15</xdr:col>
      <xdr:colOff>136525</xdr:colOff>
      <xdr:row>30</xdr:row>
      <xdr:rowOff>52705</xdr:rowOff>
    </xdr:to>
    <xdr:cxnSp macro="">
      <xdr:nvCxnSpPr>
        <xdr:cNvPr id="86" name="直線コネクタ 85">
          <a:extLst>
            <a:ext uri="{FF2B5EF4-FFF2-40B4-BE49-F238E27FC236}">
              <a16:creationId xmlns:a16="http://schemas.microsoft.com/office/drawing/2014/main" id="{2B500FA4-F2E9-46C0-8BCA-48C5BCE27CC4}"/>
            </a:ext>
          </a:extLst>
        </xdr:cNvPr>
        <xdr:cNvCxnSpPr/>
      </xdr:nvCxnSpPr>
      <xdr:spPr>
        <a:xfrm flipV="1">
          <a:off x="2247265" y="5027422"/>
          <a:ext cx="67056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71882</xdr:rowOff>
    </xdr:from>
    <xdr:to>
      <xdr:col>7</xdr:col>
      <xdr:colOff>187325</xdr:colOff>
      <xdr:row>30</xdr:row>
      <xdr:rowOff>2032</xdr:rowOff>
    </xdr:to>
    <xdr:sp macro="" textlink="">
      <xdr:nvSpPr>
        <xdr:cNvPr id="87" name="楕円 86">
          <a:extLst>
            <a:ext uri="{FF2B5EF4-FFF2-40B4-BE49-F238E27FC236}">
              <a16:creationId xmlns:a16="http://schemas.microsoft.com/office/drawing/2014/main" id="{F95C56A5-88B7-4EBD-806A-00F592A867E0}"/>
            </a:ext>
          </a:extLst>
        </xdr:cNvPr>
        <xdr:cNvSpPr/>
      </xdr:nvSpPr>
      <xdr:spPr>
        <a:xfrm>
          <a:off x="1525905" y="49334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122682</xdr:rowOff>
    </xdr:from>
    <xdr:to>
      <xdr:col>11</xdr:col>
      <xdr:colOff>136525</xdr:colOff>
      <xdr:row>30</xdr:row>
      <xdr:rowOff>52705</xdr:rowOff>
    </xdr:to>
    <xdr:cxnSp macro="">
      <xdr:nvCxnSpPr>
        <xdr:cNvPr id="88" name="直線コネクタ 87">
          <a:extLst>
            <a:ext uri="{FF2B5EF4-FFF2-40B4-BE49-F238E27FC236}">
              <a16:creationId xmlns:a16="http://schemas.microsoft.com/office/drawing/2014/main" id="{851ACBB2-B5B8-4252-882A-F736F2CAD842}"/>
            </a:ext>
          </a:extLst>
        </xdr:cNvPr>
        <xdr:cNvCxnSpPr/>
      </xdr:nvCxnSpPr>
      <xdr:spPr>
        <a:xfrm>
          <a:off x="1576705" y="4984242"/>
          <a:ext cx="670560" cy="9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77360</xdr:rowOff>
    </xdr:from>
    <xdr:ext cx="405111" cy="259045"/>
    <xdr:sp macro="" textlink="">
      <xdr:nvSpPr>
        <xdr:cNvPr id="89" name="n_1aveValue有形固定資産減価償却率">
          <a:extLst>
            <a:ext uri="{FF2B5EF4-FFF2-40B4-BE49-F238E27FC236}">
              <a16:creationId xmlns:a16="http://schemas.microsoft.com/office/drawing/2014/main" id="{4FAB2223-712E-4DCD-BA32-B53F43DD71F1}"/>
            </a:ext>
          </a:extLst>
        </xdr:cNvPr>
        <xdr:cNvSpPr txBox="1"/>
      </xdr:nvSpPr>
      <xdr:spPr>
        <a:xfrm>
          <a:off x="3395989" y="5106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36339</xdr:rowOff>
    </xdr:from>
    <xdr:ext cx="405111" cy="259045"/>
    <xdr:sp macro="" textlink="">
      <xdr:nvSpPr>
        <xdr:cNvPr id="90" name="n_2aveValue有形固定資産減価償却率">
          <a:extLst>
            <a:ext uri="{FF2B5EF4-FFF2-40B4-BE49-F238E27FC236}">
              <a16:creationId xmlns:a16="http://schemas.microsoft.com/office/drawing/2014/main" id="{EDC9A557-446B-404C-8411-218EC887D2F3}"/>
            </a:ext>
          </a:extLst>
        </xdr:cNvPr>
        <xdr:cNvSpPr txBox="1"/>
      </xdr:nvSpPr>
      <xdr:spPr>
        <a:xfrm>
          <a:off x="2738129" y="506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3446</xdr:rowOff>
    </xdr:from>
    <xdr:ext cx="405111" cy="259045"/>
    <xdr:sp macro="" textlink="">
      <xdr:nvSpPr>
        <xdr:cNvPr id="91" name="n_3aveValue有形固定資産減価償却率">
          <a:extLst>
            <a:ext uri="{FF2B5EF4-FFF2-40B4-BE49-F238E27FC236}">
              <a16:creationId xmlns:a16="http://schemas.microsoft.com/office/drawing/2014/main" id="{90213247-5FEB-442F-AE40-C7C2423B1C22}"/>
            </a:ext>
          </a:extLst>
        </xdr:cNvPr>
        <xdr:cNvSpPr txBox="1"/>
      </xdr:nvSpPr>
      <xdr:spPr>
        <a:xfrm>
          <a:off x="2067569" y="469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142511</xdr:rowOff>
    </xdr:from>
    <xdr:ext cx="405111" cy="259045"/>
    <xdr:sp macro="" textlink="">
      <xdr:nvSpPr>
        <xdr:cNvPr id="92" name="n_4aveValue有形固定資産減価償却率">
          <a:extLst>
            <a:ext uri="{FF2B5EF4-FFF2-40B4-BE49-F238E27FC236}">
              <a16:creationId xmlns:a16="http://schemas.microsoft.com/office/drawing/2014/main" id="{C8A90E5C-67D8-4284-BCAA-1F94D118F00F}"/>
            </a:ext>
          </a:extLst>
        </xdr:cNvPr>
        <xdr:cNvSpPr txBox="1"/>
      </xdr:nvSpPr>
      <xdr:spPr>
        <a:xfrm>
          <a:off x="1397009" y="466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35831</xdr:rowOff>
    </xdr:from>
    <xdr:ext cx="405111" cy="259045"/>
    <xdr:sp macro="" textlink="">
      <xdr:nvSpPr>
        <xdr:cNvPr id="93" name="n_1mainValue有形固定資産減価償却率">
          <a:extLst>
            <a:ext uri="{FF2B5EF4-FFF2-40B4-BE49-F238E27FC236}">
              <a16:creationId xmlns:a16="http://schemas.microsoft.com/office/drawing/2014/main" id="{4630336A-1DBB-467D-973F-28A480A8DC24}"/>
            </a:ext>
          </a:extLst>
        </xdr:cNvPr>
        <xdr:cNvSpPr txBox="1"/>
      </xdr:nvSpPr>
      <xdr:spPr>
        <a:xfrm>
          <a:off x="3395989" y="4729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61739</xdr:rowOff>
    </xdr:from>
    <xdr:ext cx="405111" cy="259045"/>
    <xdr:sp macro="" textlink="">
      <xdr:nvSpPr>
        <xdr:cNvPr id="94" name="n_2mainValue有形固定資産減価償却率">
          <a:extLst>
            <a:ext uri="{FF2B5EF4-FFF2-40B4-BE49-F238E27FC236}">
              <a16:creationId xmlns:a16="http://schemas.microsoft.com/office/drawing/2014/main" id="{1F1576C9-ACC7-4618-9B35-BBA54B7AFD6C}"/>
            </a:ext>
          </a:extLst>
        </xdr:cNvPr>
        <xdr:cNvSpPr txBox="1"/>
      </xdr:nvSpPr>
      <xdr:spPr>
        <a:xfrm>
          <a:off x="2738129" y="4755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94632</xdr:rowOff>
    </xdr:from>
    <xdr:ext cx="405111" cy="259045"/>
    <xdr:sp macro="" textlink="">
      <xdr:nvSpPr>
        <xdr:cNvPr id="95" name="n_3mainValue有形固定資産減価償却率">
          <a:extLst>
            <a:ext uri="{FF2B5EF4-FFF2-40B4-BE49-F238E27FC236}">
              <a16:creationId xmlns:a16="http://schemas.microsoft.com/office/drawing/2014/main" id="{DF06171D-FE7E-4B06-9AA0-7C4E9DEDCD80}"/>
            </a:ext>
          </a:extLst>
        </xdr:cNvPr>
        <xdr:cNvSpPr txBox="1"/>
      </xdr:nvSpPr>
      <xdr:spPr>
        <a:xfrm>
          <a:off x="2067569" y="512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164609</xdr:rowOff>
    </xdr:from>
    <xdr:ext cx="405111" cy="259045"/>
    <xdr:sp macro="" textlink="">
      <xdr:nvSpPr>
        <xdr:cNvPr id="96" name="n_4mainValue有形固定資産減価償却率">
          <a:extLst>
            <a:ext uri="{FF2B5EF4-FFF2-40B4-BE49-F238E27FC236}">
              <a16:creationId xmlns:a16="http://schemas.microsoft.com/office/drawing/2014/main" id="{77AA24F3-6B3E-43F2-97EF-09B87F5798A4}"/>
            </a:ext>
          </a:extLst>
        </xdr:cNvPr>
        <xdr:cNvSpPr txBox="1"/>
      </xdr:nvSpPr>
      <xdr:spPr>
        <a:xfrm>
          <a:off x="1397009" y="5026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8AC3FEB7-64A0-4CEE-B5C0-8DDEF891B0FD}"/>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291799BF-90EB-4317-A7E9-A8598F0E770E}"/>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B44F9D0C-E444-4114-AF48-F152DAC1A5F2}"/>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A07AE78E-3AE3-4CEB-ADE1-E03B7BB5CD33}"/>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C4B29BF1-74C7-46C3-9EAC-1AA6663909C1}"/>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5963C867-E059-4A69-8722-89CE99E69E8F}"/>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64331491-CA6F-49E1-940A-4577739AED5C}"/>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8D1CE6E6-7570-4FD7-842A-A62B819D6286}"/>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AE866E17-21FA-4992-8637-E66CA6BB454E}"/>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193C4058-D39E-40D8-94F9-CB09A26E7889}"/>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64AE3E27-F510-4D1E-87E7-6A91157F0EEF}"/>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761CF84B-B738-4A63-A7E5-07ED7FA3C9DF}"/>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8C613FA8-EC47-4462-8E14-F92EC90FB8BA}"/>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近年、頻発・甚大化する災害への対応のため緊急防災減災事業及び緊急浚渫推進事業、緊急自然災害防止対策事業に係る地方債を新たに発行したことなどから、債務償還比率は対前年度比</a:t>
          </a:r>
          <a:r>
            <a:rPr kumimoji="1" lang="en-US" altLang="ja-JP" sz="1100">
              <a:latin typeface="ＭＳ Ｐゴシック" panose="020B0600070205080204" pitchFamily="50" charset="-128"/>
              <a:ea typeface="ＭＳ Ｐゴシック" panose="020B0600070205080204" pitchFamily="50" charset="-128"/>
            </a:rPr>
            <a:t>149.4</a:t>
          </a:r>
          <a:r>
            <a:rPr kumimoji="1" lang="ja-JP" altLang="en-US" sz="1100">
              <a:latin typeface="ＭＳ Ｐゴシック" panose="020B0600070205080204" pitchFamily="50" charset="-128"/>
              <a:ea typeface="ＭＳ Ｐゴシック" panose="020B0600070205080204" pitchFamily="50" charset="-128"/>
            </a:rPr>
            <a:t>ポイント増加した。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なお、類似団体平均値との比較では</a:t>
          </a:r>
          <a:r>
            <a:rPr kumimoji="1" lang="en-US" altLang="ja-JP" sz="1100">
              <a:latin typeface="ＭＳ Ｐゴシック" panose="020B0600070205080204" pitchFamily="50" charset="-128"/>
              <a:ea typeface="ＭＳ Ｐゴシック" panose="020B0600070205080204" pitchFamily="50" charset="-128"/>
            </a:rPr>
            <a:t>218.2</a:t>
          </a:r>
          <a:r>
            <a:rPr kumimoji="1" lang="ja-JP" altLang="en-US" sz="1100">
              <a:latin typeface="ＭＳ Ｐゴシック" panose="020B0600070205080204" pitchFamily="50" charset="-128"/>
              <a:ea typeface="ＭＳ Ｐゴシック" panose="020B0600070205080204" pitchFamily="50" charset="-128"/>
            </a:rPr>
            <a:t>ポイント上回っていることから、これまで以上に公債費の適正化に努め、財政の健全化を図っていく。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F2153A6F-DDD0-41A4-8646-E2C431183E43}"/>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2825CC78-B515-40EC-A88D-A1DCD40A4E83}"/>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B8885DBF-F952-4419-A312-C0888C8D6992}"/>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7CF651F1-A5C5-4472-A412-375479708055}"/>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7A9A2749-BEB0-49F1-8A80-236A8E9C6B53}"/>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0F45CA9F-DF2B-41FB-9113-D58683D62CF5}"/>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72393481-53C6-4A93-ACCB-1D992805EF62}"/>
            </a:ext>
          </a:extLst>
        </xdr:cNvPr>
        <xdr:cNvSpPr txBox="1"/>
      </xdr:nvSpPr>
      <xdr:spPr>
        <a:xfrm>
          <a:off x="9542936" y="550789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54ACCB1F-461D-4B07-A815-80A244FABFBA}"/>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326E1B8F-783B-4B5D-9E9C-272946382BA2}"/>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C66EA446-E738-4C80-BC9F-C5B779920248}"/>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96B2FDBC-F022-4C6A-8CE8-9B441EE83ABE}"/>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810FF149-F331-45F5-A230-D7502DD1D2FC}"/>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460FD386-C826-4029-9933-027D2953F056}"/>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D2D26229-DA19-4B18-877E-5545B1318B27}"/>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322A81A4-25C7-4676-BA3C-EBDD8A1F5A7D}"/>
            </a:ext>
          </a:extLst>
        </xdr:cNvPr>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9A89FB5-4A97-4D56-BEB7-48B75B0DABE4}"/>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C43A5258-65DA-4C17-95D8-640B507C08EC}"/>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27" name="直線コネクタ 126">
          <a:extLst>
            <a:ext uri="{FF2B5EF4-FFF2-40B4-BE49-F238E27FC236}">
              <a16:creationId xmlns:a16="http://schemas.microsoft.com/office/drawing/2014/main" id="{D2EC1804-EEB2-46D2-B700-4A1921E24BBA}"/>
            </a:ext>
          </a:extLst>
        </xdr:cNvPr>
        <xdr:cNvCxnSpPr/>
      </xdr:nvCxnSpPr>
      <xdr:spPr>
        <a:xfrm flipV="1">
          <a:off x="13027660" y="4390843"/>
          <a:ext cx="1269" cy="1457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28" name="債務償還比率最小値テキスト">
          <a:extLst>
            <a:ext uri="{FF2B5EF4-FFF2-40B4-BE49-F238E27FC236}">
              <a16:creationId xmlns:a16="http://schemas.microsoft.com/office/drawing/2014/main" id="{500F326B-870A-4FB2-B084-726FA16AF791}"/>
            </a:ext>
          </a:extLst>
        </xdr:cNvPr>
        <xdr:cNvSpPr txBox="1"/>
      </xdr:nvSpPr>
      <xdr:spPr>
        <a:xfrm>
          <a:off x="13080365" y="585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29" name="直線コネクタ 128">
          <a:extLst>
            <a:ext uri="{FF2B5EF4-FFF2-40B4-BE49-F238E27FC236}">
              <a16:creationId xmlns:a16="http://schemas.microsoft.com/office/drawing/2014/main" id="{BA355781-7F42-433E-BE46-6FFF94609483}"/>
            </a:ext>
          </a:extLst>
        </xdr:cNvPr>
        <xdr:cNvCxnSpPr/>
      </xdr:nvCxnSpPr>
      <xdr:spPr>
        <a:xfrm>
          <a:off x="12963525" y="58482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CAAE181A-29AE-4BD1-AFE3-41310F440631}"/>
            </a:ext>
          </a:extLst>
        </xdr:cNvPr>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78697710-140B-4107-8DA8-3CC3D09C3066}"/>
            </a:ext>
          </a:extLst>
        </xdr:cNvPr>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3927</xdr:rowOff>
    </xdr:from>
    <xdr:ext cx="469744" cy="259045"/>
    <xdr:sp macro="" textlink="">
      <xdr:nvSpPr>
        <xdr:cNvPr id="132" name="債務償還比率平均値テキスト">
          <a:extLst>
            <a:ext uri="{FF2B5EF4-FFF2-40B4-BE49-F238E27FC236}">
              <a16:creationId xmlns:a16="http://schemas.microsoft.com/office/drawing/2014/main" id="{97644B44-8107-40C0-ACD1-10812686249E}"/>
            </a:ext>
          </a:extLst>
        </xdr:cNvPr>
        <xdr:cNvSpPr txBox="1"/>
      </xdr:nvSpPr>
      <xdr:spPr>
        <a:xfrm>
          <a:off x="13080365" y="469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33" name="フローチャート: 判断 132">
          <a:extLst>
            <a:ext uri="{FF2B5EF4-FFF2-40B4-BE49-F238E27FC236}">
              <a16:creationId xmlns:a16="http://schemas.microsoft.com/office/drawing/2014/main" id="{821A103B-4E6E-48EE-AFAF-581E0F0CE0C4}"/>
            </a:ext>
          </a:extLst>
        </xdr:cNvPr>
        <xdr:cNvSpPr/>
      </xdr:nvSpPr>
      <xdr:spPr>
        <a:xfrm>
          <a:off x="13001625" y="48464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34" name="フローチャート: 判断 133">
          <a:extLst>
            <a:ext uri="{FF2B5EF4-FFF2-40B4-BE49-F238E27FC236}">
              <a16:creationId xmlns:a16="http://schemas.microsoft.com/office/drawing/2014/main" id="{1B2FC4BA-605F-4D54-8748-E1A73A003A6F}"/>
            </a:ext>
          </a:extLst>
        </xdr:cNvPr>
        <xdr:cNvSpPr/>
      </xdr:nvSpPr>
      <xdr:spPr>
        <a:xfrm>
          <a:off x="12359005" y="4831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35" name="フローチャート: 判断 134">
          <a:extLst>
            <a:ext uri="{FF2B5EF4-FFF2-40B4-BE49-F238E27FC236}">
              <a16:creationId xmlns:a16="http://schemas.microsoft.com/office/drawing/2014/main" id="{0B95C6F7-0281-4CCC-9F62-3BFC0EBDB61E}"/>
            </a:ext>
          </a:extLst>
        </xdr:cNvPr>
        <xdr:cNvSpPr/>
      </xdr:nvSpPr>
      <xdr:spPr>
        <a:xfrm>
          <a:off x="11688445" y="49488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93164</xdr:rowOff>
    </xdr:from>
    <xdr:to>
      <xdr:col>64</xdr:col>
      <xdr:colOff>123825</xdr:colOff>
      <xdr:row>30</xdr:row>
      <xdr:rowOff>23314</xdr:rowOff>
    </xdr:to>
    <xdr:sp macro="" textlink="">
      <xdr:nvSpPr>
        <xdr:cNvPr id="136" name="フローチャート: 判断 135">
          <a:extLst>
            <a:ext uri="{FF2B5EF4-FFF2-40B4-BE49-F238E27FC236}">
              <a16:creationId xmlns:a16="http://schemas.microsoft.com/office/drawing/2014/main" id="{592793E9-E80D-4172-AD29-C209B267DD24}"/>
            </a:ext>
          </a:extLst>
        </xdr:cNvPr>
        <xdr:cNvSpPr/>
      </xdr:nvSpPr>
      <xdr:spPr>
        <a:xfrm>
          <a:off x="11017885" y="49547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110281</xdr:rowOff>
    </xdr:from>
    <xdr:to>
      <xdr:col>60</xdr:col>
      <xdr:colOff>123825</xdr:colOff>
      <xdr:row>30</xdr:row>
      <xdr:rowOff>40431</xdr:rowOff>
    </xdr:to>
    <xdr:sp macro="" textlink="">
      <xdr:nvSpPr>
        <xdr:cNvPr id="137" name="フローチャート: 判断 136">
          <a:extLst>
            <a:ext uri="{FF2B5EF4-FFF2-40B4-BE49-F238E27FC236}">
              <a16:creationId xmlns:a16="http://schemas.microsoft.com/office/drawing/2014/main" id="{74F0F911-A916-4E18-9FF7-125CDFCA9B58}"/>
            </a:ext>
          </a:extLst>
        </xdr:cNvPr>
        <xdr:cNvSpPr/>
      </xdr:nvSpPr>
      <xdr:spPr>
        <a:xfrm>
          <a:off x="10347325" y="4971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C6932A2-B855-46BD-92E9-195CAC108492}"/>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6AC298D-56F1-4E84-89BA-C113D83E1298}"/>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D66463A-7DA6-4300-9469-83C0F7F4614C}"/>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D2E5C36-94E6-4BEA-94E4-96FA55312DD6}"/>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3A58248-95C4-4F11-8C35-6961A07C5DC3}"/>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146095</xdr:rowOff>
    </xdr:from>
    <xdr:to>
      <xdr:col>76</xdr:col>
      <xdr:colOff>73025</xdr:colOff>
      <xdr:row>31</xdr:row>
      <xdr:rowOff>76245</xdr:rowOff>
    </xdr:to>
    <xdr:sp macro="" textlink="">
      <xdr:nvSpPr>
        <xdr:cNvPr id="143" name="楕円 142">
          <a:extLst>
            <a:ext uri="{FF2B5EF4-FFF2-40B4-BE49-F238E27FC236}">
              <a16:creationId xmlns:a16="http://schemas.microsoft.com/office/drawing/2014/main" id="{4D4C1761-DE34-4B91-979F-6880EABCAA73}"/>
            </a:ext>
          </a:extLst>
        </xdr:cNvPr>
        <xdr:cNvSpPr/>
      </xdr:nvSpPr>
      <xdr:spPr>
        <a:xfrm>
          <a:off x="13001625" y="51752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124522</xdr:rowOff>
    </xdr:from>
    <xdr:ext cx="469744" cy="259045"/>
    <xdr:sp macro="" textlink="">
      <xdr:nvSpPr>
        <xdr:cNvPr id="144" name="債務償還比率該当値テキスト">
          <a:extLst>
            <a:ext uri="{FF2B5EF4-FFF2-40B4-BE49-F238E27FC236}">
              <a16:creationId xmlns:a16="http://schemas.microsoft.com/office/drawing/2014/main" id="{81C8F439-7F1D-488E-AA3D-C91089773378}"/>
            </a:ext>
          </a:extLst>
        </xdr:cNvPr>
        <xdr:cNvSpPr txBox="1"/>
      </xdr:nvSpPr>
      <xdr:spPr>
        <a:xfrm>
          <a:off x="13080365" y="515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87149</xdr:rowOff>
    </xdr:from>
    <xdr:to>
      <xdr:col>72</xdr:col>
      <xdr:colOff>123825</xdr:colOff>
      <xdr:row>30</xdr:row>
      <xdr:rowOff>17299</xdr:rowOff>
    </xdr:to>
    <xdr:sp macro="" textlink="">
      <xdr:nvSpPr>
        <xdr:cNvPr id="145" name="楕円 144">
          <a:extLst>
            <a:ext uri="{FF2B5EF4-FFF2-40B4-BE49-F238E27FC236}">
              <a16:creationId xmlns:a16="http://schemas.microsoft.com/office/drawing/2014/main" id="{FB5A3E92-54B6-4977-BA34-3A63B0784849}"/>
            </a:ext>
          </a:extLst>
        </xdr:cNvPr>
        <xdr:cNvSpPr/>
      </xdr:nvSpPr>
      <xdr:spPr>
        <a:xfrm>
          <a:off x="12359005" y="49487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137949</xdr:rowOff>
    </xdr:from>
    <xdr:to>
      <xdr:col>76</xdr:col>
      <xdr:colOff>22225</xdr:colOff>
      <xdr:row>31</xdr:row>
      <xdr:rowOff>25445</xdr:rowOff>
    </xdr:to>
    <xdr:cxnSp macro="">
      <xdr:nvCxnSpPr>
        <xdr:cNvPr id="146" name="直線コネクタ 145">
          <a:extLst>
            <a:ext uri="{FF2B5EF4-FFF2-40B4-BE49-F238E27FC236}">
              <a16:creationId xmlns:a16="http://schemas.microsoft.com/office/drawing/2014/main" id="{6033849B-C84F-423A-8BBC-2A084CF61DDA}"/>
            </a:ext>
          </a:extLst>
        </xdr:cNvPr>
        <xdr:cNvCxnSpPr/>
      </xdr:nvCxnSpPr>
      <xdr:spPr>
        <a:xfrm>
          <a:off x="12409805" y="4999509"/>
          <a:ext cx="619760" cy="22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126510</xdr:rowOff>
    </xdr:from>
    <xdr:to>
      <xdr:col>68</xdr:col>
      <xdr:colOff>123825</xdr:colOff>
      <xdr:row>31</xdr:row>
      <xdr:rowOff>56660</xdr:rowOff>
    </xdr:to>
    <xdr:sp macro="" textlink="">
      <xdr:nvSpPr>
        <xdr:cNvPr id="147" name="楕円 146">
          <a:extLst>
            <a:ext uri="{FF2B5EF4-FFF2-40B4-BE49-F238E27FC236}">
              <a16:creationId xmlns:a16="http://schemas.microsoft.com/office/drawing/2014/main" id="{34D06E0D-B496-40AD-818D-3EE3FD0290B9}"/>
            </a:ext>
          </a:extLst>
        </xdr:cNvPr>
        <xdr:cNvSpPr/>
      </xdr:nvSpPr>
      <xdr:spPr>
        <a:xfrm>
          <a:off x="11688445" y="5155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137949</xdr:rowOff>
    </xdr:from>
    <xdr:to>
      <xdr:col>72</xdr:col>
      <xdr:colOff>73025</xdr:colOff>
      <xdr:row>31</xdr:row>
      <xdr:rowOff>5860</xdr:rowOff>
    </xdr:to>
    <xdr:cxnSp macro="">
      <xdr:nvCxnSpPr>
        <xdr:cNvPr id="148" name="直線コネクタ 147">
          <a:extLst>
            <a:ext uri="{FF2B5EF4-FFF2-40B4-BE49-F238E27FC236}">
              <a16:creationId xmlns:a16="http://schemas.microsoft.com/office/drawing/2014/main" id="{BDB7770B-02C4-4939-9079-AAA0F55F6022}"/>
            </a:ext>
          </a:extLst>
        </xdr:cNvPr>
        <xdr:cNvCxnSpPr/>
      </xdr:nvCxnSpPr>
      <xdr:spPr>
        <a:xfrm flipV="1">
          <a:off x="11739245" y="4999509"/>
          <a:ext cx="670560" cy="20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62085</xdr:rowOff>
    </xdr:from>
    <xdr:to>
      <xdr:col>64</xdr:col>
      <xdr:colOff>123825</xdr:colOff>
      <xdr:row>31</xdr:row>
      <xdr:rowOff>163685</xdr:rowOff>
    </xdr:to>
    <xdr:sp macro="" textlink="">
      <xdr:nvSpPr>
        <xdr:cNvPr id="149" name="楕円 148">
          <a:extLst>
            <a:ext uri="{FF2B5EF4-FFF2-40B4-BE49-F238E27FC236}">
              <a16:creationId xmlns:a16="http://schemas.microsoft.com/office/drawing/2014/main" id="{152BC913-3360-4E8D-A24D-0EB9D313D53E}"/>
            </a:ext>
          </a:extLst>
        </xdr:cNvPr>
        <xdr:cNvSpPr/>
      </xdr:nvSpPr>
      <xdr:spPr>
        <a:xfrm>
          <a:off x="11017885" y="525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5860</xdr:rowOff>
    </xdr:from>
    <xdr:to>
      <xdr:col>68</xdr:col>
      <xdr:colOff>73025</xdr:colOff>
      <xdr:row>31</xdr:row>
      <xdr:rowOff>112885</xdr:rowOff>
    </xdr:to>
    <xdr:cxnSp macro="">
      <xdr:nvCxnSpPr>
        <xdr:cNvPr id="150" name="直線コネクタ 149">
          <a:extLst>
            <a:ext uri="{FF2B5EF4-FFF2-40B4-BE49-F238E27FC236}">
              <a16:creationId xmlns:a16="http://schemas.microsoft.com/office/drawing/2014/main" id="{2AECF961-0F3B-43AC-AA72-236EBB30C826}"/>
            </a:ext>
          </a:extLst>
        </xdr:cNvPr>
        <xdr:cNvCxnSpPr/>
      </xdr:nvCxnSpPr>
      <xdr:spPr>
        <a:xfrm flipV="1">
          <a:off x="11068685" y="5202700"/>
          <a:ext cx="670560" cy="10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159739</xdr:rowOff>
    </xdr:from>
    <xdr:to>
      <xdr:col>60</xdr:col>
      <xdr:colOff>123825</xdr:colOff>
      <xdr:row>33</xdr:row>
      <xdr:rowOff>89889</xdr:rowOff>
    </xdr:to>
    <xdr:sp macro="" textlink="">
      <xdr:nvSpPr>
        <xdr:cNvPr id="151" name="楕円 150">
          <a:extLst>
            <a:ext uri="{FF2B5EF4-FFF2-40B4-BE49-F238E27FC236}">
              <a16:creationId xmlns:a16="http://schemas.microsoft.com/office/drawing/2014/main" id="{5EAFC6D6-4CD3-4B92-B2BE-11FE6B0BCE5B}"/>
            </a:ext>
          </a:extLst>
        </xdr:cNvPr>
        <xdr:cNvSpPr/>
      </xdr:nvSpPr>
      <xdr:spPr>
        <a:xfrm>
          <a:off x="10347325" y="5524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112885</xdr:rowOff>
    </xdr:from>
    <xdr:to>
      <xdr:col>64</xdr:col>
      <xdr:colOff>73025</xdr:colOff>
      <xdr:row>33</xdr:row>
      <xdr:rowOff>39089</xdr:rowOff>
    </xdr:to>
    <xdr:cxnSp macro="">
      <xdr:nvCxnSpPr>
        <xdr:cNvPr id="152" name="直線コネクタ 151">
          <a:extLst>
            <a:ext uri="{FF2B5EF4-FFF2-40B4-BE49-F238E27FC236}">
              <a16:creationId xmlns:a16="http://schemas.microsoft.com/office/drawing/2014/main" id="{5780B8CE-6AAE-4F20-8F1E-DA078C35E27A}"/>
            </a:ext>
          </a:extLst>
        </xdr:cNvPr>
        <xdr:cNvCxnSpPr/>
      </xdr:nvCxnSpPr>
      <xdr:spPr>
        <a:xfrm flipV="1">
          <a:off x="10398125" y="5309725"/>
          <a:ext cx="670560" cy="26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84372</xdr:rowOff>
    </xdr:from>
    <xdr:ext cx="469744" cy="259045"/>
    <xdr:sp macro="" textlink="">
      <xdr:nvSpPr>
        <xdr:cNvPr id="153" name="n_1aveValue債務償還比率">
          <a:extLst>
            <a:ext uri="{FF2B5EF4-FFF2-40B4-BE49-F238E27FC236}">
              <a16:creationId xmlns:a16="http://schemas.microsoft.com/office/drawing/2014/main" id="{D1B6E8E6-A09E-452B-8F14-3F88ED15F6B0}"/>
            </a:ext>
          </a:extLst>
        </xdr:cNvPr>
        <xdr:cNvSpPr txBox="1"/>
      </xdr:nvSpPr>
      <xdr:spPr>
        <a:xfrm>
          <a:off x="12185092" y="461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33981</xdr:rowOff>
    </xdr:from>
    <xdr:ext cx="469744" cy="259045"/>
    <xdr:sp macro="" textlink="">
      <xdr:nvSpPr>
        <xdr:cNvPr id="154" name="n_2aveValue債務償還比率">
          <a:extLst>
            <a:ext uri="{FF2B5EF4-FFF2-40B4-BE49-F238E27FC236}">
              <a16:creationId xmlns:a16="http://schemas.microsoft.com/office/drawing/2014/main" id="{F9CAF3BB-EF23-40A1-9F99-17B0B3F5D25F}"/>
            </a:ext>
          </a:extLst>
        </xdr:cNvPr>
        <xdr:cNvSpPr txBox="1"/>
      </xdr:nvSpPr>
      <xdr:spPr>
        <a:xfrm>
          <a:off x="11527232" y="472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39841</xdr:rowOff>
    </xdr:from>
    <xdr:ext cx="469744" cy="259045"/>
    <xdr:sp macro="" textlink="">
      <xdr:nvSpPr>
        <xdr:cNvPr id="155" name="n_3aveValue債務償還比率">
          <a:extLst>
            <a:ext uri="{FF2B5EF4-FFF2-40B4-BE49-F238E27FC236}">
              <a16:creationId xmlns:a16="http://schemas.microsoft.com/office/drawing/2014/main" id="{0706FD64-2F28-45B2-B884-007DCCFECDA4}"/>
            </a:ext>
          </a:extLst>
        </xdr:cNvPr>
        <xdr:cNvSpPr txBox="1"/>
      </xdr:nvSpPr>
      <xdr:spPr>
        <a:xfrm>
          <a:off x="10856672" y="473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56958</xdr:rowOff>
    </xdr:from>
    <xdr:ext cx="469744" cy="259045"/>
    <xdr:sp macro="" textlink="">
      <xdr:nvSpPr>
        <xdr:cNvPr id="156" name="n_4aveValue債務償還比率">
          <a:extLst>
            <a:ext uri="{FF2B5EF4-FFF2-40B4-BE49-F238E27FC236}">
              <a16:creationId xmlns:a16="http://schemas.microsoft.com/office/drawing/2014/main" id="{DEC9975E-14D5-4F2B-B18B-B88A5348D3EF}"/>
            </a:ext>
          </a:extLst>
        </xdr:cNvPr>
        <xdr:cNvSpPr txBox="1"/>
      </xdr:nvSpPr>
      <xdr:spPr>
        <a:xfrm>
          <a:off x="10186112" y="475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8426</xdr:rowOff>
    </xdr:from>
    <xdr:ext cx="469744" cy="259045"/>
    <xdr:sp macro="" textlink="">
      <xdr:nvSpPr>
        <xdr:cNvPr id="157" name="n_1mainValue債務償還比率">
          <a:extLst>
            <a:ext uri="{FF2B5EF4-FFF2-40B4-BE49-F238E27FC236}">
              <a16:creationId xmlns:a16="http://schemas.microsoft.com/office/drawing/2014/main" id="{26B5C322-7B71-427D-9474-CF7F62041DBF}"/>
            </a:ext>
          </a:extLst>
        </xdr:cNvPr>
        <xdr:cNvSpPr txBox="1"/>
      </xdr:nvSpPr>
      <xdr:spPr>
        <a:xfrm>
          <a:off x="12185092" y="503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47787</xdr:rowOff>
    </xdr:from>
    <xdr:ext cx="469744" cy="259045"/>
    <xdr:sp macro="" textlink="">
      <xdr:nvSpPr>
        <xdr:cNvPr id="158" name="n_2mainValue債務償還比率">
          <a:extLst>
            <a:ext uri="{FF2B5EF4-FFF2-40B4-BE49-F238E27FC236}">
              <a16:creationId xmlns:a16="http://schemas.microsoft.com/office/drawing/2014/main" id="{F5DC67BE-5B36-4CB5-AA77-74EC2987E212}"/>
            </a:ext>
          </a:extLst>
        </xdr:cNvPr>
        <xdr:cNvSpPr txBox="1"/>
      </xdr:nvSpPr>
      <xdr:spPr>
        <a:xfrm>
          <a:off x="11527232" y="524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154812</xdr:rowOff>
    </xdr:from>
    <xdr:ext cx="469744" cy="259045"/>
    <xdr:sp macro="" textlink="">
      <xdr:nvSpPr>
        <xdr:cNvPr id="159" name="n_3mainValue債務償還比率">
          <a:extLst>
            <a:ext uri="{FF2B5EF4-FFF2-40B4-BE49-F238E27FC236}">
              <a16:creationId xmlns:a16="http://schemas.microsoft.com/office/drawing/2014/main" id="{5F32367E-E54B-4CAC-8C4F-3FEE47A2EE5F}"/>
            </a:ext>
          </a:extLst>
        </xdr:cNvPr>
        <xdr:cNvSpPr txBox="1"/>
      </xdr:nvSpPr>
      <xdr:spPr>
        <a:xfrm>
          <a:off x="10856672" y="535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81016</xdr:rowOff>
    </xdr:from>
    <xdr:ext cx="469744" cy="259045"/>
    <xdr:sp macro="" textlink="">
      <xdr:nvSpPr>
        <xdr:cNvPr id="160" name="n_4mainValue債務償還比率">
          <a:extLst>
            <a:ext uri="{FF2B5EF4-FFF2-40B4-BE49-F238E27FC236}">
              <a16:creationId xmlns:a16="http://schemas.microsoft.com/office/drawing/2014/main" id="{E8185C46-931E-49F0-A33B-40B32A8FF307}"/>
            </a:ext>
          </a:extLst>
        </xdr:cNvPr>
        <xdr:cNvSpPr txBox="1"/>
      </xdr:nvSpPr>
      <xdr:spPr>
        <a:xfrm>
          <a:off x="10186112" y="561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B4EE64CE-253B-4091-86DC-24D8BADB2FEF}"/>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16C7BBD0-56AD-43DE-8604-6287A26D1A01}"/>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64AB3D8D-1795-4F40-9E86-FBD9775CCFEB}"/>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4C97E486-4F22-486D-BC85-014A0E7B6177}"/>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EB9AEA37-856C-4E41-8145-59EA6E482D50}"/>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671E2637-0ACF-46DF-B7D7-BF0602B29C4D}"/>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F244808-EEAE-4E62-933D-1460F8FA19F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E7EAA24-8B26-44B8-84DA-043F5FD8EF3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73FAF31-CFCF-4780-A4A6-D80658D4DF8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E6DA778-F216-47D7-9480-997E0C47BED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E6D025F-A2D3-4501-895F-07437AE26F3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F15FF86-2B49-4F7F-BC62-B10EFF96587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6DB7880-9909-4A20-83B8-3F7B099D0C8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1FD2220-CF58-4DFF-946E-C994F55AEE7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704C0B7-7034-4621-8B4C-DF72D05270B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12458B9-773E-485F-886D-A0BF8D29FE9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6,312
6,263
46.67
5,020,193
4,507,100
334,907
2,511,483
3,388,302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30746C7-A4F6-412E-81D0-3E81DAF6E33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1705E22-AD59-4241-8DD5-B32736ED5354}"/>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1FAD351-6EC2-4D8D-AE1C-1EAB3A07EE1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FEF3787-2D37-412D-8E25-2B016636166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79C6A9B-734A-4671-8375-9A9670E79D9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81B46B4-52F5-4E07-BCA3-2E47258EAD2A}"/>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0495E0E-564C-480B-9187-3551657F447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D900194-24DB-43AE-8BC4-A30C0694CF7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1CA1DFA-4B4A-448F-9989-CF86D852178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91BD382-8C1E-41C9-829B-1FD654E4636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3654246-FDE7-4E31-A079-89B12949459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5B36CBD-E3DC-4C2B-92FC-09C7AAF391D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DF3B152-3C94-4242-9D48-DC8C7D82181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3F5CA1B-CC45-4BCD-B6EC-CC931FBC95A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5C054C6-A5CE-44E2-A8B8-3799B0C49CE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8847F61-8664-4E77-912E-AB0D8481733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DF0FAE0-E50F-4478-91A1-6D8F5E30DA5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21E9EFE-FDCF-433E-9982-63E7FBBF942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D463D24-917D-4FCF-908D-70A32A342A9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66AB7DF-05A6-4007-AC18-075B965C4FA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6DE641B-6B18-47C4-ACEB-2D9FB02645C6}"/>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C5866F9-1518-4B0A-B065-79CBA1E62A6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00728EE-4333-4DFD-9210-0580EEC29BB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7E6DF3E-6C64-46EB-8C93-0C394837E0C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FAF1FA4-6746-4612-8DC8-8DACA7EA115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F68B098-5649-4F72-B285-97D46E90984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799AC4A-04CC-49F6-8427-0EEE3091627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33EF62D-B6D2-4531-A943-AF2086A42FD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BED9188-D7EB-45DA-9B63-21F154070B7E}"/>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906CBB2-4BE2-4AB6-B899-8FBBF0F1A2D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85C7261-FC89-4F14-9E55-54677B92989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C2CD2DB-FCBE-424B-8298-50BE978F7BC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8C10AC0-FDB6-44A3-B1B0-0935F1DEEA3E}"/>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8B56017-A636-49BA-A3DB-A48019AD0808}"/>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D9D9FEC-28C4-4BFC-8B69-9E50D9F29E7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1BC1381-EFB7-47E3-ACDC-CD70E5B0E93E}"/>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383DB33-D4E1-4F80-A0AA-A3B1A0B53132}"/>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C8AF2A0-C931-4F35-9C90-B19457F94078}"/>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BA3CFA8-8D3D-4E63-B634-01B6E0138224}"/>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10570C0-8FC9-4DE4-A00B-B17410A5574F}"/>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94C9311-590A-4E1A-B9A2-D09B3624C819}"/>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63E3001-7F0C-4DD1-A117-8B3D3A0EBE3C}"/>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8CA9FDE-029E-4EDB-BE59-3E1E99AF6DDC}"/>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E0758D-7561-483B-A2F1-F2503FBEECE8}"/>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C49E2DE-46D8-4B64-863E-20525721C7EC}"/>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E11E98A0-E6EA-40E3-A6D1-892D1928E17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F36B9A53-33B1-405E-95B3-2B3A8D5DB7BC}"/>
            </a:ext>
          </a:extLst>
        </xdr:cNvPr>
        <xdr:cNvCxnSpPr/>
      </xdr:nvCxnSpPr>
      <xdr:spPr>
        <a:xfrm flipV="1">
          <a:off x="4086225" y="5534842"/>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29B65AF7-E74E-4C17-9477-CE897E1F68EF}"/>
            </a:ext>
          </a:extLst>
        </xdr:cNvPr>
        <xdr:cNvSpPr txBox="1"/>
      </xdr:nvSpPr>
      <xdr:spPr>
        <a:xfrm>
          <a:off x="4124960" y="713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CBA5B884-FD44-45B9-A2AF-07C58DB59DF8}"/>
            </a:ext>
          </a:extLst>
        </xdr:cNvPr>
        <xdr:cNvCxnSpPr/>
      </xdr:nvCxnSpPr>
      <xdr:spPr>
        <a:xfrm>
          <a:off x="4020820" y="71268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54408B8-C5B7-421C-993A-19E59BC66C32}"/>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8AA96C73-EFA1-4A51-BC12-7E9D22C5942A}"/>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67871</xdr:rowOff>
    </xdr:from>
    <xdr:ext cx="405111" cy="259045"/>
    <xdr:sp macro="" textlink="">
      <xdr:nvSpPr>
        <xdr:cNvPr id="63" name="【道路】&#10;有形固定資産減価償却率平均値テキスト">
          <a:extLst>
            <a:ext uri="{FF2B5EF4-FFF2-40B4-BE49-F238E27FC236}">
              <a16:creationId xmlns:a16="http://schemas.microsoft.com/office/drawing/2014/main" id="{D9EC1150-C6C6-4C3A-B5AF-200BCE80B2B1}"/>
            </a:ext>
          </a:extLst>
        </xdr:cNvPr>
        <xdr:cNvSpPr txBox="1"/>
      </xdr:nvSpPr>
      <xdr:spPr>
        <a:xfrm>
          <a:off x="4124960" y="6438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9E19A155-A203-49EF-A83E-B2F1F3A22AEC}"/>
            </a:ext>
          </a:extLst>
        </xdr:cNvPr>
        <xdr:cNvSpPr/>
      </xdr:nvSpPr>
      <xdr:spPr>
        <a:xfrm>
          <a:off x="403606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6B264342-6038-40E0-833E-E65B586ACFFF}"/>
            </a:ext>
          </a:extLst>
        </xdr:cNvPr>
        <xdr:cNvSpPr/>
      </xdr:nvSpPr>
      <xdr:spPr>
        <a:xfrm>
          <a:off x="3312160" y="65649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12337</xdr:rowOff>
    </xdr:from>
    <xdr:to>
      <xdr:col>15</xdr:col>
      <xdr:colOff>101600</xdr:colOff>
      <xdr:row>39</xdr:row>
      <xdr:rowOff>113937</xdr:rowOff>
    </xdr:to>
    <xdr:sp macro="" textlink="">
      <xdr:nvSpPr>
        <xdr:cNvPr id="66" name="フローチャート: 判断 65">
          <a:extLst>
            <a:ext uri="{FF2B5EF4-FFF2-40B4-BE49-F238E27FC236}">
              <a16:creationId xmlns:a16="http://schemas.microsoft.com/office/drawing/2014/main" id="{561DFD60-78E4-4F2C-8DFE-DE2FC1625989}"/>
            </a:ext>
          </a:extLst>
        </xdr:cNvPr>
        <xdr:cNvSpPr/>
      </xdr:nvSpPr>
      <xdr:spPr>
        <a:xfrm>
          <a:off x="25146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125004</xdr:rowOff>
    </xdr:from>
    <xdr:to>
      <xdr:col>10</xdr:col>
      <xdr:colOff>165100</xdr:colOff>
      <xdr:row>39</xdr:row>
      <xdr:rowOff>55154</xdr:rowOff>
    </xdr:to>
    <xdr:sp macro="" textlink="">
      <xdr:nvSpPr>
        <xdr:cNvPr id="67" name="フローチャート: 判断 66">
          <a:extLst>
            <a:ext uri="{FF2B5EF4-FFF2-40B4-BE49-F238E27FC236}">
              <a16:creationId xmlns:a16="http://schemas.microsoft.com/office/drawing/2014/main" id="{C356F781-EAB2-4E42-8E99-D3D02236E53E}"/>
            </a:ext>
          </a:extLst>
        </xdr:cNvPr>
        <xdr:cNvSpPr/>
      </xdr:nvSpPr>
      <xdr:spPr>
        <a:xfrm>
          <a:off x="1739900" y="64953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102144</xdr:rowOff>
    </xdr:from>
    <xdr:to>
      <xdr:col>6</xdr:col>
      <xdr:colOff>38100</xdr:colOff>
      <xdr:row>39</xdr:row>
      <xdr:rowOff>32294</xdr:rowOff>
    </xdr:to>
    <xdr:sp macro="" textlink="">
      <xdr:nvSpPr>
        <xdr:cNvPr id="68" name="フローチャート: 判断 67">
          <a:extLst>
            <a:ext uri="{FF2B5EF4-FFF2-40B4-BE49-F238E27FC236}">
              <a16:creationId xmlns:a16="http://schemas.microsoft.com/office/drawing/2014/main" id="{DAF328E1-7E73-42C5-A8C5-594DE1617476}"/>
            </a:ext>
          </a:extLst>
        </xdr:cNvPr>
        <xdr:cNvSpPr/>
      </xdr:nvSpPr>
      <xdr:spPr>
        <a:xfrm>
          <a:off x="965200" y="64724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A07CEF5-D776-4CB1-A94B-3D68EA00239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711CCA4-DFB3-490E-99AA-D0D822D07DE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D4F18E0-E1C2-466F-B6AF-6428B5C2CD6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9F8E999-EB6D-4836-9B56-B7EDE6D8A55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F56E78C-2F59-465F-9A7F-E726470703D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156028</xdr:rowOff>
    </xdr:from>
    <xdr:to>
      <xdr:col>24</xdr:col>
      <xdr:colOff>114300</xdr:colOff>
      <xdr:row>40</xdr:row>
      <xdr:rowOff>86178</xdr:rowOff>
    </xdr:to>
    <xdr:sp macro="" textlink="">
      <xdr:nvSpPr>
        <xdr:cNvPr id="74" name="楕円 73">
          <a:extLst>
            <a:ext uri="{FF2B5EF4-FFF2-40B4-BE49-F238E27FC236}">
              <a16:creationId xmlns:a16="http://schemas.microsoft.com/office/drawing/2014/main" id="{5420779A-B50D-4470-A612-9A681021A296}"/>
            </a:ext>
          </a:extLst>
        </xdr:cNvPr>
        <xdr:cNvSpPr/>
      </xdr:nvSpPr>
      <xdr:spPr>
        <a:xfrm>
          <a:off x="4036060" y="66939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134455</xdr:rowOff>
    </xdr:from>
    <xdr:ext cx="405111" cy="259045"/>
    <xdr:sp macro="" textlink="">
      <xdr:nvSpPr>
        <xdr:cNvPr id="75" name="【道路】&#10;有形固定資産減価償却率該当値テキスト">
          <a:extLst>
            <a:ext uri="{FF2B5EF4-FFF2-40B4-BE49-F238E27FC236}">
              <a16:creationId xmlns:a16="http://schemas.microsoft.com/office/drawing/2014/main" id="{F1BDEAA5-A7E5-4864-9E96-F883A939BEDC}"/>
            </a:ext>
          </a:extLst>
        </xdr:cNvPr>
        <xdr:cNvSpPr txBox="1"/>
      </xdr:nvSpPr>
      <xdr:spPr>
        <a:xfrm>
          <a:off x="4124960"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133169</xdr:rowOff>
    </xdr:from>
    <xdr:to>
      <xdr:col>20</xdr:col>
      <xdr:colOff>38100</xdr:colOff>
      <xdr:row>40</xdr:row>
      <xdr:rowOff>63319</xdr:rowOff>
    </xdr:to>
    <xdr:sp macro="" textlink="">
      <xdr:nvSpPr>
        <xdr:cNvPr id="76" name="楕円 75">
          <a:extLst>
            <a:ext uri="{FF2B5EF4-FFF2-40B4-BE49-F238E27FC236}">
              <a16:creationId xmlns:a16="http://schemas.microsoft.com/office/drawing/2014/main" id="{ABF16355-76E8-4B59-ACDE-EEA5347F9768}"/>
            </a:ext>
          </a:extLst>
        </xdr:cNvPr>
        <xdr:cNvSpPr/>
      </xdr:nvSpPr>
      <xdr:spPr>
        <a:xfrm>
          <a:off x="3312160" y="66711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12519</xdr:rowOff>
    </xdr:from>
    <xdr:to>
      <xdr:col>24</xdr:col>
      <xdr:colOff>63500</xdr:colOff>
      <xdr:row>40</xdr:row>
      <xdr:rowOff>35378</xdr:rowOff>
    </xdr:to>
    <xdr:cxnSp macro="">
      <xdr:nvCxnSpPr>
        <xdr:cNvPr id="77" name="直線コネクタ 76">
          <a:extLst>
            <a:ext uri="{FF2B5EF4-FFF2-40B4-BE49-F238E27FC236}">
              <a16:creationId xmlns:a16="http://schemas.microsoft.com/office/drawing/2014/main" id="{AF7ACD8C-1F2F-40A6-BE94-EBBAD27FB2B1}"/>
            </a:ext>
          </a:extLst>
        </xdr:cNvPr>
        <xdr:cNvCxnSpPr/>
      </xdr:nvCxnSpPr>
      <xdr:spPr>
        <a:xfrm>
          <a:off x="3355340" y="6718119"/>
          <a:ext cx="7315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162560</xdr:rowOff>
    </xdr:from>
    <xdr:to>
      <xdr:col>15</xdr:col>
      <xdr:colOff>101600</xdr:colOff>
      <xdr:row>40</xdr:row>
      <xdr:rowOff>92710</xdr:rowOff>
    </xdr:to>
    <xdr:sp macro="" textlink="">
      <xdr:nvSpPr>
        <xdr:cNvPr id="78" name="楕円 77">
          <a:extLst>
            <a:ext uri="{FF2B5EF4-FFF2-40B4-BE49-F238E27FC236}">
              <a16:creationId xmlns:a16="http://schemas.microsoft.com/office/drawing/2014/main" id="{F0350E19-7737-4F2F-A4EE-2AE51B711B3E}"/>
            </a:ext>
          </a:extLst>
        </xdr:cNvPr>
        <xdr:cNvSpPr/>
      </xdr:nvSpPr>
      <xdr:spPr>
        <a:xfrm>
          <a:off x="2514600" y="670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12519</xdr:rowOff>
    </xdr:from>
    <xdr:to>
      <xdr:col>19</xdr:col>
      <xdr:colOff>177800</xdr:colOff>
      <xdr:row>40</xdr:row>
      <xdr:rowOff>41910</xdr:rowOff>
    </xdr:to>
    <xdr:cxnSp macro="">
      <xdr:nvCxnSpPr>
        <xdr:cNvPr id="79" name="直線コネクタ 78">
          <a:extLst>
            <a:ext uri="{FF2B5EF4-FFF2-40B4-BE49-F238E27FC236}">
              <a16:creationId xmlns:a16="http://schemas.microsoft.com/office/drawing/2014/main" id="{E3E8F723-2244-4052-BD87-AB2165D46BEE}"/>
            </a:ext>
          </a:extLst>
        </xdr:cNvPr>
        <xdr:cNvCxnSpPr/>
      </xdr:nvCxnSpPr>
      <xdr:spPr>
        <a:xfrm flipV="1">
          <a:off x="2565400" y="6718119"/>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126637</xdr:rowOff>
    </xdr:from>
    <xdr:to>
      <xdr:col>10</xdr:col>
      <xdr:colOff>165100</xdr:colOff>
      <xdr:row>40</xdr:row>
      <xdr:rowOff>56787</xdr:rowOff>
    </xdr:to>
    <xdr:sp macro="" textlink="">
      <xdr:nvSpPr>
        <xdr:cNvPr id="80" name="楕円 79">
          <a:extLst>
            <a:ext uri="{FF2B5EF4-FFF2-40B4-BE49-F238E27FC236}">
              <a16:creationId xmlns:a16="http://schemas.microsoft.com/office/drawing/2014/main" id="{2E296EBD-1CBC-4D11-8D8B-35FA2AE45B92}"/>
            </a:ext>
          </a:extLst>
        </xdr:cNvPr>
        <xdr:cNvSpPr/>
      </xdr:nvSpPr>
      <xdr:spPr>
        <a:xfrm>
          <a:off x="1739900" y="66645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5987</xdr:rowOff>
    </xdr:from>
    <xdr:to>
      <xdr:col>15</xdr:col>
      <xdr:colOff>50800</xdr:colOff>
      <xdr:row>40</xdr:row>
      <xdr:rowOff>41910</xdr:rowOff>
    </xdr:to>
    <xdr:cxnSp macro="">
      <xdr:nvCxnSpPr>
        <xdr:cNvPr id="81" name="直線コネクタ 80">
          <a:extLst>
            <a:ext uri="{FF2B5EF4-FFF2-40B4-BE49-F238E27FC236}">
              <a16:creationId xmlns:a16="http://schemas.microsoft.com/office/drawing/2014/main" id="{D6CC1686-EE7E-47B6-81EE-2BF9BEABE104}"/>
            </a:ext>
          </a:extLst>
        </xdr:cNvPr>
        <xdr:cNvCxnSpPr/>
      </xdr:nvCxnSpPr>
      <xdr:spPr>
        <a:xfrm>
          <a:off x="1790700" y="6711587"/>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69487</xdr:rowOff>
    </xdr:from>
    <xdr:to>
      <xdr:col>6</xdr:col>
      <xdr:colOff>38100</xdr:colOff>
      <xdr:row>39</xdr:row>
      <xdr:rowOff>171087</xdr:rowOff>
    </xdr:to>
    <xdr:sp macro="" textlink="">
      <xdr:nvSpPr>
        <xdr:cNvPr id="82" name="楕円 81">
          <a:extLst>
            <a:ext uri="{FF2B5EF4-FFF2-40B4-BE49-F238E27FC236}">
              <a16:creationId xmlns:a16="http://schemas.microsoft.com/office/drawing/2014/main" id="{369057A3-8F9B-4F79-B294-FD2E81743F7C}"/>
            </a:ext>
          </a:extLst>
        </xdr:cNvPr>
        <xdr:cNvSpPr/>
      </xdr:nvSpPr>
      <xdr:spPr>
        <a:xfrm>
          <a:off x="965200" y="66074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120287</xdr:rowOff>
    </xdr:from>
    <xdr:to>
      <xdr:col>10</xdr:col>
      <xdr:colOff>114300</xdr:colOff>
      <xdr:row>40</xdr:row>
      <xdr:rowOff>5987</xdr:rowOff>
    </xdr:to>
    <xdr:cxnSp macro="">
      <xdr:nvCxnSpPr>
        <xdr:cNvPr id="83" name="直線コネクタ 82">
          <a:extLst>
            <a:ext uri="{FF2B5EF4-FFF2-40B4-BE49-F238E27FC236}">
              <a16:creationId xmlns:a16="http://schemas.microsoft.com/office/drawing/2014/main" id="{30D07EE9-4A2B-495D-9C49-67522A7C35AE}"/>
            </a:ext>
          </a:extLst>
        </xdr:cNvPr>
        <xdr:cNvCxnSpPr/>
      </xdr:nvCxnSpPr>
      <xdr:spPr>
        <a:xfrm>
          <a:off x="1008380" y="6658247"/>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145160</xdr:rowOff>
    </xdr:from>
    <xdr:ext cx="405111" cy="259045"/>
    <xdr:sp macro="" textlink="">
      <xdr:nvSpPr>
        <xdr:cNvPr id="84" name="n_1aveValue【道路】&#10;有形固定資産減価償却率">
          <a:extLst>
            <a:ext uri="{FF2B5EF4-FFF2-40B4-BE49-F238E27FC236}">
              <a16:creationId xmlns:a16="http://schemas.microsoft.com/office/drawing/2014/main" id="{67948ABB-0726-4FA1-87E0-7C631168DE11}"/>
            </a:ext>
          </a:extLst>
        </xdr:cNvPr>
        <xdr:cNvSpPr txBox="1"/>
      </xdr:nvSpPr>
      <xdr:spPr>
        <a:xfrm>
          <a:off x="3170564" y="634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130464</xdr:rowOff>
    </xdr:from>
    <xdr:ext cx="405111" cy="259045"/>
    <xdr:sp macro="" textlink="">
      <xdr:nvSpPr>
        <xdr:cNvPr id="85" name="n_2aveValue【道路】&#10;有形固定資産減価償却率">
          <a:extLst>
            <a:ext uri="{FF2B5EF4-FFF2-40B4-BE49-F238E27FC236}">
              <a16:creationId xmlns:a16="http://schemas.microsoft.com/office/drawing/2014/main" id="{875056D3-4A01-450F-8880-F346087965C0}"/>
            </a:ext>
          </a:extLst>
        </xdr:cNvPr>
        <xdr:cNvSpPr txBox="1"/>
      </xdr:nvSpPr>
      <xdr:spPr>
        <a:xfrm>
          <a:off x="2385704" y="633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71681</xdr:rowOff>
    </xdr:from>
    <xdr:ext cx="405111" cy="259045"/>
    <xdr:sp macro="" textlink="">
      <xdr:nvSpPr>
        <xdr:cNvPr id="86" name="n_3aveValue【道路】&#10;有形固定資産減価償却率">
          <a:extLst>
            <a:ext uri="{FF2B5EF4-FFF2-40B4-BE49-F238E27FC236}">
              <a16:creationId xmlns:a16="http://schemas.microsoft.com/office/drawing/2014/main" id="{E8194868-0E2D-4366-9113-BCE2A5623CC7}"/>
            </a:ext>
          </a:extLst>
        </xdr:cNvPr>
        <xdr:cNvSpPr txBox="1"/>
      </xdr:nvSpPr>
      <xdr:spPr>
        <a:xfrm>
          <a:off x="1611004" y="627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48821</xdr:rowOff>
    </xdr:from>
    <xdr:ext cx="405111" cy="259045"/>
    <xdr:sp macro="" textlink="">
      <xdr:nvSpPr>
        <xdr:cNvPr id="87" name="n_4aveValue【道路】&#10;有形固定資産減価償却率">
          <a:extLst>
            <a:ext uri="{FF2B5EF4-FFF2-40B4-BE49-F238E27FC236}">
              <a16:creationId xmlns:a16="http://schemas.microsoft.com/office/drawing/2014/main" id="{47B6226C-8442-43E4-A642-3C6CCF14116E}"/>
            </a:ext>
          </a:extLst>
        </xdr:cNvPr>
        <xdr:cNvSpPr txBox="1"/>
      </xdr:nvSpPr>
      <xdr:spPr>
        <a:xfrm>
          <a:off x="836304" y="625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54446</xdr:rowOff>
    </xdr:from>
    <xdr:ext cx="405111" cy="259045"/>
    <xdr:sp macro="" textlink="">
      <xdr:nvSpPr>
        <xdr:cNvPr id="88" name="n_1mainValue【道路】&#10;有形固定資産減価償却率">
          <a:extLst>
            <a:ext uri="{FF2B5EF4-FFF2-40B4-BE49-F238E27FC236}">
              <a16:creationId xmlns:a16="http://schemas.microsoft.com/office/drawing/2014/main" id="{0F8AA183-1734-4FDE-87F8-3749F859F8F0}"/>
            </a:ext>
          </a:extLst>
        </xdr:cNvPr>
        <xdr:cNvSpPr txBox="1"/>
      </xdr:nvSpPr>
      <xdr:spPr>
        <a:xfrm>
          <a:off x="3170564" y="6760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83837</xdr:rowOff>
    </xdr:from>
    <xdr:ext cx="405111" cy="259045"/>
    <xdr:sp macro="" textlink="">
      <xdr:nvSpPr>
        <xdr:cNvPr id="89" name="n_2mainValue【道路】&#10;有形固定資産減価償却率">
          <a:extLst>
            <a:ext uri="{FF2B5EF4-FFF2-40B4-BE49-F238E27FC236}">
              <a16:creationId xmlns:a16="http://schemas.microsoft.com/office/drawing/2014/main" id="{CC4A4933-FCF2-46FB-92A2-D77C7B722AC6}"/>
            </a:ext>
          </a:extLst>
        </xdr:cNvPr>
        <xdr:cNvSpPr txBox="1"/>
      </xdr:nvSpPr>
      <xdr:spPr>
        <a:xfrm>
          <a:off x="238570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47914</xdr:rowOff>
    </xdr:from>
    <xdr:ext cx="405111" cy="259045"/>
    <xdr:sp macro="" textlink="">
      <xdr:nvSpPr>
        <xdr:cNvPr id="90" name="n_3mainValue【道路】&#10;有形固定資産減価償却率">
          <a:extLst>
            <a:ext uri="{FF2B5EF4-FFF2-40B4-BE49-F238E27FC236}">
              <a16:creationId xmlns:a16="http://schemas.microsoft.com/office/drawing/2014/main" id="{F466F510-F892-4801-9E1F-E3A02E7B06DF}"/>
            </a:ext>
          </a:extLst>
        </xdr:cNvPr>
        <xdr:cNvSpPr txBox="1"/>
      </xdr:nvSpPr>
      <xdr:spPr>
        <a:xfrm>
          <a:off x="1611004" y="6753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162214</xdr:rowOff>
    </xdr:from>
    <xdr:ext cx="405111" cy="259045"/>
    <xdr:sp macro="" textlink="">
      <xdr:nvSpPr>
        <xdr:cNvPr id="91" name="n_4mainValue【道路】&#10;有形固定資産減価償却率">
          <a:extLst>
            <a:ext uri="{FF2B5EF4-FFF2-40B4-BE49-F238E27FC236}">
              <a16:creationId xmlns:a16="http://schemas.microsoft.com/office/drawing/2014/main" id="{C3A4C941-2D71-43D6-B1ED-BD18AB703F6C}"/>
            </a:ext>
          </a:extLst>
        </xdr:cNvPr>
        <xdr:cNvSpPr txBox="1"/>
      </xdr:nvSpPr>
      <xdr:spPr>
        <a:xfrm>
          <a:off x="83630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C6A0CB4-4130-49C5-A142-1798C8C4C35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8DE74A0-567D-4D18-87C7-D23AA983FD9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58945E4-40B3-41E5-911C-39AB1BF955B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23D2FB1-ABA3-4C3A-BA94-E1D4D8A2489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D144C60-84B1-4F82-A3F7-E0F7AD7F934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7144232-3E15-4CD6-91FC-CE9F4DA1FF1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75F399A-A04E-4913-AF41-D8832508C39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D852374-238D-4778-A13E-ADB5512DAA3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AA35648D-A1AB-49B9-99B8-3026B64DCAB5}"/>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6C5758B-E840-44CB-9960-07E327426E82}"/>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CB1CC6BA-9C5B-4E07-9CD2-236FDBAF1D5F}"/>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86FCC7AA-5427-42A9-96BF-EE87B45A6666}"/>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97921195-4EBC-4A48-9795-E6CA6C07E32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a:extLst>
            <a:ext uri="{FF2B5EF4-FFF2-40B4-BE49-F238E27FC236}">
              <a16:creationId xmlns:a16="http://schemas.microsoft.com/office/drawing/2014/main" id="{5BD60B61-D6D8-4941-93AA-871ECE651D8B}"/>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10F18087-1F2B-4BA5-A403-2ABB23303873}"/>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a:extLst>
            <a:ext uri="{FF2B5EF4-FFF2-40B4-BE49-F238E27FC236}">
              <a16:creationId xmlns:a16="http://schemas.microsoft.com/office/drawing/2014/main" id="{04F49690-36A9-4D48-B0A6-C3A1D103EA1B}"/>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8FAACB6C-9CFD-43A5-88DC-10954174393A}"/>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1A403BFC-3F31-493A-8BAD-7FE6077F2E43}"/>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303264B5-491B-4AC3-B594-BA79AB949194}"/>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35443448-456A-4B21-98A9-419E99F72215}"/>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A16F3CF5-E341-4CF3-AAD6-8E8978D6D0B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a:extLst>
            <a:ext uri="{FF2B5EF4-FFF2-40B4-BE49-F238E27FC236}">
              <a16:creationId xmlns:a16="http://schemas.microsoft.com/office/drawing/2014/main" id="{91055D96-9624-4E80-AB06-197C9F36661D}"/>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CAEDF323-E6C2-4A3B-BBD9-9AEE6FF5A639}"/>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B8A75787-8382-4BA6-812B-6451FF4F8825}"/>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C6CF17F5-D280-427C-A2B9-2AF7D26462D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7" name="直線コネクタ 116">
          <a:extLst>
            <a:ext uri="{FF2B5EF4-FFF2-40B4-BE49-F238E27FC236}">
              <a16:creationId xmlns:a16="http://schemas.microsoft.com/office/drawing/2014/main" id="{4380DD2B-EB54-46B6-9950-160689C4B91A}"/>
            </a:ext>
          </a:extLst>
        </xdr:cNvPr>
        <xdr:cNvCxnSpPr/>
      </xdr:nvCxnSpPr>
      <xdr:spPr>
        <a:xfrm flipV="1">
          <a:off x="9219565" y="5666123"/>
          <a:ext cx="0" cy="135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8" name="【道路】&#10;一人当たり延長最小値テキスト">
          <a:extLst>
            <a:ext uri="{FF2B5EF4-FFF2-40B4-BE49-F238E27FC236}">
              <a16:creationId xmlns:a16="http://schemas.microsoft.com/office/drawing/2014/main" id="{56ECC2FC-C46A-4F34-880B-83E9831F46BE}"/>
            </a:ext>
          </a:extLst>
        </xdr:cNvPr>
        <xdr:cNvSpPr txBox="1"/>
      </xdr:nvSpPr>
      <xdr:spPr>
        <a:xfrm>
          <a:off x="9258300" y="70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9" name="直線コネクタ 118">
          <a:extLst>
            <a:ext uri="{FF2B5EF4-FFF2-40B4-BE49-F238E27FC236}">
              <a16:creationId xmlns:a16="http://schemas.microsoft.com/office/drawing/2014/main" id="{8954F6C5-E811-4FD4-9584-6AE5BCB93E1F}"/>
            </a:ext>
          </a:extLst>
        </xdr:cNvPr>
        <xdr:cNvCxnSpPr/>
      </xdr:nvCxnSpPr>
      <xdr:spPr>
        <a:xfrm>
          <a:off x="9154160" y="7018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20" name="【道路】&#10;一人当たり延長最大値テキスト">
          <a:extLst>
            <a:ext uri="{FF2B5EF4-FFF2-40B4-BE49-F238E27FC236}">
              <a16:creationId xmlns:a16="http://schemas.microsoft.com/office/drawing/2014/main" id="{5AB30625-8EF9-4AA3-8223-1488B2B5FEB3}"/>
            </a:ext>
          </a:extLst>
        </xdr:cNvPr>
        <xdr:cNvSpPr txBox="1"/>
      </xdr:nvSpPr>
      <xdr:spPr>
        <a:xfrm>
          <a:off x="9258300" y="544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21" name="直線コネクタ 120">
          <a:extLst>
            <a:ext uri="{FF2B5EF4-FFF2-40B4-BE49-F238E27FC236}">
              <a16:creationId xmlns:a16="http://schemas.microsoft.com/office/drawing/2014/main" id="{61C57FD7-2963-4CDD-83E4-24BC61334F97}"/>
            </a:ext>
          </a:extLst>
        </xdr:cNvPr>
        <xdr:cNvCxnSpPr/>
      </xdr:nvCxnSpPr>
      <xdr:spPr>
        <a:xfrm>
          <a:off x="9154160" y="56661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166561</xdr:rowOff>
    </xdr:from>
    <xdr:ext cx="534377" cy="259045"/>
    <xdr:sp macro="" textlink="">
      <xdr:nvSpPr>
        <xdr:cNvPr id="122" name="【道路】&#10;一人当たり延長平均値テキスト">
          <a:extLst>
            <a:ext uri="{FF2B5EF4-FFF2-40B4-BE49-F238E27FC236}">
              <a16:creationId xmlns:a16="http://schemas.microsoft.com/office/drawing/2014/main" id="{E4DB3CFE-50FD-4BDF-87DF-284B73A30CAA}"/>
            </a:ext>
          </a:extLst>
        </xdr:cNvPr>
        <xdr:cNvSpPr txBox="1"/>
      </xdr:nvSpPr>
      <xdr:spPr>
        <a:xfrm>
          <a:off x="9258300" y="6369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3" name="フローチャート: 判断 122">
          <a:extLst>
            <a:ext uri="{FF2B5EF4-FFF2-40B4-BE49-F238E27FC236}">
              <a16:creationId xmlns:a16="http://schemas.microsoft.com/office/drawing/2014/main" id="{2F0510EE-4445-4A5C-A89C-7E5B175AFE33}"/>
            </a:ext>
          </a:extLst>
        </xdr:cNvPr>
        <xdr:cNvSpPr/>
      </xdr:nvSpPr>
      <xdr:spPr>
        <a:xfrm>
          <a:off x="9192260" y="6514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4" name="フローチャート: 判断 123">
          <a:extLst>
            <a:ext uri="{FF2B5EF4-FFF2-40B4-BE49-F238E27FC236}">
              <a16:creationId xmlns:a16="http://schemas.microsoft.com/office/drawing/2014/main" id="{FFA100A4-D0FF-45BD-A74A-71919C05A402}"/>
            </a:ext>
          </a:extLst>
        </xdr:cNvPr>
        <xdr:cNvSpPr/>
      </xdr:nvSpPr>
      <xdr:spPr>
        <a:xfrm>
          <a:off x="8445500" y="65313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146444</xdr:rowOff>
    </xdr:from>
    <xdr:to>
      <xdr:col>46</xdr:col>
      <xdr:colOff>38100</xdr:colOff>
      <xdr:row>37</xdr:row>
      <xdr:rowOff>76594</xdr:rowOff>
    </xdr:to>
    <xdr:sp macro="" textlink="">
      <xdr:nvSpPr>
        <xdr:cNvPr id="125" name="フローチャート: 判断 124">
          <a:extLst>
            <a:ext uri="{FF2B5EF4-FFF2-40B4-BE49-F238E27FC236}">
              <a16:creationId xmlns:a16="http://schemas.microsoft.com/office/drawing/2014/main" id="{D3DC0D3C-F65E-41FB-9072-EE76939B0112}"/>
            </a:ext>
          </a:extLst>
        </xdr:cNvPr>
        <xdr:cNvSpPr/>
      </xdr:nvSpPr>
      <xdr:spPr>
        <a:xfrm>
          <a:off x="7670800" y="61814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72557</xdr:rowOff>
    </xdr:from>
    <xdr:to>
      <xdr:col>41</xdr:col>
      <xdr:colOff>101600</xdr:colOff>
      <xdr:row>37</xdr:row>
      <xdr:rowOff>2707</xdr:rowOff>
    </xdr:to>
    <xdr:sp macro="" textlink="">
      <xdr:nvSpPr>
        <xdr:cNvPr id="126" name="フローチャート: 判断 125">
          <a:extLst>
            <a:ext uri="{FF2B5EF4-FFF2-40B4-BE49-F238E27FC236}">
              <a16:creationId xmlns:a16="http://schemas.microsoft.com/office/drawing/2014/main" id="{F8A37114-5C32-4B9D-BE56-2BD27B65EEEC}"/>
            </a:ext>
          </a:extLst>
        </xdr:cNvPr>
        <xdr:cNvSpPr/>
      </xdr:nvSpPr>
      <xdr:spPr>
        <a:xfrm>
          <a:off x="6873240" y="61075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35</xdr:row>
      <xdr:rowOff>60621</xdr:rowOff>
    </xdr:from>
    <xdr:to>
      <xdr:col>36</xdr:col>
      <xdr:colOff>165100</xdr:colOff>
      <xdr:row>35</xdr:row>
      <xdr:rowOff>162221</xdr:rowOff>
    </xdr:to>
    <xdr:sp macro="" textlink="">
      <xdr:nvSpPr>
        <xdr:cNvPr id="127" name="フローチャート: 判断 126">
          <a:extLst>
            <a:ext uri="{FF2B5EF4-FFF2-40B4-BE49-F238E27FC236}">
              <a16:creationId xmlns:a16="http://schemas.microsoft.com/office/drawing/2014/main" id="{193B9DDF-8608-4F1D-8D3C-E5501D64A2AA}"/>
            </a:ext>
          </a:extLst>
        </xdr:cNvPr>
        <xdr:cNvSpPr/>
      </xdr:nvSpPr>
      <xdr:spPr>
        <a:xfrm>
          <a:off x="6098540" y="592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6590201-033A-427E-9178-9A6FAFECD40C}"/>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3B33D7B-FA2A-4659-AD26-7BC2455EE19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3C882B2-7878-45DD-A65D-CA5595DC855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9A09123-E465-4934-B486-F06B54A4191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A73ACF6D-2A86-48B3-BF81-06A166C746B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29107</xdr:rowOff>
    </xdr:from>
    <xdr:to>
      <xdr:col>55</xdr:col>
      <xdr:colOff>50800</xdr:colOff>
      <xdr:row>39</xdr:row>
      <xdr:rowOff>130707</xdr:rowOff>
    </xdr:to>
    <xdr:sp macro="" textlink="">
      <xdr:nvSpPr>
        <xdr:cNvPr id="133" name="楕円 132">
          <a:extLst>
            <a:ext uri="{FF2B5EF4-FFF2-40B4-BE49-F238E27FC236}">
              <a16:creationId xmlns:a16="http://schemas.microsoft.com/office/drawing/2014/main" id="{1A72AE1C-DE32-4640-A4FE-316E7CA83425}"/>
            </a:ext>
          </a:extLst>
        </xdr:cNvPr>
        <xdr:cNvSpPr/>
      </xdr:nvSpPr>
      <xdr:spPr>
        <a:xfrm>
          <a:off x="9192260" y="65670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7534</xdr:rowOff>
    </xdr:from>
    <xdr:ext cx="534377" cy="259045"/>
    <xdr:sp macro="" textlink="">
      <xdr:nvSpPr>
        <xdr:cNvPr id="134" name="【道路】&#10;一人当たり延長該当値テキスト">
          <a:extLst>
            <a:ext uri="{FF2B5EF4-FFF2-40B4-BE49-F238E27FC236}">
              <a16:creationId xmlns:a16="http://schemas.microsoft.com/office/drawing/2014/main" id="{200A5106-7AB4-4660-8741-4CB0DC96DE70}"/>
            </a:ext>
          </a:extLst>
        </xdr:cNvPr>
        <xdr:cNvSpPr txBox="1"/>
      </xdr:nvSpPr>
      <xdr:spPr>
        <a:xfrm>
          <a:off x="9258300" y="654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38038</xdr:rowOff>
    </xdr:from>
    <xdr:to>
      <xdr:col>50</xdr:col>
      <xdr:colOff>165100</xdr:colOff>
      <xdr:row>39</xdr:row>
      <xdr:rowOff>139638</xdr:rowOff>
    </xdr:to>
    <xdr:sp macro="" textlink="">
      <xdr:nvSpPr>
        <xdr:cNvPr id="135" name="楕円 134">
          <a:extLst>
            <a:ext uri="{FF2B5EF4-FFF2-40B4-BE49-F238E27FC236}">
              <a16:creationId xmlns:a16="http://schemas.microsoft.com/office/drawing/2014/main" id="{41840C4E-BAF9-47C6-83CF-3BEC64ED512B}"/>
            </a:ext>
          </a:extLst>
        </xdr:cNvPr>
        <xdr:cNvSpPr/>
      </xdr:nvSpPr>
      <xdr:spPr>
        <a:xfrm>
          <a:off x="8445500" y="657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79907</xdr:rowOff>
    </xdr:from>
    <xdr:to>
      <xdr:col>55</xdr:col>
      <xdr:colOff>0</xdr:colOff>
      <xdr:row>39</xdr:row>
      <xdr:rowOff>88838</xdr:rowOff>
    </xdr:to>
    <xdr:cxnSp macro="">
      <xdr:nvCxnSpPr>
        <xdr:cNvPr id="136" name="直線コネクタ 135">
          <a:extLst>
            <a:ext uri="{FF2B5EF4-FFF2-40B4-BE49-F238E27FC236}">
              <a16:creationId xmlns:a16="http://schemas.microsoft.com/office/drawing/2014/main" id="{74E8EAB7-BE6D-470B-BCBE-E2689074B200}"/>
            </a:ext>
          </a:extLst>
        </xdr:cNvPr>
        <xdr:cNvCxnSpPr/>
      </xdr:nvCxnSpPr>
      <xdr:spPr>
        <a:xfrm flipV="1">
          <a:off x="8496300" y="6617867"/>
          <a:ext cx="723900" cy="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124939</xdr:rowOff>
    </xdr:from>
    <xdr:to>
      <xdr:col>46</xdr:col>
      <xdr:colOff>38100</xdr:colOff>
      <xdr:row>40</xdr:row>
      <xdr:rowOff>55089</xdr:rowOff>
    </xdr:to>
    <xdr:sp macro="" textlink="">
      <xdr:nvSpPr>
        <xdr:cNvPr id="137" name="楕円 136">
          <a:extLst>
            <a:ext uri="{FF2B5EF4-FFF2-40B4-BE49-F238E27FC236}">
              <a16:creationId xmlns:a16="http://schemas.microsoft.com/office/drawing/2014/main" id="{FAC92AC4-D7BE-4826-8C40-BAD27C19F594}"/>
            </a:ext>
          </a:extLst>
        </xdr:cNvPr>
        <xdr:cNvSpPr/>
      </xdr:nvSpPr>
      <xdr:spPr>
        <a:xfrm>
          <a:off x="7670800" y="66628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88838</xdr:rowOff>
    </xdr:from>
    <xdr:to>
      <xdr:col>50</xdr:col>
      <xdr:colOff>114300</xdr:colOff>
      <xdr:row>40</xdr:row>
      <xdr:rowOff>4289</xdr:rowOff>
    </xdr:to>
    <xdr:cxnSp macro="">
      <xdr:nvCxnSpPr>
        <xdr:cNvPr id="138" name="直線コネクタ 137">
          <a:extLst>
            <a:ext uri="{FF2B5EF4-FFF2-40B4-BE49-F238E27FC236}">
              <a16:creationId xmlns:a16="http://schemas.microsoft.com/office/drawing/2014/main" id="{67898709-581F-4652-A0D5-BD10EB3C863E}"/>
            </a:ext>
          </a:extLst>
        </xdr:cNvPr>
        <xdr:cNvCxnSpPr/>
      </xdr:nvCxnSpPr>
      <xdr:spPr>
        <a:xfrm flipV="1">
          <a:off x="7713980" y="6626798"/>
          <a:ext cx="782320" cy="8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131814</xdr:rowOff>
    </xdr:from>
    <xdr:to>
      <xdr:col>41</xdr:col>
      <xdr:colOff>101600</xdr:colOff>
      <xdr:row>40</xdr:row>
      <xdr:rowOff>61964</xdr:rowOff>
    </xdr:to>
    <xdr:sp macro="" textlink="">
      <xdr:nvSpPr>
        <xdr:cNvPr id="139" name="楕円 138">
          <a:extLst>
            <a:ext uri="{FF2B5EF4-FFF2-40B4-BE49-F238E27FC236}">
              <a16:creationId xmlns:a16="http://schemas.microsoft.com/office/drawing/2014/main" id="{7453DBA0-2CE1-404B-B8E7-470BC7F01548}"/>
            </a:ext>
          </a:extLst>
        </xdr:cNvPr>
        <xdr:cNvSpPr/>
      </xdr:nvSpPr>
      <xdr:spPr>
        <a:xfrm>
          <a:off x="6873240" y="66697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4289</xdr:rowOff>
    </xdr:from>
    <xdr:to>
      <xdr:col>45</xdr:col>
      <xdr:colOff>177800</xdr:colOff>
      <xdr:row>40</xdr:row>
      <xdr:rowOff>11164</xdr:rowOff>
    </xdr:to>
    <xdr:cxnSp macro="">
      <xdr:nvCxnSpPr>
        <xdr:cNvPr id="140" name="直線コネクタ 139">
          <a:extLst>
            <a:ext uri="{FF2B5EF4-FFF2-40B4-BE49-F238E27FC236}">
              <a16:creationId xmlns:a16="http://schemas.microsoft.com/office/drawing/2014/main" id="{CD9190D0-0691-479D-9296-C4EA783B18AD}"/>
            </a:ext>
          </a:extLst>
        </xdr:cNvPr>
        <xdr:cNvCxnSpPr/>
      </xdr:nvCxnSpPr>
      <xdr:spPr>
        <a:xfrm flipV="1">
          <a:off x="6924040" y="6709889"/>
          <a:ext cx="789940" cy="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137218</xdr:rowOff>
    </xdr:from>
    <xdr:to>
      <xdr:col>36</xdr:col>
      <xdr:colOff>165100</xdr:colOff>
      <xdr:row>40</xdr:row>
      <xdr:rowOff>67368</xdr:rowOff>
    </xdr:to>
    <xdr:sp macro="" textlink="">
      <xdr:nvSpPr>
        <xdr:cNvPr id="141" name="楕円 140">
          <a:extLst>
            <a:ext uri="{FF2B5EF4-FFF2-40B4-BE49-F238E27FC236}">
              <a16:creationId xmlns:a16="http://schemas.microsoft.com/office/drawing/2014/main" id="{1775A28B-823C-436C-99C1-9AA14F9D024A}"/>
            </a:ext>
          </a:extLst>
        </xdr:cNvPr>
        <xdr:cNvSpPr/>
      </xdr:nvSpPr>
      <xdr:spPr>
        <a:xfrm>
          <a:off x="6098540" y="66751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11164</xdr:rowOff>
    </xdr:from>
    <xdr:to>
      <xdr:col>41</xdr:col>
      <xdr:colOff>50800</xdr:colOff>
      <xdr:row>40</xdr:row>
      <xdr:rowOff>16568</xdr:rowOff>
    </xdr:to>
    <xdr:cxnSp macro="">
      <xdr:nvCxnSpPr>
        <xdr:cNvPr id="142" name="直線コネクタ 141">
          <a:extLst>
            <a:ext uri="{FF2B5EF4-FFF2-40B4-BE49-F238E27FC236}">
              <a16:creationId xmlns:a16="http://schemas.microsoft.com/office/drawing/2014/main" id="{C4AFF982-E058-44A6-B001-9942A603DD03}"/>
            </a:ext>
          </a:extLst>
        </xdr:cNvPr>
        <xdr:cNvCxnSpPr/>
      </xdr:nvCxnSpPr>
      <xdr:spPr>
        <a:xfrm flipV="1">
          <a:off x="6149340" y="6716764"/>
          <a:ext cx="7747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107751</xdr:rowOff>
    </xdr:from>
    <xdr:ext cx="534377" cy="259045"/>
    <xdr:sp macro="" textlink="">
      <xdr:nvSpPr>
        <xdr:cNvPr id="143" name="n_1aveValue【道路】&#10;一人当たり延長">
          <a:extLst>
            <a:ext uri="{FF2B5EF4-FFF2-40B4-BE49-F238E27FC236}">
              <a16:creationId xmlns:a16="http://schemas.microsoft.com/office/drawing/2014/main" id="{3B9AAFDA-9530-4D78-BD1A-89BE72E5FB26}"/>
            </a:ext>
          </a:extLst>
        </xdr:cNvPr>
        <xdr:cNvSpPr txBox="1"/>
      </xdr:nvSpPr>
      <xdr:spPr>
        <a:xfrm>
          <a:off x="8239271" y="631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93121</xdr:rowOff>
    </xdr:from>
    <xdr:ext cx="534377" cy="259045"/>
    <xdr:sp macro="" textlink="">
      <xdr:nvSpPr>
        <xdr:cNvPr id="144" name="n_2aveValue【道路】&#10;一人当たり延長">
          <a:extLst>
            <a:ext uri="{FF2B5EF4-FFF2-40B4-BE49-F238E27FC236}">
              <a16:creationId xmlns:a16="http://schemas.microsoft.com/office/drawing/2014/main" id="{C8EF74C7-9135-4827-9CD8-C8475C83718D}"/>
            </a:ext>
          </a:extLst>
        </xdr:cNvPr>
        <xdr:cNvSpPr txBox="1"/>
      </xdr:nvSpPr>
      <xdr:spPr>
        <a:xfrm>
          <a:off x="7477271" y="59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19234</xdr:rowOff>
    </xdr:from>
    <xdr:ext cx="534377" cy="259045"/>
    <xdr:sp macro="" textlink="">
      <xdr:nvSpPr>
        <xdr:cNvPr id="145" name="n_3aveValue【道路】&#10;一人当たり延長">
          <a:extLst>
            <a:ext uri="{FF2B5EF4-FFF2-40B4-BE49-F238E27FC236}">
              <a16:creationId xmlns:a16="http://schemas.microsoft.com/office/drawing/2014/main" id="{11A0A19A-CA38-4366-95AC-D5D488CF1621}"/>
            </a:ext>
          </a:extLst>
        </xdr:cNvPr>
        <xdr:cNvSpPr txBox="1"/>
      </xdr:nvSpPr>
      <xdr:spPr>
        <a:xfrm>
          <a:off x="6702571" y="588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7298</xdr:rowOff>
    </xdr:from>
    <xdr:ext cx="534377" cy="259045"/>
    <xdr:sp macro="" textlink="">
      <xdr:nvSpPr>
        <xdr:cNvPr id="146" name="n_4aveValue【道路】&#10;一人当たり延長">
          <a:extLst>
            <a:ext uri="{FF2B5EF4-FFF2-40B4-BE49-F238E27FC236}">
              <a16:creationId xmlns:a16="http://schemas.microsoft.com/office/drawing/2014/main" id="{0D9B6FF6-E35E-46AD-A36D-C7BAD306746F}"/>
            </a:ext>
          </a:extLst>
        </xdr:cNvPr>
        <xdr:cNvSpPr txBox="1"/>
      </xdr:nvSpPr>
      <xdr:spPr>
        <a:xfrm>
          <a:off x="5905011" y="570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130765</xdr:rowOff>
    </xdr:from>
    <xdr:ext cx="534377" cy="259045"/>
    <xdr:sp macro="" textlink="">
      <xdr:nvSpPr>
        <xdr:cNvPr id="147" name="n_1mainValue【道路】&#10;一人当たり延長">
          <a:extLst>
            <a:ext uri="{FF2B5EF4-FFF2-40B4-BE49-F238E27FC236}">
              <a16:creationId xmlns:a16="http://schemas.microsoft.com/office/drawing/2014/main" id="{278EE918-4D4E-44B5-94CA-2F699F0A0CE0}"/>
            </a:ext>
          </a:extLst>
        </xdr:cNvPr>
        <xdr:cNvSpPr txBox="1"/>
      </xdr:nvSpPr>
      <xdr:spPr>
        <a:xfrm>
          <a:off x="8239271" y="6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46216</xdr:rowOff>
    </xdr:from>
    <xdr:ext cx="534377" cy="259045"/>
    <xdr:sp macro="" textlink="">
      <xdr:nvSpPr>
        <xdr:cNvPr id="148" name="n_2mainValue【道路】&#10;一人当たり延長">
          <a:extLst>
            <a:ext uri="{FF2B5EF4-FFF2-40B4-BE49-F238E27FC236}">
              <a16:creationId xmlns:a16="http://schemas.microsoft.com/office/drawing/2014/main" id="{5CDF09CD-0619-43D9-90DC-ECC0BE0770E6}"/>
            </a:ext>
          </a:extLst>
        </xdr:cNvPr>
        <xdr:cNvSpPr txBox="1"/>
      </xdr:nvSpPr>
      <xdr:spPr>
        <a:xfrm>
          <a:off x="7477271" y="675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53091</xdr:rowOff>
    </xdr:from>
    <xdr:ext cx="534377" cy="259045"/>
    <xdr:sp macro="" textlink="">
      <xdr:nvSpPr>
        <xdr:cNvPr id="149" name="n_3mainValue【道路】&#10;一人当たり延長">
          <a:extLst>
            <a:ext uri="{FF2B5EF4-FFF2-40B4-BE49-F238E27FC236}">
              <a16:creationId xmlns:a16="http://schemas.microsoft.com/office/drawing/2014/main" id="{38A78798-338F-4F36-95AF-2EF7678607C3}"/>
            </a:ext>
          </a:extLst>
        </xdr:cNvPr>
        <xdr:cNvSpPr txBox="1"/>
      </xdr:nvSpPr>
      <xdr:spPr>
        <a:xfrm>
          <a:off x="6702571" y="675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58495</xdr:rowOff>
    </xdr:from>
    <xdr:ext cx="534377" cy="259045"/>
    <xdr:sp macro="" textlink="">
      <xdr:nvSpPr>
        <xdr:cNvPr id="150" name="n_4mainValue【道路】&#10;一人当たり延長">
          <a:extLst>
            <a:ext uri="{FF2B5EF4-FFF2-40B4-BE49-F238E27FC236}">
              <a16:creationId xmlns:a16="http://schemas.microsoft.com/office/drawing/2014/main" id="{A833C6DB-42E8-47E4-BFB7-2AED7023410C}"/>
            </a:ext>
          </a:extLst>
        </xdr:cNvPr>
        <xdr:cNvSpPr txBox="1"/>
      </xdr:nvSpPr>
      <xdr:spPr>
        <a:xfrm>
          <a:off x="5905011" y="67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9299B793-7DC3-41A9-8AC2-415A2158652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F09AB8AD-AF1F-46CD-ADBA-C628E971CA99}"/>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3F36BCB5-9CE6-42CC-9E60-1180BBF3FFD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B345B24-E638-4645-B4AE-0805B482A6B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9F28E45E-8B9A-446F-B05B-87F32E3FFBF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84E849F3-4C73-4171-93E8-8C8084DDE1CF}"/>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4007332F-FE80-413F-BF19-A8B55AFA744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4E8C6E1C-32C9-4B08-BCD6-35E8B7596F9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E8AB8B62-2CF4-43D2-B844-7501FEC7424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6A4806C2-5085-47A2-9340-227C17A9FAD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E3AD548C-D46C-4CAF-B550-B339ECACCD9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06754DE6-21B9-4555-A3F0-FF6A5911C8C7}"/>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17035EAD-4AAA-424E-A419-988A0726F584}"/>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FC3CF83B-30F6-4C93-8A27-C3EA98F4556D}"/>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DE928E8E-7575-4562-9385-A715AB2C264F}"/>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5E94A101-6C2E-419F-A44B-EFF948CB0A11}"/>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A53A7495-FA50-4A2A-BD3B-D9DD70D8A112}"/>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5C221594-0403-44E0-9056-0BB2DC54CA59}"/>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5548F12D-2A7D-499F-A1E1-E0C1ED2C2FB1}"/>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AC1556F3-772F-47C5-BD57-0E020C371F89}"/>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2AD89F7F-91E6-4F32-907B-9F6E698D999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782FF3CB-6766-4475-AC2C-2D0FAC516361}"/>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3F939002-616F-438A-8313-ACF8F78FA0E1}"/>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803F910F-6E89-4E58-9FB6-FF76096175E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a:extLst>
            <a:ext uri="{FF2B5EF4-FFF2-40B4-BE49-F238E27FC236}">
              <a16:creationId xmlns:a16="http://schemas.microsoft.com/office/drawing/2014/main" id="{8CC76FF8-FD20-49F8-9194-23FE78CFDCF2}"/>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6" name="直線コネクタ 175">
          <a:extLst>
            <a:ext uri="{FF2B5EF4-FFF2-40B4-BE49-F238E27FC236}">
              <a16:creationId xmlns:a16="http://schemas.microsoft.com/office/drawing/2014/main" id="{9A58F06C-E040-48DF-953F-AFB42E01F42A}"/>
            </a:ext>
          </a:extLst>
        </xdr:cNvPr>
        <xdr:cNvCxnSpPr/>
      </xdr:nvCxnSpPr>
      <xdr:spPr>
        <a:xfrm flipV="1">
          <a:off x="4086225" y="9296944"/>
          <a:ext cx="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7" name="【橋りょう・トンネル】&#10;有形固定資産減価償却率最小値テキスト">
          <a:extLst>
            <a:ext uri="{FF2B5EF4-FFF2-40B4-BE49-F238E27FC236}">
              <a16:creationId xmlns:a16="http://schemas.microsoft.com/office/drawing/2014/main" id="{4EAB5F3C-FB7A-47F3-930A-AFC6C3DE0B6C}"/>
            </a:ext>
          </a:extLst>
        </xdr:cNvPr>
        <xdr:cNvSpPr txBox="1"/>
      </xdr:nvSpPr>
      <xdr:spPr>
        <a:xfrm>
          <a:off x="4124960" y="1076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8" name="直線コネクタ 177">
          <a:extLst>
            <a:ext uri="{FF2B5EF4-FFF2-40B4-BE49-F238E27FC236}">
              <a16:creationId xmlns:a16="http://schemas.microsoft.com/office/drawing/2014/main" id="{397C2999-B936-402D-A597-2C44DCFE69A0}"/>
            </a:ext>
          </a:extLst>
        </xdr:cNvPr>
        <xdr:cNvCxnSpPr/>
      </xdr:nvCxnSpPr>
      <xdr:spPr>
        <a:xfrm>
          <a:off x="4020820" y="107567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9" name="【橋りょう・トンネル】&#10;有形固定資産減価償却率最大値テキスト">
          <a:extLst>
            <a:ext uri="{FF2B5EF4-FFF2-40B4-BE49-F238E27FC236}">
              <a16:creationId xmlns:a16="http://schemas.microsoft.com/office/drawing/2014/main" id="{CB925E1B-9544-4609-93EE-A6E481C348FF}"/>
            </a:ext>
          </a:extLst>
        </xdr:cNvPr>
        <xdr:cNvSpPr txBox="1"/>
      </xdr:nvSpPr>
      <xdr:spPr>
        <a:xfrm>
          <a:off x="4124960" y="90759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80" name="直線コネクタ 179">
          <a:extLst>
            <a:ext uri="{FF2B5EF4-FFF2-40B4-BE49-F238E27FC236}">
              <a16:creationId xmlns:a16="http://schemas.microsoft.com/office/drawing/2014/main" id="{16B0E101-4845-4EEA-80A8-DDBC32154FFF}"/>
            </a:ext>
          </a:extLst>
        </xdr:cNvPr>
        <xdr:cNvCxnSpPr/>
      </xdr:nvCxnSpPr>
      <xdr:spPr>
        <a:xfrm>
          <a:off x="4020820" y="92969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144797</xdr:rowOff>
    </xdr:from>
    <xdr:ext cx="405111" cy="259045"/>
    <xdr:sp macro="" textlink="">
      <xdr:nvSpPr>
        <xdr:cNvPr id="181" name="【橋りょう・トンネル】&#10;有形固定資産減価償却率平均値テキスト">
          <a:extLst>
            <a:ext uri="{FF2B5EF4-FFF2-40B4-BE49-F238E27FC236}">
              <a16:creationId xmlns:a16="http://schemas.microsoft.com/office/drawing/2014/main" id="{42DBC3B0-8D25-4951-BA98-509C2C748CB8}"/>
            </a:ext>
          </a:extLst>
        </xdr:cNvPr>
        <xdr:cNvSpPr txBox="1"/>
      </xdr:nvSpPr>
      <xdr:spPr>
        <a:xfrm>
          <a:off x="412496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フローチャート: 判断 181">
          <a:extLst>
            <a:ext uri="{FF2B5EF4-FFF2-40B4-BE49-F238E27FC236}">
              <a16:creationId xmlns:a16="http://schemas.microsoft.com/office/drawing/2014/main" id="{B7133D68-753B-4509-B871-E49CCAE5860C}"/>
            </a:ext>
          </a:extLst>
        </xdr:cNvPr>
        <xdr:cNvSpPr/>
      </xdr:nvSpPr>
      <xdr:spPr>
        <a:xfrm>
          <a:off x="4036060" y="1022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83" name="フローチャート: 判断 182">
          <a:extLst>
            <a:ext uri="{FF2B5EF4-FFF2-40B4-BE49-F238E27FC236}">
              <a16:creationId xmlns:a16="http://schemas.microsoft.com/office/drawing/2014/main" id="{4C1D49C3-B913-425B-9382-82DB912CE667}"/>
            </a:ext>
          </a:extLst>
        </xdr:cNvPr>
        <xdr:cNvSpPr/>
      </xdr:nvSpPr>
      <xdr:spPr>
        <a:xfrm>
          <a:off x="3312160" y="102166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4" name="フローチャート: 判断 183">
          <a:extLst>
            <a:ext uri="{FF2B5EF4-FFF2-40B4-BE49-F238E27FC236}">
              <a16:creationId xmlns:a16="http://schemas.microsoft.com/office/drawing/2014/main" id="{EBAD8D65-53BB-40DE-9CC4-495F5BC62FD2}"/>
            </a:ext>
          </a:extLst>
        </xdr:cNvPr>
        <xdr:cNvSpPr/>
      </xdr:nvSpPr>
      <xdr:spPr>
        <a:xfrm>
          <a:off x="25146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5" name="フローチャート: 判断 184">
          <a:extLst>
            <a:ext uri="{FF2B5EF4-FFF2-40B4-BE49-F238E27FC236}">
              <a16:creationId xmlns:a16="http://schemas.microsoft.com/office/drawing/2014/main" id="{5647790C-905F-42D0-A04D-C68FB62A4982}"/>
            </a:ext>
          </a:extLst>
        </xdr:cNvPr>
        <xdr:cNvSpPr/>
      </xdr:nvSpPr>
      <xdr:spPr>
        <a:xfrm>
          <a:off x="1739900" y="10130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86" name="フローチャート: 判断 185">
          <a:extLst>
            <a:ext uri="{FF2B5EF4-FFF2-40B4-BE49-F238E27FC236}">
              <a16:creationId xmlns:a16="http://schemas.microsoft.com/office/drawing/2014/main" id="{5F32E11C-EACE-4FB4-A921-FE0FCE4428E2}"/>
            </a:ext>
          </a:extLst>
        </xdr:cNvPr>
        <xdr:cNvSpPr/>
      </xdr:nvSpPr>
      <xdr:spPr>
        <a:xfrm>
          <a:off x="965200" y="100957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1AC846D-8FCC-444C-9881-F46F35DFD78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98C0217-D9CE-4402-9B17-924FFC5B8B2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F2379C0-C4E7-4433-AD49-F501CEFD156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9C3FCCA-FE4F-4D4E-BAB9-B318E9FDD441}"/>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28332407-D2DF-4763-9DAF-6329450C5BD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14515</xdr:rowOff>
    </xdr:from>
    <xdr:to>
      <xdr:col>24</xdr:col>
      <xdr:colOff>114300</xdr:colOff>
      <xdr:row>59</xdr:row>
      <xdr:rowOff>116115</xdr:rowOff>
    </xdr:to>
    <xdr:sp macro="" textlink="">
      <xdr:nvSpPr>
        <xdr:cNvPr id="192" name="楕円 191">
          <a:extLst>
            <a:ext uri="{FF2B5EF4-FFF2-40B4-BE49-F238E27FC236}">
              <a16:creationId xmlns:a16="http://schemas.microsoft.com/office/drawing/2014/main" id="{58D284F4-A7AF-4B61-B15B-B5AFF63EFCF7}"/>
            </a:ext>
          </a:extLst>
        </xdr:cNvPr>
        <xdr:cNvSpPr/>
      </xdr:nvSpPr>
      <xdr:spPr>
        <a:xfrm>
          <a:off x="4036060" y="99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37392</xdr:rowOff>
    </xdr:from>
    <xdr:ext cx="405111" cy="259045"/>
    <xdr:sp macro="" textlink="">
      <xdr:nvSpPr>
        <xdr:cNvPr id="193" name="【橋りょう・トンネル】&#10;有形固定資産減価償却率該当値テキスト">
          <a:extLst>
            <a:ext uri="{FF2B5EF4-FFF2-40B4-BE49-F238E27FC236}">
              <a16:creationId xmlns:a16="http://schemas.microsoft.com/office/drawing/2014/main" id="{F7CC5FDE-AF5C-4538-9359-56069C072CEF}"/>
            </a:ext>
          </a:extLst>
        </xdr:cNvPr>
        <xdr:cNvSpPr txBox="1"/>
      </xdr:nvSpPr>
      <xdr:spPr>
        <a:xfrm>
          <a:off x="4124960" y="9760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158206</xdr:rowOff>
    </xdr:from>
    <xdr:to>
      <xdr:col>20</xdr:col>
      <xdr:colOff>38100</xdr:colOff>
      <xdr:row>59</xdr:row>
      <xdr:rowOff>88356</xdr:rowOff>
    </xdr:to>
    <xdr:sp macro="" textlink="">
      <xdr:nvSpPr>
        <xdr:cNvPr id="194" name="楕円 193">
          <a:extLst>
            <a:ext uri="{FF2B5EF4-FFF2-40B4-BE49-F238E27FC236}">
              <a16:creationId xmlns:a16="http://schemas.microsoft.com/office/drawing/2014/main" id="{46A3D654-6891-4562-9565-DC3DDD5B9C27}"/>
            </a:ext>
          </a:extLst>
        </xdr:cNvPr>
        <xdr:cNvSpPr/>
      </xdr:nvSpPr>
      <xdr:spPr>
        <a:xfrm>
          <a:off x="3312160" y="98813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37556</xdr:rowOff>
    </xdr:from>
    <xdr:to>
      <xdr:col>24</xdr:col>
      <xdr:colOff>63500</xdr:colOff>
      <xdr:row>59</xdr:row>
      <xdr:rowOff>65315</xdr:rowOff>
    </xdr:to>
    <xdr:cxnSp macro="">
      <xdr:nvCxnSpPr>
        <xdr:cNvPr id="195" name="直線コネクタ 194">
          <a:extLst>
            <a:ext uri="{FF2B5EF4-FFF2-40B4-BE49-F238E27FC236}">
              <a16:creationId xmlns:a16="http://schemas.microsoft.com/office/drawing/2014/main" id="{B9400564-4AA2-46FC-975C-990022A1A7F8}"/>
            </a:ext>
          </a:extLst>
        </xdr:cNvPr>
        <xdr:cNvCxnSpPr/>
      </xdr:nvCxnSpPr>
      <xdr:spPr>
        <a:xfrm>
          <a:off x="3355340" y="9928316"/>
          <a:ext cx="7315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130447</xdr:rowOff>
    </xdr:from>
    <xdr:to>
      <xdr:col>15</xdr:col>
      <xdr:colOff>101600</xdr:colOff>
      <xdr:row>59</xdr:row>
      <xdr:rowOff>60597</xdr:rowOff>
    </xdr:to>
    <xdr:sp macro="" textlink="">
      <xdr:nvSpPr>
        <xdr:cNvPr id="196" name="楕円 195">
          <a:extLst>
            <a:ext uri="{FF2B5EF4-FFF2-40B4-BE49-F238E27FC236}">
              <a16:creationId xmlns:a16="http://schemas.microsoft.com/office/drawing/2014/main" id="{9AE5B1D7-F24C-4CC9-AEE8-41E6B0DC6220}"/>
            </a:ext>
          </a:extLst>
        </xdr:cNvPr>
        <xdr:cNvSpPr/>
      </xdr:nvSpPr>
      <xdr:spPr>
        <a:xfrm>
          <a:off x="2514600" y="98535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9797</xdr:rowOff>
    </xdr:from>
    <xdr:to>
      <xdr:col>19</xdr:col>
      <xdr:colOff>177800</xdr:colOff>
      <xdr:row>59</xdr:row>
      <xdr:rowOff>37556</xdr:rowOff>
    </xdr:to>
    <xdr:cxnSp macro="">
      <xdr:nvCxnSpPr>
        <xdr:cNvPr id="197" name="直線コネクタ 196">
          <a:extLst>
            <a:ext uri="{FF2B5EF4-FFF2-40B4-BE49-F238E27FC236}">
              <a16:creationId xmlns:a16="http://schemas.microsoft.com/office/drawing/2014/main" id="{E92DBF2D-7CD8-44BE-8658-5A5E4A3F0471}"/>
            </a:ext>
          </a:extLst>
        </xdr:cNvPr>
        <xdr:cNvCxnSpPr/>
      </xdr:nvCxnSpPr>
      <xdr:spPr>
        <a:xfrm>
          <a:off x="2565400" y="9900557"/>
          <a:ext cx="78994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123916</xdr:rowOff>
    </xdr:from>
    <xdr:to>
      <xdr:col>10</xdr:col>
      <xdr:colOff>165100</xdr:colOff>
      <xdr:row>59</xdr:row>
      <xdr:rowOff>54066</xdr:rowOff>
    </xdr:to>
    <xdr:sp macro="" textlink="">
      <xdr:nvSpPr>
        <xdr:cNvPr id="198" name="楕円 197">
          <a:extLst>
            <a:ext uri="{FF2B5EF4-FFF2-40B4-BE49-F238E27FC236}">
              <a16:creationId xmlns:a16="http://schemas.microsoft.com/office/drawing/2014/main" id="{25D09202-E2EB-493D-92B6-79BD6B6BCABD}"/>
            </a:ext>
          </a:extLst>
        </xdr:cNvPr>
        <xdr:cNvSpPr/>
      </xdr:nvSpPr>
      <xdr:spPr>
        <a:xfrm>
          <a:off x="1739900" y="98470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3266</xdr:rowOff>
    </xdr:from>
    <xdr:to>
      <xdr:col>15</xdr:col>
      <xdr:colOff>50800</xdr:colOff>
      <xdr:row>59</xdr:row>
      <xdr:rowOff>9797</xdr:rowOff>
    </xdr:to>
    <xdr:cxnSp macro="">
      <xdr:nvCxnSpPr>
        <xdr:cNvPr id="199" name="直線コネクタ 198">
          <a:extLst>
            <a:ext uri="{FF2B5EF4-FFF2-40B4-BE49-F238E27FC236}">
              <a16:creationId xmlns:a16="http://schemas.microsoft.com/office/drawing/2014/main" id="{F1DDC0A4-C00D-49B0-9616-6D2B7627850F}"/>
            </a:ext>
          </a:extLst>
        </xdr:cNvPr>
        <xdr:cNvCxnSpPr/>
      </xdr:nvCxnSpPr>
      <xdr:spPr>
        <a:xfrm>
          <a:off x="1790700" y="9894026"/>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76563</xdr:rowOff>
    </xdr:from>
    <xdr:to>
      <xdr:col>6</xdr:col>
      <xdr:colOff>38100</xdr:colOff>
      <xdr:row>59</xdr:row>
      <xdr:rowOff>6713</xdr:rowOff>
    </xdr:to>
    <xdr:sp macro="" textlink="">
      <xdr:nvSpPr>
        <xdr:cNvPr id="200" name="楕円 199">
          <a:extLst>
            <a:ext uri="{FF2B5EF4-FFF2-40B4-BE49-F238E27FC236}">
              <a16:creationId xmlns:a16="http://schemas.microsoft.com/office/drawing/2014/main" id="{D47B555C-69BB-4C0C-B119-8C8822825C96}"/>
            </a:ext>
          </a:extLst>
        </xdr:cNvPr>
        <xdr:cNvSpPr/>
      </xdr:nvSpPr>
      <xdr:spPr>
        <a:xfrm>
          <a:off x="965200" y="97996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127363</xdr:rowOff>
    </xdr:from>
    <xdr:to>
      <xdr:col>10</xdr:col>
      <xdr:colOff>114300</xdr:colOff>
      <xdr:row>59</xdr:row>
      <xdr:rowOff>3266</xdr:rowOff>
    </xdr:to>
    <xdr:cxnSp macro="">
      <xdr:nvCxnSpPr>
        <xdr:cNvPr id="201" name="直線コネクタ 200">
          <a:extLst>
            <a:ext uri="{FF2B5EF4-FFF2-40B4-BE49-F238E27FC236}">
              <a16:creationId xmlns:a16="http://schemas.microsoft.com/office/drawing/2014/main" id="{F8BD0732-D2A2-4DD3-B5BC-A9EF18FE39BC}"/>
            </a:ext>
          </a:extLst>
        </xdr:cNvPr>
        <xdr:cNvCxnSpPr/>
      </xdr:nvCxnSpPr>
      <xdr:spPr>
        <a:xfrm>
          <a:off x="1008380" y="9850483"/>
          <a:ext cx="78232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79483</xdr:rowOff>
    </xdr:from>
    <xdr:ext cx="405111" cy="259045"/>
    <xdr:sp macro="" textlink="">
      <xdr:nvSpPr>
        <xdr:cNvPr id="202" name="n_1aveValue【橋りょう・トンネル】&#10;有形固定資産減価償却率">
          <a:extLst>
            <a:ext uri="{FF2B5EF4-FFF2-40B4-BE49-F238E27FC236}">
              <a16:creationId xmlns:a16="http://schemas.microsoft.com/office/drawing/2014/main" id="{802F23B8-2BCF-439C-AD14-C0182CA12781}"/>
            </a:ext>
          </a:extLst>
        </xdr:cNvPr>
        <xdr:cNvSpPr txBox="1"/>
      </xdr:nvSpPr>
      <xdr:spPr>
        <a:xfrm>
          <a:off x="3170564" y="1030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203" name="n_2aveValue【橋りょう・トンネル】&#10;有形固定資産減価償却率">
          <a:extLst>
            <a:ext uri="{FF2B5EF4-FFF2-40B4-BE49-F238E27FC236}">
              <a16:creationId xmlns:a16="http://schemas.microsoft.com/office/drawing/2014/main" id="{CCAB8D6B-9568-4DDF-9297-E7D49A90CD06}"/>
            </a:ext>
          </a:extLst>
        </xdr:cNvPr>
        <xdr:cNvSpPr txBox="1"/>
      </xdr:nvSpPr>
      <xdr:spPr>
        <a:xfrm>
          <a:off x="23857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164392</xdr:rowOff>
    </xdr:from>
    <xdr:ext cx="405111" cy="259045"/>
    <xdr:sp macro="" textlink="">
      <xdr:nvSpPr>
        <xdr:cNvPr id="204" name="n_3aveValue【橋りょう・トンネル】&#10;有形固定資産減価償却率">
          <a:extLst>
            <a:ext uri="{FF2B5EF4-FFF2-40B4-BE49-F238E27FC236}">
              <a16:creationId xmlns:a16="http://schemas.microsoft.com/office/drawing/2014/main" id="{26F77F1D-AA72-4CDC-8034-1E84056CCB98}"/>
            </a:ext>
          </a:extLst>
        </xdr:cNvPr>
        <xdr:cNvSpPr txBox="1"/>
      </xdr:nvSpPr>
      <xdr:spPr>
        <a:xfrm>
          <a:off x="161100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130101</xdr:rowOff>
    </xdr:from>
    <xdr:ext cx="405111" cy="259045"/>
    <xdr:sp macro="" textlink="">
      <xdr:nvSpPr>
        <xdr:cNvPr id="205" name="n_4aveValue【橋りょう・トンネル】&#10;有形固定資産減価償却率">
          <a:extLst>
            <a:ext uri="{FF2B5EF4-FFF2-40B4-BE49-F238E27FC236}">
              <a16:creationId xmlns:a16="http://schemas.microsoft.com/office/drawing/2014/main" id="{82C0CB5D-4DB2-47F6-8FA4-6B336AB12F52}"/>
            </a:ext>
          </a:extLst>
        </xdr:cNvPr>
        <xdr:cNvSpPr txBox="1"/>
      </xdr:nvSpPr>
      <xdr:spPr>
        <a:xfrm>
          <a:off x="836304"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104883</xdr:rowOff>
    </xdr:from>
    <xdr:ext cx="405111" cy="259045"/>
    <xdr:sp macro="" textlink="">
      <xdr:nvSpPr>
        <xdr:cNvPr id="206" name="n_1mainValue【橋りょう・トンネル】&#10;有形固定資産減価償却率">
          <a:extLst>
            <a:ext uri="{FF2B5EF4-FFF2-40B4-BE49-F238E27FC236}">
              <a16:creationId xmlns:a16="http://schemas.microsoft.com/office/drawing/2014/main" id="{6890C4AB-5253-4BC3-974D-AD413053B9DA}"/>
            </a:ext>
          </a:extLst>
        </xdr:cNvPr>
        <xdr:cNvSpPr txBox="1"/>
      </xdr:nvSpPr>
      <xdr:spPr>
        <a:xfrm>
          <a:off x="3170564" y="966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77124</xdr:rowOff>
    </xdr:from>
    <xdr:ext cx="405111" cy="259045"/>
    <xdr:sp macro="" textlink="">
      <xdr:nvSpPr>
        <xdr:cNvPr id="207" name="n_2mainValue【橋りょう・トンネル】&#10;有形固定資産減価償却率">
          <a:extLst>
            <a:ext uri="{FF2B5EF4-FFF2-40B4-BE49-F238E27FC236}">
              <a16:creationId xmlns:a16="http://schemas.microsoft.com/office/drawing/2014/main" id="{82531DAD-EC93-4F5B-8A5C-0ADE8653151D}"/>
            </a:ext>
          </a:extLst>
        </xdr:cNvPr>
        <xdr:cNvSpPr txBox="1"/>
      </xdr:nvSpPr>
      <xdr:spPr>
        <a:xfrm>
          <a:off x="2385704" y="963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70593</xdr:rowOff>
    </xdr:from>
    <xdr:ext cx="405111" cy="259045"/>
    <xdr:sp macro="" textlink="">
      <xdr:nvSpPr>
        <xdr:cNvPr id="208" name="n_3mainValue【橋りょう・トンネル】&#10;有形固定資産減価償却率">
          <a:extLst>
            <a:ext uri="{FF2B5EF4-FFF2-40B4-BE49-F238E27FC236}">
              <a16:creationId xmlns:a16="http://schemas.microsoft.com/office/drawing/2014/main" id="{99646A29-8F51-43EB-BDA6-1817231FA9D6}"/>
            </a:ext>
          </a:extLst>
        </xdr:cNvPr>
        <xdr:cNvSpPr txBox="1"/>
      </xdr:nvSpPr>
      <xdr:spPr>
        <a:xfrm>
          <a:off x="1611004" y="962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23240</xdr:rowOff>
    </xdr:from>
    <xdr:ext cx="405111" cy="259045"/>
    <xdr:sp macro="" textlink="">
      <xdr:nvSpPr>
        <xdr:cNvPr id="209" name="n_4mainValue【橋りょう・トンネル】&#10;有形固定資産減価償却率">
          <a:extLst>
            <a:ext uri="{FF2B5EF4-FFF2-40B4-BE49-F238E27FC236}">
              <a16:creationId xmlns:a16="http://schemas.microsoft.com/office/drawing/2014/main" id="{09F727B9-DFFF-4D1F-944A-EDE4B8589771}"/>
            </a:ext>
          </a:extLst>
        </xdr:cNvPr>
        <xdr:cNvSpPr txBox="1"/>
      </xdr:nvSpPr>
      <xdr:spPr>
        <a:xfrm>
          <a:off x="836304" y="957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624FF651-62E4-4AF6-85EF-A0D0C629412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DC869A9A-046B-4CCE-8927-E08773AEEDE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ED2FE2AA-C64B-406B-8FC7-8A2C76E4FA3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75754F6D-7D0A-4827-AFE3-42CD920E26E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2029C514-52F1-4814-8897-4C8885BDB067}"/>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8A2746B0-DF1B-432B-9ED1-DEEF95B0B71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C77ED540-6E79-4E0E-8311-4655E33E700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A5312437-512F-474E-88E8-AF6E671E596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471E3C51-514C-4FC1-BA8C-CF20211F242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EADE3CA5-A971-4B2A-9768-4D711D4015A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61F7F544-D36B-4DAC-9F29-EA2794DDE44E}"/>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1" name="テキスト ボックス 220">
          <a:extLst>
            <a:ext uri="{FF2B5EF4-FFF2-40B4-BE49-F238E27FC236}">
              <a16:creationId xmlns:a16="http://schemas.microsoft.com/office/drawing/2014/main" id="{147DDC0E-53AE-43FB-A38A-BEC62B52ADA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91F39864-A7EB-4D65-80D4-DCA69AFE9E25}"/>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3" name="テキスト ボックス 222">
          <a:extLst>
            <a:ext uri="{FF2B5EF4-FFF2-40B4-BE49-F238E27FC236}">
              <a16:creationId xmlns:a16="http://schemas.microsoft.com/office/drawing/2014/main" id="{BEEF976F-3616-4851-9381-CEFB2A3E8885}"/>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9F721CDA-DBE9-4618-8097-5E52C4E8B70D}"/>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5" name="テキスト ボックス 224">
          <a:extLst>
            <a:ext uri="{FF2B5EF4-FFF2-40B4-BE49-F238E27FC236}">
              <a16:creationId xmlns:a16="http://schemas.microsoft.com/office/drawing/2014/main" id="{62849479-1490-4F58-AFD9-1F03F6ABE579}"/>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2661D282-9535-40E3-8ADD-0B1BD73B90FD}"/>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7" name="テキスト ボックス 226">
          <a:extLst>
            <a:ext uri="{FF2B5EF4-FFF2-40B4-BE49-F238E27FC236}">
              <a16:creationId xmlns:a16="http://schemas.microsoft.com/office/drawing/2014/main" id="{08A02DB2-6546-4A8C-A290-4E4117EB3333}"/>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5CEECE87-90D7-44A5-9ECD-70538CCA246C}"/>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9" name="テキスト ボックス 228">
          <a:extLst>
            <a:ext uri="{FF2B5EF4-FFF2-40B4-BE49-F238E27FC236}">
              <a16:creationId xmlns:a16="http://schemas.microsoft.com/office/drawing/2014/main" id="{9EA5C345-52D2-4A9F-8EF8-1EA036B962D8}"/>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C281D5FC-32AD-41E1-AF22-A0DB79CDD9D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6560B993-7D31-40E2-BE4A-99AC89668F58}"/>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FE8DF5C6-A2BC-41DD-9B8F-DB2C646133E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33" name="直線コネクタ 232">
          <a:extLst>
            <a:ext uri="{FF2B5EF4-FFF2-40B4-BE49-F238E27FC236}">
              <a16:creationId xmlns:a16="http://schemas.microsoft.com/office/drawing/2014/main" id="{89184392-CDE5-48F3-A956-7849ABE4F0F2}"/>
            </a:ext>
          </a:extLst>
        </xdr:cNvPr>
        <xdr:cNvCxnSpPr/>
      </xdr:nvCxnSpPr>
      <xdr:spPr>
        <a:xfrm flipV="1">
          <a:off x="9219565" y="9445462"/>
          <a:ext cx="0" cy="1354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DC58D0C5-21A0-4C9A-85BE-D816B62FAB27}"/>
            </a:ext>
          </a:extLst>
        </xdr:cNvPr>
        <xdr:cNvSpPr txBox="1"/>
      </xdr:nvSpPr>
      <xdr:spPr>
        <a:xfrm>
          <a:off x="9258300" y="1080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35" name="直線コネクタ 234">
          <a:extLst>
            <a:ext uri="{FF2B5EF4-FFF2-40B4-BE49-F238E27FC236}">
              <a16:creationId xmlns:a16="http://schemas.microsoft.com/office/drawing/2014/main" id="{57A40DD5-E0B2-468B-B310-62F45E687E4D}"/>
            </a:ext>
          </a:extLst>
        </xdr:cNvPr>
        <xdr:cNvCxnSpPr/>
      </xdr:nvCxnSpPr>
      <xdr:spPr>
        <a:xfrm>
          <a:off x="9154160" y="108001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84127B68-C16D-46E6-A8AE-C04883935214}"/>
            </a:ext>
          </a:extLst>
        </xdr:cNvPr>
        <xdr:cNvSpPr txBox="1"/>
      </xdr:nvSpPr>
      <xdr:spPr>
        <a:xfrm>
          <a:off x="9258300" y="92244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37" name="直線コネクタ 236">
          <a:extLst>
            <a:ext uri="{FF2B5EF4-FFF2-40B4-BE49-F238E27FC236}">
              <a16:creationId xmlns:a16="http://schemas.microsoft.com/office/drawing/2014/main" id="{43303383-86E9-48BC-A791-C1B420AC0A89}"/>
            </a:ext>
          </a:extLst>
        </xdr:cNvPr>
        <xdr:cNvCxnSpPr/>
      </xdr:nvCxnSpPr>
      <xdr:spPr>
        <a:xfrm>
          <a:off x="9154160" y="94454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152077</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06DD5A24-B5DF-4DA9-8AE6-D00A146CA6F9}"/>
            </a:ext>
          </a:extLst>
        </xdr:cNvPr>
        <xdr:cNvSpPr txBox="1"/>
      </xdr:nvSpPr>
      <xdr:spPr>
        <a:xfrm>
          <a:off x="9258300" y="103781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9" name="フローチャート: 判断 238">
          <a:extLst>
            <a:ext uri="{FF2B5EF4-FFF2-40B4-BE49-F238E27FC236}">
              <a16:creationId xmlns:a16="http://schemas.microsoft.com/office/drawing/2014/main" id="{5FC369C1-E7F3-4554-836F-540E3CDE9CFC}"/>
            </a:ext>
          </a:extLst>
        </xdr:cNvPr>
        <xdr:cNvSpPr/>
      </xdr:nvSpPr>
      <xdr:spPr>
        <a:xfrm>
          <a:off x="9192260" y="1052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40" name="フローチャート: 判断 239">
          <a:extLst>
            <a:ext uri="{FF2B5EF4-FFF2-40B4-BE49-F238E27FC236}">
              <a16:creationId xmlns:a16="http://schemas.microsoft.com/office/drawing/2014/main" id="{E8E09FBE-ED2D-42A6-96F3-C0146CB40E9D}"/>
            </a:ext>
          </a:extLst>
        </xdr:cNvPr>
        <xdr:cNvSpPr/>
      </xdr:nvSpPr>
      <xdr:spPr>
        <a:xfrm>
          <a:off x="8445500" y="10533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41" name="フローチャート: 判断 240">
          <a:extLst>
            <a:ext uri="{FF2B5EF4-FFF2-40B4-BE49-F238E27FC236}">
              <a16:creationId xmlns:a16="http://schemas.microsoft.com/office/drawing/2014/main" id="{B3549A75-ADFD-405C-A304-DEE7B06E4DFC}"/>
            </a:ext>
          </a:extLst>
        </xdr:cNvPr>
        <xdr:cNvSpPr/>
      </xdr:nvSpPr>
      <xdr:spPr>
        <a:xfrm>
          <a:off x="7670800" y="104428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8530</xdr:rowOff>
    </xdr:from>
    <xdr:to>
      <xdr:col>41</xdr:col>
      <xdr:colOff>101600</xdr:colOff>
      <xdr:row>62</xdr:row>
      <xdr:rowOff>110130</xdr:rowOff>
    </xdr:to>
    <xdr:sp macro="" textlink="">
      <xdr:nvSpPr>
        <xdr:cNvPr id="242" name="フローチャート: 判断 241">
          <a:extLst>
            <a:ext uri="{FF2B5EF4-FFF2-40B4-BE49-F238E27FC236}">
              <a16:creationId xmlns:a16="http://schemas.microsoft.com/office/drawing/2014/main" id="{35DE3279-4472-4C52-9974-073153238940}"/>
            </a:ext>
          </a:extLst>
        </xdr:cNvPr>
        <xdr:cNvSpPr/>
      </xdr:nvSpPr>
      <xdr:spPr>
        <a:xfrm>
          <a:off x="6873240" y="1040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16837</xdr:rowOff>
    </xdr:from>
    <xdr:to>
      <xdr:col>36</xdr:col>
      <xdr:colOff>165100</xdr:colOff>
      <xdr:row>62</xdr:row>
      <xdr:rowOff>118437</xdr:rowOff>
    </xdr:to>
    <xdr:sp macro="" textlink="">
      <xdr:nvSpPr>
        <xdr:cNvPr id="243" name="フローチャート: 判断 242">
          <a:extLst>
            <a:ext uri="{FF2B5EF4-FFF2-40B4-BE49-F238E27FC236}">
              <a16:creationId xmlns:a16="http://schemas.microsoft.com/office/drawing/2014/main" id="{3ED692D8-82AD-4A74-906B-683188C9589C}"/>
            </a:ext>
          </a:extLst>
        </xdr:cNvPr>
        <xdr:cNvSpPr/>
      </xdr:nvSpPr>
      <xdr:spPr>
        <a:xfrm>
          <a:off x="6098540" y="1041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B7622F8-C41A-4AAC-A66B-005F76646D7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003F373-D758-4534-BE34-BBB31B44D50D}"/>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5041536-2B87-44E2-979C-A4715ACECF8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8BC3983-76FD-4EA9-BD55-2133B509525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32FB5987-44E1-4755-A228-A73D7E4C012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142398</xdr:rowOff>
    </xdr:from>
    <xdr:to>
      <xdr:col>55</xdr:col>
      <xdr:colOff>50800</xdr:colOff>
      <xdr:row>64</xdr:row>
      <xdr:rowOff>72548</xdr:rowOff>
    </xdr:to>
    <xdr:sp macro="" textlink="">
      <xdr:nvSpPr>
        <xdr:cNvPr id="249" name="楕円 248">
          <a:extLst>
            <a:ext uri="{FF2B5EF4-FFF2-40B4-BE49-F238E27FC236}">
              <a16:creationId xmlns:a16="http://schemas.microsoft.com/office/drawing/2014/main" id="{E99AC4F6-E47E-45BD-9804-C4A19A1E1EE6}"/>
            </a:ext>
          </a:extLst>
        </xdr:cNvPr>
        <xdr:cNvSpPr/>
      </xdr:nvSpPr>
      <xdr:spPr>
        <a:xfrm>
          <a:off x="9192260" y="107037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57325</xdr:rowOff>
    </xdr:from>
    <xdr:ext cx="599010" cy="259045"/>
    <xdr:sp macro="" textlink="">
      <xdr:nvSpPr>
        <xdr:cNvPr id="250" name="【橋りょう・トンネル】&#10;一人当たり有形固定資産（償却資産）額該当値テキスト">
          <a:extLst>
            <a:ext uri="{FF2B5EF4-FFF2-40B4-BE49-F238E27FC236}">
              <a16:creationId xmlns:a16="http://schemas.microsoft.com/office/drawing/2014/main" id="{51EF2482-CDB9-4FD5-B915-5B53248723FD}"/>
            </a:ext>
          </a:extLst>
        </xdr:cNvPr>
        <xdr:cNvSpPr txBox="1"/>
      </xdr:nvSpPr>
      <xdr:spPr>
        <a:xfrm>
          <a:off x="9258300" y="1061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143322</xdr:rowOff>
    </xdr:from>
    <xdr:to>
      <xdr:col>50</xdr:col>
      <xdr:colOff>165100</xdr:colOff>
      <xdr:row>64</xdr:row>
      <xdr:rowOff>73472</xdr:rowOff>
    </xdr:to>
    <xdr:sp macro="" textlink="">
      <xdr:nvSpPr>
        <xdr:cNvPr id="251" name="楕円 250">
          <a:extLst>
            <a:ext uri="{FF2B5EF4-FFF2-40B4-BE49-F238E27FC236}">
              <a16:creationId xmlns:a16="http://schemas.microsoft.com/office/drawing/2014/main" id="{756B5FF2-04FF-461F-83F9-2D92D21EFA24}"/>
            </a:ext>
          </a:extLst>
        </xdr:cNvPr>
        <xdr:cNvSpPr/>
      </xdr:nvSpPr>
      <xdr:spPr>
        <a:xfrm>
          <a:off x="8445500" y="107046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21748</xdr:rowOff>
    </xdr:from>
    <xdr:to>
      <xdr:col>55</xdr:col>
      <xdr:colOff>0</xdr:colOff>
      <xdr:row>64</xdr:row>
      <xdr:rowOff>22672</xdr:rowOff>
    </xdr:to>
    <xdr:cxnSp macro="">
      <xdr:nvCxnSpPr>
        <xdr:cNvPr id="252" name="直線コネクタ 251">
          <a:extLst>
            <a:ext uri="{FF2B5EF4-FFF2-40B4-BE49-F238E27FC236}">
              <a16:creationId xmlns:a16="http://schemas.microsoft.com/office/drawing/2014/main" id="{2A631A83-EF58-4929-978F-9408964B81E9}"/>
            </a:ext>
          </a:extLst>
        </xdr:cNvPr>
        <xdr:cNvCxnSpPr/>
      </xdr:nvCxnSpPr>
      <xdr:spPr>
        <a:xfrm flipV="1">
          <a:off x="8496300" y="10750708"/>
          <a:ext cx="7239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144345</xdr:rowOff>
    </xdr:from>
    <xdr:to>
      <xdr:col>46</xdr:col>
      <xdr:colOff>38100</xdr:colOff>
      <xdr:row>64</xdr:row>
      <xdr:rowOff>74495</xdr:rowOff>
    </xdr:to>
    <xdr:sp macro="" textlink="">
      <xdr:nvSpPr>
        <xdr:cNvPr id="253" name="楕円 252">
          <a:extLst>
            <a:ext uri="{FF2B5EF4-FFF2-40B4-BE49-F238E27FC236}">
              <a16:creationId xmlns:a16="http://schemas.microsoft.com/office/drawing/2014/main" id="{4A056884-C38D-4ED4-9B10-7CA5FD43AE64}"/>
            </a:ext>
          </a:extLst>
        </xdr:cNvPr>
        <xdr:cNvSpPr/>
      </xdr:nvSpPr>
      <xdr:spPr>
        <a:xfrm>
          <a:off x="7670800" y="107056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22672</xdr:rowOff>
    </xdr:from>
    <xdr:to>
      <xdr:col>50</xdr:col>
      <xdr:colOff>114300</xdr:colOff>
      <xdr:row>64</xdr:row>
      <xdr:rowOff>23695</xdr:rowOff>
    </xdr:to>
    <xdr:cxnSp macro="">
      <xdr:nvCxnSpPr>
        <xdr:cNvPr id="254" name="直線コネクタ 253">
          <a:extLst>
            <a:ext uri="{FF2B5EF4-FFF2-40B4-BE49-F238E27FC236}">
              <a16:creationId xmlns:a16="http://schemas.microsoft.com/office/drawing/2014/main" id="{3912D6D5-22BC-4AF2-9820-D862A6E8EBF3}"/>
            </a:ext>
          </a:extLst>
        </xdr:cNvPr>
        <xdr:cNvCxnSpPr/>
      </xdr:nvCxnSpPr>
      <xdr:spPr>
        <a:xfrm flipV="1">
          <a:off x="7713980" y="10751632"/>
          <a:ext cx="782320" cy="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146714</xdr:rowOff>
    </xdr:from>
    <xdr:to>
      <xdr:col>41</xdr:col>
      <xdr:colOff>101600</xdr:colOff>
      <xdr:row>64</xdr:row>
      <xdr:rowOff>76864</xdr:rowOff>
    </xdr:to>
    <xdr:sp macro="" textlink="">
      <xdr:nvSpPr>
        <xdr:cNvPr id="255" name="楕円 254">
          <a:extLst>
            <a:ext uri="{FF2B5EF4-FFF2-40B4-BE49-F238E27FC236}">
              <a16:creationId xmlns:a16="http://schemas.microsoft.com/office/drawing/2014/main" id="{AE714592-66F2-4A13-9860-A28F771C8A06}"/>
            </a:ext>
          </a:extLst>
        </xdr:cNvPr>
        <xdr:cNvSpPr/>
      </xdr:nvSpPr>
      <xdr:spPr>
        <a:xfrm>
          <a:off x="6873240" y="107080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23695</xdr:rowOff>
    </xdr:from>
    <xdr:to>
      <xdr:col>45</xdr:col>
      <xdr:colOff>177800</xdr:colOff>
      <xdr:row>64</xdr:row>
      <xdr:rowOff>26064</xdr:rowOff>
    </xdr:to>
    <xdr:cxnSp macro="">
      <xdr:nvCxnSpPr>
        <xdr:cNvPr id="256" name="直線コネクタ 255">
          <a:extLst>
            <a:ext uri="{FF2B5EF4-FFF2-40B4-BE49-F238E27FC236}">
              <a16:creationId xmlns:a16="http://schemas.microsoft.com/office/drawing/2014/main" id="{6DE478E0-31B0-495C-8E3C-CBCBC38F40FF}"/>
            </a:ext>
          </a:extLst>
        </xdr:cNvPr>
        <xdr:cNvCxnSpPr/>
      </xdr:nvCxnSpPr>
      <xdr:spPr>
        <a:xfrm flipV="1">
          <a:off x="6924040" y="10752655"/>
          <a:ext cx="789940" cy="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147920</xdr:rowOff>
    </xdr:from>
    <xdr:to>
      <xdr:col>36</xdr:col>
      <xdr:colOff>165100</xdr:colOff>
      <xdr:row>64</xdr:row>
      <xdr:rowOff>78070</xdr:rowOff>
    </xdr:to>
    <xdr:sp macro="" textlink="">
      <xdr:nvSpPr>
        <xdr:cNvPr id="257" name="楕円 256">
          <a:extLst>
            <a:ext uri="{FF2B5EF4-FFF2-40B4-BE49-F238E27FC236}">
              <a16:creationId xmlns:a16="http://schemas.microsoft.com/office/drawing/2014/main" id="{B95A1852-1DBC-48BD-8137-E30FA5F09312}"/>
            </a:ext>
          </a:extLst>
        </xdr:cNvPr>
        <xdr:cNvSpPr/>
      </xdr:nvSpPr>
      <xdr:spPr>
        <a:xfrm>
          <a:off x="6098540" y="10709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26064</xdr:rowOff>
    </xdr:from>
    <xdr:to>
      <xdr:col>41</xdr:col>
      <xdr:colOff>50800</xdr:colOff>
      <xdr:row>64</xdr:row>
      <xdr:rowOff>27270</xdr:rowOff>
    </xdr:to>
    <xdr:cxnSp macro="">
      <xdr:nvCxnSpPr>
        <xdr:cNvPr id="258" name="直線コネクタ 257">
          <a:extLst>
            <a:ext uri="{FF2B5EF4-FFF2-40B4-BE49-F238E27FC236}">
              <a16:creationId xmlns:a16="http://schemas.microsoft.com/office/drawing/2014/main" id="{613C1B89-49E8-4A2E-9015-D34436808689}"/>
            </a:ext>
          </a:extLst>
        </xdr:cNvPr>
        <xdr:cNvCxnSpPr/>
      </xdr:nvCxnSpPr>
      <xdr:spPr>
        <a:xfrm flipV="1">
          <a:off x="6149340" y="10755024"/>
          <a:ext cx="7747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86493</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0A1EA80B-0AF6-482B-9A8A-E7D9F189AAEB}"/>
            </a:ext>
          </a:extLst>
        </xdr:cNvPr>
        <xdr:cNvSpPr txBox="1"/>
      </xdr:nvSpPr>
      <xdr:spPr>
        <a:xfrm>
          <a:off x="8214575" y="1031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167293</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125CA603-ADA2-4AFC-AA7A-78D850C999E5}"/>
            </a:ext>
          </a:extLst>
        </xdr:cNvPr>
        <xdr:cNvSpPr txBox="1"/>
      </xdr:nvSpPr>
      <xdr:spPr>
        <a:xfrm>
          <a:off x="7444955" y="1022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126657</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3C1FA18C-B249-4A33-8014-327B335FB655}"/>
            </a:ext>
          </a:extLst>
        </xdr:cNvPr>
        <xdr:cNvSpPr txBox="1"/>
      </xdr:nvSpPr>
      <xdr:spPr>
        <a:xfrm>
          <a:off x="6670255" y="1018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134964</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132285FF-4A3D-4946-B7BF-097615DFB3D1}"/>
            </a:ext>
          </a:extLst>
        </xdr:cNvPr>
        <xdr:cNvSpPr txBox="1"/>
      </xdr:nvSpPr>
      <xdr:spPr>
        <a:xfrm>
          <a:off x="5872695" y="1019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64599</xdr:rowOff>
    </xdr:from>
    <xdr:ext cx="599010" cy="259045"/>
    <xdr:sp macro="" textlink="">
      <xdr:nvSpPr>
        <xdr:cNvPr id="263" name="n_1mainValue【橋りょう・トンネル】&#10;一人当たり有形固定資産（償却資産）額">
          <a:extLst>
            <a:ext uri="{FF2B5EF4-FFF2-40B4-BE49-F238E27FC236}">
              <a16:creationId xmlns:a16="http://schemas.microsoft.com/office/drawing/2014/main" id="{DF0EA4E9-F251-4D03-BBEB-9012DA936FAF}"/>
            </a:ext>
          </a:extLst>
        </xdr:cNvPr>
        <xdr:cNvSpPr txBox="1"/>
      </xdr:nvSpPr>
      <xdr:spPr>
        <a:xfrm>
          <a:off x="8214575" y="1079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65622</xdr:rowOff>
    </xdr:from>
    <xdr:ext cx="599010" cy="259045"/>
    <xdr:sp macro="" textlink="">
      <xdr:nvSpPr>
        <xdr:cNvPr id="264" name="n_2mainValue【橋りょう・トンネル】&#10;一人当たり有形固定資産（償却資産）額">
          <a:extLst>
            <a:ext uri="{FF2B5EF4-FFF2-40B4-BE49-F238E27FC236}">
              <a16:creationId xmlns:a16="http://schemas.microsoft.com/office/drawing/2014/main" id="{BFB75E1D-9DE2-46B8-BFD5-0930404C812A}"/>
            </a:ext>
          </a:extLst>
        </xdr:cNvPr>
        <xdr:cNvSpPr txBox="1"/>
      </xdr:nvSpPr>
      <xdr:spPr>
        <a:xfrm>
          <a:off x="7444955" y="1079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67991</xdr:rowOff>
    </xdr:from>
    <xdr:ext cx="599010" cy="259045"/>
    <xdr:sp macro="" textlink="">
      <xdr:nvSpPr>
        <xdr:cNvPr id="265" name="n_3mainValue【橋りょう・トンネル】&#10;一人当たり有形固定資産（償却資産）額">
          <a:extLst>
            <a:ext uri="{FF2B5EF4-FFF2-40B4-BE49-F238E27FC236}">
              <a16:creationId xmlns:a16="http://schemas.microsoft.com/office/drawing/2014/main" id="{6A57E73A-86F0-4322-BAFE-1390EE3194C9}"/>
            </a:ext>
          </a:extLst>
        </xdr:cNvPr>
        <xdr:cNvSpPr txBox="1"/>
      </xdr:nvSpPr>
      <xdr:spPr>
        <a:xfrm>
          <a:off x="6670255" y="1079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69197</xdr:rowOff>
    </xdr:from>
    <xdr:ext cx="599010" cy="259045"/>
    <xdr:sp macro="" textlink="">
      <xdr:nvSpPr>
        <xdr:cNvPr id="266" name="n_4mainValue【橋りょう・トンネル】&#10;一人当たり有形固定資産（償却資産）額">
          <a:extLst>
            <a:ext uri="{FF2B5EF4-FFF2-40B4-BE49-F238E27FC236}">
              <a16:creationId xmlns:a16="http://schemas.microsoft.com/office/drawing/2014/main" id="{6570C62D-ADB2-4950-A1DE-D7E360A01102}"/>
            </a:ext>
          </a:extLst>
        </xdr:cNvPr>
        <xdr:cNvSpPr txBox="1"/>
      </xdr:nvSpPr>
      <xdr:spPr>
        <a:xfrm>
          <a:off x="5872695" y="10798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C1AB43AF-463A-4D0A-AAF5-A073F93010E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361EED49-0C28-46EC-AAE4-4394F169BA2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6E0A86AC-5705-4B13-856D-080F6FCA2E7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976AB160-5F3E-4DEA-B5AD-02B4C0769E2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5FE3D3CA-7CE1-4E33-B571-FD3A1973C8F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CD6A2FB8-FE27-4D16-9600-2D58C0BA357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493678B5-DEDC-4AD2-B26C-AC026DF8A1A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9A2E1430-103A-4925-838D-D41C1A24CD8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F2DDBCC4-4961-44D6-A71D-5DD7804636E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79AC2416-0F73-4263-A0B4-5DF992B60EE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141C1B4A-4057-42C4-A1E7-0F76918357B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56CE4399-AD18-44D3-8B6D-B89990BC90E9}"/>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85029AD5-7340-40C8-8A37-4D6521A7A686}"/>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CE0D542E-5180-4D93-990F-2AB3E8BE0D52}"/>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34981756-DE96-4768-BA7F-C5BCF32B5275}"/>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30903074-7562-488D-B65A-4AA53EFEC11F}"/>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5AA29112-2D85-42D0-AE88-04CF1F32AE1F}"/>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5E4F554D-89CC-4C20-9BE2-F72248D2A6D4}"/>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0DA49E15-370F-41A3-93BB-30E9928AEF71}"/>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DE5CA306-0452-447C-AA80-8A508410DB5C}"/>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E3617C19-4A8D-49D0-8CF4-F8B3B3941696}"/>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824167F8-ED31-4433-BCEB-BE60B3A904E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F6E17762-5CFE-4E6D-8383-979D9282ECB8}"/>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4889D126-5E56-4748-BA7A-E204CC758FE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626DE3CC-0E1F-4CE7-A11D-DA436E03EF59}"/>
            </a:ext>
          </a:extLst>
        </xdr:cNvPr>
        <xdr:cNvCxnSpPr/>
      </xdr:nvCxnSpPr>
      <xdr:spPr>
        <a:xfrm flipV="1">
          <a:off x="4086225" y="1300162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公営住宅】&#10;有形固定資産減価償却率最小値テキスト">
          <a:extLst>
            <a:ext uri="{FF2B5EF4-FFF2-40B4-BE49-F238E27FC236}">
              <a16:creationId xmlns:a16="http://schemas.microsoft.com/office/drawing/2014/main" id="{E07517D6-938A-46A3-9013-DFE129A73233}"/>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19CD1BEF-4133-44E9-AFA4-83BEAE9768B9}"/>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4" name="【公営住宅】&#10;有形固定資産減価償却率最大値テキスト">
          <a:extLst>
            <a:ext uri="{FF2B5EF4-FFF2-40B4-BE49-F238E27FC236}">
              <a16:creationId xmlns:a16="http://schemas.microsoft.com/office/drawing/2014/main" id="{90777879-2A48-48B5-8564-E212A8EE2833}"/>
            </a:ext>
          </a:extLst>
        </xdr:cNvPr>
        <xdr:cNvSpPr txBox="1"/>
      </xdr:nvSpPr>
      <xdr:spPr>
        <a:xfrm>
          <a:off x="4124960" y="1278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5" name="直線コネクタ 294">
          <a:extLst>
            <a:ext uri="{FF2B5EF4-FFF2-40B4-BE49-F238E27FC236}">
              <a16:creationId xmlns:a16="http://schemas.microsoft.com/office/drawing/2014/main" id="{CA7D235C-9AD0-4C9D-BFA0-5B0E861E7582}"/>
            </a:ext>
          </a:extLst>
        </xdr:cNvPr>
        <xdr:cNvCxnSpPr/>
      </xdr:nvCxnSpPr>
      <xdr:spPr>
        <a:xfrm>
          <a:off x="4020820" y="13001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107332</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27B3F8DF-30E6-40E7-8900-2098CA157830}"/>
            </a:ext>
          </a:extLst>
        </xdr:cNvPr>
        <xdr:cNvSpPr txBox="1"/>
      </xdr:nvSpPr>
      <xdr:spPr>
        <a:xfrm>
          <a:off x="4124960" y="13686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97" name="フローチャート: 判断 296">
          <a:extLst>
            <a:ext uri="{FF2B5EF4-FFF2-40B4-BE49-F238E27FC236}">
              <a16:creationId xmlns:a16="http://schemas.microsoft.com/office/drawing/2014/main" id="{79ED63F1-6283-4DDC-9A42-CDE66E56B8DF}"/>
            </a:ext>
          </a:extLst>
        </xdr:cNvPr>
        <xdr:cNvSpPr/>
      </xdr:nvSpPr>
      <xdr:spPr>
        <a:xfrm>
          <a:off x="4036060" y="13830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8" name="フローチャート: 判断 297">
          <a:extLst>
            <a:ext uri="{FF2B5EF4-FFF2-40B4-BE49-F238E27FC236}">
              <a16:creationId xmlns:a16="http://schemas.microsoft.com/office/drawing/2014/main" id="{EA5BC0F9-BC53-4042-A028-6176E5F68854}"/>
            </a:ext>
          </a:extLst>
        </xdr:cNvPr>
        <xdr:cNvSpPr/>
      </xdr:nvSpPr>
      <xdr:spPr>
        <a:xfrm>
          <a:off x="3312160" y="13823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9" name="フローチャート: 判断 298">
          <a:extLst>
            <a:ext uri="{FF2B5EF4-FFF2-40B4-BE49-F238E27FC236}">
              <a16:creationId xmlns:a16="http://schemas.microsoft.com/office/drawing/2014/main" id="{03956DBC-3486-4AA4-93A6-91AC9640E51F}"/>
            </a:ext>
          </a:extLst>
        </xdr:cNvPr>
        <xdr:cNvSpPr/>
      </xdr:nvSpPr>
      <xdr:spPr>
        <a:xfrm>
          <a:off x="2514600" y="13823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300" name="フローチャート: 判断 299">
          <a:extLst>
            <a:ext uri="{FF2B5EF4-FFF2-40B4-BE49-F238E27FC236}">
              <a16:creationId xmlns:a16="http://schemas.microsoft.com/office/drawing/2014/main" id="{FAC693F6-8E3F-49F2-8FE8-86384243634A}"/>
            </a:ext>
          </a:extLst>
        </xdr:cNvPr>
        <xdr:cNvSpPr/>
      </xdr:nvSpPr>
      <xdr:spPr>
        <a:xfrm>
          <a:off x="173990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1" name="フローチャート: 判断 300">
          <a:extLst>
            <a:ext uri="{FF2B5EF4-FFF2-40B4-BE49-F238E27FC236}">
              <a16:creationId xmlns:a16="http://schemas.microsoft.com/office/drawing/2014/main" id="{DDB0D8AD-7EE8-4CCD-A673-922E98C31A05}"/>
            </a:ext>
          </a:extLst>
        </xdr:cNvPr>
        <xdr:cNvSpPr/>
      </xdr:nvSpPr>
      <xdr:spPr>
        <a:xfrm>
          <a:off x="96520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5655A3D-85A1-4E51-8F7D-788F7822124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C5AA728-55F8-4845-B953-3FC7FACEBB1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318EED9-848D-4167-AC4F-259BF865E2C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F787EAB7-58A9-4360-B5E8-579E9CD930B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98079BD0-CF98-4438-8332-1B5B85E099E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307" name="楕円 306">
          <a:extLst>
            <a:ext uri="{FF2B5EF4-FFF2-40B4-BE49-F238E27FC236}">
              <a16:creationId xmlns:a16="http://schemas.microsoft.com/office/drawing/2014/main" id="{4BC07052-C1B0-42D5-8EF0-759A1D1BFA4A}"/>
            </a:ext>
          </a:extLst>
        </xdr:cNvPr>
        <xdr:cNvSpPr/>
      </xdr:nvSpPr>
      <xdr:spPr>
        <a:xfrm>
          <a:off x="4036060" y="1394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7638</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64330687-B634-4F42-A528-C65234614598}"/>
            </a:ext>
          </a:extLst>
        </xdr:cNvPr>
        <xdr:cNvSpPr txBox="1"/>
      </xdr:nvSpPr>
      <xdr:spPr>
        <a:xfrm>
          <a:off x="4124960" y="13921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15875</xdr:rowOff>
    </xdr:from>
    <xdr:to>
      <xdr:col>20</xdr:col>
      <xdr:colOff>38100</xdr:colOff>
      <xdr:row>83</xdr:row>
      <xdr:rowOff>117475</xdr:rowOff>
    </xdr:to>
    <xdr:sp macro="" textlink="">
      <xdr:nvSpPr>
        <xdr:cNvPr id="309" name="楕円 308">
          <a:extLst>
            <a:ext uri="{FF2B5EF4-FFF2-40B4-BE49-F238E27FC236}">
              <a16:creationId xmlns:a16="http://schemas.microsoft.com/office/drawing/2014/main" id="{285C9CDF-0700-48EA-A77C-A1249AF31D9B}"/>
            </a:ext>
          </a:extLst>
        </xdr:cNvPr>
        <xdr:cNvSpPr/>
      </xdr:nvSpPr>
      <xdr:spPr>
        <a:xfrm>
          <a:off x="3312160" y="139299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66675</xdr:rowOff>
    </xdr:from>
    <xdr:to>
      <xdr:col>24</xdr:col>
      <xdr:colOff>63500</xdr:colOff>
      <xdr:row>83</xdr:row>
      <xdr:rowOff>80011</xdr:rowOff>
    </xdr:to>
    <xdr:cxnSp macro="">
      <xdr:nvCxnSpPr>
        <xdr:cNvPr id="310" name="直線コネクタ 309">
          <a:extLst>
            <a:ext uri="{FF2B5EF4-FFF2-40B4-BE49-F238E27FC236}">
              <a16:creationId xmlns:a16="http://schemas.microsoft.com/office/drawing/2014/main" id="{E8CE37A8-FE17-457A-B04A-87F7135B21A1}"/>
            </a:ext>
          </a:extLst>
        </xdr:cNvPr>
        <xdr:cNvCxnSpPr/>
      </xdr:nvCxnSpPr>
      <xdr:spPr>
        <a:xfrm>
          <a:off x="3355340" y="13980795"/>
          <a:ext cx="73152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147320</xdr:rowOff>
    </xdr:from>
    <xdr:to>
      <xdr:col>15</xdr:col>
      <xdr:colOff>101600</xdr:colOff>
      <xdr:row>83</xdr:row>
      <xdr:rowOff>77470</xdr:rowOff>
    </xdr:to>
    <xdr:sp macro="" textlink="">
      <xdr:nvSpPr>
        <xdr:cNvPr id="311" name="楕円 310">
          <a:extLst>
            <a:ext uri="{FF2B5EF4-FFF2-40B4-BE49-F238E27FC236}">
              <a16:creationId xmlns:a16="http://schemas.microsoft.com/office/drawing/2014/main" id="{49C063CE-1407-409D-9442-E6DB1B32336B}"/>
            </a:ext>
          </a:extLst>
        </xdr:cNvPr>
        <xdr:cNvSpPr/>
      </xdr:nvSpPr>
      <xdr:spPr>
        <a:xfrm>
          <a:off x="2514600" y="1389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26670</xdr:rowOff>
    </xdr:from>
    <xdr:to>
      <xdr:col>19</xdr:col>
      <xdr:colOff>177800</xdr:colOff>
      <xdr:row>83</xdr:row>
      <xdr:rowOff>66675</xdr:rowOff>
    </xdr:to>
    <xdr:cxnSp macro="">
      <xdr:nvCxnSpPr>
        <xdr:cNvPr id="312" name="直線コネクタ 311">
          <a:extLst>
            <a:ext uri="{FF2B5EF4-FFF2-40B4-BE49-F238E27FC236}">
              <a16:creationId xmlns:a16="http://schemas.microsoft.com/office/drawing/2014/main" id="{9B5FFE12-2AD8-4CB9-B9AB-B4ECC2DBE60A}"/>
            </a:ext>
          </a:extLst>
        </xdr:cNvPr>
        <xdr:cNvCxnSpPr/>
      </xdr:nvCxnSpPr>
      <xdr:spPr>
        <a:xfrm>
          <a:off x="2565400" y="1394079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107314</xdr:rowOff>
    </xdr:from>
    <xdr:to>
      <xdr:col>10</xdr:col>
      <xdr:colOff>165100</xdr:colOff>
      <xdr:row>83</xdr:row>
      <xdr:rowOff>37464</xdr:rowOff>
    </xdr:to>
    <xdr:sp macro="" textlink="">
      <xdr:nvSpPr>
        <xdr:cNvPr id="313" name="楕円 312">
          <a:extLst>
            <a:ext uri="{FF2B5EF4-FFF2-40B4-BE49-F238E27FC236}">
              <a16:creationId xmlns:a16="http://schemas.microsoft.com/office/drawing/2014/main" id="{0620EC48-3F65-466A-823E-CF387B555F88}"/>
            </a:ext>
          </a:extLst>
        </xdr:cNvPr>
        <xdr:cNvSpPr/>
      </xdr:nvSpPr>
      <xdr:spPr>
        <a:xfrm>
          <a:off x="1739900" y="138537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158114</xdr:rowOff>
    </xdr:from>
    <xdr:to>
      <xdr:col>15</xdr:col>
      <xdr:colOff>50800</xdr:colOff>
      <xdr:row>83</xdr:row>
      <xdr:rowOff>26670</xdr:rowOff>
    </xdr:to>
    <xdr:cxnSp macro="">
      <xdr:nvCxnSpPr>
        <xdr:cNvPr id="314" name="直線コネクタ 313">
          <a:extLst>
            <a:ext uri="{FF2B5EF4-FFF2-40B4-BE49-F238E27FC236}">
              <a16:creationId xmlns:a16="http://schemas.microsoft.com/office/drawing/2014/main" id="{7EDA36DF-237D-4D86-8502-6344059F96E2}"/>
            </a:ext>
          </a:extLst>
        </xdr:cNvPr>
        <xdr:cNvCxnSpPr/>
      </xdr:nvCxnSpPr>
      <xdr:spPr>
        <a:xfrm>
          <a:off x="1790700" y="13904594"/>
          <a:ext cx="7747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23495</xdr:rowOff>
    </xdr:from>
    <xdr:to>
      <xdr:col>6</xdr:col>
      <xdr:colOff>38100</xdr:colOff>
      <xdr:row>82</xdr:row>
      <xdr:rowOff>125095</xdr:rowOff>
    </xdr:to>
    <xdr:sp macro="" textlink="">
      <xdr:nvSpPr>
        <xdr:cNvPr id="315" name="楕円 314">
          <a:extLst>
            <a:ext uri="{FF2B5EF4-FFF2-40B4-BE49-F238E27FC236}">
              <a16:creationId xmlns:a16="http://schemas.microsoft.com/office/drawing/2014/main" id="{81DFCFAE-6784-4541-BE99-291640E6A019}"/>
            </a:ext>
          </a:extLst>
        </xdr:cNvPr>
        <xdr:cNvSpPr/>
      </xdr:nvSpPr>
      <xdr:spPr>
        <a:xfrm>
          <a:off x="965200" y="137699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74295</xdr:rowOff>
    </xdr:from>
    <xdr:to>
      <xdr:col>10</xdr:col>
      <xdr:colOff>114300</xdr:colOff>
      <xdr:row>82</xdr:row>
      <xdr:rowOff>158114</xdr:rowOff>
    </xdr:to>
    <xdr:cxnSp macro="">
      <xdr:nvCxnSpPr>
        <xdr:cNvPr id="316" name="直線コネクタ 315">
          <a:extLst>
            <a:ext uri="{FF2B5EF4-FFF2-40B4-BE49-F238E27FC236}">
              <a16:creationId xmlns:a16="http://schemas.microsoft.com/office/drawing/2014/main" id="{4A898705-A095-4CC1-A417-D79DA3267A68}"/>
            </a:ext>
          </a:extLst>
        </xdr:cNvPr>
        <xdr:cNvCxnSpPr/>
      </xdr:nvCxnSpPr>
      <xdr:spPr>
        <a:xfrm>
          <a:off x="1008380" y="13820775"/>
          <a:ext cx="78232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7" name="n_1aveValue【公営住宅】&#10;有形固定資産減価償却率">
          <a:extLst>
            <a:ext uri="{FF2B5EF4-FFF2-40B4-BE49-F238E27FC236}">
              <a16:creationId xmlns:a16="http://schemas.microsoft.com/office/drawing/2014/main" id="{329750A4-6F09-4613-AA2A-046D64E9592A}"/>
            </a:ext>
          </a:extLst>
        </xdr:cNvPr>
        <xdr:cNvSpPr txBox="1"/>
      </xdr:nvSpPr>
      <xdr:spPr>
        <a:xfrm>
          <a:off x="3170564" y="1360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8" name="n_2aveValue【公営住宅】&#10;有形固定資産減価償却率">
          <a:extLst>
            <a:ext uri="{FF2B5EF4-FFF2-40B4-BE49-F238E27FC236}">
              <a16:creationId xmlns:a16="http://schemas.microsoft.com/office/drawing/2014/main" id="{3F3A917F-C0BD-48D0-BEB8-A0C58979D49F}"/>
            </a:ext>
          </a:extLst>
        </xdr:cNvPr>
        <xdr:cNvSpPr txBox="1"/>
      </xdr:nvSpPr>
      <xdr:spPr>
        <a:xfrm>
          <a:off x="2385704" y="1360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319" name="n_3aveValue【公営住宅】&#10;有形固定資産減価償却率">
          <a:extLst>
            <a:ext uri="{FF2B5EF4-FFF2-40B4-BE49-F238E27FC236}">
              <a16:creationId xmlns:a16="http://schemas.microsoft.com/office/drawing/2014/main" id="{2C0C7683-5FB7-4F72-AEE7-B97FDCEBEE4D}"/>
            </a:ext>
          </a:extLst>
        </xdr:cNvPr>
        <xdr:cNvSpPr txBox="1"/>
      </xdr:nvSpPr>
      <xdr:spPr>
        <a:xfrm>
          <a:off x="1611004" y="135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20" name="n_4aveValue【公営住宅】&#10;有形固定資産減価償却率">
          <a:extLst>
            <a:ext uri="{FF2B5EF4-FFF2-40B4-BE49-F238E27FC236}">
              <a16:creationId xmlns:a16="http://schemas.microsoft.com/office/drawing/2014/main" id="{AA798696-35EE-4924-9D5F-F8911D08AED3}"/>
            </a:ext>
          </a:extLst>
        </xdr:cNvPr>
        <xdr:cNvSpPr txBox="1"/>
      </xdr:nvSpPr>
      <xdr:spPr>
        <a:xfrm>
          <a:off x="83630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108602</xdr:rowOff>
    </xdr:from>
    <xdr:ext cx="405111" cy="259045"/>
    <xdr:sp macro="" textlink="">
      <xdr:nvSpPr>
        <xdr:cNvPr id="321" name="n_1mainValue【公営住宅】&#10;有形固定資産減価償却率">
          <a:extLst>
            <a:ext uri="{FF2B5EF4-FFF2-40B4-BE49-F238E27FC236}">
              <a16:creationId xmlns:a16="http://schemas.microsoft.com/office/drawing/2014/main" id="{3FF812E9-4EEA-40A4-B64B-D2E9D55A6A1D}"/>
            </a:ext>
          </a:extLst>
        </xdr:cNvPr>
        <xdr:cNvSpPr txBox="1"/>
      </xdr:nvSpPr>
      <xdr:spPr>
        <a:xfrm>
          <a:off x="3170564"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68597</xdr:rowOff>
    </xdr:from>
    <xdr:ext cx="405111" cy="259045"/>
    <xdr:sp macro="" textlink="">
      <xdr:nvSpPr>
        <xdr:cNvPr id="322" name="n_2mainValue【公営住宅】&#10;有形固定資産減価償却率">
          <a:extLst>
            <a:ext uri="{FF2B5EF4-FFF2-40B4-BE49-F238E27FC236}">
              <a16:creationId xmlns:a16="http://schemas.microsoft.com/office/drawing/2014/main" id="{266C5AD8-5F55-485D-B5A6-9BA1D9184E47}"/>
            </a:ext>
          </a:extLst>
        </xdr:cNvPr>
        <xdr:cNvSpPr txBox="1"/>
      </xdr:nvSpPr>
      <xdr:spPr>
        <a:xfrm>
          <a:off x="2385704" y="1398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28591</xdr:rowOff>
    </xdr:from>
    <xdr:ext cx="405111" cy="259045"/>
    <xdr:sp macro="" textlink="">
      <xdr:nvSpPr>
        <xdr:cNvPr id="323" name="n_3mainValue【公営住宅】&#10;有形固定資産減価償却率">
          <a:extLst>
            <a:ext uri="{FF2B5EF4-FFF2-40B4-BE49-F238E27FC236}">
              <a16:creationId xmlns:a16="http://schemas.microsoft.com/office/drawing/2014/main" id="{1B926D48-8F38-4196-A8B9-6E4A3D1EA98E}"/>
            </a:ext>
          </a:extLst>
        </xdr:cNvPr>
        <xdr:cNvSpPr txBox="1"/>
      </xdr:nvSpPr>
      <xdr:spPr>
        <a:xfrm>
          <a:off x="1611004" y="1394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141622</xdr:rowOff>
    </xdr:from>
    <xdr:ext cx="405111" cy="259045"/>
    <xdr:sp macro="" textlink="">
      <xdr:nvSpPr>
        <xdr:cNvPr id="324" name="n_4mainValue【公営住宅】&#10;有形固定資産減価償却率">
          <a:extLst>
            <a:ext uri="{FF2B5EF4-FFF2-40B4-BE49-F238E27FC236}">
              <a16:creationId xmlns:a16="http://schemas.microsoft.com/office/drawing/2014/main" id="{7FAE3EAF-1096-4036-9DAF-480062DDF0B7}"/>
            </a:ext>
          </a:extLst>
        </xdr:cNvPr>
        <xdr:cNvSpPr txBox="1"/>
      </xdr:nvSpPr>
      <xdr:spPr>
        <a:xfrm>
          <a:off x="83630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AAD683C6-8F22-4F89-A1F2-3F942C07C55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26158F52-89EB-4BD3-90A1-D8BBADF0DE6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BFFA08A2-DE45-4D16-900C-54A82EBE22E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5FFB8EFD-4CFA-471B-8526-2984D6A4D0D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BBB456F3-66D4-47AE-BEC2-235CF068EE4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8263CED7-10CF-4CB8-BEB7-B941AFCF4E4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65A66083-774D-49B4-9A6D-F154F58DD8A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CDC8928C-1554-41ED-BBF7-1820634243F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CF016E8F-CA81-4199-BE88-6AA5F23149B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CBE9180B-D4E4-43C9-860D-9BFB46411C1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BDD3F24B-05C6-40B9-A294-B3F0B8312471}"/>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59C3F348-1D00-4508-8516-99C89C69688E}"/>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DEB113AB-E193-4680-927F-C6003C07FF8A}"/>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A3605496-1BDF-4010-95A1-5D660C54672A}"/>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93E250DE-3FB9-463F-A9F0-5BF44998F44B}"/>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FA1680D7-0F8D-484E-A632-8CB71A611FDF}"/>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3D95BBA6-9C74-4A7D-BECF-D0D08CF10FA7}"/>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69348FCA-7D61-40BB-AC8F-F0A0F00EBFA8}"/>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9FF6DE0F-7768-4BFF-B687-C86F0F356DF8}"/>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4" name="テキスト ボックス 343">
          <a:extLst>
            <a:ext uri="{FF2B5EF4-FFF2-40B4-BE49-F238E27FC236}">
              <a16:creationId xmlns:a16="http://schemas.microsoft.com/office/drawing/2014/main" id="{8EA1A99E-93E5-4FD6-B7C8-31B42725CDC8}"/>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DFF22C96-7826-4F66-8DEB-F691E9725D29}"/>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6" name="テキスト ボックス 345">
          <a:extLst>
            <a:ext uri="{FF2B5EF4-FFF2-40B4-BE49-F238E27FC236}">
              <a16:creationId xmlns:a16="http://schemas.microsoft.com/office/drawing/2014/main" id="{F5B26E50-33A2-4A5D-B24F-6B17C75CBAEB}"/>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641C6DF3-5FA0-4790-A4E3-EA34DFF13BE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8" name="テキスト ボックス 347">
          <a:extLst>
            <a:ext uri="{FF2B5EF4-FFF2-40B4-BE49-F238E27FC236}">
              <a16:creationId xmlns:a16="http://schemas.microsoft.com/office/drawing/2014/main" id="{8199566D-CDFD-4F5A-B160-63AFBDAD25F2}"/>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8E512D46-2732-4F74-9443-4202AB386EC4}"/>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50" name="直線コネクタ 349">
          <a:extLst>
            <a:ext uri="{FF2B5EF4-FFF2-40B4-BE49-F238E27FC236}">
              <a16:creationId xmlns:a16="http://schemas.microsoft.com/office/drawing/2014/main" id="{13BF6E04-6F79-4A10-BB95-C47A055DF94A}"/>
            </a:ext>
          </a:extLst>
        </xdr:cNvPr>
        <xdr:cNvCxnSpPr/>
      </xdr:nvCxnSpPr>
      <xdr:spPr>
        <a:xfrm flipV="1">
          <a:off x="9219565" y="13105965"/>
          <a:ext cx="0" cy="1468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51" name="【公営住宅】&#10;一人当たり面積最小値テキスト">
          <a:extLst>
            <a:ext uri="{FF2B5EF4-FFF2-40B4-BE49-F238E27FC236}">
              <a16:creationId xmlns:a16="http://schemas.microsoft.com/office/drawing/2014/main" id="{A54F3A5A-E33A-4EFE-83FD-60834F26FDC1}"/>
            </a:ext>
          </a:extLst>
        </xdr:cNvPr>
        <xdr:cNvSpPr txBox="1"/>
      </xdr:nvSpPr>
      <xdr:spPr>
        <a:xfrm>
          <a:off x="9258300" y="1457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52" name="直線コネクタ 351">
          <a:extLst>
            <a:ext uri="{FF2B5EF4-FFF2-40B4-BE49-F238E27FC236}">
              <a16:creationId xmlns:a16="http://schemas.microsoft.com/office/drawing/2014/main" id="{9EA866E5-7505-4D61-AE73-5A10FBB26A3B}"/>
            </a:ext>
          </a:extLst>
        </xdr:cNvPr>
        <xdr:cNvCxnSpPr/>
      </xdr:nvCxnSpPr>
      <xdr:spPr>
        <a:xfrm>
          <a:off x="9154160" y="145744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53" name="【公営住宅】&#10;一人当たり面積最大値テキスト">
          <a:extLst>
            <a:ext uri="{FF2B5EF4-FFF2-40B4-BE49-F238E27FC236}">
              <a16:creationId xmlns:a16="http://schemas.microsoft.com/office/drawing/2014/main" id="{4843A6C4-9270-4343-948C-D4F44A436270}"/>
            </a:ext>
          </a:extLst>
        </xdr:cNvPr>
        <xdr:cNvSpPr txBox="1"/>
      </xdr:nvSpPr>
      <xdr:spPr>
        <a:xfrm>
          <a:off x="9258300" y="1288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54" name="直線コネクタ 353">
          <a:extLst>
            <a:ext uri="{FF2B5EF4-FFF2-40B4-BE49-F238E27FC236}">
              <a16:creationId xmlns:a16="http://schemas.microsoft.com/office/drawing/2014/main" id="{AFDA12FD-08E7-4219-96A1-D0ECBF49C7D9}"/>
            </a:ext>
          </a:extLst>
        </xdr:cNvPr>
        <xdr:cNvCxnSpPr/>
      </xdr:nvCxnSpPr>
      <xdr:spPr>
        <a:xfrm>
          <a:off x="9154160" y="131059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108112</xdr:rowOff>
    </xdr:from>
    <xdr:ext cx="469744" cy="259045"/>
    <xdr:sp macro="" textlink="">
      <xdr:nvSpPr>
        <xdr:cNvPr id="355" name="【公営住宅】&#10;一人当たり面積平均値テキスト">
          <a:extLst>
            <a:ext uri="{FF2B5EF4-FFF2-40B4-BE49-F238E27FC236}">
              <a16:creationId xmlns:a16="http://schemas.microsoft.com/office/drawing/2014/main" id="{34706047-FCCD-4C5F-BEEB-20623C2A111D}"/>
            </a:ext>
          </a:extLst>
        </xdr:cNvPr>
        <xdr:cNvSpPr txBox="1"/>
      </xdr:nvSpPr>
      <xdr:spPr>
        <a:xfrm>
          <a:off x="9258300" y="1435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56" name="フローチャート: 判断 355">
          <a:extLst>
            <a:ext uri="{FF2B5EF4-FFF2-40B4-BE49-F238E27FC236}">
              <a16:creationId xmlns:a16="http://schemas.microsoft.com/office/drawing/2014/main" id="{4F7DB4DF-0CD7-48B0-B119-A79E756E047C}"/>
            </a:ext>
          </a:extLst>
        </xdr:cNvPr>
        <xdr:cNvSpPr/>
      </xdr:nvSpPr>
      <xdr:spPr>
        <a:xfrm>
          <a:off x="9192260" y="14379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57" name="フローチャート: 判断 356">
          <a:extLst>
            <a:ext uri="{FF2B5EF4-FFF2-40B4-BE49-F238E27FC236}">
              <a16:creationId xmlns:a16="http://schemas.microsoft.com/office/drawing/2014/main" id="{7994FEE5-FEFB-4BC4-9BC3-61F74BF9F108}"/>
            </a:ext>
          </a:extLst>
        </xdr:cNvPr>
        <xdr:cNvSpPr/>
      </xdr:nvSpPr>
      <xdr:spPr>
        <a:xfrm>
          <a:off x="8445500" y="143887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156899</xdr:rowOff>
    </xdr:from>
    <xdr:to>
      <xdr:col>46</xdr:col>
      <xdr:colOff>38100</xdr:colOff>
      <xdr:row>85</xdr:row>
      <xdr:rowOff>87049</xdr:rowOff>
    </xdr:to>
    <xdr:sp macro="" textlink="">
      <xdr:nvSpPr>
        <xdr:cNvPr id="358" name="フローチャート: 判断 357">
          <a:extLst>
            <a:ext uri="{FF2B5EF4-FFF2-40B4-BE49-F238E27FC236}">
              <a16:creationId xmlns:a16="http://schemas.microsoft.com/office/drawing/2014/main" id="{862679E7-39E8-465D-A944-CD1B4BDB3099}"/>
            </a:ext>
          </a:extLst>
        </xdr:cNvPr>
        <xdr:cNvSpPr/>
      </xdr:nvSpPr>
      <xdr:spPr>
        <a:xfrm>
          <a:off x="7670800" y="142386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145796</xdr:rowOff>
    </xdr:from>
    <xdr:to>
      <xdr:col>41</xdr:col>
      <xdr:colOff>101600</xdr:colOff>
      <xdr:row>85</xdr:row>
      <xdr:rowOff>75946</xdr:rowOff>
    </xdr:to>
    <xdr:sp macro="" textlink="">
      <xdr:nvSpPr>
        <xdr:cNvPr id="359" name="フローチャート: 判断 358">
          <a:extLst>
            <a:ext uri="{FF2B5EF4-FFF2-40B4-BE49-F238E27FC236}">
              <a16:creationId xmlns:a16="http://schemas.microsoft.com/office/drawing/2014/main" id="{86195D87-D4D8-4B2D-8640-19BE2BB2A526}"/>
            </a:ext>
          </a:extLst>
        </xdr:cNvPr>
        <xdr:cNvSpPr/>
      </xdr:nvSpPr>
      <xdr:spPr>
        <a:xfrm>
          <a:off x="6873240" y="142275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139047</xdr:rowOff>
    </xdr:from>
    <xdr:to>
      <xdr:col>36</xdr:col>
      <xdr:colOff>165100</xdr:colOff>
      <xdr:row>85</xdr:row>
      <xdr:rowOff>69197</xdr:rowOff>
    </xdr:to>
    <xdr:sp macro="" textlink="">
      <xdr:nvSpPr>
        <xdr:cNvPr id="360" name="フローチャート: 判断 359">
          <a:extLst>
            <a:ext uri="{FF2B5EF4-FFF2-40B4-BE49-F238E27FC236}">
              <a16:creationId xmlns:a16="http://schemas.microsoft.com/office/drawing/2014/main" id="{01540BB0-A76C-41D6-BD9F-532A0968BC09}"/>
            </a:ext>
          </a:extLst>
        </xdr:cNvPr>
        <xdr:cNvSpPr/>
      </xdr:nvSpPr>
      <xdr:spPr>
        <a:xfrm>
          <a:off x="6098540" y="142208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CC51445-CFBD-4948-9707-B374DBE6DD1A}"/>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928496C-BC12-4E96-8E6C-4EDE878BFAD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90053B69-1971-414A-9D93-77CE8C64850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BA01B0AF-40B5-4093-A5F3-789AC2FC2A8A}"/>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41F6461C-FCAA-4A78-AC53-A0AD5FB66F2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63283</xdr:rowOff>
    </xdr:from>
    <xdr:to>
      <xdr:col>55</xdr:col>
      <xdr:colOff>50800</xdr:colOff>
      <xdr:row>85</xdr:row>
      <xdr:rowOff>164883</xdr:rowOff>
    </xdr:to>
    <xdr:sp macro="" textlink="">
      <xdr:nvSpPr>
        <xdr:cNvPr id="366" name="楕円 365">
          <a:extLst>
            <a:ext uri="{FF2B5EF4-FFF2-40B4-BE49-F238E27FC236}">
              <a16:creationId xmlns:a16="http://schemas.microsoft.com/office/drawing/2014/main" id="{B4E18132-0ED8-4BC1-AB82-43DCFBD4836E}"/>
            </a:ext>
          </a:extLst>
        </xdr:cNvPr>
        <xdr:cNvSpPr/>
      </xdr:nvSpPr>
      <xdr:spPr>
        <a:xfrm>
          <a:off x="9192260" y="143126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86160</xdr:rowOff>
    </xdr:from>
    <xdr:ext cx="469744" cy="259045"/>
    <xdr:sp macro="" textlink="">
      <xdr:nvSpPr>
        <xdr:cNvPr id="367" name="【公営住宅】&#10;一人当たり面積該当値テキスト">
          <a:extLst>
            <a:ext uri="{FF2B5EF4-FFF2-40B4-BE49-F238E27FC236}">
              <a16:creationId xmlns:a16="http://schemas.microsoft.com/office/drawing/2014/main" id="{8227B87E-8B5B-4E70-B026-2C90E212088A}"/>
            </a:ext>
          </a:extLst>
        </xdr:cNvPr>
        <xdr:cNvSpPr txBox="1"/>
      </xdr:nvSpPr>
      <xdr:spPr>
        <a:xfrm>
          <a:off x="9258300" y="1416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67092</xdr:rowOff>
    </xdr:from>
    <xdr:to>
      <xdr:col>50</xdr:col>
      <xdr:colOff>165100</xdr:colOff>
      <xdr:row>85</xdr:row>
      <xdr:rowOff>168692</xdr:rowOff>
    </xdr:to>
    <xdr:sp macro="" textlink="">
      <xdr:nvSpPr>
        <xdr:cNvPr id="368" name="楕円 367">
          <a:extLst>
            <a:ext uri="{FF2B5EF4-FFF2-40B4-BE49-F238E27FC236}">
              <a16:creationId xmlns:a16="http://schemas.microsoft.com/office/drawing/2014/main" id="{66727741-A0FF-470E-A0FD-8E5B2AED71DC}"/>
            </a:ext>
          </a:extLst>
        </xdr:cNvPr>
        <xdr:cNvSpPr/>
      </xdr:nvSpPr>
      <xdr:spPr>
        <a:xfrm>
          <a:off x="8445500" y="1431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114083</xdr:rowOff>
    </xdr:from>
    <xdr:to>
      <xdr:col>55</xdr:col>
      <xdr:colOff>0</xdr:colOff>
      <xdr:row>85</xdr:row>
      <xdr:rowOff>117892</xdr:rowOff>
    </xdr:to>
    <xdr:cxnSp macro="">
      <xdr:nvCxnSpPr>
        <xdr:cNvPr id="369" name="直線コネクタ 368">
          <a:extLst>
            <a:ext uri="{FF2B5EF4-FFF2-40B4-BE49-F238E27FC236}">
              <a16:creationId xmlns:a16="http://schemas.microsoft.com/office/drawing/2014/main" id="{C48A81F6-5E9A-4AE7-AF3C-F34BECBE0A8D}"/>
            </a:ext>
          </a:extLst>
        </xdr:cNvPr>
        <xdr:cNvCxnSpPr/>
      </xdr:nvCxnSpPr>
      <xdr:spPr>
        <a:xfrm flipV="1">
          <a:off x="8496300" y="14363483"/>
          <a:ext cx="7239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60888</xdr:rowOff>
    </xdr:from>
    <xdr:to>
      <xdr:col>46</xdr:col>
      <xdr:colOff>38100</xdr:colOff>
      <xdr:row>85</xdr:row>
      <xdr:rowOff>162488</xdr:rowOff>
    </xdr:to>
    <xdr:sp macro="" textlink="">
      <xdr:nvSpPr>
        <xdr:cNvPr id="370" name="楕円 369">
          <a:extLst>
            <a:ext uri="{FF2B5EF4-FFF2-40B4-BE49-F238E27FC236}">
              <a16:creationId xmlns:a16="http://schemas.microsoft.com/office/drawing/2014/main" id="{E6421761-4694-44D4-A730-85DAE3503A6C}"/>
            </a:ext>
          </a:extLst>
        </xdr:cNvPr>
        <xdr:cNvSpPr/>
      </xdr:nvSpPr>
      <xdr:spPr>
        <a:xfrm>
          <a:off x="7670800" y="143102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111688</xdr:rowOff>
    </xdr:from>
    <xdr:to>
      <xdr:col>50</xdr:col>
      <xdr:colOff>114300</xdr:colOff>
      <xdr:row>85</xdr:row>
      <xdr:rowOff>117892</xdr:rowOff>
    </xdr:to>
    <xdr:cxnSp macro="">
      <xdr:nvCxnSpPr>
        <xdr:cNvPr id="371" name="直線コネクタ 370">
          <a:extLst>
            <a:ext uri="{FF2B5EF4-FFF2-40B4-BE49-F238E27FC236}">
              <a16:creationId xmlns:a16="http://schemas.microsoft.com/office/drawing/2014/main" id="{933CA152-8E24-4FF9-971D-94FA191EF666}"/>
            </a:ext>
          </a:extLst>
        </xdr:cNvPr>
        <xdr:cNvCxnSpPr/>
      </xdr:nvCxnSpPr>
      <xdr:spPr>
        <a:xfrm>
          <a:off x="7713980" y="14361088"/>
          <a:ext cx="78232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64588</xdr:rowOff>
    </xdr:from>
    <xdr:to>
      <xdr:col>41</xdr:col>
      <xdr:colOff>101600</xdr:colOff>
      <xdr:row>85</xdr:row>
      <xdr:rowOff>166188</xdr:rowOff>
    </xdr:to>
    <xdr:sp macro="" textlink="">
      <xdr:nvSpPr>
        <xdr:cNvPr id="372" name="楕円 371">
          <a:extLst>
            <a:ext uri="{FF2B5EF4-FFF2-40B4-BE49-F238E27FC236}">
              <a16:creationId xmlns:a16="http://schemas.microsoft.com/office/drawing/2014/main" id="{6B7C3E83-B73D-4E72-9291-E5FC3619D227}"/>
            </a:ext>
          </a:extLst>
        </xdr:cNvPr>
        <xdr:cNvSpPr/>
      </xdr:nvSpPr>
      <xdr:spPr>
        <a:xfrm>
          <a:off x="687324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111688</xdr:rowOff>
    </xdr:from>
    <xdr:to>
      <xdr:col>45</xdr:col>
      <xdr:colOff>177800</xdr:colOff>
      <xdr:row>85</xdr:row>
      <xdr:rowOff>115388</xdr:rowOff>
    </xdr:to>
    <xdr:cxnSp macro="">
      <xdr:nvCxnSpPr>
        <xdr:cNvPr id="373" name="直線コネクタ 372">
          <a:extLst>
            <a:ext uri="{FF2B5EF4-FFF2-40B4-BE49-F238E27FC236}">
              <a16:creationId xmlns:a16="http://schemas.microsoft.com/office/drawing/2014/main" id="{93F31142-E0E7-45C9-BF6A-8301814FF7C0}"/>
            </a:ext>
          </a:extLst>
        </xdr:cNvPr>
        <xdr:cNvCxnSpPr/>
      </xdr:nvCxnSpPr>
      <xdr:spPr>
        <a:xfrm flipV="1">
          <a:off x="6924040" y="14361088"/>
          <a:ext cx="789940" cy="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67419</xdr:rowOff>
    </xdr:from>
    <xdr:to>
      <xdr:col>36</xdr:col>
      <xdr:colOff>165100</xdr:colOff>
      <xdr:row>85</xdr:row>
      <xdr:rowOff>169019</xdr:rowOff>
    </xdr:to>
    <xdr:sp macro="" textlink="">
      <xdr:nvSpPr>
        <xdr:cNvPr id="374" name="楕円 373">
          <a:extLst>
            <a:ext uri="{FF2B5EF4-FFF2-40B4-BE49-F238E27FC236}">
              <a16:creationId xmlns:a16="http://schemas.microsoft.com/office/drawing/2014/main" id="{D4810CD8-0CA9-4958-81C0-B0BBB9CCF42A}"/>
            </a:ext>
          </a:extLst>
        </xdr:cNvPr>
        <xdr:cNvSpPr/>
      </xdr:nvSpPr>
      <xdr:spPr>
        <a:xfrm>
          <a:off x="6098540" y="1431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115388</xdr:rowOff>
    </xdr:from>
    <xdr:to>
      <xdr:col>41</xdr:col>
      <xdr:colOff>50800</xdr:colOff>
      <xdr:row>85</xdr:row>
      <xdr:rowOff>118219</xdr:rowOff>
    </xdr:to>
    <xdr:cxnSp macro="">
      <xdr:nvCxnSpPr>
        <xdr:cNvPr id="375" name="直線コネクタ 374">
          <a:extLst>
            <a:ext uri="{FF2B5EF4-FFF2-40B4-BE49-F238E27FC236}">
              <a16:creationId xmlns:a16="http://schemas.microsoft.com/office/drawing/2014/main" id="{85145AF7-C4E6-4370-8A7B-7BAA49455E0B}"/>
            </a:ext>
          </a:extLst>
        </xdr:cNvPr>
        <xdr:cNvCxnSpPr/>
      </xdr:nvCxnSpPr>
      <xdr:spPr>
        <a:xfrm flipV="1">
          <a:off x="6149340" y="14364788"/>
          <a:ext cx="774700" cy="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60650</xdr:rowOff>
    </xdr:from>
    <xdr:ext cx="469744" cy="259045"/>
    <xdr:sp macro="" textlink="">
      <xdr:nvSpPr>
        <xdr:cNvPr id="376" name="n_1aveValue【公営住宅】&#10;一人当たり面積">
          <a:extLst>
            <a:ext uri="{FF2B5EF4-FFF2-40B4-BE49-F238E27FC236}">
              <a16:creationId xmlns:a16="http://schemas.microsoft.com/office/drawing/2014/main" id="{65A8889C-A99F-441E-B558-532B47EFF9FC}"/>
            </a:ext>
          </a:extLst>
        </xdr:cNvPr>
        <xdr:cNvSpPr txBox="1"/>
      </xdr:nvSpPr>
      <xdr:spPr>
        <a:xfrm>
          <a:off x="8271587" y="1447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103576</xdr:rowOff>
    </xdr:from>
    <xdr:ext cx="469744" cy="259045"/>
    <xdr:sp macro="" textlink="">
      <xdr:nvSpPr>
        <xdr:cNvPr id="377" name="n_2aveValue【公営住宅】&#10;一人当たり面積">
          <a:extLst>
            <a:ext uri="{FF2B5EF4-FFF2-40B4-BE49-F238E27FC236}">
              <a16:creationId xmlns:a16="http://schemas.microsoft.com/office/drawing/2014/main" id="{E2BF2F55-6EB8-4549-98F9-177B4A19431D}"/>
            </a:ext>
          </a:extLst>
        </xdr:cNvPr>
        <xdr:cNvSpPr txBox="1"/>
      </xdr:nvSpPr>
      <xdr:spPr>
        <a:xfrm>
          <a:off x="7509587" y="1401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92473</xdr:rowOff>
    </xdr:from>
    <xdr:ext cx="469744" cy="259045"/>
    <xdr:sp macro="" textlink="">
      <xdr:nvSpPr>
        <xdr:cNvPr id="378" name="n_3aveValue【公営住宅】&#10;一人当たり面積">
          <a:extLst>
            <a:ext uri="{FF2B5EF4-FFF2-40B4-BE49-F238E27FC236}">
              <a16:creationId xmlns:a16="http://schemas.microsoft.com/office/drawing/2014/main" id="{E07CB5F6-6C7F-44F0-8E90-01C53BEA3464}"/>
            </a:ext>
          </a:extLst>
        </xdr:cNvPr>
        <xdr:cNvSpPr txBox="1"/>
      </xdr:nvSpPr>
      <xdr:spPr>
        <a:xfrm>
          <a:off x="6712027" y="1400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85724</xdr:rowOff>
    </xdr:from>
    <xdr:ext cx="469744" cy="259045"/>
    <xdr:sp macro="" textlink="">
      <xdr:nvSpPr>
        <xdr:cNvPr id="379" name="n_4aveValue【公営住宅】&#10;一人当たり面積">
          <a:extLst>
            <a:ext uri="{FF2B5EF4-FFF2-40B4-BE49-F238E27FC236}">
              <a16:creationId xmlns:a16="http://schemas.microsoft.com/office/drawing/2014/main" id="{65A86B29-61C2-4BB3-BF65-C60ABABC3B08}"/>
            </a:ext>
          </a:extLst>
        </xdr:cNvPr>
        <xdr:cNvSpPr txBox="1"/>
      </xdr:nvSpPr>
      <xdr:spPr>
        <a:xfrm>
          <a:off x="5937327" y="13999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13769</xdr:rowOff>
    </xdr:from>
    <xdr:ext cx="469744" cy="259045"/>
    <xdr:sp macro="" textlink="">
      <xdr:nvSpPr>
        <xdr:cNvPr id="380" name="n_1mainValue【公営住宅】&#10;一人当たり面積">
          <a:extLst>
            <a:ext uri="{FF2B5EF4-FFF2-40B4-BE49-F238E27FC236}">
              <a16:creationId xmlns:a16="http://schemas.microsoft.com/office/drawing/2014/main" id="{68D747C2-9E0E-4585-8D25-5D3C7EA2EDBE}"/>
            </a:ext>
          </a:extLst>
        </xdr:cNvPr>
        <xdr:cNvSpPr txBox="1"/>
      </xdr:nvSpPr>
      <xdr:spPr>
        <a:xfrm>
          <a:off x="8271587" y="1409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153615</xdr:rowOff>
    </xdr:from>
    <xdr:ext cx="469744" cy="259045"/>
    <xdr:sp macro="" textlink="">
      <xdr:nvSpPr>
        <xdr:cNvPr id="381" name="n_2mainValue【公営住宅】&#10;一人当たり面積">
          <a:extLst>
            <a:ext uri="{FF2B5EF4-FFF2-40B4-BE49-F238E27FC236}">
              <a16:creationId xmlns:a16="http://schemas.microsoft.com/office/drawing/2014/main" id="{9DED30DA-A23C-4ECA-A197-336B43A4F912}"/>
            </a:ext>
          </a:extLst>
        </xdr:cNvPr>
        <xdr:cNvSpPr txBox="1"/>
      </xdr:nvSpPr>
      <xdr:spPr>
        <a:xfrm>
          <a:off x="7509587" y="1440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157315</xdr:rowOff>
    </xdr:from>
    <xdr:ext cx="469744" cy="259045"/>
    <xdr:sp macro="" textlink="">
      <xdr:nvSpPr>
        <xdr:cNvPr id="382" name="n_3mainValue【公営住宅】&#10;一人当たり面積">
          <a:extLst>
            <a:ext uri="{FF2B5EF4-FFF2-40B4-BE49-F238E27FC236}">
              <a16:creationId xmlns:a16="http://schemas.microsoft.com/office/drawing/2014/main" id="{787B4E36-726E-48BA-9931-8CE4CA752494}"/>
            </a:ext>
          </a:extLst>
        </xdr:cNvPr>
        <xdr:cNvSpPr txBox="1"/>
      </xdr:nvSpPr>
      <xdr:spPr>
        <a:xfrm>
          <a:off x="6712027" y="1440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160146</xdr:rowOff>
    </xdr:from>
    <xdr:ext cx="469744" cy="259045"/>
    <xdr:sp macro="" textlink="">
      <xdr:nvSpPr>
        <xdr:cNvPr id="383" name="n_4mainValue【公営住宅】&#10;一人当たり面積">
          <a:extLst>
            <a:ext uri="{FF2B5EF4-FFF2-40B4-BE49-F238E27FC236}">
              <a16:creationId xmlns:a16="http://schemas.microsoft.com/office/drawing/2014/main" id="{83708B4B-22B6-4123-8324-795791079F05}"/>
            </a:ext>
          </a:extLst>
        </xdr:cNvPr>
        <xdr:cNvSpPr txBox="1"/>
      </xdr:nvSpPr>
      <xdr:spPr>
        <a:xfrm>
          <a:off x="5937327" y="1440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CCE2C692-74CC-46C9-8A70-0E3B15E231B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9609461E-0884-417E-9112-65B64A9C0C2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0CB64CA3-D1FE-44E3-9419-276DBECE47E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4F61271D-01D5-42F2-B4F2-28E75C1F446C}"/>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D053B4DF-4A1A-49DD-AA11-78F60193D3C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55D437C0-770F-4676-9D13-418ADABDD58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7296526C-6600-4CC8-B32B-323319F6D7A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B7E74B54-D995-463E-B5A6-7549B9248ECA}"/>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7CE4BB1E-F1F8-431A-A8F2-A736ED5AC06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84426164-6974-4B65-9AB4-F66448A59D5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A30F56F3-C651-4A22-AA61-A6615F44BCB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76A0A294-C936-4DB0-8299-6B07D462588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30B2248B-5D83-44EB-954C-E1BF66C347C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3F8A6CE8-B2CF-45D8-BBD9-E52BDE2041C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087365E3-D2E3-4D73-A279-6A64F255A33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DBD67E1A-62BC-464C-AB13-44BD87112406}"/>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8289ADEC-627A-4A09-8942-AAD669102C6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09748F5B-3C86-407F-8D7E-C3D05ACDD45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CF56F016-95FE-4B74-A998-71B560F55A6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C6B73940-3971-496C-932D-612B92DBB2C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73C7449E-52D3-4235-B86E-EADE788B4A4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AF259CDB-090C-4437-8AFD-7ED1276B14B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04C59CE1-D323-4088-9276-B72E8BA54A7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53C59C9F-C2D9-450E-AC15-3AE3155CE641}"/>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8" name="正方形/長方形 407">
          <a:extLst>
            <a:ext uri="{FF2B5EF4-FFF2-40B4-BE49-F238E27FC236}">
              <a16:creationId xmlns:a16="http://schemas.microsoft.com/office/drawing/2014/main" id="{5BDEAB02-C997-4AA3-B1CE-7C2DA6C7A0B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9" name="正方形/長方形 408">
          <a:extLst>
            <a:ext uri="{FF2B5EF4-FFF2-40B4-BE49-F238E27FC236}">
              <a16:creationId xmlns:a16="http://schemas.microsoft.com/office/drawing/2014/main" id="{BE6B12D3-A289-4C01-87D4-5D020980731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0" name="正方形/長方形 409">
          <a:extLst>
            <a:ext uri="{FF2B5EF4-FFF2-40B4-BE49-F238E27FC236}">
              <a16:creationId xmlns:a16="http://schemas.microsoft.com/office/drawing/2014/main" id="{99707F34-9732-41E9-B3DA-E56AAFF99BC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1" name="正方形/長方形 410">
          <a:extLst>
            <a:ext uri="{FF2B5EF4-FFF2-40B4-BE49-F238E27FC236}">
              <a16:creationId xmlns:a16="http://schemas.microsoft.com/office/drawing/2014/main" id="{18E5D801-ADC8-4270-9C0E-A5689FFF40A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2" name="正方形/長方形 411">
          <a:extLst>
            <a:ext uri="{FF2B5EF4-FFF2-40B4-BE49-F238E27FC236}">
              <a16:creationId xmlns:a16="http://schemas.microsoft.com/office/drawing/2014/main" id="{BAFF405C-C91A-4E86-878A-29E9FDB2EB4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3" name="正方形/長方形 412">
          <a:extLst>
            <a:ext uri="{FF2B5EF4-FFF2-40B4-BE49-F238E27FC236}">
              <a16:creationId xmlns:a16="http://schemas.microsoft.com/office/drawing/2014/main" id="{739874A1-9FA0-4986-A4F3-F86B901D2DF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4" name="正方形/長方形 413">
          <a:extLst>
            <a:ext uri="{FF2B5EF4-FFF2-40B4-BE49-F238E27FC236}">
              <a16:creationId xmlns:a16="http://schemas.microsoft.com/office/drawing/2014/main" id="{486331A4-F962-4CF0-8D04-7D41E1C8921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a:extLst>
            <a:ext uri="{FF2B5EF4-FFF2-40B4-BE49-F238E27FC236}">
              <a16:creationId xmlns:a16="http://schemas.microsoft.com/office/drawing/2014/main" id="{F5A9DA0E-2532-4076-8084-18CE0BD707B6}"/>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a:extLst>
            <a:ext uri="{FF2B5EF4-FFF2-40B4-BE49-F238E27FC236}">
              <a16:creationId xmlns:a16="http://schemas.microsoft.com/office/drawing/2014/main" id="{1EB9359D-6F13-4E3F-B01C-66FDD1E24D0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a:extLst>
            <a:ext uri="{FF2B5EF4-FFF2-40B4-BE49-F238E27FC236}">
              <a16:creationId xmlns:a16="http://schemas.microsoft.com/office/drawing/2014/main" id="{EFC5413C-1C54-4FFE-84E4-76F4966A567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a:extLst>
            <a:ext uri="{FF2B5EF4-FFF2-40B4-BE49-F238E27FC236}">
              <a16:creationId xmlns:a16="http://schemas.microsoft.com/office/drawing/2014/main" id="{8A5F5DC1-3DF6-497B-95B0-86549EEB313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a:extLst>
            <a:ext uri="{FF2B5EF4-FFF2-40B4-BE49-F238E27FC236}">
              <a16:creationId xmlns:a16="http://schemas.microsoft.com/office/drawing/2014/main" id="{AC49CF03-9313-4DCB-8E69-50307994215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a:extLst>
            <a:ext uri="{FF2B5EF4-FFF2-40B4-BE49-F238E27FC236}">
              <a16:creationId xmlns:a16="http://schemas.microsoft.com/office/drawing/2014/main" id="{8CD91708-CC16-45B9-B4AB-F3E735E39D6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a:extLst>
            <a:ext uri="{FF2B5EF4-FFF2-40B4-BE49-F238E27FC236}">
              <a16:creationId xmlns:a16="http://schemas.microsoft.com/office/drawing/2014/main" id="{F7E8F48C-AFF4-45DD-B280-6ECCC4C9707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a:extLst>
            <a:ext uri="{FF2B5EF4-FFF2-40B4-BE49-F238E27FC236}">
              <a16:creationId xmlns:a16="http://schemas.microsoft.com/office/drawing/2014/main" id="{3AB9E549-2F08-4AF5-BE78-0BCD1138CAB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a:extLst>
            <a:ext uri="{FF2B5EF4-FFF2-40B4-BE49-F238E27FC236}">
              <a16:creationId xmlns:a16="http://schemas.microsoft.com/office/drawing/2014/main" id="{A60225D5-F253-47BF-86E1-CD6688EF530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4" name="テキスト ボックス 423">
          <a:extLst>
            <a:ext uri="{FF2B5EF4-FFF2-40B4-BE49-F238E27FC236}">
              <a16:creationId xmlns:a16="http://schemas.microsoft.com/office/drawing/2014/main" id="{73706CBA-5BFD-4054-8ED7-B5C97A91D18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5" name="直線コネクタ 424">
          <a:extLst>
            <a:ext uri="{FF2B5EF4-FFF2-40B4-BE49-F238E27FC236}">
              <a16:creationId xmlns:a16="http://schemas.microsoft.com/office/drawing/2014/main" id="{3426C499-B178-4EE6-A67C-252D9021565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6" name="テキスト ボックス 425">
          <a:extLst>
            <a:ext uri="{FF2B5EF4-FFF2-40B4-BE49-F238E27FC236}">
              <a16:creationId xmlns:a16="http://schemas.microsoft.com/office/drawing/2014/main" id="{B3C91FC2-307B-4094-BCEA-26F0E0230F74}"/>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7" name="直線コネクタ 426">
          <a:extLst>
            <a:ext uri="{FF2B5EF4-FFF2-40B4-BE49-F238E27FC236}">
              <a16:creationId xmlns:a16="http://schemas.microsoft.com/office/drawing/2014/main" id="{1D0FBFB1-9730-4904-B98D-D19B9C05638E}"/>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8" name="テキスト ボックス 427">
          <a:extLst>
            <a:ext uri="{FF2B5EF4-FFF2-40B4-BE49-F238E27FC236}">
              <a16:creationId xmlns:a16="http://schemas.microsoft.com/office/drawing/2014/main" id="{751DCBE2-1E23-4328-8CBA-2DDD4E435392}"/>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9" name="直線コネクタ 428">
          <a:extLst>
            <a:ext uri="{FF2B5EF4-FFF2-40B4-BE49-F238E27FC236}">
              <a16:creationId xmlns:a16="http://schemas.microsoft.com/office/drawing/2014/main" id="{E50AAE44-9735-42A7-8C3F-D43333B0F8A3}"/>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0" name="テキスト ボックス 429">
          <a:extLst>
            <a:ext uri="{FF2B5EF4-FFF2-40B4-BE49-F238E27FC236}">
              <a16:creationId xmlns:a16="http://schemas.microsoft.com/office/drawing/2014/main" id="{50C90D59-B4BB-4E46-ADC6-90ABD8E67D01}"/>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1" name="直線コネクタ 430">
          <a:extLst>
            <a:ext uri="{FF2B5EF4-FFF2-40B4-BE49-F238E27FC236}">
              <a16:creationId xmlns:a16="http://schemas.microsoft.com/office/drawing/2014/main" id="{5B22382F-28C1-453A-91C6-E623D3C758F8}"/>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2" name="テキスト ボックス 431">
          <a:extLst>
            <a:ext uri="{FF2B5EF4-FFF2-40B4-BE49-F238E27FC236}">
              <a16:creationId xmlns:a16="http://schemas.microsoft.com/office/drawing/2014/main" id="{A6163563-8F30-40A3-827B-4B50075C8E36}"/>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3" name="直線コネクタ 432">
          <a:extLst>
            <a:ext uri="{FF2B5EF4-FFF2-40B4-BE49-F238E27FC236}">
              <a16:creationId xmlns:a16="http://schemas.microsoft.com/office/drawing/2014/main" id="{CB741055-31BB-4CC9-A4F6-19FD2DD7C45B}"/>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4" name="テキスト ボックス 433">
          <a:extLst>
            <a:ext uri="{FF2B5EF4-FFF2-40B4-BE49-F238E27FC236}">
              <a16:creationId xmlns:a16="http://schemas.microsoft.com/office/drawing/2014/main" id="{95E8E593-B84A-4FB7-946E-6D5F4B797B2C}"/>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5" name="直線コネクタ 434">
          <a:extLst>
            <a:ext uri="{FF2B5EF4-FFF2-40B4-BE49-F238E27FC236}">
              <a16:creationId xmlns:a16="http://schemas.microsoft.com/office/drawing/2014/main" id="{8E46C3D2-71F0-40B4-ACF8-8FD837D5F0C1}"/>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6" name="テキスト ボックス 435">
          <a:extLst>
            <a:ext uri="{FF2B5EF4-FFF2-40B4-BE49-F238E27FC236}">
              <a16:creationId xmlns:a16="http://schemas.microsoft.com/office/drawing/2014/main" id="{CAFACCC9-1EFE-4F3E-8A45-13DA10022921}"/>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7" name="直線コネクタ 436">
          <a:extLst>
            <a:ext uri="{FF2B5EF4-FFF2-40B4-BE49-F238E27FC236}">
              <a16:creationId xmlns:a16="http://schemas.microsoft.com/office/drawing/2014/main" id="{89F26C1F-35F5-4404-82ED-5024023506C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8" name="テキスト ボックス 437">
          <a:extLst>
            <a:ext uri="{FF2B5EF4-FFF2-40B4-BE49-F238E27FC236}">
              <a16:creationId xmlns:a16="http://schemas.microsoft.com/office/drawing/2014/main" id="{6682063B-ED12-4BA2-B8B2-0C3294D01FF7}"/>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9" name="【学校施設】&#10;有形固定資産減価償却率グラフ枠">
          <a:extLst>
            <a:ext uri="{FF2B5EF4-FFF2-40B4-BE49-F238E27FC236}">
              <a16:creationId xmlns:a16="http://schemas.microsoft.com/office/drawing/2014/main" id="{61AD933C-068A-446E-8A3A-721649494EE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440" name="直線コネクタ 439">
          <a:extLst>
            <a:ext uri="{FF2B5EF4-FFF2-40B4-BE49-F238E27FC236}">
              <a16:creationId xmlns:a16="http://schemas.microsoft.com/office/drawing/2014/main" id="{A4A91093-5E55-4D82-8BB7-5ACBD6A1CA76}"/>
            </a:ext>
          </a:extLst>
        </xdr:cNvPr>
        <xdr:cNvCxnSpPr/>
      </xdr:nvCxnSpPr>
      <xdr:spPr>
        <a:xfrm flipV="1">
          <a:off x="14375764" y="930592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441" name="【学校施設】&#10;有形固定資産減価償却率最小値テキスト">
          <a:extLst>
            <a:ext uri="{FF2B5EF4-FFF2-40B4-BE49-F238E27FC236}">
              <a16:creationId xmlns:a16="http://schemas.microsoft.com/office/drawing/2014/main" id="{F184598C-8855-4662-AC9F-BCCAF67AB7F3}"/>
            </a:ext>
          </a:extLst>
        </xdr:cNvPr>
        <xdr:cNvSpPr txBox="1"/>
      </xdr:nvSpPr>
      <xdr:spPr>
        <a:xfrm>
          <a:off x="14414500"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442" name="直線コネクタ 441">
          <a:extLst>
            <a:ext uri="{FF2B5EF4-FFF2-40B4-BE49-F238E27FC236}">
              <a16:creationId xmlns:a16="http://schemas.microsoft.com/office/drawing/2014/main" id="{F3D1534D-F6BF-43BC-A6EF-C647B27220CE}"/>
            </a:ext>
          </a:extLst>
        </xdr:cNvPr>
        <xdr:cNvCxnSpPr/>
      </xdr:nvCxnSpPr>
      <xdr:spPr>
        <a:xfrm>
          <a:off x="14287500" y="1068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443" name="【学校施設】&#10;有形固定資産減価償却率最大値テキスト">
          <a:extLst>
            <a:ext uri="{FF2B5EF4-FFF2-40B4-BE49-F238E27FC236}">
              <a16:creationId xmlns:a16="http://schemas.microsoft.com/office/drawing/2014/main" id="{AE5076C9-9B4F-4A17-A1B0-CAF42EADF763}"/>
            </a:ext>
          </a:extLst>
        </xdr:cNvPr>
        <xdr:cNvSpPr txBox="1"/>
      </xdr:nvSpPr>
      <xdr:spPr>
        <a:xfrm>
          <a:off x="14414500" y="908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444" name="直線コネクタ 443">
          <a:extLst>
            <a:ext uri="{FF2B5EF4-FFF2-40B4-BE49-F238E27FC236}">
              <a16:creationId xmlns:a16="http://schemas.microsoft.com/office/drawing/2014/main" id="{428E15C0-5CFE-4EED-B416-1E834EFB4B9C}"/>
            </a:ext>
          </a:extLst>
        </xdr:cNvPr>
        <xdr:cNvCxnSpPr/>
      </xdr:nvCxnSpPr>
      <xdr:spPr>
        <a:xfrm>
          <a:off x="14287500" y="9305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27322</xdr:rowOff>
    </xdr:from>
    <xdr:ext cx="405111" cy="259045"/>
    <xdr:sp macro="" textlink="">
      <xdr:nvSpPr>
        <xdr:cNvPr id="445" name="【学校施設】&#10;有形固定資産減価償却率平均値テキスト">
          <a:extLst>
            <a:ext uri="{FF2B5EF4-FFF2-40B4-BE49-F238E27FC236}">
              <a16:creationId xmlns:a16="http://schemas.microsoft.com/office/drawing/2014/main" id="{9F9FA39F-DCCC-4938-98E6-287DAEAE5E1D}"/>
            </a:ext>
          </a:extLst>
        </xdr:cNvPr>
        <xdr:cNvSpPr txBox="1"/>
      </xdr:nvSpPr>
      <xdr:spPr>
        <a:xfrm>
          <a:off x="14414500" y="9918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446" name="フローチャート: 判断 445">
          <a:extLst>
            <a:ext uri="{FF2B5EF4-FFF2-40B4-BE49-F238E27FC236}">
              <a16:creationId xmlns:a16="http://schemas.microsoft.com/office/drawing/2014/main" id="{F9A35BAE-E9F3-48D3-B67D-AA1EE3604220}"/>
            </a:ext>
          </a:extLst>
        </xdr:cNvPr>
        <xdr:cNvSpPr/>
      </xdr:nvSpPr>
      <xdr:spPr>
        <a:xfrm>
          <a:off x="14325600" y="1006284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447" name="フローチャート: 判断 446">
          <a:extLst>
            <a:ext uri="{FF2B5EF4-FFF2-40B4-BE49-F238E27FC236}">
              <a16:creationId xmlns:a16="http://schemas.microsoft.com/office/drawing/2014/main" id="{2394DF4C-18D0-4AB0-848A-CEE4F3B4B805}"/>
            </a:ext>
          </a:extLst>
        </xdr:cNvPr>
        <xdr:cNvSpPr/>
      </xdr:nvSpPr>
      <xdr:spPr>
        <a:xfrm>
          <a:off x="13578840" y="10043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448" name="フローチャート: 判断 447">
          <a:extLst>
            <a:ext uri="{FF2B5EF4-FFF2-40B4-BE49-F238E27FC236}">
              <a16:creationId xmlns:a16="http://schemas.microsoft.com/office/drawing/2014/main" id="{8C71569F-1535-477E-B959-CDDE25501576}"/>
            </a:ext>
          </a:extLst>
        </xdr:cNvPr>
        <xdr:cNvSpPr/>
      </xdr:nvSpPr>
      <xdr:spPr>
        <a:xfrm>
          <a:off x="12804140" y="10022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449" name="フローチャート: 判断 448">
          <a:extLst>
            <a:ext uri="{FF2B5EF4-FFF2-40B4-BE49-F238E27FC236}">
              <a16:creationId xmlns:a16="http://schemas.microsoft.com/office/drawing/2014/main" id="{0A09AF89-BD77-4FB4-B14F-9DB2D6357783}"/>
            </a:ext>
          </a:extLst>
        </xdr:cNvPr>
        <xdr:cNvSpPr/>
      </xdr:nvSpPr>
      <xdr:spPr>
        <a:xfrm>
          <a:off x="12029440" y="100095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450" name="フローチャート: 判断 449">
          <a:extLst>
            <a:ext uri="{FF2B5EF4-FFF2-40B4-BE49-F238E27FC236}">
              <a16:creationId xmlns:a16="http://schemas.microsoft.com/office/drawing/2014/main" id="{C1789A68-CD8C-4E55-B2E7-417AE32F97E1}"/>
            </a:ext>
          </a:extLst>
        </xdr:cNvPr>
        <xdr:cNvSpPr/>
      </xdr:nvSpPr>
      <xdr:spPr>
        <a:xfrm>
          <a:off x="11231880" y="999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2E9A6CEA-2185-49DA-B0DB-920976DB1D5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A964EEA9-C49F-4D90-8306-DB198A55BD8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997808D9-6836-4182-884C-30D5FA09D98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3E71C562-4D92-4FA1-A962-905EE75DD4D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CAB87CAC-EF81-4C2D-9C94-F0C09157F6F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13970</xdr:rowOff>
    </xdr:from>
    <xdr:to>
      <xdr:col>85</xdr:col>
      <xdr:colOff>177800</xdr:colOff>
      <xdr:row>61</xdr:row>
      <xdr:rowOff>115570</xdr:rowOff>
    </xdr:to>
    <xdr:sp macro="" textlink="">
      <xdr:nvSpPr>
        <xdr:cNvPr id="456" name="楕円 455">
          <a:extLst>
            <a:ext uri="{FF2B5EF4-FFF2-40B4-BE49-F238E27FC236}">
              <a16:creationId xmlns:a16="http://schemas.microsoft.com/office/drawing/2014/main" id="{5947A89E-3B17-45B0-A0C8-AD7D171D9AF9}"/>
            </a:ext>
          </a:extLst>
        </xdr:cNvPr>
        <xdr:cNvSpPr/>
      </xdr:nvSpPr>
      <xdr:spPr>
        <a:xfrm>
          <a:off x="14325600" y="102400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163847</xdr:rowOff>
    </xdr:from>
    <xdr:ext cx="405111" cy="259045"/>
    <xdr:sp macro="" textlink="">
      <xdr:nvSpPr>
        <xdr:cNvPr id="457" name="【学校施設】&#10;有形固定資産減価償却率該当値テキスト">
          <a:extLst>
            <a:ext uri="{FF2B5EF4-FFF2-40B4-BE49-F238E27FC236}">
              <a16:creationId xmlns:a16="http://schemas.microsoft.com/office/drawing/2014/main" id="{58F8FA1E-9E33-48B3-8B26-95BD714BADFF}"/>
            </a:ext>
          </a:extLst>
        </xdr:cNvPr>
        <xdr:cNvSpPr txBox="1"/>
      </xdr:nvSpPr>
      <xdr:spPr>
        <a:xfrm>
          <a:off x="14414500"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153035</xdr:rowOff>
    </xdr:from>
    <xdr:to>
      <xdr:col>81</xdr:col>
      <xdr:colOff>101600</xdr:colOff>
      <xdr:row>61</xdr:row>
      <xdr:rowOff>83185</xdr:rowOff>
    </xdr:to>
    <xdr:sp macro="" textlink="">
      <xdr:nvSpPr>
        <xdr:cNvPr id="458" name="楕円 457">
          <a:extLst>
            <a:ext uri="{FF2B5EF4-FFF2-40B4-BE49-F238E27FC236}">
              <a16:creationId xmlns:a16="http://schemas.microsoft.com/office/drawing/2014/main" id="{BCE2FF50-4DE8-4DDD-911B-7D386B63E01E}"/>
            </a:ext>
          </a:extLst>
        </xdr:cNvPr>
        <xdr:cNvSpPr/>
      </xdr:nvSpPr>
      <xdr:spPr>
        <a:xfrm>
          <a:off x="13578840" y="10211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32385</xdr:rowOff>
    </xdr:from>
    <xdr:to>
      <xdr:col>85</xdr:col>
      <xdr:colOff>127000</xdr:colOff>
      <xdr:row>61</xdr:row>
      <xdr:rowOff>64770</xdr:rowOff>
    </xdr:to>
    <xdr:cxnSp macro="">
      <xdr:nvCxnSpPr>
        <xdr:cNvPr id="459" name="直線コネクタ 458">
          <a:extLst>
            <a:ext uri="{FF2B5EF4-FFF2-40B4-BE49-F238E27FC236}">
              <a16:creationId xmlns:a16="http://schemas.microsoft.com/office/drawing/2014/main" id="{1992DE26-AA82-45C0-9967-23FF896A10C4}"/>
            </a:ext>
          </a:extLst>
        </xdr:cNvPr>
        <xdr:cNvCxnSpPr/>
      </xdr:nvCxnSpPr>
      <xdr:spPr>
        <a:xfrm>
          <a:off x="13629640" y="10258425"/>
          <a:ext cx="746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74930</xdr:rowOff>
    </xdr:from>
    <xdr:to>
      <xdr:col>76</xdr:col>
      <xdr:colOff>165100</xdr:colOff>
      <xdr:row>61</xdr:row>
      <xdr:rowOff>5080</xdr:rowOff>
    </xdr:to>
    <xdr:sp macro="" textlink="">
      <xdr:nvSpPr>
        <xdr:cNvPr id="460" name="楕円 459">
          <a:extLst>
            <a:ext uri="{FF2B5EF4-FFF2-40B4-BE49-F238E27FC236}">
              <a16:creationId xmlns:a16="http://schemas.microsoft.com/office/drawing/2014/main" id="{85C85D59-22E1-400B-9921-1CA774C78585}"/>
            </a:ext>
          </a:extLst>
        </xdr:cNvPr>
        <xdr:cNvSpPr/>
      </xdr:nvSpPr>
      <xdr:spPr>
        <a:xfrm>
          <a:off x="12804140" y="1013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125730</xdr:rowOff>
    </xdr:from>
    <xdr:to>
      <xdr:col>81</xdr:col>
      <xdr:colOff>50800</xdr:colOff>
      <xdr:row>61</xdr:row>
      <xdr:rowOff>32385</xdr:rowOff>
    </xdr:to>
    <xdr:cxnSp macro="">
      <xdr:nvCxnSpPr>
        <xdr:cNvPr id="461" name="直線コネクタ 460">
          <a:extLst>
            <a:ext uri="{FF2B5EF4-FFF2-40B4-BE49-F238E27FC236}">
              <a16:creationId xmlns:a16="http://schemas.microsoft.com/office/drawing/2014/main" id="{EB4DF630-9387-4612-A8F6-E737B4730666}"/>
            </a:ext>
          </a:extLst>
        </xdr:cNvPr>
        <xdr:cNvCxnSpPr/>
      </xdr:nvCxnSpPr>
      <xdr:spPr>
        <a:xfrm>
          <a:off x="12854940" y="10184130"/>
          <a:ext cx="7747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13970</xdr:rowOff>
    </xdr:from>
    <xdr:to>
      <xdr:col>72</xdr:col>
      <xdr:colOff>38100</xdr:colOff>
      <xdr:row>62</xdr:row>
      <xdr:rowOff>115570</xdr:rowOff>
    </xdr:to>
    <xdr:sp macro="" textlink="">
      <xdr:nvSpPr>
        <xdr:cNvPr id="462" name="楕円 461">
          <a:extLst>
            <a:ext uri="{FF2B5EF4-FFF2-40B4-BE49-F238E27FC236}">
              <a16:creationId xmlns:a16="http://schemas.microsoft.com/office/drawing/2014/main" id="{93130310-4483-4C7A-B27D-84DA8D9D3497}"/>
            </a:ext>
          </a:extLst>
        </xdr:cNvPr>
        <xdr:cNvSpPr/>
      </xdr:nvSpPr>
      <xdr:spPr>
        <a:xfrm>
          <a:off x="12029440" y="10407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125730</xdr:rowOff>
    </xdr:from>
    <xdr:to>
      <xdr:col>76</xdr:col>
      <xdr:colOff>114300</xdr:colOff>
      <xdr:row>62</xdr:row>
      <xdr:rowOff>64770</xdr:rowOff>
    </xdr:to>
    <xdr:cxnSp macro="">
      <xdr:nvCxnSpPr>
        <xdr:cNvPr id="463" name="直線コネクタ 462">
          <a:extLst>
            <a:ext uri="{FF2B5EF4-FFF2-40B4-BE49-F238E27FC236}">
              <a16:creationId xmlns:a16="http://schemas.microsoft.com/office/drawing/2014/main" id="{7A631E61-500C-487A-80E4-F058D05B7DC8}"/>
            </a:ext>
          </a:extLst>
        </xdr:cNvPr>
        <xdr:cNvCxnSpPr/>
      </xdr:nvCxnSpPr>
      <xdr:spPr>
        <a:xfrm flipV="1">
          <a:off x="12072620" y="10184130"/>
          <a:ext cx="78232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69215</xdr:rowOff>
    </xdr:from>
    <xdr:to>
      <xdr:col>67</xdr:col>
      <xdr:colOff>101600</xdr:colOff>
      <xdr:row>61</xdr:row>
      <xdr:rowOff>170815</xdr:rowOff>
    </xdr:to>
    <xdr:sp macro="" textlink="">
      <xdr:nvSpPr>
        <xdr:cNvPr id="464" name="楕円 463">
          <a:extLst>
            <a:ext uri="{FF2B5EF4-FFF2-40B4-BE49-F238E27FC236}">
              <a16:creationId xmlns:a16="http://schemas.microsoft.com/office/drawing/2014/main" id="{F894C9C5-F96A-4BDB-AF42-4F25362E2AF4}"/>
            </a:ext>
          </a:extLst>
        </xdr:cNvPr>
        <xdr:cNvSpPr/>
      </xdr:nvSpPr>
      <xdr:spPr>
        <a:xfrm>
          <a:off x="1123188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120015</xdr:rowOff>
    </xdr:from>
    <xdr:to>
      <xdr:col>71</xdr:col>
      <xdr:colOff>177800</xdr:colOff>
      <xdr:row>62</xdr:row>
      <xdr:rowOff>64770</xdr:rowOff>
    </xdr:to>
    <xdr:cxnSp macro="">
      <xdr:nvCxnSpPr>
        <xdr:cNvPr id="465" name="直線コネクタ 464">
          <a:extLst>
            <a:ext uri="{FF2B5EF4-FFF2-40B4-BE49-F238E27FC236}">
              <a16:creationId xmlns:a16="http://schemas.microsoft.com/office/drawing/2014/main" id="{D488E72C-0FDA-43AE-826D-B5E78D04BAF3}"/>
            </a:ext>
          </a:extLst>
        </xdr:cNvPr>
        <xdr:cNvCxnSpPr/>
      </xdr:nvCxnSpPr>
      <xdr:spPr>
        <a:xfrm>
          <a:off x="11282680" y="10346055"/>
          <a:ext cx="78994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99712</xdr:rowOff>
    </xdr:from>
    <xdr:ext cx="405111" cy="259045"/>
    <xdr:sp macro="" textlink="">
      <xdr:nvSpPr>
        <xdr:cNvPr id="466" name="n_1aveValue【学校施設】&#10;有形固定資産減価償却率">
          <a:extLst>
            <a:ext uri="{FF2B5EF4-FFF2-40B4-BE49-F238E27FC236}">
              <a16:creationId xmlns:a16="http://schemas.microsoft.com/office/drawing/2014/main" id="{1306469F-4FE8-4449-A70C-669BD221E40C}"/>
            </a:ext>
          </a:extLst>
        </xdr:cNvPr>
        <xdr:cNvSpPr txBox="1"/>
      </xdr:nvSpPr>
      <xdr:spPr>
        <a:xfrm>
          <a:off x="134372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467" name="n_2aveValue【学校施設】&#10;有形固定資産減価償却率">
          <a:extLst>
            <a:ext uri="{FF2B5EF4-FFF2-40B4-BE49-F238E27FC236}">
              <a16:creationId xmlns:a16="http://schemas.microsoft.com/office/drawing/2014/main" id="{F05EB0E1-F2EF-45B7-841C-3EBFC24AC09E}"/>
            </a:ext>
          </a:extLst>
        </xdr:cNvPr>
        <xdr:cNvSpPr txBox="1"/>
      </xdr:nvSpPr>
      <xdr:spPr>
        <a:xfrm>
          <a:off x="126752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468" name="n_3aveValue【学校施設】&#10;有形固定資産減価償却率">
          <a:extLst>
            <a:ext uri="{FF2B5EF4-FFF2-40B4-BE49-F238E27FC236}">
              <a16:creationId xmlns:a16="http://schemas.microsoft.com/office/drawing/2014/main" id="{D13C0FBF-716E-4B06-B529-E32EE4264F59}"/>
            </a:ext>
          </a:extLst>
        </xdr:cNvPr>
        <xdr:cNvSpPr txBox="1"/>
      </xdr:nvSpPr>
      <xdr:spPr>
        <a:xfrm>
          <a:off x="119005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48277</xdr:rowOff>
    </xdr:from>
    <xdr:ext cx="405111" cy="259045"/>
    <xdr:sp macro="" textlink="">
      <xdr:nvSpPr>
        <xdr:cNvPr id="469" name="n_4aveValue【学校施設】&#10;有形固定資産減価償却率">
          <a:extLst>
            <a:ext uri="{FF2B5EF4-FFF2-40B4-BE49-F238E27FC236}">
              <a16:creationId xmlns:a16="http://schemas.microsoft.com/office/drawing/2014/main" id="{F2CCB8BB-AAE9-4245-8B28-1509507368E1}"/>
            </a:ext>
          </a:extLst>
        </xdr:cNvPr>
        <xdr:cNvSpPr txBox="1"/>
      </xdr:nvSpPr>
      <xdr:spPr>
        <a:xfrm>
          <a:off x="1110298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74312</xdr:rowOff>
    </xdr:from>
    <xdr:ext cx="405111" cy="259045"/>
    <xdr:sp macro="" textlink="">
      <xdr:nvSpPr>
        <xdr:cNvPr id="470" name="n_1mainValue【学校施設】&#10;有形固定資産減価償却率">
          <a:extLst>
            <a:ext uri="{FF2B5EF4-FFF2-40B4-BE49-F238E27FC236}">
              <a16:creationId xmlns:a16="http://schemas.microsoft.com/office/drawing/2014/main" id="{D878ACBE-354B-498C-97B2-A348DBDBD2AE}"/>
            </a:ext>
          </a:extLst>
        </xdr:cNvPr>
        <xdr:cNvSpPr txBox="1"/>
      </xdr:nvSpPr>
      <xdr:spPr>
        <a:xfrm>
          <a:off x="134372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471" name="n_2mainValue【学校施設】&#10;有形固定資産減価償却率">
          <a:extLst>
            <a:ext uri="{FF2B5EF4-FFF2-40B4-BE49-F238E27FC236}">
              <a16:creationId xmlns:a16="http://schemas.microsoft.com/office/drawing/2014/main" id="{D444AB61-976E-4C78-8CDB-3C586E724EDA}"/>
            </a:ext>
          </a:extLst>
        </xdr:cNvPr>
        <xdr:cNvSpPr txBox="1"/>
      </xdr:nvSpPr>
      <xdr:spPr>
        <a:xfrm>
          <a:off x="126752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106697</xdr:rowOff>
    </xdr:from>
    <xdr:ext cx="405111" cy="259045"/>
    <xdr:sp macro="" textlink="">
      <xdr:nvSpPr>
        <xdr:cNvPr id="472" name="n_3mainValue【学校施設】&#10;有形固定資産減価償却率">
          <a:extLst>
            <a:ext uri="{FF2B5EF4-FFF2-40B4-BE49-F238E27FC236}">
              <a16:creationId xmlns:a16="http://schemas.microsoft.com/office/drawing/2014/main" id="{BBA16EC5-9A69-4A39-90B5-EB521BE31E14}"/>
            </a:ext>
          </a:extLst>
        </xdr:cNvPr>
        <xdr:cNvSpPr txBox="1"/>
      </xdr:nvSpPr>
      <xdr:spPr>
        <a:xfrm>
          <a:off x="119005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161942</xdr:rowOff>
    </xdr:from>
    <xdr:ext cx="405111" cy="259045"/>
    <xdr:sp macro="" textlink="">
      <xdr:nvSpPr>
        <xdr:cNvPr id="473" name="n_4mainValue【学校施設】&#10;有形固定資産減価償却率">
          <a:extLst>
            <a:ext uri="{FF2B5EF4-FFF2-40B4-BE49-F238E27FC236}">
              <a16:creationId xmlns:a16="http://schemas.microsoft.com/office/drawing/2014/main" id="{B1BCCD4C-80CA-4D03-8513-F35CBF12B7CE}"/>
            </a:ext>
          </a:extLst>
        </xdr:cNvPr>
        <xdr:cNvSpPr txBox="1"/>
      </xdr:nvSpPr>
      <xdr:spPr>
        <a:xfrm>
          <a:off x="1110298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a:extLst>
            <a:ext uri="{FF2B5EF4-FFF2-40B4-BE49-F238E27FC236}">
              <a16:creationId xmlns:a16="http://schemas.microsoft.com/office/drawing/2014/main" id="{E522CCB0-969B-4F71-97C0-404A16EB100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a:extLst>
            <a:ext uri="{FF2B5EF4-FFF2-40B4-BE49-F238E27FC236}">
              <a16:creationId xmlns:a16="http://schemas.microsoft.com/office/drawing/2014/main" id="{E14118C0-CBAB-474A-A43A-0F67889B035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a:extLst>
            <a:ext uri="{FF2B5EF4-FFF2-40B4-BE49-F238E27FC236}">
              <a16:creationId xmlns:a16="http://schemas.microsoft.com/office/drawing/2014/main" id="{03311239-65A9-45EA-95B0-1C74A3F02E6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a:extLst>
            <a:ext uri="{FF2B5EF4-FFF2-40B4-BE49-F238E27FC236}">
              <a16:creationId xmlns:a16="http://schemas.microsoft.com/office/drawing/2014/main" id="{66A50DD9-3A18-4D11-9DC4-F91AFA924A4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a:extLst>
            <a:ext uri="{FF2B5EF4-FFF2-40B4-BE49-F238E27FC236}">
              <a16:creationId xmlns:a16="http://schemas.microsoft.com/office/drawing/2014/main" id="{C86F57A3-9993-40E3-BE28-5843732C620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a:extLst>
            <a:ext uri="{FF2B5EF4-FFF2-40B4-BE49-F238E27FC236}">
              <a16:creationId xmlns:a16="http://schemas.microsoft.com/office/drawing/2014/main" id="{15ED6445-ECE8-48B1-BCDB-B1C24A9B8C9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a:extLst>
            <a:ext uri="{FF2B5EF4-FFF2-40B4-BE49-F238E27FC236}">
              <a16:creationId xmlns:a16="http://schemas.microsoft.com/office/drawing/2014/main" id="{D05D7773-D5C8-4E59-AD2A-2DFF0C93408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a:extLst>
            <a:ext uri="{FF2B5EF4-FFF2-40B4-BE49-F238E27FC236}">
              <a16:creationId xmlns:a16="http://schemas.microsoft.com/office/drawing/2014/main" id="{5F353E38-599A-47DC-8ED5-10F28F23D81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a:extLst>
            <a:ext uri="{FF2B5EF4-FFF2-40B4-BE49-F238E27FC236}">
              <a16:creationId xmlns:a16="http://schemas.microsoft.com/office/drawing/2014/main" id="{04340003-D82C-45FA-BE43-FAB4F4E7B68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a:extLst>
            <a:ext uri="{FF2B5EF4-FFF2-40B4-BE49-F238E27FC236}">
              <a16:creationId xmlns:a16="http://schemas.microsoft.com/office/drawing/2014/main" id="{A64613CC-BDCC-4317-8829-7D18EFE989D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4" name="直線コネクタ 483">
          <a:extLst>
            <a:ext uri="{FF2B5EF4-FFF2-40B4-BE49-F238E27FC236}">
              <a16:creationId xmlns:a16="http://schemas.microsoft.com/office/drawing/2014/main" id="{442DC42A-D258-44A2-87B0-5DA1226EA9AD}"/>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5" name="テキスト ボックス 484">
          <a:extLst>
            <a:ext uri="{FF2B5EF4-FFF2-40B4-BE49-F238E27FC236}">
              <a16:creationId xmlns:a16="http://schemas.microsoft.com/office/drawing/2014/main" id="{605F2C62-5AF1-4437-A8F4-AA92BEB28CE9}"/>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6" name="直線コネクタ 485">
          <a:extLst>
            <a:ext uri="{FF2B5EF4-FFF2-40B4-BE49-F238E27FC236}">
              <a16:creationId xmlns:a16="http://schemas.microsoft.com/office/drawing/2014/main" id="{0F20DA6A-F69C-484B-B816-97C19B7BA8DC}"/>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7" name="テキスト ボックス 486">
          <a:extLst>
            <a:ext uri="{FF2B5EF4-FFF2-40B4-BE49-F238E27FC236}">
              <a16:creationId xmlns:a16="http://schemas.microsoft.com/office/drawing/2014/main" id="{D2F54AD4-B7AE-49CF-A97A-642A71644F3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8" name="直線コネクタ 487">
          <a:extLst>
            <a:ext uri="{FF2B5EF4-FFF2-40B4-BE49-F238E27FC236}">
              <a16:creationId xmlns:a16="http://schemas.microsoft.com/office/drawing/2014/main" id="{08A88985-A91A-4C9F-AF51-E4497D683F92}"/>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9" name="テキスト ボックス 488">
          <a:extLst>
            <a:ext uri="{FF2B5EF4-FFF2-40B4-BE49-F238E27FC236}">
              <a16:creationId xmlns:a16="http://schemas.microsoft.com/office/drawing/2014/main" id="{BC17C2FD-1984-4413-A424-614C09E5D658}"/>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0" name="直線コネクタ 489">
          <a:extLst>
            <a:ext uri="{FF2B5EF4-FFF2-40B4-BE49-F238E27FC236}">
              <a16:creationId xmlns:a16="http://schemas.microsoft.com/office/drawing/2014/main" id="{E7DB84FD-5611-41F4-8C60-6D53E8D5E7B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1" name="テキスト ボックス 490">
          <a:extLst>
            <a:ext uri="{FF2B5EF4-FFF2-40B4-BE49-F238E27FC236}">
              <a16:creationId xmlns:a16="http://schemas.microsoft.com/office/drawing/2014/main" id="{2D7D23F0-28D2-4D96-95E5-9BC1B7DDD5FB}"/>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2" name="直線コネクタ 491">
          <a:extLst>
            <a:ext uri="{FF2B5EF4-FFF2-40B4-BE49-F238E27FC236}">
              <a16:creationId xmlns:a16="http://schemas.microsoft.com/office/drawing/2014/main" id="{98CBCF48-3ED2-4051-B2CF-A3D18E9FF4B2}"/>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3" name="テキスト ボックス 492">
          <a:extLst>
            <a:ext uri="{FF2B5EF4-FFF2-40B4-BE49-F238E27FC236}">
              <a16:creationId xmlns:a16="http://schemas.microsoft.com/office/drawing/2014/main" id="{3F17BD30-D883-44B0-BBED-BD97AAEA640F}"/>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4" name="直線コネクタ 493">
          <a:extLst>
            <a:ext uri="{FF2B5EF4-FFF2-40B4-BE49-F238E27FC236}">
              <a16:creationId xmlns:a16="http://schemas.microsoft.com/office/drawing/2014/main" id="{037AB95B-AB20-4550-B138-945E37DD3E9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5" name="テキスト ボックス 494">
          <a:extLst>
            <a:ext uri="{FF2B5EF4-FFF2-40B4-BE49-F238E27FC236}">
              <a16:creationId xmlns:a16="http://schemas.microsoft.com/office/drawing/2014/main" id="{FD39B08C-6D60-4BE5-946A-43E326F9A64D}"/>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6" name="【学校施設】&#10;一人当たり面積グラフ枠">
          <a:extLst>
            <a:ext uri="{FF2B5EF4-FFF2-40B4-BE49-F238E27FC236}">
              <a16:creationId xmlns:a16="http://schemas.microsoft.com/office/drawing/2014/main" id="{D078F3A6-F926-42EC-9443-587381FA0A2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497" name="直線コネクタ 496">
          <a:extLst>
            <a:ext uri="{FF2B5EF4-FFF2-40B4-BE49-F238E27FC236}">
              <a16:creationId xmlns:a16="http://schemas.microsoft.com/office/drawing/2014/main" id="{7B3F8A7F-D0F6-4211-95F1-EB23B187FCC0}"/>
            </a:ext>
          </a:extLst>
        </xdr:cNvPr>
        <xdr:cNvCxnSpPr/>
      </xdr:nvCxnSpPr>
      <xdr:spPr>
        <a:xfrm flipV="1">
          <a:off x="19509104" y="9437370"/>
          <a:ext cx="0" cy="1229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498" name="【学校施設】&#10;一人当たり面積最小値テキスト">
          <a:extLst>
            <a:ext uri="{FF2B5EF4-FFF2-40B4-BE49-F238E27FC236}">
              <a16:creationId xmlns:a16="http://schemas.microsoft.com/office/drawing/2014/main" id="{E1A25537-3CF6-4B75-92D2-5163F8DBB988}"/>
            </a:ext>
          </a:extLst>
        </xdr:cNvPr>
        <xdr:cNvSpPr txBox="1"/>
      </xdr:nvSpPr>
      <xdr:spPr>
        <a:xfrm>
          <a:off x="19547840" y="1067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499" name="直線コネクタ 498">
          <a:extLst>
            <a:ext uri="{FF2B5EF4-FFF2-40B4-BE49-F238E27FC236}">
              <a16:creationId xmlns:a16="http://schemas.microsoft.com/office/drawing/2014/main" id="{E933F555-2074-4336-9E12-21AE2BAB329F}"/>
            </a:ext>
          </a:extLst>
        </xdr:cNvPr>
        <xdr:cNvCxnSpPr/>
      </xdr:nvCxnSpPr>
      <xdr:spPr>
        <a:xfrm>
          <a:off x="19443700" y="10667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500" name="【学校施設】&#10;一人当たり面積最大値テキスト">
          <a:extLst>
            <a:ext uri="{FF2B5EF4-FFF2-40B4-BE49-F238E27FC236}">
              <a16:creationId xmlns:a16="http://schemas.microsoft.com/office/drawing/2014/main" id="{C158C608-1356-4265-98B4-2797BBA57936}"/>
            </a:ext>
          </a:extLst>
        </xdr:cNvPr>
        <xdr:cNvSpPr txBox="1"/>
      </xdr:nvSpPr>
      <xdr:spPr>
        <a:xfrm>
          <a:off x="19547840" y="922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501" name="直線コネクタ 500">
          <a:extLst>
            <a:ext uri="{FF2B5EF4-FFF2-40B4-BE49-F238E27FC236}">
              <a16:creationId xmlns:a16="http://schemas.microsoft.com/office/drawing/2014/main" id="{C82623EF-2C7D-4728-99A0-60A988950C68}"/>
            </a:ext>
          </a:extLst>
        </xdr:cNvPr>
        <xdr:cNvCxnSpPr/>
      </xdr:nvCxnSpPr>
      <xdr:spPr>
        <a:xfrm>
          <a:off x="19443700" y="9437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33608</xdr:rowOff>
    </xdr:from>
    <xdr:ext cx="469744" cy="259045"/>
    <xdr:sp macro="" textlink="">
      <xdr:nvSpPr>
        <xdr:cNvPr id="502" name="【学校施設】&#10;一人当たり面積平均値テキスト">
          <a:extLst>
            <a:ext uri="{FF2B5EF4-FFF2-40B4-BE49-F238E27FC236}">
              <a16:creationId xmlns:a16="http://schemas.microsoft.com/office/drawing/2014/main" id="{024804C4-82DF-4FDB-BDD7-DE4DAB0C2CBA}"/>
            </a:ext>
          </a:extLst>
        </xdr:cNvPr>
        <xdr:cNvSpPr txBox="1"/>
      </xdr:nvSpPr>
      <xdr:spPr>
        <a:xfrm>
          <a:off x="19547840" y="10092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503" name="フローチャート: 判断 502">
          <a:extLst>
            <a:ext uri="{FF2B5EF4-FFF2-40B4-BE49-F238E27FC236}">
              <a16:creationId xmlns:a16="http://schemas.microsoft.com/office/drawing/2014/main" id="{2DDF44EC-5285-4D30-AF9D-A23768A62DF9}"/>
            </a:ext>
          </a:extLst>
        </xdr:cNvPr>
        <xdr:cNvSpPr/>
      </xdr:nvSpPr>
      <xdr:spPr>
        <a:xfrm>
          <a:off x="19458940" y="1023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504" name="フローチャート: 判断 503">
          <a:extLst>
            <a:ext uri="{FF2B5EF4-FFF2-40B4-BE49-F238E27FC236}">
              <a16:creationId xmlns:a16="http://schemas.microsoft.com/office/drawing/2014/main" id="{F645D0DF-F4D4-43E3-8569-7A66637E309D}"/>
            </a:ext>
          </a:extLst>
        </xdr:cNvPr>
        <xdr:cNvSpPr/>
      </xdr:nvSpPr>
      <xdr:spPr>
        <a:xfrm>
          <a:off x="18735040" y="102541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89027</xdr:rowOff>
    </xdr:from>
    <xdr:to>
      <xdr:col>107</xdr:col>
      <xdr:colOff>101600</xdr:colOff>
      <xdr:row>61</xdr:row>
      <xdr:rowOff>19177</xdr:rowOff>
    </xdr:to>
    <xdr:sp macro="" textlink="">
      <xdr:nvSpPr>
        <xdr:cNvPr id="505" name="フローチャート: 判断 504">
          <a:extLst>
            <a:ext uri="{FF2B5EF4-FFF2-40B4-BE49-F238E27FC236}">
              <a16:creationId xmlns:a16="http://schemas.microsoft.com/office/drawing/2014/main" id="{DCBA0883-7238-43C9-AB40-FD3F20E994E1}"/>
            </a:ext>
          </a:extLst>
        </xdr:cNvPr>
        <xdr:cNvSpPr/>
      </xdr:nvSpPr>
      <xdr:spPr>
        <a:xfrm>
          <a:off x="17937480" y="10147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60261</xdr:rowOff>
    </xdr:from>
    <xdr:to>
      <xdr:col>102</xdr:col>
      <xdr:colOff>165100</xdr:colOff>
      <xdr:row>60</xdr:row>
      <xdr:rowOff>161861</xdr:rowOff>
    </xdr:to>
    <xdr:sp macro="" textlink="">
      <xdr:nvSpPr>
        <xdr:cNvPr id="506" name="フローチャート: 判断 505">
          <a:extLst>
            <a:ext uri="{FF2B5EF4-FFF2-40B4-BE49-F238E27FC236}">
              <a16:creationId xmlns:a16="http://schemas.microsoft.com/office/drawing/2014/main" id="{104B0098-E5B2-4AE7-9104-0C5B02932719}"/>
            </a:ext>
          </a:extLst>
        </xdr:cNvPr>
        <xdr:cNvSpPr/>
      </xdr:nvSpPr>
      <xdr:spPr>
        <a:xfrm>
          <a:off x="17162780" y="1011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58356</xdr:rowOff>
    </xdr:from>
    <xdr:to>
      <xdr:col>98</xdr:col>
      <xdr:colOff>38100</xdr:colOff>
      <xdr:row>60</xdr:row>
      <xdr:rowOff>159956</xdr:rowOff>
    </xdr:to>
    <xdr:sp macro="" textlink="">
      <xdr:nvSpPr>
        <xdr:cNvPr id="507" name="フローチャート: 判断 506">
          <a:extLst>
            <a:ext uri="{FF2B5EF4-FFF2-40B4-BE49-F238E27FC236}">
              <a16:creationId xmlns:a16="http://schemas.microsoft.com/office/drawing/2014/main" id="{CBA84C6F-0E5D-49F8-B560-682F9909922E}"/>
            </a:ext>
          </a:extLst>
        </xdr:cNvPr>
        <xdr:cNvSpPr/>
      </xdr:nvSpPr>
      <xdr:spPr>
        <a:xfrm>
          <a:off x="16388080" y="101167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849540AC-A85D-4ED6-8D0B-A72F73EABAF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4878082A-F772-4C12-A8AB-B12B5F14431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6DE832E7-13DB-4C7F-B694-309E94C6332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9254B3A3-04FA-4D6B-8A26-8F39C0C1481C}"/>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57F9AF7B-C34F-4A54-A794-C560F543ADD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112268</xdr:rowOff>
    </xdr:from>
    <xdr:to>
      <xdr:col>116</xdr:col>
      <xdr:colOff>114300</xdr:colOff>
      <xdr:row>62</xdr:row>
      <xdr:rowOff>42418</xdr:rowOff>
    </xdr:to>
    <xdr:sp macro="" textlink="">
      <xdr:nvSpPr>
        <xdr:cNvPr id="513" name="楕円 512">
          <a:extLst>
            <a:ext uri="{FF2B5EF4-FFF2-40B4-BE49-F238E27FC236}">
              <a16:creationId xmlns:a16="http://schemas.microsoft.com/office/drawing/2014/main" id="{F6030510-F982-4D42-AE21-E1D260C11E86}"/>
            </a:ext>
          </a:extLst>
        </xdr:cNvPr>
        <xdr:cNvSpPr/>
      </xdr:nvSpPr>
      <xdr:spPr>
        <a:xfrm>
          <a:off x="19458940" y="103383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90695</xdr:rowOff>
    </xdr:from>
    <xdr:ext cx="469744" cy="259045"/>
    <xdr:sp macro="" textlink="">
      <xdr:nvSpPr>
        <xdr:cNvPr id="514" name="【学校施設】&#10;一人当たり面積該当値テキスト">
          <a:extLst>
            <a:ext uri="{FF2B5EF4-FFF2-40B4-BE49-F238E27FC236}">
              <a16:creationId xmlns:a16="http://schemas.microsoft.com/office/drawing/2014/main" id="{7348EDBC-CC90-480A-AE48-320A317D7685}"/>
            </a:ext>
          </a:extLst>
        </xdr:cNvPr>
        <xdr:cNvSpPr txBox="1"/>
      </xdr:nvSpPr>
      <xdr:spPr>
        <a:xfrm>
          <a:off x="19547840" y="1031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117411</xdr:rowOff>
    </xdr:from>
    <xdr:to>
      <xdr:col>112</xdr:col>
      <xdr:colOff>38100</xdr:colOff>
      <xdr:row>62</xdr:row>
      <xdr:rowOff>47561</xdr:rowOff>
    </xdr:to>
    <xdr:sp macro="" textlink="">
      <xdr:nvSpPr>
        <xdr:cNvPr id="515" name="楕円 514">
          <a:extLst>
            <a:ext uri="{FF2B5EF4-FFF2-40B4-BE49-F238E27FC236}">
              <a16:creationId xmlns:a16="http://schemas.microsoft.com/office/drawing/2014/main" id="{BEC12A78-D8DE-4EC4-9707-D0A1E8A0EB98}"/>
            </a:ext>
          </a:extLst>
        </xdr:cNvPr>
        <xdr:cNvSpPr/>
      </xdr:nvSpPr>
      <xdr:spPr>
        <a:xfrm>
          <a:off x="18735040" y="103434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163068</xdr:rowOff>
    </xdr:from>
    <xdr:to>
      <xdr:col>116</xdr:col>
      <xdr:colOff>63500</xdr:colOff>
      <xdr:row>61</xdr:row>
      <xdr:rowOff>168211</xdr:rowOff>
    </xdr:to>
    <xdr:cxnSp macro="">
      <xdr:nvCxnSpPr>
        <xdr:cNvPr id="516" name="直線コネクタ 515">
          <a:extLst>
            <a:ext uri="{FF2B5EF4-FFF2-40B4-BE49-F238E27FC236}">
              <a16:creationId xmlns:a16="http://schemas.microsoft.com/office/drawing/2014/main" id="{95D66F4B-38BD-4487-880F-AF302C7D58FA}"/>
            </a:ext>
          </a:extLst>
        </xdr:cNvPr>
        <xdr:cNvCxnSpPr/>
      </xdr:nvCxnSpPr>
      <xdr:spPr>
        <a:xfrm flipV="1">
          <a:off x="18778220" y="10389108"/>
          <a:ext cx="73152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160083</xdr:rowOff>
    </xdr:from>
    <xdr:to>
      <xdr:col>107</xdr:col>
      <xdr:colOff>101600</xdr:colOff>
      <xdr:row>62</xdr:row>
      <xdr:rowOff>90233</xdr:rowOff>
    </xdr:to>
    <xdr:sp macro="" textlink="">
      <xdr:nvSpPr>
        <xdr:cNvPr id="517" name="楕円 516">
          <a:extLst>
            <a:ext uri="{FF2B5EF4-FFF2-40B4-BE49-F238E27FC236}">
              <a16:creationId xmlns:a16="http://schemas.microsoft.com/office/drawing/2014/main" id="{06F77AFC-5204-4668-B975-763E6E4174E5}"/>
            </a:ext>
          </a:extLst>
        </xdr:cNvPr>
        <xdr:cNvSpPr/>
      </xdr:nvSpPr>
      <xdr:spPr>
        <a:xfrm>
          <a:off x="17937480" y="103861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168211</xdr:rowOff>
    </xdr:from>
    <xdr:to>
      <xdr:col>111</xdr:col>
      <xdr:colOff>177800</xdr:colOff>
      <xdr:row>62</xdr:row>
      <xdr:rowOff>39433</xdr:rowOff>
    </xdr:to>
    <xdr:cxnSp macro="">
      <xdr:nvCxnSpPr>
        <xdr:cNvPr id="518" name="直線コネクタ 517">
          <a:extLst>
            <a:ext uri="{FF2B5EF4-FFF2-40B4-BE49-F238E27FC236}">
              <a16:creationId xmlns:a16="http://schemas.microsoft.com/office/drawing/2014/main" id="{EDFBC034-8402-4A59-AF14-CEFBF50C1029}"/>
            </a:ext>
          </a:extLst>
        </xdr:cNvPr>
        <xdr:cNvCxnSpPr/>
      </xdr:nvCxnSpPr>
      <xdr:spPr>
        <a:xfrm flipV="1">
          <a:off x="17988280" y="10394251"/>
          <a:ext cx="78994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166180</xdr:rowOff>
    </xdr:from>
    <xdr:to>
      <xdr:col>102</xdr:col>
      <xdr:colOff>165100</xdr:colOff>
      <xdr:row>62</xdr:row>
      <xdr:rowOff>96330</xdr:rowOff>
    </xdr:to>
    <xdr:sp macro="" textlink="">
      <xdr:nvSpPr>
        <xdr:cNvPr id="519" name="楕円 518">
          <a:extLst>
            <a:ext uri="{FF2B5EF4-FFF2-40B4-BE49-F238E27FC236}">
              <a16:creationId xmlns:a16="http://schemas.microsoft.com/office/drawing/2014/main" id="{48B0EAE2-032D-43B8-8ECE-BB118E33FC82}"/>
            </a:ext>
          </a:extLst>
        </xdr:cNvPr>
        <xdr:cNvSpPr/>
      </xdr:nvSpPr>
      <xdr:spPr>
        <a:xfrm>
          <a:off x="17162780" y="10392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39433</xdr:rowOff>
    </xdr:from>
    <xdr:to>
      <xdr:col>107</xdr:col>
      <xdr:colOff>50800</xdr:colOff>
      <xdr:row>62</xdr:row>
      <xdr:rowOff>45530</xdr:rowOff>
    </xdr:to>
    <xdr:cxnSp macro="">
      <xdr:nvCxnSpPr>
        <xdr:cNvPr id="520" name="直線コネクタ 519">
          <a:extLst>
            <a:ext uri="{FF2B5EF4-FFF2-40B4-BE49-F238E27FC236}">
              <a16:creationId xmlns:a16="http://schemas.microsoft.com/office/drawing/2014/main" id="{CB3F4BA2-FB65-43DD-8D9A-0E37B3E4E5C1}"/>
            </a:ext>
          </a:extLst>
        </xdr:cNvPr>
        <xdr:cNvCxnSpPr/>
      </xdr:nvCxnSpPr>
      <xdr:spPr>
        <a:xfrm flipV="1">
          <a:off x="17213580" y="10433113"/>
          <a:ext cx="7747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51498</xdr:rowOff>
    </xdr:from>
    <xdr:to>
      <xdr:col>98</xdr:col>
      <xdr:colOff>38100</xdr:colOff>
      <xdr:row>61</xdr:row>
      <xdr:rowOff>153098</xdr:rowOff>
    </xdr:to>
    <xdr:sp macro="" textlink="">
      <xdr:nvSpPr>
        <xdr:cNvPr id="521" name="楕円 520">
          <a:extLst>
            <a:ext uri="{FF2B5EF4-FFF2-40B4-BE49-F238E27FC236}">
              <a16:creationId xmlns:a16="http://schemas.microsoft.com/office/drawing/2014/main" id="{06A3CFE5-2B37-4E8D-9EA0-7755D7A941B9}"/>
            </a:ext>
          </a:extLst>
        </xdr:cNvPr>
        <xdr:cNvSpPr/>
      </xdr:nvSpPr>
      <xdr:spPr>
        <a:xfrm>
          <a:off x="16388080" y="102775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102298</xdr:rowOff>
    </xdr:from>
    <xdr:to>
      <xdr:col>102</xdr:col>
      <xdr:colOff>114300</xdr:colOff>
      <xdr:row>62</xdr:row>
      <xdr:rowOff>45530</xdr:rowOff>
    </xdr:to>
    <xdr:cxnSp macro="">
      <xdr:nvCxnSpPr>
        <xdr:cNvPr id="522" name="直線コネクタ 521">
          <a:extLst>
            <a:ext uri="{FF2B5EF4-FFF2-40B4-BE49-F238E27FC236}">
              <a16:creationId xmlns:a16="http://schemas.microsoft.com/office/drawing/2014/main" id="{B3B9D63C-4A2C-49F7-AA82-8AB25C3B9E3D}"/>
            </a:ext>
          </a:extLst>
        </xdr:cNvPr>
        <xdr:cNvCxnSpPr/>
      </xdr:nvCxnSpPr>
      <xdr:spPr>
        <a:xfrm>
          <a:off x="16431260" y="10328338"/>
          <a:ext cx="782320" cy="11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146194</xdr:rowOff>
    </xdr:from>
    <xdr:ext cx="469744" cy="259045"/>
    <xdr:sp macro="" textlink="">
      <xdr:nvSpPr>
        <xdr:cNvPr id="523" name="n_1aveValue【学校施設】&#10;一人当たり面積">
          <a:extLst>
            <a:ext uri="{FF2B5EF4-FFF2-40B4-BE49-F238E27FC236}">
              <a16:creationId xmlns:a16="http://schemas.microsoft.com/office/drawing/2014/main" id="{A4A3F2E4-27B6-4CDD-AFE9-09D233B9FBF2}"/>
            </a:ext>
          </a:extLst>
        </xdr:cNvPr>
        <xdr:cNvSpPr txBox="1"/>
      </xdr:nvSpPr>
      <xdr:spPr>
        <a:xfrm>
          <a:off x="18561127" y="1003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35704</xdr:rowOff>
    </xdr:from>
    <xdr:ext cx="469744" cy="259045"/>
    <xdr:sp macro="" textlink="">
      <xdr:nvSpPr>
        <xdr:cNvPr id="524" name="n_2aveValue【学校施設】&#10;一人当たり面積">
          <a:extLst>
            <a:ext uri="{FF2B5EF4-FFF2-40B4-BE49-F238E27FC236}">
              <a16:creationId xmlns:a16="http://schemas.microsoft.com/office/drawing/2014/main" id="{B6236356-1D4F-4A10-9B7F-844E0C06DB21}"/>
            </a:ext>
          </a:extLst>
        </xdr:cNvPr>
        <xdr:cNvSpPr txBox="1"/>
      </xdr:nvSpPr>
      <xdr:spPr>
        <a:xfrm>
          <a:off x="17776267" y="992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6938</xdr:rowOff>
    </xdr:from>
    <xdr:ext cx="469744" cy="259045"/>
    <xdr:sp macro="" textlink="">
      <xdr:nvSpPr>
        <xdr:cNvPr id="525" name="n_3aveValue【学校施設】&#10;一人当たり面積">
          <a:extLst>
            <a:ext uri="{FF2B5EF4-FFF2-40B4-BE49-F238E27FC236}">
              <a16:creationId xmlns:a16="http://schemas.microsoft.com/office/drawing/2014/main" id="{B770C5CC-0A7A-47ED-89CB-A2D536AD9239}"/>
            </a:ext>
          </a:extLst>
        </xdr:cNvPr>
        <xdr:cNvSpPr txBox="1"/>
      </xdr:nvSpPr>
      <xdr:spPr>
        <a:xfrm>
          <a:off x="17001567" y="989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5033</xdr:rowOff>
    </xdr:from>
    <xdr:ext cx="469744" cy="259045"/>
    <xdr:sp macro="" textlink="">
      <xdr:nvSpPr>
        <xdr:cNvPr id="526" name="n_4aveValue【学校施設】&#10;一人当たり面積">
          <a:extLst>
            <a:ext uri="{FF2B5EF4-FFF2-40B4-BE49-F238E27FC236}">
              <a16:creationId xmlns:a16="http://schemas.microsoft.com/office/drawing/2014/main" id="{739FA013-087C-4888-949D-2FD845116B4B}"/>
            </a:ext>
          </a:extLst>
        </xdr:cNvPr>
        <xdr:cNvSpPr txBox="1"/>
      </xdr:nvSpPr>
      <xdr:spPr>
        <a:xfrm>
          <a:off x="16226867" y="989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38688</xdr:rowOff>
    </xdr:from>
    <xdr:ext cx="469744" cy="259045"/>
    <xdr:sp macro="" textlink="">
      <xdr:nvSpPr>
        <xdr:cNvPr id="527" name="n_1mainValue【学校施設】&#10;一人当たり面積">
          <a:extLst>
            <a:ext uri="{FF2B5EF4-FFF2-40B4-BE49-F238E27FC236}">
              <a16:creationId xmlns:a16="http://schemas.microsoft.com/office/drawing/2014/main" id="{D18F458C-FF59-414A-8A13-F9E97643FEA2}"/>
            </a:ext>
          </a:extLst>
        </xdr:cNvPr>
        <xdr:cNvSpPr txBox="1"/>
      </xdr:nvSpPr>
      <xdr:spPr>
        <a:xfrm>
          <a:off x="18561127" y="1043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81360</xdr:rowOff>
    </xdr:from>
    <xdr:ext cx="469744" cy="259045"/>
    <xdr:sp macro="" textlink="">
      <xdr:nvSpPr>
        <xdr:cNvPr id="528" name="n_2mainValue【学校施設】&#10;一人当たり面積">
          <a:extLst>
            <a:ext uri="{FF2B5EF4-FFF2-40B4-BE49-F238E27FC236}">
              <a16:creationId xmlns:a16="http://schemas.microsoft.com/office/drawing/2014/main" id="{86AF4A5E-9279-4098-BC5B-5BFAE20CD6F0}"/>
            </a:ext>
          </a:extLst>
        </xdr:cNvPr>
        <xdr:cNvSpPr txBox="1"/>
      </xdr:nvSpPr>
      <xdr:spPr>
        <a:xfrm>
          <a:off x="17776267" y="1047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87457</xdr:rowOff>
    </xdr:from>
    <xdr:ext cx="469744" cy="259045"/>
    <xdr:sp macro="" textlink="">
      <xdr:nvSpPr>
        <xdr:cNvPr id="529" name="n_3mainValue【学校施設】&#10;一人当たり面積">
          <a:extLst>
            <a:ext uri="{FF2B5EF4-FFF2-40B4-BE49-F238E27FC236}">
              <a16:creationId xmlns:a16="http://schemas.microsoft.com/office/drawing/2014/main" id="{3D5DD3FF-54D0-4846-A858-39FBB381E55D}"/>
            </a:ext>
          </a:extLst>
        </xdr:cNvPr>
        <xdr:cNvSpPr txBox="1"/>
      </xdr:nvSpPr>
      <xdr:spPr>
        <a:xfrm>
          <a:off x="17001567" y="1048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144225</xdr:rowOff>
    </xdr:from>
    <xdr:ext cx="469744" cy="259045"/>
    <xdr:sp macro="" textlink="">
      <xdr:nvSpPr>
        <xdr:cNvPr id="530" name="n_4mainValue【学校施設】&#10;一人当たり面積">
          <a:extLst>
            <a:ext uri="{FF2B5EF4-FFF2-40B4-BE49-F238E27FC236}">
              <a16:creationId xmlns:a16="http://schemas.microsoft.com/office/drawing/2014/main" id="{43CF030B-F448-4E16-B28C-17176D2DF5ED}"/>
            </a:ext>
          </a:extLst>
        </xdr:cNvPr>
        <xdr:cNvSpPr txBox="1"/>
      </xdr:nvSpPr>
      <xdr:spPr>
        <a:xfrm>
          <a:off x="16226867" y="1037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1" name="正方形/長方形 530">
          <a:extLst>
            <a:ext uri="{FF2B5EF4-FFF2-40B4-BE49-F238E27FC236}">
              <a16:creationId xmlns:a16="http://schemas.microsoft.com/office/drawing/2014/main" id="{6D3A12A9-420B-42AC-BEA6-71DFE6921AD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2" name="正方形/長方形 531">
          <a:extLst>
            <a:ext uri="{FF2B5EF4-FFF2-40B4-BE49-F238E27FC236}">
              <a16:creationId xmlns:a16="http://schemas.microsoft.com/office/drawing/2014/main" id="{F6287579-5463-4503-B741-C98CD8E8628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3" name="正方形/長方形 532">
          <a:extLst>
            <a:ext uri="{FF2B5EF4-FFF2-40B4-BE49-F238E27FC236}">
              <a16:creationId xmlns:a16="http://schemas.microsoft.com/office/drawing/2014/main" id="{9ABD9C54-66A1-488E-9495-83CA5D73765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4" name="正方形/長方形 533">
          <a:extLst>
            <a:ext uri="{FF2B5EF4-FFF2-40B4-BE49-F238E27FC236}">
              <a16:creationId xmlns:a16="http://schemas.microsoft.com/office/drawing/2014/main" id="{946BBA5E-BA71-4842-8BC6-8F0BDAAFA39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5" name="正方形/長方形 534">
          <a:extLst>
            <a:ext uri="{FF2B5EF4-FFF2-40B4-BE49-F238E27FC236}">
              <a16:creationId xmlns:a16="http://schemas.microsoft.com/office/drawing/2014/main" id="{814CB827-BB2F-41D4-8178-E43BE62065A9}"/>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6" name="正方形/長方形 535">
          <a:extLst>
            <a:ext uri="{FF2B5EF4-FFF2-40B4-BE49-F238E27FC236}">
              <a16:creationId xmlns:a16="http://schemas.microsoft.com/office/drawing/2014/main" id="{C82FBFDE-1C2E-4F35-B74C-4AB15F63808D}"/>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7" name="正方形/長方形 536">
          <a:extLst>
            <a:ext uri="{FF2B5EF4-FFF2-40B4-BE49-F238E27FC236}">
              <a16:creationId xmlns:a16="http://schemas.microsoft.com/office/drawing/2014/main" id="{29F5A994-87DD-45CD-A850-3EEC332BBC8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8" name="正方形/長方形 537">
          <a:extLst>
            <a:ext uri="{FF2B5EF4-FFF2-40B4-BE49-F238E27FC236}">
              <a16:creationId xmlns:a16="http://schemas.microsoft.com/office/drawing/2014/main" id="{50C23729-AD83-4DFF-89FD-B56F48BD87C8}"/>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9" name="正方形/長方形 538">
          <a:extLst>
            <a:ext uri="{FF2B5EF4-FFF2-40B4-BE49-F238E27FC236}">
              <a16:creationId xmlns:a16="http://schemas.microsoft.com/office/drawing/2014/main" id="{3036D03C-6BE9-4CD9-9AD6-059FD203C2F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0" name="正方形/長方形 539">
          <a:extLst>
            <a:ext uri="{FF2B5EF4-FFF2-40B4-BE49-F238E27FC236}">
              <a16:creationId xmlns:a16="http://schemas.microsoft.com/office/drawing/2014/main" id="{6E398621-585A-41F5-9819-25B78383034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1" name="正方形/長方形 540">
          <a:extLst>
            <a:ext uri="{FF2B5EF4-FFF2-40B4-BE49-F238E27FC236}">
              <a16:creationId xmlns:a16="http://schemas.microsoft.com/office/drawing/2014/main" id="{135AD983-A002-41B4-B00F-CFBA12F27B9A}"/>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2" name="正方形/長方形 541">
          <a:extLst>
            <a:ext uri="{FF2B5EF4-FFF2-40B4-BE49-F238E27FC236}">
              <a16:creationId xmlns:a16="http://schemas.microsoft.com/office/drawing/2014/main" id="{965938E6-685A-4E34-8B8B-428B8BCC004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3" name="正方形/長方形 542">
          <a:extLst>
            <a:ext uri="{FF2B5EF4-FFF2-40B4-BE49-F238E27FC236}">
              <a16:creationId xmlns:a16="http://schemas.microsoft.com/office/drawing/2014/main" id="{BB6420E2-6ACE-4DBB-9C5E-9756F2EE394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4" name="正方形/長方形 543">
          <a:extLst>
            <a:ext uri="{FF2B5EF4-FFF2-40B4-BE49-F238E27FC236}">
              <a16:creationId xmlns:a16="http://schemas.microsoft.com/office/drawing/2014/main" id="{5F07316C-A332-4631-9AF8-842E771C68C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5" name="正方形/長方形 544">
          <a:extLst>
            <a:ext uri="{FF2B5EF4-FFF2-40B4-BE49-F238E27FC236}">
              <a16:creationId xmlns:a16="http://schemas.microsoft.com/office/drawing/2014/main" id="{1366356D-DDAA-4F4E-AA61-B1D0885DCEA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6" name="正方形/長方形 545">
          <a:extLst>
            <a:ext uri="{FF2B5EF4-FFF2-40B4-BE49-F238E27FC236}">
              <a16:creationId xmlns:a16="http://schemas.microsoft.com/office/drawing/2014/main" id="{062EBC4C-268F-4BB0-902B-32FBA9CFB7D5}"/>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7" name="正方形/長方形 546">
          <a:extLst>
            <a:ext uri="{FF2B5EF4-FFF2-40B4-BE49-F238E27FC236}">
              <a16:creationId xmlns:a16="http://schemas.microsoft.com/office/drawing/2014/main" id="{F53747D4-CD0E-4074-9324-CFA9DA470B6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8" name="正方形/長方形 547">
          <a:extLst>
            <a:ext uri="{FF2B5EF4-FFF2-40B4-BE49-F238E27FC236}">
              <a16:creationId xmlns:a16="http://schemas.microsoft.com/office/drawing/2014/main" id="{B8B60E35-2552-45D2-AF09-4578683F5EC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9" name="正方形/長方形 548">
          <a:extLst>
            <a:ext uri="{FF2B5EF4-FFF2-40B4-BE49-F238E27FC236}">
              <a16:creationId xmlns:a16="http://schemas.microsoft.com/office/drawing/2014/main" id="{60C0C051-C735-41E0-84A5-0393BFD4C9A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0" name="正方形/長方形 549">
          <a:extLst>
            <a:ext uri="{FF2B5EF4-FFF2-40B4-BE49-F238E27FC236}">
              <a16:creationId xmlns:a16="http://schemas.microsoft.com/office/drawing/2014/main" id="{63C26CB6-B55A-4AD0-8C8C-588E4019228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1" name="正方形/長方形 550">
          <a:extLst>
            <a:ext uri="{FF2B5EF4-FFF2-40B4-BE49-F238E27FC236}">
              <a16:creationId xmlns:a16="http://schemas.microsoft.com/office/drawing/2014/main" id="{ED5A916B-AEB1-4C57-B1F0-555607B8F15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2" name="正方形/長方形 551">
          <a:extLst>
            <a:ext uri="{FF2B5EF4-FFF2-40B4-BE49-F238E27FC236}">
              <a16:creationId xmlns:a16="http://schemas.microsoft.com/office/drawing/2014/main" id="{ADFB66E6-1BDC-4E7E-BF1A-9A58AC6D135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3" name="正方形/長方形 552">
          <a:extLst>
            <a:ext uri="{FF2B5EF4-FFF2-40B4-BE49-F238E27FC236}">
              <a16:creationId xmlns:a16="http://schemas.microsoft.com/office/drawing/2014/main" id="{A9DB609A-8800-46D8-88FF-D3C0F88510D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4" name="正方形/長方形 553">
          <a:extLst>
            <a:ext uri="{FF2B5EF4-FFF2-40B4-BE49-F238E27FC236}">
              <a16:creationId xmlns:a16="http://schemas.microsoft.com/office/drawing/2014/main" id="{F5314828-7E8F-4059-AD2E-5CA7981C75AE}"/>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5" name="テキスト ボックス 554">
          <a:extLst>
            <a:ext uri="{FF2B5EF4-FFF2-40B4-BE49-F238E27FC236}">
              <a16:creationId xmlns:a16="http://schemas.microsoft.com/office/drawing/2014/main" id="{AC8F2912-6A69-467B-874D-EDB74863811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6" name="直線コネクタ 555">
          <a:extLst>
            <a:ext uri="{FF2B5EF4-FFF2-40B4-BE49-F238E27FC236}">
              <a16:creationId xmlns:a16="http://schemas.microsoft.com/office/drawing/2014/main" id="{053C827A-50CD-4BD2-BEB0-2E762767D83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7" name="テキスト ボックス 556">
          <a:extLst>
            <a:ext uri="{FF2B5EF4-FFF2-40B4-BE49-F238E27FC236}">
              <a16:creationId xmlns:a16="http://schemas.microsoft.com/office/drawing/2014/main" id="{5A65FA4E-9982-4D65-8DAC-9BB45D883F8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8" name="直線コネクタ 557">
          <a:extLst>
            <a:ext uri="{FF2B5EF4-FFF2-40B4-BE49-F238E27FC236}">
              <a16:creationId xmlns:a16="http://schemas.microsoft.com/office/drawing/2014/main" id="{35388C39-060F-435C-8D1C-B3983B45DF2E}"/>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9" name="テキスト ボックス 558">
          <a:extLst>
            <a:ext uri="{FF2B5EF4-FFF2-40B4-BE49-F238E27FC236}">
              <a16:creationId xmlns:a16="http://schemas.microsoft.com/office/drawing/2014/main" id="{6E8E6F0F-9B07-4A18-9DBA-CD41AC29B6ED}"/>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0" name="直線コネクタ 559">
          <a:extLst>
            <a:ext uri="{FF2B5EF4-FFF2-40B4-BE49-F238E27FC236}">
              <a16:creationId xmlns:a16="http://schemas.microsoft.com/office/drawing/2014/main" id="{BBBFA272-C321-41FF-8D91-6D1CF644DA28}"/>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1" name="テキスト ボックス 560">
          <a:extLst>
            <a:ext uri="{FF2B5EF4-FFF2-40B4-BE49-F238E27FC236}">
              <a16:creationId xmlns:a16="http://schemas.microsoft.com/office/drawing/2014/main" id="{81458D15-A2A5-4FB8-923B-90E9026A3E8A}"/>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2" name="直線コネクタ 561">
          <a:extLst>
            <a:ext uri="{FF2B5EF4-FFF2-40B4-BE49-F238E27FC236}">
              <a16:creationId xmlns:a16="http://schemas.microsoft.com/office/drawing/2014/main" id="{25349EB2-5349-476D-9120-626C185F5EE6}"/>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3" name="テキスト ボックス 562">
          <a:extLst>
            <a:ext uri="{FF2B5EF4-FFF2-40B4-BE49-F238E27FC236}">
              <a16:creationId xmlns:a16="http://schemas.microsoft.com/office/drawing/2014/main" id="{854D7260-4335-4E30-86BE-B5865A772349}"/>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4" name="直線コネクタ 563">
          <a:extLst>
            <a:ext uri="{FF2B5EF4-FFF2-40B4-BE49-F238E27FC236}">
              <a16:creationId xmlns:a16="http://schemas.microsoft.com/office/drawing/2014/main" id="{F7845432-95C5-4A7F-BEDB-03DA27E1900E}"/>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5" name="テキスト ボックス 564">
          <a:extLst>
            <a:ext uri="{FF2B5EF4-FFF2-40B4-BE49-F238E27FC236}">
              <a16:creationId xmlns:a16="http://schemas.microsoft.com/office/drawing/2014/main" id="{3C0A4D47-5635-44D3-A71D-00A7678A2C37}"/>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6" name="直線コネクタ 565">
          <a:extLst>
            <a:ext uri="{FF2B5EF4-FFF2-40B4-BE49-F238E27FC236}">
              <a16:creationId xmlns:a16="http://schemas.microsoft.com/office/drawing/2014/main" id="{A63738F5-3A38-4923-B190-E8F5A3D0369D}"/>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7" name="テキスト ボックス 566">
          <a:extLst>
            <a:ext uri="{FF2B5EF4-FFF2-40B4-BE49-F238E27FC236}">
              <a16:creationId xmlns:a16="http://schemas.microsoft.com/office/drawing/2014/main" id="{FF0C746D-4C76-4D14-9194-FBDF7D6078D9}"/>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8" name="直線コネクタ 567">
          <a:extLst>
            <a:ext uri="{FF2B5EF4-FFF2-40B4-BE49-F238E27FC236}">
              <a16:creationId xmlns:a16="http://schemas.microsoft.com/office/drawing/2014/main" id="{7D6891C5-63ED-4FEE-9AC5-BDE1C95BA25C}"/>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9" name="テキスト ボックス 568">
          <a:extLst>
            <a:ext uri="{FF2B5EF4-FFF2-40B4-BE49-F238E27FC236}">
              <a16:creationId xmlns:a16="http://schemas.microsoft.com/office/drawing/2014/main" id="{C40C47CF-3A9D-4E96-8D5C-7332C42AE8C9}"/>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0" name="直線コネクタ 569">
          <a:extLst>
            <a:ext uri="{FF2B5EF4-FFF2-40B4-BE49-F238E27FC236}">
              <a16:creationId xmlns:a16="http://schemas.microsoft.com/office/drawing/2014/main" id="{F24F1D92-95DC-4F18-881C-4DE340753EB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1" name="【公民館】&#10;有形固定資産減価償却率グラフ枠">
          <a:extLst>
            <a:ext uri="{FF2B5EF4-FFF2-40B4-BE49-F238E27FC236}">
              <a16:creationId xmlns:a16="http://schemas.microsoft.com/office/drawing/2014/main" id="{E562D387-3AE1-4235-9732-3327D1B8605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572" name="直線コネクタ 571">
          <a:extLst>
            <a:ext uri="{FF2B5EF4-FFF2-40B4-BE49-F238E27FC236}">
              <a16:creationId xmlns:a16="http://schemas.microsoft.com/office/drawing/2014/main" id="{80AB2719-61B4-47C5-8A77-DF6AF6E7301F}"/>
            </a:ext>
          </a:extLst>
        </xdr:cNvPr>
        <xdr:cNvCxnSpPr/>
      </xdr:nvCxnSpPr>
      <xdr:spPr>
        <a:xfrm flipV="1">
          <a:off x="14375764" y="16926742"/>
          <a:ext cx="0" cy="138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3" name="【公民館】&#10;有形固定資産減価償却率最小値テキスト">
          <a:extLst>
            <a:ext uri="{FF2B5EF4-FFF2-40B4-BE49-F238E27FC236}">
              <a16:creationId xmlns:a16="http://schemas.microsoft.com/office/drawing/2014/main" id="{18FDADDE-4488-46E6-A55C-BDFAE26FA4B6}"/>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4" name="直線コネクタ 573">
          <a:extLst>
            <a:ext uri="{FF2B5EF4-FFF2-40B4-BE49-F238E27FC236}">
              <a16:creationId xmlns:a16="http://schemas.microsoft.com/office/drawing/2014/main" id="{6E2B1281-4F2D-4F64-81B9-A1BC7C50560A}"/>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575" name="【公民館】&#10;有形固定資産減価償却率最大値テキスト">
          <a:extLst>
            <a:ext uri="{FF2B5EF4-FFF2-40B4-BE49-F238E27FC236}">
              <a16:creationId xmlns:a16="http://schemas.microsoft.com/office/drawing/2014/main" id="{91804339-F558-4426-B53D-B92CD4A41659}"/>
            </a:ext>
          </a:extLst>
        </xdr:cNvPr>
        <xdr:cNvSpPr txBox="1"/>
      </xdr:nvSpPr>
      <xdr:spPr>
        <a:xfrm>
          <a:off x="14414500" y="1670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576" name="直線コネクタ 575">
          <a:extLst>
            <a:ext uri="{FF2B5EF4-FFF2-40B4-BE49-F238E27FC236}">
              <a16:creationId xmlns:a16="http://schemas.microsoft.com/office/drawing/2014/main" id="{50B1AA1B-E5C5-445D-9526-E6BD1BF1F72F}"/>
            </a:ext>
          </a:extLst>
        </xdr:cNvPr>
        <xdr:cNvCxnSpPr/>
      </xdr:nvCxnSpPr>
      <xdr:spPr>
        <a:xfrm>
          <a:off x="14287500" y="16926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56441</xdr:rowOff>
    </xdr:from>
    <xdr:ext cx="405111" cy="259045"/>
    <xdr:sp macro="" textlink="">
      <xdr:nvSpPr>
        <xdr:cNvPr id="577" name="【公民館】&#10;有形固定資産減価償却率平均値テキスト">
          <a:extLst>
            <a:ext uri="{FF2B5EF4-FFF2-40B4-BE49-F238E27FC236}">
              <a16:creationId xmlns:a16="http://schemas.microsoft.com/office/drawing/2014/main" id="{8C736181-7904-4F1E-8378-BB272523D7E4}"/>
            </a:ext>
          </a:extLst>
        </xdr:cNvPr>
        <xdr:cNvSpPr txBox="1"/>
      </xdr:nvSpPr>
      <xdr:spPr>
        <a:xfrm>
          <a:off x="14414500" y="17658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578" name="フローチャート: 判断 577">
          <a:extLst>
            <a:ext uri="{FF2B5EF4-FFF2-40B4-BE49-F238E27FC236}">
              <a16:creationId xmlns:a16="http://schemas.microsoft.com/office/drawing/2014/main" id="{F21AB1DD-B228-445F-BB75-E19AD1571DDF}"/>
            </a:ext>
          </a:extLst>
        </xdr:cNvPr>
        <xdr:cNvSpPr/>
      </xdr:nvSpPr>
      <xdr:spPr>
        <a:xfrm>
          <a:off x="14325600" y="1780340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579" name="フローチャート: 判断 578">
          <a:extLst>
            <a:ext uri="{FF2B5EF4-FFF2-40B4-BE49-F238E27FC236}">
              <a16:creationId xmlns:a16="http://schemas.microsoft.com/office/drawing/2014/main" id="{EFAD6180-31A5-4611-9C88-AF272B1FCE8B}"/>
            </a:ext>
          </a:extLst>
        </xdr:cNvPr>
        <xdr:cNvSpPr/>
      </xdr:nvSpPr>
      <xdr:spPr>
        <a:xfrm>
          <a:off x="1357884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580" name="フローチャート: 判断 579">
          <a:extLst>
            <a:ext uri="{FF2B5EF4-FFF2-40B4-BE49-F238E27FC236}">
              <a16:creationId xmlns:a16="http://schemas.microsoft.com/office/drawing/2014/main" id="{A9B10F0D-6F98-4B3B-B309-9FD787BF68F8}"/>
            </a:ext>
          </a:extLst>
        </xdr:cNvPr>
        <xdr:cNvSpPr/>
      </xdr:nvSpPr>
      <xdr:spPr>
        <a:xfrm>
          <a:off x="12804140" y="17717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581" name="フローチャート: 判断 580">
          <a:extLst>
            <a:ext uri="{FF2B5EF4-FFF2-40B4-BE49-F238E27FC236}">
              <a16:creationId xmlns:a16="http://schemas.microsoft.com/office/drawing/2014/main" id="{372EC10B-AB61-497D-828F-6B2D4059F4F8}"/>
            </a:ext>
          </a:extLst>
        </xdr:cNvPr>
        <xdr:cNvSpPr/>
      </xdr:nvSpPr>
      <xdr:spPr>
        <a:xfrm>
          <a:off x="12029440" y="177255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582" name="フローチャート: 判断 581">
          <a:extLst>
            <a:ext uri="{FF2B5EF4-FFF2-40B4-BE49-F238E27FC236}">
              <a16:creationId xmlns:a16="http://schemas.microsoft.com/office/drawing/2014/main" id="{47BC44A3-7EED-47AB-9349-59D505348E95}"/>
            </a:ext>
          </a:extLst>
        </xdr:cNvPr>
        <xdr:cNvSpPr/>
      </xdr:nvSpPr>
      <xdr:spPr>
        <a:xfrm>
          <a:off x="11231880" y="177125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6013AF4F-05C0-444B-BFBB-7A1A0BD09497}"/>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41D6C778-8DA2-467B-AC46-23C01DA03B2B}"/>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9C38D67D-C5AB-4482-A9D2-7289D5AAB7DF}"/>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757C3066-FF0A-461C-8D7A-25508515DD28}"/>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E443E73D-A061-48C7-8F35-A2362BC0755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61323</xdr:rowOff>
    </xdr:from>
    <xdr:to>
      <xdr:col>85</xdr:col>
      <xdr:colOff>177800</xdr:colOff>
      <xdr:row>107</xdr:row>
      <xdr:rowOff>162923</xdr:rowOff>
    </xdr:to>
    <xdr:sp macro="" textlink="">
      <xdr:nvSpPr>
        <xdr:cNvPr id="588" name="楕円 587">
          <a:extLst>
            <a:ext uri="{FF2B5EF4-FFF2-40B4-BE49-F238E27FC236}">
              <a16:creationId xmlns:a16="http://schemas.microsoft.com/office/drawing/2014/main" id="{D0E61805-81BD-4FE6-88FE-B2B4394558FB}"/>
            </a:ext>
          </a:extLst>
        </xdr:cNvPr>
        <xdr:cNvSpPr/>
      </xdr:nvSpPr>
      <xdr:spPr>
        <a:xfrm>
          <a:off x="14325600" y="1799880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39750</xdr:rowOff>
    </xdr:from>
    <xdr:ext cx="405111" cy="259045"/>
    <xdr:sp macro="" textlink="">
      <xdr:nvSpPr>
        <xdr:cNvPr id="589" name="【公民館】&#10;有形固定資産減価償却率該当値テキスト">
          <a:extLst>
            <a:ext uri="{FF2B5EF4-FFF2-40B4-BE49-F238E27FC236}">
              <a16:creationId xmlns:a16="http://schemas.microsoft.com/office/drawing/2014/main" id="{97641160-2497-440B-A41B-CAFAE850CFDF}"/>
            </a:ext>
          </a:extLst>
        </xdr:cNvPr>
        <xdr:cNvSpPr txBox="1"/>
      </xdr:nvSpPr>
      <xdr:spPr>
        <a:xfrm>
          <a:off x="14414500" y="1797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28666</xdr:rowOff>
    </xdr:from>
    <xdr:to>
      <xdr:col>81</xdr:col>
      <xdr:colOff>101600</xdr:colOff>
      <xdr:row>107</xdr:row>
      <xdr:rowOff>130266</xdr:rowOff>
    </xdr:to>
    <xdr:sp macro="" textlink="">
      <xdr:nvSpPr>
        <xdr:cNvPr id="590" name="楕円 589">
          <a:extLst>
            <a:ext uri="{FF2B5EF4-FFF2-40B4-BE49-F238E27FC236}">
              <a16:creationId xmlns:a16="http://schemas.microsoft.com/office/drawing/2014/main" id="{F0FC3F39-4864-47E6-A1F9-FFCA8F69E966}"/>
            </a:ext>
          </a:extLst>
        </xdr:cNvPr>
        <xdr:cNvSpPr/>
      </xdr:nvSpPr>
      <xdr:spPr>
        <a:xfrm>
          <a:off x="13578840" y="1796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79466</xdr:rowOff>
    </xdr:from>
    <xdr:to>
      <xdr:col>85</xdr:col>
      <xdr:colOff>127000</xdr:colOff>
      <xdr:row>107</xdr:row>
      <xdr:rowOff>112123</xdr:rowOff>
    </xdr:to>
    <xdr:cxnSp macro="">
      <xdr:nvCxnSpPr>
        <xdr:cNvPr id="591" name="直線コネクタ 590">
          <a:extLst>
            <a:ext uri="{FF2B5EF4-FFF2-40B4-BE49-F238E27FC236}">
              <a16:creationId xmlns:a16="http://schemas.microsoft.com/office/drawing/2014/main" id="{29AE9CA0-8092-41F8-9CEB-639EF37894EB}"/>
            </a:ext>
          </a:extLst>
        </xdr:cNvPr>
        <xdr:cNvCxnSpPr/>
      </xdr:nvCxnSpPr>
      <xdr:spPr>
        <a:xfrm>
          <a:off x="13629640" y="18016946"/>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167458</xdr:rowOff>
    </xdr:from>
    <xdr:to>
      <xdr:col>76</xdr:col>
      <xdr:colOff>165100</xdr:colOff>
      <xdr:row>107</xdr:row>
      <xdr:rowOff>97608</xdr:rowOff>
    </xdr:to>
    <xdr:sp macro="" textlink="">
      <xdr:nvSpPr>
        <xdr:cNvPr id="592" name="楕円 591">
          <a:extLst>
            <a:ext uri="{FF2B5EF4-FFF2-40B4-BE49-F238E27FC236}">
              <a16:creationId xmlns:a16="http://schemas.microsoft.com/office/drawing/2014/main" id="{3F5241D5-A475-4A3D-9948-2B505AB64EE5}"/>
            </a:ext>
          </a:extLst>
        </xdr:cNvPr>
        <xdr:cNvSpPr/>
      </xdr:nvSpPr>
      <xdr:spPr>
        <a:xfrm>
          <a:off x="12804140" y="17937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46808</xdr:rowOff>
    </xdr:from>
    <xdr:to>
      <xdr:col>81</xdr:col>
      <xdr:colOff>50800</xdr:colOff>
      <xdr:row>107</xdr:row>
      <xdr:rowOff>79466</xdr:rowOff>
    </xdr:to>
    <xdr:cxnSp macro="">
      <xdr:nvCxnSpPr>
        <xdr:cNvPr id="593" name="直線コネクタ 592">
          <a:extLst>
            <a:ext uri="{FF2B5EF4-FFF2-40B4-BE49-F238E27FC236}">
              <a16:creationId xmlns:a16="http://schemas.microsoft.com/office/drawing/2014/main" id="{1D98496A-1028-4014-9A73-E33E94DEB8D5}"/>
            </a:ext>
          </a:extLst>
        </xdr:cNvPr>
        <xdr:cNvCxnSpPr/>
      </xdr:nvCxnSpPr>
      <xdr:spPr>
        <a:xfrm>
          <a:off x="12854940" y="17984288"/>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118473</xdr:rowOff>
    </xdr:from>
    <xdr:to>
      <xdr:col>72</xdr:col>
      <xdr:colOff>38100</xdr:colOff>
      <xdr:row>107</xdr:row>
      <xdr:rowOff>48623</xdr:rowOff>
    </xdr:to>
    <xdr:sp macro="" textlink="">
      <xdr:nvSpPr>
        <xdr:cNvPr id="594" name="楕円 593">
          <a:extLst>
            <a:ext uri="{FF2B5EF4-FFF2-40B4-BE49-F238E27FC236}">
              <a16:creationId xmlns:a16="http://schemas.microsoft.com/office/drawing/2014/main" id="{CC54513F-C7B4-4E0E-A12B-06DFD6C649A1}"/>
            </a:ext>
          </a:extLst>
        </xdr:cNvPr>
        <xdr:cNvSpPr/>
      </xdr:nvSpPr>
      <xdr:spPr>
        <a:xfrm>
          <a:off x="12029440" y="178883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169273</xdr:rowOff>
    </xdr:from>
    <xdr:to>
      <xdr:col>76</xdr:col>
      <xdr:colOff>114300</xdr:colOff>
      <xdr:row>107</xdr:row>
      <xdr:rowOff>46808</xdr:rowOff>
    </xdr:to>
    <xdr:cxnSp macro="">
      <xdr:nvCxnSpPr>
        <xdr:cNvPr id="595" name="直線コネクタ 594">
          <a:extLst>
            <a:ext uri="{FF2B5EF4-FFF2-40B4-BE49-F238E27FC236}">
              <a16:creationId xmlns:a16="http://schemas.microsoft.com/office/drawing/2014/main" id="{29BD8AF0-4BA7-457A-8E11-5E236C2B46F3}"/>
            </a:ext>
          </a:extLst>
        </xdr:cNvPr>
        <xdr:cNvCxnSpPr/>
      </xdr:nvCxnSpPr>
      <xdr:spPr>
        <a:xfrm>
          <a:off x="12072620" y="17939113"/>
          <a:ext cx="782320" cy="4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79284</xdr:rowOff>
    </xdr:from>
    <xdr:to>
      <xdr:col>67</xdr:col>
      <xdr:colOff>101600</xdr:colOff>
      <xdr:row>107</xdr:row>
      <xdr:rowOff>9434</xdr:rowOff>
    </xdr:to>
    <xdr:sp macro="" textlink="">
      <xdr:nvSpPr>
        <xdr:cNvPr id="596" name="楕円 595">
          <a:extLst>
            <a:ext uri="{FF2B5EF4-FFF2-40B4-BE49-F238E27FC236}">
              <a16:creationId xmlns:a16="http://schemas.microsoft.com/office/drawing/2014/main" id="{961D48FC-14EE-4A59-9CC8-224612CB4316}"/>
            </a:ext>
          </a:extLst>
        </xdr:cNvPr>
        <xdr:cNvSpPr/>
      </xdr:nvSpPr>
      <xdr:spPr>
        <a:xfrm>
          <a:off x="11231880" y="178491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130084</xdr:rowOff>
    </xdr:from>
    <xdr:to>
      <xdr:col>71</xdr:col>
      <xdr:colOff>177800</xdr:colOff>
      <xdr:row>106</xdr:row>
      <xdr:rowOff>169273</xdr:rowOff>
    </xdr:to>
    <xdr:cxnSp macro="">
      <xdr:nvCxnSpPr>
        <xdr:cNvPr id="597" name="直線コネクタ 596">
          <a:extLst>
            <a:ext uri="{FF2B5EF4-FFF2-40B4-BE49-F238E27FC236}">
              <a16:creationId xmlns:a16="http://schemas.microsoft.com/office/drawing/2014/main" id="{3A2E243B-19E8-41AC-96F5-5E01B94C9999}"/>
            </a:ext>
          </a:extLst>
        </xdr:cNvPr>
        <xdr:cNvCxnSpPr/>
      </xdr:nvCxnSpPr>
      <xdr:spPr>
        <a:xfrm>
          <a:off x="11282680" y="17899924"/>
          <a:ext cx="78994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132097</xdr:rowOff>
    </xdr:from>
    <xdr:ext cx="405111" cy="259045"/>
    <xdr:sp macro="" textlink="">
      <xdr:nvSpPr>
        <xdr:cNvPr id="598" name="n_1aveValue【公民館】&#10;有形固定資産減価償却率">
          <a:extLst>
            <a:ext uri="{FF2B5EF4-FFF2-40B4-BE49-F238E27FC236}">
              <a16:creationId xmlns:a16="http://schemas.microsoft.com/office/drawing/2014/main" id="{988EBE0E-3BB3-4B9B-8194-303181E95750}"/>
            </a:ext>
          </a:extLst>
        </xdr:cNvPr>
        <xdr:cNvSpPr txBox="1"/>
      </xdr:nvSpPr>
      <xdr:spPr>
        <a:xfrm>
          <a:off x="13437244"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599" name="n_2aveValue【公民館】&#10;有形固定資産減価償却率">
          <a:extLst>
            <a:ext uri="{FF2B5EF4-FFF2-40B4-BE49-F238E27FC236}">
              <a16:creationId xmlns:a16="http://schemas.microsoft.com/office/drawing/2014/main" id="{E541DC05-EB27-4144-A132-7D80E8F2E1EB}"/>
            </a:ext>
          </a:extLst>
        </xdr:cNvPr>
        <xdr:cNvSpPr txBox="1"/>
      </xdr:nvSpPr>
      <xdr:spPr>
        <a:xfrm>
          <a:off x="12675244" y="1749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600" name="n_3aveValue【公民館】&#10;有形固定資産減価償却率">
          <a:extLst>
            <a:ext uri="{FF2B5EF4-FFF2-40B4-BE49-F238E27FC236}">
              <a16:creationId xmlns:a16="http://schemas.microsoft.com/office/drawing/2014/main" id="{7D79EBAA-5400-4FD2-95B3-88E025C52251}"/>
            </a:ext>
          </a:extLst>
        </xdr:cNvPr>
        <xdr:cNvSpPr txBox="1"/>
      </xdr:nvSpPr>
      <xdr:spPr>
        <a:xfrm>
          <a:off x="11900544" y="17504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601" name="n_4aveValue【公民館】&#10;有形固定資産減価償却率">
          <a:extLst>
            <a:ext uri="{FF2B5EF4-FFF2-40B4-BE49-F238E27FC236}">
              <a16:creationId xmlns:a16="http://schemas.microsoft.com/office/drawing/2014/main" id="{AA174DFB-DA0D-43C6-86EB-22C98105A7F3}"/>
            </a:ext>
          </a:extLst>
        </xdr:cNvPr>
        <xdr:cNvSpPr txBox="1"/>
      </xdr:nvSpPr>
      <xdr:spPr>
        <a:xfrm>
          <a:off x="11102984" y="1749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121393</xdr:rowOff>
    </xdr:from>
    <xdr:ext cx="405111" cy="259045"/>
    <xdr:sp macro="" textlink="">
      <xdr:nvSpPr>
        <xdr:cNvPr id="602" name="n_1mainValue【公民館】&#10;有形固定資産減価償却率">
          <a:extLst>
            <a:ext uri="{FF2B5EF4-FFF2-40B4-BE49-F238E27FC236}">
              <a16:creationId xmlns:a16="http://schemas.microsoft.com/office/drawing/2014/main" id="{D783BC47-CB5D-444D-9F6C-EF6BB6B3F6FA}"/>
            </a:ext>
          </a:extLst>
        </xdr:cNvPr>
        <xdr:cNvSpPr txBox="1"/>
      </xdr:nvSpPr>
      <xdr:spPr>
        <a:xfrm>
          <a:off x="13437244" y="1805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88735</xdr:rowOff>
    </xdr:from>
    <xdr:ext cx="405111" cy="259045"/>
    <xdr:sp macro="" textlink="">
      <xdr:nvSpPr>
        <xdr:cNvPr id="603" name="n_2mainValue【公民館】&#10;有形固定資産減価償却率">
          <a:extLst>
            <a:ext uri="{FF2B5EF4-FFF2-40B4-BE49-F238E27FC236}">
              <a16:creationId xmlns:a16="http://schemas.microsoft.com/office/drawing/2014/main" id="{E1653D16-2320-4E1D-BBED-20D67E5369D3}"/>
            </a:ext>
          </a:extLst>
        </xdr:cNvPr>
        <xdr:cNvSpPr txBox="1"/>
      </xdr:nvSpPr>
      <xdr:spPr>
        <a:xfrm>
          <a:off x="12675244" y="18026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39750</xdr:rowOff>
    </xdr:from>
    <xdr:ext cx="405111" cy="259045"/>
    <xdr:sp macro="" textlink="">
      <xdr:nvSpPr>
        <xdr:cNvPr id="604" name="n_3mainValue【公民館】&#10;有形固定資産減価償却率">
          <a:extLst>
            <a:ext uri="{FF2B5EF4-FFF2-40B4-BE49-F238E27FC236}">
              <a16:creationId xmlns:a16="http://schemas.microsoft.com/office/drawing/2014/main" id="{812B3E44-EBAD-4156-9DF4-2CE862D47D8A}"/>
            </a:ext>
          </a:extLst>
        </xdr:cNvPr>
        <xdr:cNvSpPr txBox="1"/>
      </xdr:nvSpPr>
      <xdr:spPr>
        <a:xfrm>
          <a:off x="11900544" y="1797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561</xdr:rowOff>
    </xdr:from>
    <xdr:ext cx="405111" cy="259045"/>
    <xdr:sp macro="" textlink="">
      <xdr:nvSpPr>
        <xdr:cNvPr id="605" name="n_4mainValue【公民館】&#10;有形固定資産減価償却率">
          <a:extLst>
            <a:ext uri="{FF2B5EF4-FFF2-40B4-BE49-F238E27FC236}">
              <a16:creationId xmlns:a16="http://schemas.microsoft.com/office/drawing/2014/main" id="{2FB54268-6BD8-442A-863C-F124B41F020B}"/>
            </a:ext>
          </a:extLst>
        </xdr:cNvPr>
        <xdr:cNvSpPr txBox="1"/>
      </xdr:nvSpPr>
      <xdr:spPr>
        <a:xfrm>
          <a:off x="11102984" y="1793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6" name="正方形/長方形 605">
          <a:extLst>
            <a:ext uri="{FF2B5EF4-FFF2-40B4-BE49-F238E27FC236}">
              <a16:creationId xmlns:a16="http://schemas.microsoft.com/office/drawing/2014/main" id="{257AE4EE-26D4-4195-BA22-9322445B271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7" name="正方形/長方形 606">
          <a:extLst>
            <a:ext uri="{FF2B5EF4-FFF2-40B4-BE49-F238E27FC236}">
              <a16:creationId xmlns:a16="http://schemas.microsoft.com/office/drawing/2014/main" id="{57BD07AD-ABCA-41D9-BB73-CF1057B8D37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8" name="正方形/長方形 607">
          <a:extLst>
            <a:ext uri="{FF2B5EF4-FFF2-40B4-BE49-F238E27FC236}">
              <a16:creationId xmlns:a16="http://schemas.microsoft.com/office/drawing/2014/main" id="{3F19EE44-58F3-4AC2-896A-A61C46B5593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9" name="正方形/長方形 608">
          <a:extLst>
            <a:ext uri="{FF2B5EF4-FFF2-40B4-BE49-F238E27FC236}">
              <a16:creationId xmlns:a16="http://schemas.microsoft.com/office/drawing/2014/main" id="{6B74B00D-218F-4D5D-AE64-FA59E04D562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0" name="正方形/長方形 609">
          <a:extLst>
            <a:ext uri="{FF2B5EF4-FFF2-40B4-BE49-F238E27FC236}">
              <a16:creationId xmlns:a16="http://schemas.microsoft.com/office/drawing/2014/main" id="{29CF3754-D76C-4E2E-B311-6A24CFEBB1D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1" name="正方形/長方形 610">
          <a:extLst>
            <a:ext uri="{FF2B5EF4-FFF2-40B4-BE49-F238E27FC236}">
              <a16:creationId xmlns:a16="http://schemas.microsoft.com/office/drawing/2014/main" id="{F236C52E-979B-4583-BA5F-AD00BBCA7EE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2" name="正方形/長方形 611">
          <a:extLst>
            <a:ext uri="{FF2B5EF4-FFF2-40B4-BE49-F238E27FC236}">
              <a16:creationId xmlns:a16="http://schemas.microsoft.com/office/drawing/2014/main" id="{F066D492-FCA3-4C00-9400-6093F45C506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3" name="正方形/長方形 612">
          <a:extLst>
            <a:ext uri="{FF2B5EF4-FFF2-40B4-BE49-F238E27FC236}">
              <a16:creationId xmlns:a16="http://schemas.microsoft.com/office/drawing/2014/main" id="{D9F419BF-7665-4D98-B18A-5F459666A12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4" name="テキスト ボックス 613">
          <a:extLst>
            <a:ext uri="{FF2B5EF4-FFF2-40B4-BE49-F238E27FC236}">
              <a16:creationId xmlns:a16="http://schemas.microsoft.com/office/drawing/2014/main" id="{64C87F4D-00A9-467A-B383-66B4C8EC8DC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5" name="直線コネクタ 614">
          <a:extLst>
            <a:ext uri="{FF2B5EF4-FFF2-40B4-BE49-F238E27FC236}">
              <a16:creationId xmlns:a16="http://schemas.microsoft.com/office/drawing/2014/main" id="{C69F4126-8848-4123-971E-5ED057241D3C}"/>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6" name="直線コネクタ 615">
          <a:extLst>
            <a:ext uri="{FF2B5EF4-FFF2-40B4-BE49-F238E27FC236}">
              <a16:creationId xmlns:a16="http://schemas.microsoft.com/office/drawing/2014/main" id="{54E39FBA-751D-496E-B930-74248CEBE47B}"/>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7" name="テキスト ボックス 616">
          <a:extLst>
            <a:ext uri="{FF2B5EF4-FFF2-40B4-BE49-F238E27FC236}">
              <a16:creationId xmlns:a16="http://schemas.microsoft.com/office/drawing/2014/main" id="{3BD34B6C-E1CD-4EE4-80EE-86297E0489F2}"/>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8" name="直線コネクタ 617">
          <a:extLst>
            <a:ext uri="{FF2B5EF4-FFF2-40B4-BE49-F238E27FC236}">
              <a16:creationId xmlns:a16="http://schemas.microsoft.com/office/drawing/2014/main" id="{64ED303F-DB6B-4333-A8B5-3DF5A0229731}"/>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9" name="テキスト ボックス 618">
          <a:extLst>
            <a:ext uri="{FF2B5EF4-FFF2-40B4-BE49-F238E27FC236}">
              <a16:creationId xmlns:a16="http://schemas.microsoft.com/office/drawing/2014/main" id="{781B9EE5-04C7-4D66-B934-9D48E62FCEB9}"/>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0" name="直線コネクタ 619">
          <a:extLst>
            <a:ext uri="{FF2B5EF4-FFF2-40B4-BE49-F238E27FC236}">
              <a16:creationId xmlns:a16="http://schemas.microsoft.com/office/drawing/2014/main" id="{DCCB1093-AF35-49B8-8BB7-F9B494BD8BDC}"/>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1" name="テキスト ボックス 620">
          <a:extLst>
            <a:ext uri="{FF2B5EF4-FFF2-40B4-BE49-F238E27FC236}">
              <a16:creationId xmlns:a16="http://schemas.microsoft.com/office/drawing/2014/main" id="{BA99B88C-BFA7-4F39-83DB-7BD31351DB91}"/>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2" name="直線コネクタ 621">
          <a:extLst>
            <a:ext uri="{FF2B5EF4-FFF2-40B4-BE49-F238E27FC236}">
              <a16:creationId xmlns:a16="http://schemas.microsoft.com/office/drawing/2014/main" id="{45123FB9-3109-49EE-80EE-75030D2BC8BD}"/>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3" name="テキスト ボックス 622">
          <a:extLst>
            <a:ext uri="{FF2B5EF4-FFF2-40B4-BE49-F238E27FC236}">
              <a16:creationId xmlns:a16="http://schemas.microsoft.com/office/drawing/2014/main" id="{D3921C7B-68E7-4C8B-AC2B-91B857030885}"/>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4" name="直線コネクタ 623">
          <a:extLst>
            <a:ext uri="{FF2B5EF4-FFF2-40B4-BE49-F238E27FC236}">
              <a16:creationId xmlns:a16="http://schemas.microsoft.com/office/drawing/2014/main" id="{DFF02F64-AB89-4D7C-9497-2A94FB888F33}"/>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5" name="テキスト ボックス 624">
          <a:extLst>
            <a:ext uri="{FF2B5EF4-FFF2-40B4-BE49-F238E27FC236}">
              <a16:creationId xmlns:a16="http://schemas.microsoft.com/office/drawing/2014/main" id="{F0471C47-0414-4F80-A8C5-AD6C0BDC6471}"/>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6" name="直線コネクタ 625">
          <a:extLst>
            <a:ext uri="{FF2B5EF4-FFF2-40B4-BE49-F238E27FC236}">
              <a16:creationId xmlns:a16="http://schemas.microsoft.com/office/drawing/2014/main" id="{4DB3F8C8-E860-4AC7-BDB4-C75B9C4A71E3}"/>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7" name="テキスト ボックス 626">
          <a:extLst>
            <a:ext uri="{FF2B5EF4-FFF2-40B4-BE49-F238E27FC236}">
              <a16:creationId xmlns:a16="http://schemas.microsoft.com/office/drawing/2014/main" id="{4E70A047-FFC2-42B5-9C9D-9C2F349CDA79}"/>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8" name="直線コネクタ 627">
          <a:extLst>
            <a:ext uri="{FF2B5EF4-FFF2-40B4-BE49-F238E27FC236}">
              <a16:creationId xmlns:a16="http://schemas.microsoft.com/office/drawing/2014/main" id="{631EC737-40B7-443F-807E-E54F111A099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9" name="テキスト ボックス 628">
          <a:extLst>
            <a:ext uri="{FF2B5EF4-FFF2-40B4-BE49-F238E27FC236}">
              <a16:creationId xmlns:a16="http://schemas.microsoft.com/office/drawing/2014/main" id="{765E071C-3483-4FF2-97B7-2D015087689F}"/>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0" name="【公民館】&#10;一人当たり面積グラフ枠">
          <a:extLst>
            <a:ext uri="{FF2B5EF4-FFF2-40B4-BE49-F238E27FC236}">
              <a16:creationId xmlns:a16="http://schemas.microsoft.com/office/drawing/2014/main" id="{24FF2ACE-6D49-443B-94D7-659BB2B02CA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631" name="直線コネクタ 630">
          <a:extLst>
            <a:ext uri="{FF2B5EF4-FFF2-40B4-BE49-F238E27FC236}">
              <a16:creationId xmlns:a16="http://schemas.microsoft.com/office/drawing/2014/main" id="{F0AE0D18-369D-4259-B2F2-03B4C838E20F}"/>
            </a:ext>
          </a:extLst>
        </xdr:cNvPr>
        <xdr:cNvCxnSpPr/>
      </xdr:nvCxnSpPr>
      <xdr:spPr>
        <a:xfrm flipV="1">
          <a:off x="19509104" y="16867632"/>
          <a:ext cx="0" cy="143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632" name="【公民館】&#10;一人当たり面積最小値テキスト">
          <a:extLst>
            <a:ext uri="{FF2B5EF4-FFF2-40B4-BE49-F238E27FC236}">
              <a16:creationId xmlns:a16="http://schemas.microsoft.com/office/drawing/2014/main" id="{05208815-93BA-43EC-87E5-45B72E081E1D}"/>
            </a:ext>
          </a:extLst>
        </xdr:cNvPr>
        <xdr:cNvSpPr txBox="1"/>
      </xdr:nvSpPr>
      <xdr:spPr>
        <a:xfrm>
          <a:off x="19547840" y="183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633" name="直線コネクタ 632">
          <a:extLst>
            <a:ext uri="{FF2B5EF4-FFF2-40B4-BE49-F238E27FC236}">
              <a16:creationId xmlns:a16="http://schemas.microsoft.com/office/drawing/2014/main" id="{C100608D-3AEB-4B03-AD50-23589E8AD014}"/>
            </a:ext>
          </a:extLst>
        </xdr:cNvPr>
        <xdr:cNvCxnSpPr/>
      </xdr:nvCxnSpPr>
      <xdr:spPr>
        <a:xfrm>
          <a:off x="19443700" y="18303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634" name="【公民館】&#10;一人当たり面積最大値テキスト">
          <a:extLst>
            <a:ext uri="{FF2B5EF4-FFF2-40B4-BE49-F238E27FC236}">
              <a16:creationId xmlns:a16="http://schemas.microsoft.com/office/drawing/2014/main" id="{30F9D0B0-77D3-40CB-A51A-362076905251}"/>
            </a:ext>
          </a:extLst>
        </xdr:cNvPr>
        <xdr:cNvSpPr txBox="1"/>
      </xdr:nvSpPr>
      <xdr:spPr>
        <a:xfrm>
          <a:off x="19547840" y="1664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635" name="直線コネクタ 634">
          <a:extLst>
            <a:ext uri="{FF2B5EF4-FFF2-40B4-BE49-F238E27FC236}">
              <a16:creationId xmlns:a16="http://schemas.microsoft.com/office/drawing/2014/main" id="{D7A18118-BED2-4AF8-A249-A195227CBF2A}"/>
            </a:ext>
          </a:extLst>
        </xdr:cNvPr>
        <xdr:cNvCxnSpPr/>
      </xdr:nvCxnSpPr>
      <xdr:spPr>
        <a:xfrm>
          <a:off x="19443700" y="168676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3537</xdr:rowOff>
    </xdr:from>
    <xdr:ext cx="469744" cy="259045"/>
    <xdr:sp macro="" textlink="">
      <xdr:nvSpPr>
        <xdr:cNvPr id="636" name="【公民館】&#10;一人当たり面積平均値テキスト">
          <a:extLst>
            <a:ext uri="{FF2B5EF4-FFF2-40B4-BE49-F238E27FC236}">
              <a16:creationId xmlns:a16="http://schemas.microsoft.com/office/drawing/2014/main" id="{82916ED1-795C-4A9E-A572-8E8D13A292F9}"/>
            </a:ext>
          </a:extLst>
        </xdr:cNvPr>
        <xdr:cNvSpPr txBox="1"/>
      </xdr:nvSpPr>
      <xdr:spPr>
        <a:xfrm>
          <a:off x="19547840" y="17941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637" name="フローチャート: 判断 636">
          <a:extLst>
            <a:ext uri="{FF2B5EF4-FFF2-40B4-BE49-F238E27FC236}">
              <a16:creationId xmlns:a16="http://schemas.microsoft.com/office/drawing/2014/main" id="{BD051BBD-3A26-491E-AA2E-5096CF858B2D}"/>
            </a:ext>
          </a:extLst>
        </xdr:cNvPr>
        <xdr:cNvSpPr/>
      </xdr:nvSpPr>
      <xdr:spPr>
        <a:xfrm>
          <a:off x="19458940" y="18089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638" name="フローチャート: 判断 637">
          <a:extLst>
            <a:ext uri="{FF2B5EF4-FFF2-40B4-BE49-F238E27FC236}">
              <a16:creationId xmlns:a16="http://schemas.microsoft.com/office/drawing/2014/main" id="{4B2F2204-180B-4CA4-B20F-470AC73FE091}"/>
            </a:ext>
          </a:extLst>
        </xdr:cNvPr>
        <xdr:cNvSpPr/>
      </xdr:nvSpPr>
      <xdr:spPr>
        <a:xfrm>
          <a:off x="18735040" y="180984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162234</xdr:rowOff>
    </xdr:from>
    <xdr:to>
      <xdr:col>107</xdr:col>
      <xdr:colOff>101600</xdr:colOff>
      <xdr:row>108</xdr:row>
      <xdr:rowOff>92384</xdr:rowOff>
    </xdr:to>
    <xdr:sp macro="" textlink="">
      <xdr:nvSpPr>
        <xdr:cNvPr id="639" name="フローチャート: 判断 638">
          <a:extLst>
            <a:ext uri="{FF2B5EF4-FFF2-40B4-BE49-F238E27FC236}">
              <a16:creationId xmlns:a16="http://schemas.microsoft.com/office/drawing/2014/main" id="{49ED11A3-0FEB-426C-977E-27C89C20F177}"/>
            </a:ext>
          </a:extLst>
        </xdr:cNvPr>
        <xdr:cNvSpPr/>
      </xdr:nvSpPr>
      <xdr:spPr>
        <a:xfrm>
          <a:off x="17937480" y="18099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158967</xdr:rowOff>
    </xdr:from>
    <xdr:to>
      <xdr:col>102</xdr:col>
      <xdr:colOff>165100</xdr:colOff>
      <xdr:row>108</xdr:row>
      <xdr:rowOff>89117</xdr:rowOff>
    </xdr:to>
    <xdr:sp macro="" textlink="">
      <xdr:nvSpPr>
        <xdr:cNvPr id="640" name="フローチャート: 判断 639">
          <a:extLst>
            <a:ext uri="{FF2B5EF4-FFF2-40B4-BE49-F238E27FC236}">
              <a16:creationId xmlns:a16="http://schemas.microsoft.com/office/drawing/2014/main" id="{1B774DF0-085E-47F7-A494-ACEEACC2AE16}"/>
            </a:ext>
          </a:extLst>
        </xdr:cNvPr>
        <xdr:cNvSpPr/>
      </xdr:nvSpPr>
      <xdr:spPr>
        <a:xfrm>
          <a:off x="17162780" y="180964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167785</xdr:rowOff>
    </xdr:from>
    <xdr:to>
      <xdr:col>98</xdr:col>
      <xdr:colOff>38100</xdr:colOff>
      <xdr:row>108</xdr:row>
      <xdr:rowOff>97935</xdr:rowOff>
    </xdr:to>
    <xdr:sp macro="" textlink="">
      <xdr:nvSpPr>
        <xdr:cNvPr id="641" name="フローチャート: 判断 640">
          <a:extLst>
            <a:ext uri="{FF2B5EF4-FFF2-40B4-BE49-F238E27FC236}">
              <a16:creationId xmlns:a16="http://schemas.microsoft.com/office/drawing/2014/main" id="{50CB2299-05FE-4F5F-8B32-EB9754034738}"/>
            </a:ext>
          </a:extLst>
        </xdr:cNvPr>
        <xdr:cNvSpPr/>
      </xdr:nvSpPr>
      <xdr:spPr>
        <a:xfrm>
          <a:off x="16388080" y="181052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3B2FF355-E943-4845-8EA9-9620A3780E1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88020258-A004-41F7-9C25-2CDF55A93B9A}"/>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2BDF7BC0-34DD-465B-A258-E2FB8D1DEEA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E9B4998F-A454-43BC-BD4F-658AF0A2861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CB5BBBA9-AA7C-42A5-83AA-ECDE0E5E9E3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122391</xdr:rowOff>
    </xdr:from>
    <xdr:to>
      <xdr:col>116</xdr:col>
      <xdr:colOff>114300</xdr:colOff>
      <xdr:row>109</xdr:row>
      <xdr:rowOff>52541</xdr:rowOff>
    </xdr:to>
    <xdr:sp macro="" textlink="">
      <xdr:nvSpPr>
        <xdr:cNvPr id="647" name="楕円 646">
          <a:extLst>
            <a:ext uri="{FF2B5EF4-FFF2-40B4-BE49-F238E27FC236}">
              <a16:creationId xmlns:a16="http://schemas.microsoft.com/office/drawing/2014/main" id="{A8195611-C18A-4637-99CD-4CC92DCE7E89}"/>
            </a:ext>
          </a:extLst>
        </xdr:cNvPr>
        <xdr:cNvSpPr/>
      </xdr:nvSpPr>
      <xdr:spPr>
        <a:xfrm>
          <a:off x="19458940" y="182275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37318</xdr:rowOff>
    </xdr:from>
    <xdr:ext cx="469744" cy="259045"/>
    <xdr:sp macro="" textlink="">
      <xdr:nvSpPr>
        <xdr:cNvPr id="648" name="【公民館】&#10;一人当たり面積該当値テキスト">
          <a:extLst>
            <a:ext uri="{FF2B5EF4-FFF2-40B4-BE49-F238E27FC236}">
              <a16:creationId xmlns:a16="http://schemas.microsoft.com/office/drawing/2014/main" id="{87DA8F04-A0B2-4FAF-9F41-3FBA4201E956}"/>
            </a:ext>
          </a:extLst>
        </xdr:cNvPr>
        <xdr:cNvSpPr txBox="1"/>
      </xdr:nvSpPr>
      <xdr:spPr>
        <a:xfrm>
          <a:off x="19547840" y="1814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122718</xdr:rowOff>
    </xdr:from>
    <xdr:to>
      <xdr:col>112</xdr:col>
      <xdr:colOff>38100</xdr:colOff>
      <xdr:row>109</xdr:row>
      <xdr:rowOff>52868</xdr:rowOff>
    </xdr:to>
    <xdr:sp macro="" textlink="">
      <xdr:nvSpPr>
        <xdr:cNvPr id="649" name="楕円 648">
          <a:extLst>
            <a:ext uri="{FF2B5EF4-FFF2-40B4-BE49-F238E27FC236}">
              <a16:creationId xmlns:a16="http://schemas.microsoft.com/office/drawing/2014/main" id="{A91175FA-869B-4E72-9C98-DB1052C17262}"/>
            </a:ext>
          </a:extLst>
        </xdr:cNvPr>
        <xdr:cNvSpPr/>
      </xdr:nvSpPr>
      <xdr:spPr>
        <a:xfrm>
          <a:off x="18735040" y="182278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1741</xdr:rowOff>
    </xdr:from>
    <xdr:to>
      <xdr:col>116</xdr:col>
      <xdr:colOff>63500</xdr:colOff>
      <xdr:row>109</xdr:row>
      <xdr:rowOff>2068</xdr:rowOff>
    </xdr:to>
    <xdr:cxnSp macro="">
      <xdr:nvCxnSpPr>
        <xdr:cNvPr id="650" name="直線コネクタ 649">
          <a:extLst>
            <a:ext uri="{FF2B5EF4-FFF2-40B4-BE49-F238E27FC236}">
              <a16:creationId xmlns:a16="http://schemas.microsoft.com/office/drawing/2014/main" id="{18E8E3F9-A3F8-4C4A-BBC1-519A693672D4}"/>
            </a:ext>
          </a:extLst>
        </xdr:cNvPr>
        <xdr:cNvCxnSpPr/>
      </xdr:nvCxnSpPr>
      <xdr:spPr>
        <a:xfrm flipV="1">
          <a:off x="18778220" y="18274501"/>
          <a:ext cx="73152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123698</xdr:rowOff>
    </xdr:from>
    <xdr:to>
      <xdr:col>107</xdr:col>
      <xdr:colOff>101600</xdr:colOff>
      <xdr:row>109</xdr:row>
      <xdr:rowOff>53848</xdr:rowOff>
    </xdr:to>
    <xdr:sp macro="" textlink="">
      <xdr:nvSpPr>
        <xdr:cNvPr id="651" name="楕円 650">
          <a:extLst>
            <a:ext uri="{FF2B5EF4-FFF2-40B4-BE49-F238E27FC236}">
              <a16:creationId xmlns:a16="http://schemas.microsoft.com/office/drawing/2014/main" id="{FA8A58A1-4021-402E-8218-152FAEE397D4}"/>
            </a:ext>
          </a:extLst>
        </xdr:cNvPr>
        <xdr:cNvSpPr/>
      </xdr:nvSpPr>
      <xdr:spPr>
        <a:xfrm>
          <a:off x="17937480" y="182288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2068</xdr:rowOff>
    </xdr:from>
    <xdr:to>
      <xdr:col>111</xdr:col>
      <xdr:colOff>177800</xdr:colOff>
      <xdr:row>109</xdr:row>
      <xdr:rowOff>3048</xdr:rowOff>
    </xdr:to>
    <xdr:cxnSp macro="">
      <xdr:nvCxnSpPr>
        <xdr:cNvPr id="652" name="直線コネクタ 651">
          <a:extLst>
            <a:ext uri="{FF2B5EF4-FFF2-40B4-BE49-F238E27FC236}">
              <a16:creationId xmlns:a16="http://schemas.microsoft.com/office/drawing/2014/main" id="{0757992C-1E72-4295-A413-DC9250B65488}"/>
            </a:ext>
          </a:extLst>
        </xdr:cNvPr>
        <xdr:cNvCxnSpPr/>
      </xdr:nvCxnSpPr>
      <xdr:spPr>
        <a:xfrm flipV="1">
          <a:off x="17988280" y="18274828"/>
          <a:ext cx="78994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124025</xdr:rowOff>
    </xdr:from>
    <xdr:to>
      <xdr:col>102</xdr:col>
      <xdr:colOff>165100</xdr:colOff>
      <xdr:row>109</xdr:row>
      <xdr:rowOff>54175</xdr:rowOff>
    </xdr:to>
    <xdr:sp macro="" textlink="">
      <xdr:nvSpPr>
        <xdr:cNvPr id="653" name="楕円 652">
          <a:extLst>
            <a:ext uri="{FF2B5EF4-FFF2-40B4-BE49-F238E27FC236}">
              <a16:creationId xmlns:a16="http://schemas.microsoft.com/office/drawing/2014/main" id="{ADCCAC25-A3D0-41CA-8C4C-D6608A5FD7C4}"/>
            </a:ext>
          </a:extLst>
        </xdr:cNvPr>
        <xdr:cNvSpPr/>
      </xdr:nvSpPr>
      <xdr:spPr>
        <a:xfrm>
          <a:off x="17162780" y="18229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3048</xdr:rowOff>
    </xdr:from>
    <xdr:to>
      <xdr:col>107</xdr:col>
      <xdr:colOff>50800</xdr:colOff>
      <xdr:row>109</xdr:row>
      <xdr:rowOff>3375</xdr:rowOff>
    </xdr:to>
    <xdr:cxnSp macro="">
      <xdr:nvCxnSpPr>
        <xdr:cNvPr id="654" name="直線コネクタ 653">
          <a:extLst>
            <a:ext uri="{FF2B5EF4-FFF2-40B4-BE49-F238E27FC236}">
              <a16:creationId xmlns:a16="http://schemas.microsoft.com/office/drawing/2014/main" id="{64E06D81-54E3-453B-908F-3B23CD0AC2B6}"/>
            </a:ext>
          </a:extLst>
        </xdr:cNvPr>
        <xdr:cNvCxnSpPr/>
      </xdr:nvCxnSpPr>
      <xdr:spPr>
        <a:xfrm flipV="1">
          <a:off x="17213580" y="18275808"/>
          <a:ext cx="7747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124351</xdr:rowOff>
    </xdr:from>
    <xdr:to>
      <xdr:col>98</xdr:col>
      <xdr:colOff>38100</xdr:colOff>
      <xdr:row>109</xdr:row>
      <xdr:rowOff>54501</xdr:rowOff>
    </xdr:to>
    <xdr:sp macro="" textlink="">
      <xdr:nvSpPr>
        <xdr:cNvPr id="655" name="楕円 654">
          <a:extLst>
            <a:ext uri="{FF2B5EF4-FFF2-40B4-BE49-F238E27FC236}">
              <a16:creationId xmlns:a16="http://schemas.microsoft.com/office/drawing/2014/main" id="{ED0322A1-9B45-42D4-9755-07C66B802A0F}"/>
            </a:ext>
          </a:extLst>
        </xdr:cNvPr>
        <xdr:cNvSpPr/>
      </xdr:nvSpPr>
      <xdr:spPr>
        <a:xfrm>
          <a:off x="16388080" y="182294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3375</xdr:rowOff>
    </xdr:from>
    <xdr:to>
      <xdr:col>102</xdr:col>
      <xdr:colOff>114300</xdr:colOff>
      <xdr:row>109</xdr:row>
      <xdr:rowOff>3701</xdr:rowOff>
    </xdr:to>
    <xdr:cxnSp macro="">
      <xdr:nvCxnSpPr>
        <xdr:cNvPr id="656" name="直線コネクタ 655">
          <a:extLst>
            <a:ext uri="{FF2B5EF4-FFF2-40B4-BE49-F238E27FC236}">
              <a16:creationId xmlns:a16="http://schemas.microsoft.com/office/drawing/2014/main" id="{1CAF7473-89D6-4F13-B942-E090935112BE}"/>
            </a:ext>
          </a:extLst>
        </xdr:cNvPr>
        <xdr:cNvCxnSpPr/>
      </xdr:nvCxnSpPr>
      <xdr:spPr>
        <a:xfrm flipV="1">
          <a:off x="16431260" y="18276135"/>
          <a:ext cx="78232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107604</xdr:rowOff>
    </xdr:from>
    <xdr:ext cx="469744" cy="259045"/>
    <xdr:sp macro="" textlink="">
      <xdr:nvSpPr>
        <xdr:cNvPr id="657" name="n_1aveValue【公民館】&#10;一人当たり面積">
          <a:extLst>
            <a:ext uri="{FF2B5EF4-FFF2-40B4-BE49-F238E27FC236}">
              <a16:creationId xmlns:a16="http://schemas.microsoft.com/office/drawing/2014/main" id="{6586AF83-15F4-49CA-B134-DE94795885BF}"/>
            </a:ext>
          </a:extLst>
        </xdr:cNvPr>
        <xdr:cNvSpPr txBox="1"/>
      </xdr:nvSpPr>
      <xdr:spPr>
        <a:xfrm>
          <a:off x="18561127" y="1787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108911</xdr:rowOff>
    </xdr:from>
    <xdr:ext cx="469744" cy="259045"/>
    <xdr:sp macro="" textlink="">
      <xdr:nvSpPr>
        <xdr:cNvPr id="658" name="n_2aveValue【公民館】&#10;一人当たり面積">
          <a:extLst>
            <a:ext uri="{FF2B5EF4-FFF2-40B4-BE49-F238E27FC236}">
              <a16:creationId xmlns:a16="http://schemas.microsoft.com/office/drawing/2014/main" id="{E5C6CCEC-782F-436B-9725-0A79E854DE3D}"/>
            </a:ext>
          </a:extLst>
        </xdr:cNvPr>
        <xdr:cNvSpPr txBox="1"/>
      </xdr:nvSpPr>
      <xdr:spPr>
        <a:xfrm>
          <a:off x="17776267" y="1787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105644</xdr:rowOff>
    </xdr:from>
    <xdr:ext cx="469744" cy="259045"/>
    <xdr:sp macro="" textlink="">
      <xdr:nvSpPr>
        <xdr:cNvPr id="659" name="n_3aveValue【公民館】&#10;一人当たり面積">
          <a:extLst>
            <a:ext uri="{FF2B5EF4-FFF2-40B4-BE49-F238E27FC236}">
              <a16:creationId xmlns:a16="http://schemas.microsoft.com/office/drawing/2014/main" id="{D328932B-9249-4E56-8509-3409230A9EF0}"/>
            </a:ext>
          </a:extLst>
        </xdr:cNvPr>
        <xdr:cNvSpPr txBox="1"/>
      </xdr:nvSpPr>
      <xdr:spPr>
        <a:xfrm>
          <a:off x="17001567" y="1787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114462</xdr:rowOff>
    </xdr:from>
    <xdr:ext cx="469744" cy="259045"/>
    <xdr:sp macro="" textlink="">
      <xdr:nvSpPr>
        <xdr:cNvPr id="660" name="n_4aveValue【公民館】&#10;一人当たり面積">
          <a:extLst>
            <a:ext uri="{FF2B5EF4-FFF2-40B4-BE49-F238E27FC236}">
              <a16:creationId xmlns:a16="http://schemas.microsoft.com/office/drawing/2014/main" id="{221DDF16-6319-48EF-A804-07D3E398523A}"/>
            </a:ext>
          </a:extLst>
        </xdr:cNvPr>
        <xdr:cNvSpPr txBox="1"/>
      </xdr:nvSpPr>
      <xdr:spPr>
        <a:xfrm>
          <a:off x="16226867" y="1788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43995</xdr:rowOff>
    </xdr:from>
    <xdr:ext cx="469744" cy="259045"/>
    <xdr:sp macro="" textlink="">
      <xdr:nvSpPr>
        <xdr:cNvPr id="661" name="n_1mainValue【公民館】&#10;一人当たり面積">
          <a:extLst>
            <a:ext uri="{FF2B5EF4-FFF2-40B4-BE49-F238E27FC236}">
              <a16:creationId xmlns:a16="http://schemas.microsoft.com/office/drawing/2014/main" id="{A4EFB4E4-35EF-4993-A86B-F98D1635DBDE}"/>
            </a:ext>
          </a:extLst>
        </xdr:cNvPr>
        <xdr:cNvSpPr txBox="1"/>
      </xdr:nvSpPr>
      <xdr:spPr>
        <a:xfrm>
          <a:off x="18561127" y="183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44975</xdr:rowOff>
    </xdr:from>
    <xdr:ext cx="469744" cy="259045"/>
    <xdr:sp macro="" textlink="">
      <xdr:nvSpPr>
        <xdr:cNvPr id="662" name="n_2mainValue【公民館】&#10;一人当たり面積">
          <a:extLst>
            <a:ext uri="{FF2B5EF4-FFF2-40B4-BE49-F238E27FC236}">
              <a16:creationId xmlns:a16="http://schemas.microsoft.com/office/drawing/2014/main" id="{7DEE102E-E5A2-4D27-A8CB-5A1C8CA61BAC}"/>
            </a:ext>
          </a:extLst>
        </xdr:cNvPr>
        <xdr:cNvSpPr txBox="1"/>
      </xdr:nvSpPr>
      <xdr:spPr>
        <a:xfrm>
          <a:off x="17776267"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45302</xdr:rowOff>
    </xdr:from>
    <xdr:ext cx="469744" cy="259045"/>
    <xdr:sp macro="" textlink="">
      <xdr:nvSpPr>
        <xdr:cNvPr id="663" name="n_3mainValue【公民館】&#10;一人当たり面積">
          <a:extLst>
            <a:ext uri="{FF2B5EF4-FFF2-40B4-BE49-F238E27FC236}">
              <a16:creationId xmlns:a16="http://schemas.microsoft.com/office/drawing/2014/main" id="{292ACE03-7A76-44BF-878B-DF1586938D0E}"/>
            </a:ext>
          </a:extLst>
        </xdr:cNvPr>
        <xdr:cNvSpPr txBox="1"/>
      </xdr:nvSpPr>
      <xdr:spPr>
        <a:xfrm>
          <a:off x="17001567" y="183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45628</xdr:rowOff>
    </xdr:from>
    <xdr:ext cx="469744" cy="259045"/>
    <xdr:sp macro="" textlink="">
      <xdr:nvSpPr>
        <xdr:cNvPr id="664" name="n_4mainValue【公民館】&#10;一人当たり面積">
          <a:extLst>
            <a:ext uri="{FF2B5EF4-FFF2-40B4-BE49-F238E27FC236}">
              <a16:creationId xmlns:a16="http://schemas.microsoft.com/office/drawing/2014/main" id="{D743B190-B95A-4CC7-9602-000BABE4D3B0}"/>
            </a:ext>
          </a:extLst>
        </xdr:cNvPr>
        <xdr:cNvSpPr txBox="1"/>
      </xdr:nvSpPr>
      <xdr:spPr>
        <a:xfrm>
          <a:off x="16226867" y="1831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5" name="正方形/長方形 664">
          <a:extLst>
            <a:ext uri="{FF2B5EF4-FFF2-40B4-BE49-F238E27FC236}">
              <a16:creationId xmlns:a16="http://schemas.microsoft.com/office/drawing/2014/main" id="{AF532074-0D26-4B03-878D-480696B70CE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6" name="正方形/長方形 665">
          <a:extLst>
            <a:ext uri="{FF2B5EF4-FFF2-40B4-BE49-F238E27FC236}">
              <a16:creationId xmlns:a16="http://schemas.microsoft.com/office/drawing/2014/main" id="{1094156A-B50F-4A95-8EEB-0F69F600E56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7" name="テキスト ボックス 666">
          <a:extLst>
            <a:ext uri="{FF2B5EF4-FFF2-40B4-BE49-F238E27FC236}">
              <a16:creationId xmlns:a16="http://schemas.microsoft.com/office/drawing/2014/main" id="{AE966E23-45DF-4558-A207-2477AB8891D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値より有形固定資産減価償却率が高い水準にあるのは、「道路」、「学校施設」、「公営住宅」、「公民館」である。「道路」については、令和２年度に策定した個別施設計画（舗装）に基づき適正管理を行っていく。「公営住宅」については、村営住宅ストック計画等に基づき、除却する施設と長寿命化する施設を選別し、老朽化対策を進めていく。また、「学校施設」「公民館」についても、個別施設計画等に基づき適正管理を行っていく。</a:t>
          </a:r>
          <a:endParaRPr lang="ja-JP" altLang="ja-JP" sz="1400">
            <a:effectLst/>
          </a:endParaRPr>
        </a:p>
        <a:p>
          <a:r>
            <a:rPr kumimoji="1" lang="ja-JP" altLang="ja-JP" sz="1100">
              <a:solidFill>
                <a:schemeClr val="dk1"/>
              </a:solidFill>
              <a:effectLst/>
              <a:latin typeface="+mn-lt"/>
              <a:ea typeface="+mn-ea"/>
              <a:cs typeface="+mn-cs"/>
            </a:rPr>
            <a:t>　一方、類似団体内平均値より有形固定資産減価償却率が低い水準にあるのは、「橋りょう・トンネル」である。　「橋りょう・トンネル」については、すでに耐用年数を超えている橋りょうもあることから、平成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年度に策定した橋梁長寿命化計画に基づき、計画的な更新を行っていく。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3F53702-BFDE-41A7-8B56-B4195AE5B63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34D15F1-1759-4181-860D-5B7CAA6E47E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3879BE9-0C9C-4D9A-A93A-5F2F97CE71D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5AD85B0-54BC-4BFE-8932-950C9B6CCEA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67950EE-E776-4DE3-9136-A378D608835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73F08E2-A676-47C5-AB25-F0C1382B93D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C9507AF-BFC1-464B-BF71-3F7285E8AAC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B30EE40-5FC1-49DD-B9CF-8D1C0209812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D2910CF-7BC2-436F-8030-07ED4379B5E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C857C67-F5BE-4846-BC6F-A6B3AC8F00D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6,312
6,263
46.67
5,020,193
4,507,100
334,907
2,511,483
3,388,302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63FCC8B-DD7D-4349-8B68-F1513444D81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83E1870-42C1-4747-8C17-F7F8883071D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0F11B0B-70D0-4981-B825-78B959FB7CC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79FDE0-5C15-4B00-98EF-35FDEC8C087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FCB0B48-8A3A-46C9-A294-14CFEE45C4C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9CB6C7A-AB3D-43FC-B416-EAF3E6A9C8FD}"/>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6697300-BFA4-4233-8C8B-133FE241539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2795EEA-7BDF-4B63-BE11-3C31917B990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111D02C-464D-474D-BE5C-6D4CFB24DB9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802AE52-9E45-4FE7-9140-075C6374A8A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5D4C080-9CDB-4715-ABCF-69725B4172C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801052D-86F8-4772-BE6E-503A731A3A4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ABAF184-DF76-421A-8C6D-45A9DBF7750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C4DA8D5-5E48-4DBF-8347-984D6339EAC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5F354F4-5750-4F12-A2FA-07235068311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1D98006-862A-4748-9148-74F3027015B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5FFBECF-0CBF-48D7-9D94-4BC8BB60309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7607424-EB6F-4C1D-9628-743D217D5FA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644A3D4-CC8D-4D7B-809D-C92B438098C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1B68FE4-F303-4019-ACAB-9A62FEE7D49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19574AC-05FA-4F09-AF0A-498D3E1F40A4}"/>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F159B0F-BCD0-4C7C-87B3-CA4A0D3D138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F56B0EB-CF9D-4845-9D48-2C6AE16716C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8656FB4-31BA-467D-99DA-EE17ED3CD77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72993B6-62C7-442E-B344-C221E196CDF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9355CFE-A5D2-45E6-B015-87C0A0E1105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EFA02D9-16D2-4832-89A6-651353BBC6B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643F93E-2A80-4B84-80D7-6629687889A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16B80DE-300C-4EFD-9C9F-DA9876AA0482}"/>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F15CEC6-99FC-4726-8B11-215C1C58C2C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2D2959E-53C9-43EB-8FB6-D0765C91FDE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44E8CC8-D598-4803-B63F-B4C7942663A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57A2EC4E-FA25-48A2-98BE-876F6E2DEA2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4CB607D-EAF7-4640-BC80-FAA323D1F83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FC3EBE5-6B91-4ECF-85A3-A200143BDAB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A94DC16-3CE8-4ED4-8D21-49CFB38ADB2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0FB39DC-4D2F-43AF-99F9-0D9AFE4D923C}"/>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87F1BE3-67F9-4633-A32E-0FFDDBC3971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93ED3C3-8EC1-4A27-93A0-11DD3AA9807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94D8E10-8F99-4872-A926-0C6D1076DA7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EC81CF2-0A2E-44B7-A297-91341B346CF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264F3AA-AF9E-410A-832A-2CF60255736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1EFF924-306A-408C-9E2B-A2B1A05D445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2B30AA5-8577-47D6-815F-C666F8D9CEB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46694C6-C5D8-417B-BA77-E412A1C84E4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8827600-36F8-4A78-BF19-4320DBC7676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3B393520-7DB2-4062-9F8F-7C2845E3269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D37A7DAB-292E-4F41-85E3-58166288AC71}"/>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EAB98884-DE5F-480E-A36E-54C90802A1D1}"/>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6689D8BF-1273-4CEF-9DC2-D0E586B9743A}"/>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93CD073A-CA43-4106-9B10-6F49E157FF4E}"/>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AC2D78A3-5C66-491D-86BA-E45D7CF321C5}"/>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F557C288-6FF0-46BD-AFF4-A458969DB783}"/>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E088111B-7851-4DCC-A732-A1D11E1A30F5}"/>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F2072AD8-70D1-43B2-941E-7447A880CC19}"/>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4F7101F0-3564-4FE5-BDCF-F15BC8DC3FD7}"/>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98418995-9900-4AF3-8A28-4DF3DDE4DE9E}"/>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EE89D799-B136-40FB-83F5-ABBFFEE942F4}"/>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3D73BA68-A313-40A7-BFFB-966CC8C4295C}"/>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F3930D72-C3C3-443F-B77A-5DE3B26F9386}"/>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E8CC233D-C838-4572-AD15-4F6A7F20205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8F15D280-530D-4DBA-8A32-C40A23CAB2C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9C972B93-8F32-494B-9505-26FF68142586}"/>
            </a:ext>
          </a:extLst>
        </xdr:cNvPr>
        <xdr:cNvCxnSpPr/>
      </xdr:nvCxnSpPr>
      <xdr:spPr>
        <a:xfrm flipV="1">
          <a:off x="4086225" y="9389473"/>
          <a:ext cx="0" cy="147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D436B24C-347C-4745-9B67-B02C605BCF0F}"/>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AC9C61ED-05DF-4C11-BD5C-0A19524165C1}"/>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7F7BB79D-F677-439A-8A3B-716499AB26AA}"/>
            </a:ext>
          </a:extLst>
        </xdr:cNvPr>
        <xdr:cNvSpPr txBox="1"/>
      </xdr:nvSpPr>
      <xdr:spPr>
        <a:xfrm>
          <a:off x="4124960" y="91723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78" name="直線コネクタ 77">
          <a:extLst>
            <a:ext uri="{FF2B5EF4-FFF2-40B4-BE49-F238E27FC236}">
              <a16:creationId xmlns:a16="http://schemas.microsoft.com/office/drawing/2014/main" id="{28FA2D3A-D511-49C3-9D0A-9FB066C6FD36}"/>
            </a:ext>
          </a:extLst>
        </xdr:cNvPr>
        <xdr:cNvCxnSpPr/>
      </xdr:nvCxnSpPr>
      <xdr:spPr>
        <a:xfrm>
          <a:off x="4020820" y="93894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112140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4E420237-DA54-49C2-9BEE-1FC083D9C0AA}"/>
            </a:ext>
          </a:extLst>
        </xdr:cNvPr>
        <xdr:cNvSpPr txBox="1"/>
      </xdr:nvSpPr>
      <xdr:spPr>
        <a:xfrm>
          <a:off x="4124960" y="103381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80" name="フローチャート: 判断 79">
          <a:extLst>
            <a:ext uri="{FF2B5EF4-FFF2-40B4-BE49-F238E27FC236}">
              <a16:creationId xmlns:a16="http://schemas.microsoft.com/office/drawing/2014/main" id="{177B6E5A-0AE1-4509-A379-991B67CA016C}"/>
            </a:ext>
          </a:extLst>
        </xdr:cNvPr>
        <xdr:cNvSpPr/>
      </xdr:nvSpPr>
      <xdr:spPr>
        <a:xfrm>
          <a:off x="4036060" y="10359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81" name="フローチャート: 判断 80">
          <a:extLst>
            <a:ext uri="{FF2B5EF4-FFF2-40B4-BE49-F238E27FC236}">
              <a16:creationId xmlns:a16="http://schemas.microsoft.com/office/drawing/2014/main" id="{C1353C6E-49CD-4CD2-AA9D-B9F64C505E03}"/>
            </a:ext>
          </a:extLst>
        </xdr:cNvPr>
        <xdr:cNvSpPr/>
      </xdr:nvSpPr>
      <xdr:spPr>
        <a:xfrm>
          <a:off x="3312160" y="1033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82" name="フローチャート: 判断 81">
          <a:extLst>
            <a:ext uri="{FF2B5EF4-FFF2-40B4-BE49-F238E27FC236}">
              <a16:creationId xmlns:a16="http://schemas.microsoft.com/office/drawing/2014/main" id="{64BCA94C-F63B-4F16-8F51-F911C70F6D3F}"/>
            </a:ext>
          </a:extLst>
        </xdr:cNvPr>
        <xdr:cNvSpPr/>
      </xdr:nvSpPr>
      <xdr:spPr>
        <a:xfrm>
          <a:off x="2514600" y="102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83" name="フローチャート: 判断 82">
          <a:extLst>
            <a:ext uri="{FF2B5EF4-FFF2-40B4-BE49-F238E27FC236}">
              <a16:creationId xmlns:a16="http://schemas.microsoft.com/office/drawing/2014/main" id="{56B76BAF-ACA0-42BA-AE42-927C701B82A8}"/>
            </a:ext>
          </a:extLst>
        </xdr:cNvPr>
        <xdr:cNvSpPr/>
      </xdr:nvSpPr>
      <xdr:spPr>
        <a:xfrm>
          <a:off x="1739900" y="102215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84" name="フローチャート: 判断 83">
          <a:extLst>
            <a:ext uri="{FF2B5EF4-FFF2-40B4-BE49-F238E27FC236}">
              <a16:creationId xmlns:a16="http://schemas.microsoft.com/office/drawing/2014/main" id="{5625AC13-F6F6-45DE-9663-31965DBDBDA5}"/>
            </a:ext>
          </a:extLst>
        </xdr:cNvPr>
        <xdr:cNvSpPr/>
      </xdr:nvSpPr>
      <xdr:spPr>
        <a:xfrm>
          <a:off x="965200" y="102084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B0A3495-538C-4689-8AC7-A420121C4FC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30987A8-B48E-433D-9C11-C8C85DF1730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11220DC6-9DD1-4C02-A7D0-32C9004C7AA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EB3346FB-7D8F-4AD6-B909-A3E5D7BBB2B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3C6F0F71-6A26-41C1-A82A-9DF84EAE678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125549</xdr:rowOff>
    </xdr:from>
    <xdr:to>
      <xdr:col>24</xdr:col>
      <xdr:colOff>114300</xdr:colOff>
      <xdr:row>60</xdr:row>
      <xdr:rowOff>55699</xdr:rowOff>
    </xdr:to>
    <xdr:sp macro="" textlink="">
      <xdr:nvSpPr>
        <xdr:cNvPr id="90" name="楕円 89">
          <a:extLst>
            <a:ext uri="{FF2B5EF4-FFF2-40B4-BE49-F238E27FC236}">
              <a16:creationId xmlns:a16="http://schemas.microsoft.com/office/drawing/2014/main" id="{E2B03D02-E25E-428B-A90D-C807DAEBA538}"/>
            </a:ext>
          </a:extLst>
        </xdr:cNvPr>
        <xdr:cNvSpPr/>
      </xdr:nvSpPr>
      <xdr:spPr>
        <a:xfrm>
          <a:off x="4036060" y="100163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148426</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F64A4BC-630B-452D-8169-1DEEA67FAD85}"/>
            </a:ext>
          </a:extLst>
        </xdr:cNvPr>
        <xdr:cNvSpPr txBox="1"/>
      </xdr:nvSpPr>
      <xdr:spPr>
        <a:xfrm>
          <a:off x="4124960" y="9871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91259</xdr:rowOff>
    </xdr:from>
    <xdr:to>
      <xdr:col>20</xdr:col>
      <xdr:colOff>38100</xdr:colOff>
      <xdr:row>60</xdr:row>
      <xdr:rowOff>21409</xdr:rowOff>
    </xdr:to>
    <xdr:sp macro="" textlink="">
      <xdr:nvSpPr>
        <xdr:cNvPr id="92" name="楕円 91">
          <a:extLst>
            <a:ext uri="{FF2B5EF4-FFF2-40B4-BE49-F238E27FC236}">
              <a16:creationId xmlns:a16="http://schemas.microsoft.com/office/drawing/2014/main" id="{6A33DF35-7AFA-4DA8-8268-1113A97398D2}"/>
            </a:ext>
          </a:extLst>
        </xdr:cNvPr>
        <xdr:cNvSpPr/>
      </xdr:nvSpPr>
      <xdr:spPr>
        <a:xfrm>
          <a:off x="3312160" y="99820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142059</xdr:rowOff>
    </xdr:from>
    <xdr:to>
      <xdr:col>24</xdr:col>
      <xdr:colOff>63500</xdr:colOff>
      <xdr:row>60</xdr:row>
      <xdr:rowOff>4899</xdr:rowOff>
    </xdr:to>
    <xdr:cxnSp macro="">
      <xdr:nvCxnSpPr>
        <xdr:cNvPr id="93" name="直線コネクタ 92">
          <a:extLst>
            <a:ext uri="{FF2B5EF4-FFF2-40B4-BE49-F238E27FC236}">
              <a16:creationId xmlns:a16="http://schemas.microsoft.com/office/drawing/2014/main" id="{4C6F1B90-0D34-44AD-8083-590D43BB52CF}"/>
            </a:ext>
          </a:extLst>
        </xdr:cNvPr>
        <xdr:cNvCxnSpPr/>
      </xdr:nvCxnSpPr>
      <xdr:spPr>
        <a:xfrm>
          <a:off x="3355340" y="10032819"/>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55335</xdr:rowOff>
    </xdr:from>
    <xdr:to>
      <xdr:col>15</xdr:col>
      <xdr:colOff>101600</xdr:colOff>
      <xdr:row>59</xdr:row>
      <xdr:rowOff>156935</xdr:rowOff>
    </xdr:to>
    <xdr:sp macro="" textlink="">
      <xdr:nvSpPr>
        <xdr:cNvPr id="94" name="楕円 93">
          <a:extLst>
            <a:ext uri="{FF2B5EF4-FFF2-40B4-BE49-F238E27FC236}">
              <a16:creationId xmlns:a16="http://schemas.microsoft.com/office/drawing/2014/main" id="{E4933419-5367-4F6E-858D-9DA63B538EF9}"/>
            </a:ext>
          </a:extLst>
        </xdr:cNvPr>
        <xdr:cNvSpPr/>
      </xdr:nvSpPr>
      <xdr:spPr>
        <a:xfrm>
          <a:off x="2514600" y="994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106135</xdr:rowOff>
    </xdr:from>
    <xdr:to>
      <xdr:col>19</xdr:col>
      <xdr:colOff>177800</xdr:colOff>
      <xdr:row>59</xdr:row>
      <xdr:rowOff>142059</xdr:rowOff>
    </xdr:to>
    <xdr:cxnSp macro="">
      <xdr:nvCxnSpPr>
        <xdr:cNvPr id="95" name="直線コネクタ 94">
          <a:extLst>
            <a:ext uri="{FF2B5EF4-FFF2-40B4-BE49-F238E27FC236}">
              <a16:creationId xmlns:a16="http://schemas.microsoft.com/office/drawing/2014/main" id="{D536608E-6E2B-42E2-98C3-EE7B6FD4B18F}"/>
            </a:ext>
          </a:extLst>
        </xdr:cNvPr>
        <xdr:cNvCxnSpPr/>
      </xdr:nvCxnSpPr>
      <xdr:spPr>
        <a:xfrm>
          <a:off x="2565400" y="9996895"/>
          <a:ext cx="78994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1451</xdr:rowOff>
    </xdr:from>
    <xdr:to>
      <xdr:col>10</xdr:col>
      <xdr:colOff>165100</xdr:colOff>
      <xdr:row>62</xdr:row>
      <xdr:rowOff>103051</xdr:rowOff>
    </xdr:to>
    <xdr:sp macro="" textlink="">
      <xdr:nvSpPr>
        <xdr:cNvPr id="96" name="楕円 95">
          <a:extLst>
            <a:ext uri="{FF2B5EF4-FFF2-40B4-BE49-F238E27FC236}">
              <a16:creationId xmlns:a16="http://schemas.microsoft.com/office/drawing/2014/main" id="{A1C00E40-ECFB-4CF2-AB22-4FB709BF1896}"/>
            </a:ext>
          </a:extLst>
        </xdr:cNvPr>
        <xdr:cNvSpPr/>
      </xdr:nvSpPr>
      <xdr:spPr>
        <a:xfrm>
          <a:off x="1739900" y="1039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106135</xdr:rowOff>
    </xdr:from>
    <xdr:to>
      <xdr:col>15</xdr:col>
      <xdr:colOff>50800</xdr:colOff>
      <xdr:row>62</xdr:row>
      <xdr:rowOff>52251</xdr:rowOff>
    </xdr:to>
    <xdr:cxnSp macro="">
      <xdr:nvCxnSpPr>
        <xdr:cNvPr id="97" name="直線コネクタ 96">
          <a:extLst>
            <a:ext uri="{FF2B5EF4-FFF2-40B4-BE49-F238E27FC236}">
              <a16:creationId xmlns:a16="http://schemas.microsoft.com/office/drawing/2014/main" id="{2D0C684D-4E8E-4C80-9837-8E3C0BA0AD02}"/>
            </a:ext>
          </a:extLst>
        </xdr:cNvPr>
        <xdr:cNvCxnSpPr/>
      </xdr:nvCxnSpPr>
      <xdr:spPr>
        <a:xfrm flipV="1">
          <a:off x="1790700" y="9996895"/>
          <a:ext cx="774700" cy="44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132080</xdr:rowOff>
    </xdr:from>
    <xdr:to>
      <xdr:col>6</xdr:col>
      <xdr:colOff>38100</xdr:colOff>
      <xdr:row>60</xdr:row>
      <xdr:rowOff>62230</xdr:rowOff>
    </xdr:to>
    <xdr:sp macro="" textlink="">
      <xdr:nvSpPr>
        <xdr:cNvPr id="98" name="楕円 97">
          <a:extLst>
            <a:ext uri="{FF2B5EF4-FFF2-40B4-BE49-F238E27FC236}">
              <a16:creationId xmlns:a16="http://schemas.microsoft.com/office/drawing/2014/main" id="{590A3852-79DE-4074-8BA9-2BB5CD49E2EC}"/>
            </a:ext>
          </a:extLst>
        </xdr:cNvPr>
        <xdr:cNvSpPr/>
      </xdr:nvSpPr>
      <xdr:spPr>
        <a:xfrm>
          <a:off x="965200" y="100228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xdr:rowOff>
    </xdr:from>
    <xdr:to>
      <xdr:col>10</xdr:col>
      <xdr:colOff>114300</xdr:colOff>
      <xdr:row>62</xdr:row>
      <xdr:rowOff>52251</xdr:rowOff>
    </xdr:to>
    <xdr:cxnSp macro="">
      <xdr:nvCxnSpPr>
        <xdr:cNvPr id="99" name="直線コネクタ 98">
          <a:extLst>
            <a:ext uri="{FF2B5EF4-FFF2-40B4-BE49-F238E27FC236}">
              <a16:creationId xmlns:a16="http://schemas.microsoft.com/office/drawing/2014/main" id="{CEA124F4-2754-414F-B000-A5769535C97B}"/>
            </a:ext>
          </a:extLst>
        </xdr:cNvPr>
        <xdr:cNvCxnSpPr/>
      </xdr:nvCxnSpPr>
      <xdr:spPr>
        <a:xfrm>
          <a:off x="1008380" y="10069830"/>
          <a:ext cx="782320" cy="37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30497</xdr:rowOff>
    </xdr:from>
    <xdr:ext cx="405111" cy="259045"/>
    <xdr:sp macro="" textlink="">
      <xdr:nvSpPr>
        <xdr:cNvPr id="100" name="n_1aveValue【体育館・プール】&#10;有形固定資産減価償却率">
          <a:extLst>
            <a:ext uri="{FF2B5EF4-FFF2-40B4-BE49-F238E27FC236}">
              <a16:creationId xmlns:a16="http://schemas.microsoft.com/office/drawing/2014/main" id="{FEAA9ECF-F066-4854-A876-2F48DE2D70AC}"/>
            </a:ext>
          </a:extLst>
        </xdr:cNvPr>
        <xdr:cNvSpPr txBox="1"/>
      </xdr:nvSpPr>
      <xdr:spPr>
        <a:xfrm>
          <a:off x="317056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146430</xdr:rowOff>
    </xdr:from>
    <xdr:ext cx="405111" cy="259045"/>
    <xdr:sp macro="" textlink="">
      <xdr:nvSpPr>
        <xdr:cNvPr id="101" name="n_2aveValue【体育館・プール】&#10;有形固定資産減価償却率">
          <a:extLst>
            <a:ext uri="{FF2B5EF4-FFF2-40B4-BE49-F238E27FC236}">
              <a16:creationId xmlns:a16="http://schemas.microsoft.com/office/drawing/2014/main" id="{739603D2-28DB-41A5-9A64-B7566F94F5EE}"/>
            </a:ext>
          </a:extLst>
        </xdr:cNvPr>
        <xdr:cNvSpPr txBox="1"/>
      </xdr:nvSpPr>
      <xdr:spPr>
        <a:xfrm>
          <a:off x="2385704" y="1037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109781</xdr:rowOff>
    </xdr:from>
    <xdr:ext cx="405111" cy="259045"/>
    <xdr:sp macro="" textlink="">
      <xdr:nvSpPr>
        <xdr:cNvPr id="102" name="n_3aveValue【体育館・プール】&#10;有形固定資産減価償却率">
          <a:extLst>
            <a:ext uri="{FF2B5EF4-FFF2-40B4-BE49-F238E27FC236}">
              <a16:creationId xmlns:a16="http://schemas.microsoft.com/office/drawing/2014/main" id="{74DA0B1A-98A6-49B5-8B9C-A40CDF54F078}"/>
            </a:ext>
          </a:extLst>
        </xdr:cNvPr>
        <xdr:cNvSpPr txBox="1"/>
      </xdr:nvSpPr>
      <xdr:spPr>
        <a:xfrm>
          <a:off x="1611004" y="1000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103" name="n_4aveValue【体育館・プール】&#10;有形固定資産減価償却率">
          <a:extLst>
            <a:ext uri="{FF2B5EF4-FFF2-40B4-BE49-F238E27FC236}">
              <a16:creationId xmlns:a16="http://schemas.microsoft.com/office/drawing/2014/main" id="{1CC4DE95-E019-41C8-849C-C2F3BF7DF343}"/>
            </a:ext>
          </a:extLst>
        </xdr:cNvPr>
        <xdr:cNvSpPr txBox="1"/>
      </xdr:nvSpPr>
      <xdr:spPr>
        <a:xfrm>
          <a:off x="836304" y="10297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37936</xdr:rowOff>
    </xdr:from>
    <xdr:ext cx="405111" cy="259045"/>
    <xdr:sp macro="" textlink="">
      <xdr:nvSpPr>
        <xdr:cNvPr id="104" name="n_1mainValue【体育館・プール】&#10;有形固定資産減価償却率">
          <a:extLst>
            <a:ext uri="{FF2B5EF4-FFF2-40B4-BE49-F238E27FC236}">
              <a16:creationId xmlns:a16="http://schemas.microsoft.com/office/drawing/2014/main" id="{F33C0490-2111-4628-85A4-A9FD028E4E80}"/>
            </a:ext>
          </a:extLst>
        </xdr:cNvPr>
        <xdr:cNvSpPr txBox="1"/>
      </xdr:nvSpPr>
      <xdr:spPr>
        <a:xfrm>
          <a:off x="3170564" y="976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2012</xdr:rowOff>
    </xdr:from>
    <xdr:ext cx="405111" cy="259045"/>
    <xdr:sp macro="" textlink="">
      <xdr:nvSpPr>
        <xdr:cNvPr id="105" name="n_2mainValue【体育館・プール】&#10;有形固定資産減価償却率">
          <a:extLst>
            <a:ext uri="{FF2B5EF4-FFF2-40B4-BE49-F238E27FC236}">
              <a16:creationId xmlns:a16="http://schemas.microsoft.com/office/drawing/2014/main" id="{6599DF4A-0F97-4A13-B04F-47DFCB09B69E}"/>
            </a:ext>
          </a:extLst>
        </xdr:cNvPr>
        <xdr:cNvSpPr txBox="1"/>
      </xdr:nvSpPr>
      <xdr:spPr>
        <a:xfrm>
          <a:off x="2385704" y="972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94178</xdr:rowOff>
    </xdr:from>
    <xdr:ext cx="405111" cy="259045"/>
    <xdr:sp macro="" textlink="">
      <xdr:nvSpPr>
        <xdr:cNvPr id="106" name="n_3mainValue【体育館・プール】&#10;有形固定資産減価償却率">
          <a:extLst>
            <a:ext uri="{FF2B5EF4-FFF2-40B4-BE49-F238E27FC236}">
              <a16:creationId xmlns:a16="http://schemas.microsoft.com/office/drawing/2014/main" id="{7434E77E-60B7-42FD-87E5-CEE5AC730A38}"/>
            </a:ext>
          </a:extLst>
        </xdr:cNvPr>
        <xdr:cNvSpPr txBox="1"/>
      </xdr:nvSpPr>
      <xdr:spPr>
        <a:xfrm>
          <a:off x="1611004" y="1048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78757</xdr:rowOff>
    </xdr:from>
    <xdr:ext cx="405111" cy="259045"/>
    <xdr:sp macro="" textlink="">
      <xdr:nvSpPr>
        <xdr:cNvPr id="107" name="n_4mainValue【体育館・プール】&#10;有形固定資産減価償却率">
          <a:extLst>
            <a:ext uri="{FF2B5EF4-FFF2-40B4-BE49-F238E27FC236}">
              <a16:creationId xmlns:a16="http://schemas.microsoft.com/office/drawing/2014/main" id="{32943AB2-2AB4-4805-BB37-F7DF5B6A2719}"/>
            </a:ext>
          </a:extLst>
        </xdr:cNvPr>
        <xdr:cNvSpPr txBox="1"/>
      </xdr:nvSpPr>
      <xdr:spPr>
        <a:xfrm>
          <a:off x="83630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9FF568B-7C13-4369-BF54-CFCCF7A8A65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84402910-3C96-4BA5-8015-A90F64BF574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F9E3A42D-4779-49CF-BFF1-D11FF52CE2C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25651441-95C5-4FBC-87FA-515FF4BBF6A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D1F35B00-62D6-4E12-978F-BF69485DCFB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1E55357D-4D57-4F02-A9BB-67B83B832FFC}"/>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992D12AB-B025-47DB-A0DB-C5D33819AFF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4C90B411-056E-45A2-B4E2-486B7BAD77F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27B0BD6E-0C96-4EC4-A7BA-9FFA023ECBF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4DD6F98E-D1FC-4684-B563-7BFA5FC4291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EAA1E509-F747-4B33-AD1D-10B1F41A245D}"/>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73B8E0D6-3BD6-4483-86A5-7399C60AAD5C}"/>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2BD005E2-596E-4383-B94B-051C71E55071}"/>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3BCC54AB-A3DC-4F0A-8796-92274448845C}"/>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69A19E64-E3CA-4795-BF83-55B9723D45A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D4E0250E-BC28-4487-967D-BC4E128C544C}"/>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B002ECC9-DD03-41B6-8AFB-34C39EA6530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32CBB169-A4D5-4104-BF28-7F4B0256090C}"/>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9A79134F-ED1E-4D56-979D-C8C809643163}"/>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94541EC8-BD54-477A-9A4B-7D56919C382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9CCA4140-E205-4391-A4B0-8FF64F503B4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BA578DE6-C6A9-4E83-91E7-811831308F45}"/>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3681F283-66E6-484E-B47B-668F48A5489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131" name="直線コネクタ 130">
          <a:extLst>
            <a:ext uri="{FF2B5EF4-FFF2-40B4-BE49-F238E27FC236}">
              <a16:creationId xmlns:a16="http://schemas.microsoft.com/office/drawing/2014/main" id="{716C61F4-8141-473E-A45E-88EE20253518}"/>
            </a:ext>
          </a:extLst>
        </xdr:cNvPr>
        <xdr:cNvCxnSpPr/>
      </xdr:nvCxnSpPr>
      <xdr:spPr>
        <a:xfrm flipV="1">
          <a:off x="9219565" y="9459468"/>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132" name="【体育館・プール】&#10;一人当たり面積最小値テキスト">
          <a:extLst>
            <a:ext uri="{FF2B5EF4-FFF2-40B4-BE49-F238E27FC236}">
              <a16:creationId xmlns:a16="http://schemas.microsoft.com/office/drawing/2014/main" id="{0BEB429F-70E9-4B4B-B580-3A6D8CACE655}"/>
            </a:ext>
          </a:extLst>
        </xdr:cNvPr>
        <xdr:cNvSpPr txBox="1"/>
      </xdr:nvSpPr>
      <xdr:spPr>
        <a:xfrm>
          <a:off x="9258300" y="1071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133" name="直線コネクタ 132">
          <a:extLst>
            <a:ext uri="{FF2B5EF4-FFF2-40B4-BE49-F238E27FC236}">
              <a16:creationId xmlns:a16="http://schemas.microsoft.com/office/drawing/2014/main" id="{367733B3-3C4E-4E8D-A016-4607B5CA5CAB}"/>
            </a:ext>
          </a:extLst>
        </xdr:cNvPr>
        <xdr:cNvCxnSpPr/>
      </xdr:nvCxnSpPr>
      <xdr:spPr>
        <a:xfrm>
          <a:off x="9154160" y="10712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134" name="【体育館・プール】&#10;一人当たり面積最大値テキスト">
          <a:extLst>
            <a:ext uri="{FF2B5EF4-FFF2-40B4-BE49-F238E27FC236}">
              <a16:creationId xmlns:a16="http://schemas.microsoft.com/office/drawing/2014/main" id="{F878A6B3-3ACA-4822-9754-D6E38311DCDB}"/>
            </a:ext>
          </a:extLst>
        </xdr:cNvPr>
        <xdr:cNvSpPr txBox="1"/>
      </xdr:nvSpPr>
      <xdr:spPr>
        <a:xfrm>
          <a:off x="9258300" y="923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135" name="直線コネクタ 134">
          <a:extLst>
            <a:ext uri="{FF2B5EF4-FFF2-40B4-BE49-F238E27FC236}">
              <a16:creationId xmlns:a16="http://schemas.microsoft.com/office/drawing/2014/main" id="{8ED4293C-B229-4107-B53A-DDECAEFEB192}"/>
            </a:ext>
          </a:extLst>
        </xdr:cNvPr>
        <xdr:cNvCxnSpPr/>
      </xdr:nvCxnSpPr>
      <xdr:spPr>
        <a:xfrm>
          <a:off x="9154160" y="9459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30497</xdr:rowOff>
    </xdr:from>
    <xdr:ext cx="469744" cy="259045"/>
    <xdr:sp macro="" textlink="">
      <xdr:nvSpPr>
        <xdr:cNvPr id="136" name="【体育館・プール】&#10;一人当たり面積平均値テキスト">
          <a:extLst>
            <a:ext uri="{FF2B5EF4-FFF2-40B4-BE49-F238E27FC236}">
              <a16:creationId xmlns:a16="http://schemas.microsoft.com/office/drawing/2014/main" id="{A8953D0C-2AED-405F-85B9-91346339282D}"/>
            </a:ext>
          </a:extLst>
        </xdr:cNvPr>
        <xdr:cNvSpPr txBox="1"/>
      </xdr:nvSpPr>
      <xdr:spPr>
        <a:xfrm>
          <a:off x="9258300" y="10256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137" name="フローチャート: 判断 136">
          <a:extLst>
            <a:ext uri="{FF2B5EF4-FFF2-40B4-BE49-F238E27FC236}">
              <a16:creationId xmlns:a16="http://schemas.microsoft.com/office/drawing/2014/main" id="{E12EAE16-9145-434F-AB20-53BCAB269CDF}"/>
            </a:ext>
          </a:extLst>
        </xdr:cNvPr>
        <xdr:cNvSpPr/>
      </xdr:nvSpPr>
      <xdr:spPr>
        <a:xfrm>
          <a:off x="9192260" y="102781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138" name="フローチャート: 判断 137">
          <a:extLst>
            <a:ext uri="{FF2B5EF4-FFF2-40B4-BE49-F238E27FC236}">
              <a16:creationId xmlns:a16="http://schemas.microsoft.com/office/drawing/2014/main" id="{7DD1A5E7-6279-4A97-A00B-B61225B3403E}"/>
            </a:ext>
          </a:extLst>
        </xdr:cNvPr>
        <xdr:cNvSpPr/>
      </xdr:nvSpPr>
      <xdr:spPr>
        <a:xfrm>
          <a:off x="8445500" y="10313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150368</xdr:rowOff>
    </xdr:from>
    <xdr:to>
      <xdr:col>46</xdr:col>
      <xdr:colOff>38100</xdr:colOff>
      <xdr:row>61</xdr:row>
      <xdr:rowOff>80518</xdr:rowOff>
    </xdr:to>
    <xdr:sp macro="" textlink="">
      <xdr:nvSpPr>
        <xdr:cNvPr id="139" name="フローチャート: 判断 138">
          <a:extLst>
            <a:ext uri="{FF2B5EF4-FFF2-40B4-BE49-F238E27FC236}">
              <a16:creationId xmlns:a16="http://schemas.microsoft.com/office/drawing/2014/main" id="{D0BB6C71-E4DD-4A3C-B780-E91CE8419119}"/>
            </a:ext>
          </a:extLst>
        </xdr:cNvPr>
        <xdr:cNvSpPr/>
      </xdr:nvSpPr>
      <xdr:spPr>
        <a:xfrm>
          <a:off x="7670800" y="102087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125984</xdr:rowOff>
    </xdr:from>
    <xdr:to>
      <xdr:col>41</xdr:col>
      <xdr:colOff>101600</xdr:colOff>
      <xdr:row>61</xdr:row>
      <xdr:rowOff>56134</xdr:rowOff>
    </xdr:to>
    <xdr:sp macro="" textlink="">
      <xdr:nvSpPr>
        <xdr:cNvPr id="140" name="フローチャート: 判断 139">
          <a:extLst>
            <a:ext uri="{FF2B5EF4-FFF2-40B4-BE49-F238E27FC236}">
              <a16:creationId xmlns:a16="http://schemas.microsoft.com/office/drawing/2014/main" id="{41E03707-177E-4BD0-B0A7-D6CFFB3CED2D}"/>
            </a:ext>
          </a:extLst>
        </xdr:cNvPr>
        <xdr:cNvSpPr/>
      </xdr:nvSpPr>
      <xdr:spPr>
        <a:xfrm>
          <a:off x="6873240" y="101843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149606</xdr:rowOff>
    </xdr:from>
    <xdr:to>
      <xdr:col>36</xdr:col>
      <xdr:colOff>165100</xdr:colOff>
      <xdr:row>61</xdr:row>
      <xdr:rowOff>79756</xdr:rowOff>
    </xdr:to>
    <xdr:sp macro="" textlink="">
      <xdr:nvSpPr>
        <xdr:cNvPr id="141" name="フローチャート: 判断 140">
          <a:extLst>
            <a:ext uri="{FF2B5EF4-FFF2-40B4-BE49-F238E27FC236}">
              <a16:creationId xmlns:a16="http://schemas.microsoft.com/office/drawing/2014/main" id="{31F9B0EB-05B0-41E7-BE1D-E0123FCCCEC4}"/>
            </a:ext>
          </a:extLst>
        </xdr:cNvPr>
        <xdr:cNvSpPr/>
      </xdr:nvSpPr>
      <xdr:spPr>
        <a:xfrm>
          <a:off x="6098540" y="10208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407E7871-128D-4605-833B-92ED32F53674}"/>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65497915-8932-49C5-8D0E-7664ED84404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818F0C8B-90B3-48EA-A2C0-7B77C9A3E7ED}"/>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83518CE0-2771-4A2F-AB4F-95CB5855D58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89BB44CD-90BA-4912-AD77-B9251CCCD659}"/>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52070</xdr:rowOff>
    </xdr:from>
    <xdr:to>
      <xdr:col>55</xdr:col>
      <xdr:colOff>50800</xdr:colOff>
      <xdr:row>60</xdr:row>
      <xdr:rowOff>153670</xdr:rowOff>
    </xdr:to>
    <xdr:sp macro="" textlink="">
      <xdr:nvSpPr>
        <xdr:cNvPr id="147" name="楕円 146">
          <a:extLst>
            <a:ext uri="{FF2B5EF4-FFF2-40B4-BE49-F238E27FC236}">
              <a16:creationId xmlns:a16="http://schemas.microsoft.com/office/drawing/2014/main" id="{98744ECD-5782-4FC4-9910-4327807D7571}"/>
            </a:ext>
          </a:extLst>
        </xdr:cNvPr>
        <xdr:cNvSpPr/>
      </xdr:nvSpPr>
      <xdr:spPr>
        <a:xfrm>
          <a:off x="9192260" y="101104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74947</xdr:rowOff>
    </xdr:from>
    <xdr:ext cx="469744" cy="259045"/>
    <xdr:sp macro="" textlink="">
      <xdr:nvSpPr>
        <xdr:cNvPr id="148" name="【体育館・プール】&#10;一人当たり面積該当値テキスト">
          <a:extLst>
            <a:ext uri="{FF2B5EF4-FFF2-40B4-BE49-F238E27FC236}">
              <a16:creationId xmlns:a16="http://schemas.microsoft.com/office/drawing/2014/main" id="{4FD3EE8E-0F9B-4EFC-8CEA-B9C50961B06B}"/>
            </a:ext>
          </a:extLst>
        </xdr:cNvPr>
        <xdr:cNvSpPr txBox="1"/>
      </xdr:nvSpPr>
      <xdr:spPr>
        <a:xfrm>
          <a:off x="9258300"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63500</xdr:rowOff>
    </xdr:from>
    <xdr:to>
      <xdr:col>50</xdr:col>
      <xdr:colOff>165100</xdr:colOff>
      <xdr:row>60</xdr:row>
      <xdr:rowOff>165100</xdr:rowOff>
    </xdr:to>
    <xdr:sp macro="" textlink="">
      <xdr:nvSpPr>
        <xdr:cNvPr id="149" name="楕円 148">
          <a:extLst>
            <a:ext uri="{FF2B5EF4-FFF2-40B4-BE49-F238E27FC236}">
              <a16:creationId xmlns:a16="http://schemas.microsoft.com/office/drawing/2014/main" id="{4CCCA0C1-D2B7-4F67-941C-FE02A654F8B8}"/>
            </a:ext>
          </a:extLst>
        </xdr:cNvPr>
        <xdr:cNvSpPr/>
      </xdr:nvSpPr>
      <xdr:spPr>
        <a:xfrm>
          <a:off x="8445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102870</xdr:rowOff>
    </xdr:from>
    <xdr:to>
      <xdr:col>55</xdr:col>
      <xdr:colOff>0</xdr:colOff>
      <xdr:row>60</xdr:row>
      <xdr:rowOff>114300</xdr:rowOff>
    </xdr:to>
    <xdr:cxnSp macro="">
      <xdr:nvCxnSpPr>
        <xdr:cNvPr id="150" name="直線コネクタ 149">
          <a:extLst>
            <a:ext uri="{FF2B5EF4-FFF2-40B4-BE49-F238E27FC236}">
              <a16:creationId xmlns:a16="http://schemas.microsoft.com/office/drawing/2014/main" id="{CF0BB4EF-930B-4E94-B4C1-F40F316A2FFD}"/>
            </a:ext>
          </a:extLst>
        </xdr:cNvPr>
        <xdr:cNvCxnSpPr/>
      </xdr:nvCxnSpPr>
      <xdr:spPr>
        <a:xfrm flipV="1">
          <a:off x="8496300" y="10161270"/>
          <a:ext cx="7239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73406</xdr:rowOff>
    </xdr:from>
    <xdr:to>
      <xdr:col>46</xdr:col>
      <xdr:colOff>38100</xdr:colOff>
      <xdr:row>61</xdr:row>
      <xdr:rowOff>3556</xdr:rowOff>
    </xdr:to>
    <xdr:sp macro="" textlink="">
      <xdr:nvSpPr>
        <xdr:cNvPr id="151" name="楕円 150">
          <a:extLst>
            <a:ext uri="{FF2B5EF4-FFF2-40B4-BE49-F238E27FC236}">
              <a16:creationId xmlns:a16="http://schemas.microsoft.com/office/drawing/2014/main" id="{FFF33B7D-2D25-4A08-94B2-20D9D35A116F}"/>
            </a:ext>
          </a:extLst>
        </xdr:cNvPr>
        <xdr:cNvSpPr/>
      </xdr:nvSpPr>
      <xdr:spPr>
        <a:xfrm>
          <a:off x="7670800" y="101318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114300</xdr:rowOff>
    </xdr:from>
    <xdr:to>
      <xdr:col>50</xdr:col>
      <xdr:colOff>114300</xdr:colOff>
      <xdr:row>60</xdr:row>
      <xdr:rowOff>124206</xdr:rowOff>
    </xdr:to>
    <xdr:cxnSp macro="">
      <xdr:nvCxnSpPr>
        <xdr:cNvPr id="152" name="直線コネクタ 151">
          <a:extLst>
            <a:ext uri="{FF2B5EF4-FFF2-40B4-BE49-F238E27FC236}">
              <a16:creationId xmlns:a16="http://schemas.microsoft.com/office/drawing/2014/main" id="{91E51AFA-B81B-4CB9-9534-C1ACD1745050}"/>
            </a:ext>
          </a:extLst>
        </xdr:cNvPr>
        <xdr:cNvCxnSpPr/>
      </xdr:nvCxnSpPr>
      <xdr:spPr>
        <a:xfrm flipV="1">
          <a:off x="7713980" y="10172700"/>
          <a:ext cx="78232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20066</xdr:rowOff>
    </xdr:from>
    <xdr:to>
      <xdr:col>41</xdr:col>
      <xdr:colOff>101600</xdr:colOff>
      <xdr:row>60</xdr:row>
      <xdr:rowOff>121666</xdr:rowOff>
    </xdr:to>
    <xdr:sp macro="" textlink="">
      <xdr:nvSpPr>
        <xdr:cNvPr id="153" name="楕円 152">
          <a:extLst>
            <a:ext uri="{FF2B5EF4-FFF2-40B4-BE49-F238E27FC236}">
              <a16:creationId xmlns:a16="http://schemas.microsoft.com/office/drawing/2014/main" id="{EB55E700-2CA4-45A8-8994-A5D720881091}"/>
            </a:ext>
          </a:extLst>
        </xdr:cNvPr>
        <xdr:cNvSpPr/>
      </xdr:nvSpPr>
      <xdr:spPr>
        <a:xfrm>
          <a:off x="6873240" y="100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70866</xdr:rowOff>
    </xdr:from>
    <xdr:to>
      <xdr:col>45</xdr:col>
      <xdr:colOff>177800</xdr:colOff>
      <xdr:row>60</xdr:row>
      <xdr:rowOff>124206</xdr:rowOff>
    </xdr:to>
    <xdr:cxnSp macro="">
      <xdr:nvCxnSpPr>
        <xdr:cNvPr id="154" name="直線コネクタ 153">
          <a:extLst>
            <a:ext uri="{FF2B5EF4-FFF2-40B4-BE49-F238E27FC236}">
              <a16:creationId xmlns:a16="http://schemas.microsoft.com/office/drawing/2014/main" id="{62F9773D-AEAF-430C-BC61-A079DE88B797}"/>
            </a:ext>
          </a:extLst>
        </xdr:cNvPr>
        <xdr:cNvCxnSpPr/>
      </xdr:nvCxnSpPr>
      <xdr:spPr>
        <a:xfrm>
          <a:off x="6924040" y="10129266"/>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29210</xdr:rowOff>
    </xdr:from>
    <xdr:to>
      <xdr:col>36</xdr:col>
      <xdr:colOff>165100</xdr:colOff>
      <xdr:row>60</xdr:row>
      <xdr:rowOff>130810</xdr:rowOff>
    </xdr:to>
    <xdr:sp macro="" textlink="">
      <xdr:nvSpPr>
        <xdr:cNvPr id="155" name="楕円 154">
          <a:extLst>
            <a:ext uri="{FF2B5EF4-FFF2-40B4-BE49-F238E27FC236}">
              <a16:creationId xmlns:a16="http://schemas.microsoft.com/office/drawing/2014/main" id="{A12FCA39-23F6-4F51-9E5F-F33B27EE1192}"/>
            </a:ext>
          </a:extLst>
        </xdr:cNvPr>
        <xdr:cNvSpPr/>
      </xdr:nvSpPr>
      <xdr:spPr>
        <a:xfrm>
          <a:off x="609854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70866</xdr:rowOff>
    </xdr:from>
    <xdr:to>
      <xdr:col>41</xdr:col>
      <xdr:colOff>50800</xdr:colOff>
      <xdr:row>60</xdr:row>
      <xdr:rowOff>80010</xdr:rowOff>
    </xdr:to>
    <xdr:cxnSp macro="">
      <xdr:nvCxnSpPr>
        <xdr:cNvPr id="156" name="直線コネクタ 155">
          <a:extLst>
            <a:ext uri="{FF2B5EF4-FFF2-40B4-BE49-F238E27FC236}">
              <a16:creationId xmlns:a16="http://schemas.microsoft.com/office/drawing/2014/main" id="{723BDF81-0EDD-4014-845E-C42B00D4A0D8}"/>
            </a:ext>
          </a:extLst>
        </xdr:cNvPr>
        <xdr:cNvCxnSpPr/>
      </xdr:nvCxnSpPr>
      <xdr:spPr>
        <a:xfrm flipV="1">
          <a:off x="6149340" y="10129266"/>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9161</xdr:rowOff>
    </xdr:from>
    <xdr:ext cx="469744" cy="259045"/>
    <xdr:sp macro="" textlink="">
      <xdr:nvSpPr>
        <xdr:cNvPr id="157" name="n_1aveValue【体育館・プール】&#10;一人当たり面積">
          <a:extLst>
            <a:ext uri="{FF2B5EF4-FFF2-40B4-BE49-F238E27FC236}">
              <a16:creationId xmlns:a16="http://schemas.microsoft.com/office/drawing/2014/main" id="{E98E25FC-F49F-46E4-8F09-41B6CF4F3631}"/>
            </a:ext>
          </a:extLst>
        </xdr:cNvPr>
        <xdr:cNvSpPr txBox="1"/>
      </xdr:nvSpPr>
      <xdr:spPr>
        <a:xfrm>
          <a:off x="8271587" y="1040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71645</xdr:rowOff>
    </xdr:from>
    <xdr:ext cx="469744" cy="259045"/>
    <xdr:sp macro="" textlink="">
      <xdr:nvSpPr>
        <xdr:cNvPr id="158" name="n_2aveValue【体育館・プール】&#10;一人当たり面積">
          <a:extLst>
            <a:ext uri="{FF2B5EF4-FFF2-40B4-BE49-F238E27FC236}">
              <a16:creationId xmlns:a16="http://schemas.microsoft.com/office/drawing/2014/main" id="{D3B79CD3-6D61-4D44-9FA1-ABA16E8CA6AF}"/>
            </a:ext>
          </a:extLst>
        </xdr:cNvPr>
        <xdr:cNvSpPr txBox="1"/>
      </xdr:nvSpPr>
      <xdr:spPr>
        <a:xfrm>
          <a:off x="7509587" y="1029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47261</xdr:rowOff>
    </xdr:from>
    <xdr:ext cx="469744" cy="259045"/>
    <xdr:sp macro="" textlink="">
      <xdr:nvSpPr>
        <xdr:cNvPr id="159" name="n_3aveValue【体育館・プール】&#10;一人当たり面積">
          <a:extLst>
            <a:ext uri="{FF2B5EF4-FFF2-40B4-BE49-F238E27FC236}">
              <a16:creationId xmlns:a16="http://schemas.microsoft.com/office/drawing/2014/main" id="{4F69555F-DDF9-4B7B-918B-11A7AD1E61CC}"/>
            </a:ext>
          </a:extLst>
        </xdr:cNvPr>
        <xdr:cNvSpPr txBox="1"/>
      </xdr:nvSpPr>
      <xdr:spPr>
        <a:xfrm>
          <a:off x="6712027" y="1027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70883</xdr:rowOff>
    </xdr:from>
    <xdr:ext cx="469744" cy="259045"/>
    <xdr:sp macro="" textlink="">
      <xdr:nvSpPr>
        <xdr:cNvPr id="160" name="n_4aveValue【体育館・プール】&#10;一人当たり面積">
          <a:extLst>
            <a:ext uri="{FF2B5EF4-FFF2-40B4-BE49-F238E27FC236}">
              <a16:creationId xmlns:a16="http://schemas.microsoft.com/office/drawing/2014/main" id="{DC1B4CF5-8E9D-408E-905C-D4271583DE46}"/>
            </a:ext>
          </a:extLst>
        </xdr:cNvPr>
        <xdr:cNvSpPr txBox="1"/>
      </xdr:nvSpPr>
      <xdr:spPr>
        <a:xfrm>
          <a:off x="5937327" y="1029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10177</xdr:rowOff>
    </xdr:from>
    <xdr:ext cx="469744" cy="259045"/>
    <xdr:sp macro="" textlink="">
      <xdr:nvSpPr>
        <xdr:cNvPr id="161" name="n_1mainValue【体育館・プール】&#10;一人当たり面積">
          <a:extLst>
            <a:ext uri="{FF2B5EF4-FFF2-40B4-BE49-F238E27FC236}">
              <a16:creationId xmlns:a16="http://schemas.microsoft.com/office/drawing/2014/main" id="{5B052965-A3C9-4585-AE25-81927D3FD0F1}"/>
            </a:ext>
          </a:extLst>
        </xdr:cNvPr>
        <xdr:cNvSpPr txBox="1"/>
      </xdr:nvSpPr>
      <xdr:spPr>
        <a:xfrm>
          <a:off x="8271587" y="990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20083</xdr:rowOff>
    </xdr:from>
    <xdr:ext cx="469744" cy="259045"/>
    <xdr:sp macro="" textlink="">
      <xdr:nvSpPr>
        <xdr:cNvPr id="162" name="n_2mainValue【体育館・プール】&#10;一人当たり面積">
          <a:extLst>
            <a:ext uri="{FF2B5EF4-FFF2-40B4-BE49-F238E27FC236}">
              <a16:creationId xmlns:a16="http://schemas.microsoft.com/office/drawing/2014/main" id="{CD7AE5C4-D4C8-4218-AEE8-99958F761B2F}"/>
            </a:ext>
          </a:extLst>
        </xdr:cNvPr>
        <xdr:cNvSpPr txBox="1"/>
      </xdr:nvSpPr>
      <xdr:spPr>
        <a:xfrm>
          <a:off x="7509587" y="991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138193</xdr:rowOff>
    </xdr:from>
    <xdr:ext cx="469744" cy="259045"/>
    <xdr:sp macro="" textlink="">
      <xdr:nvSpPr>
        <xdr:cNvPr id="163" name="n_3mainValue【体育館・プール】&#10;一人当たり面積">
          <a:extLst>
            <a:ext uri="{FF2B5EF4-FFF2-40B4-BE49-F238E27FC236}">
              <a16:creationId xmlns:a16="http://schemas.microsoft.com/office/drawing/2014/main" id="{3D86A74A-CFC1-44DB-8E5C-9A5AD2197D32}"/>
            </a:ext>
          </a:extLst>
        </xdr:cNvPr>
        <xdr:cNvSpPr txBox="1"/>
      </xdr:nvSpPr>
      <xdr:spPr>
        <a:xfrm>
          <a:off x="6712027" y="986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147337</xdr:rowOff>
    </xdr:from>
    <xdr:ext cx="469744" cy="259045"/>
    <xdr:sp macro="" textlink="">
      <xdr:nvSpPr>
        <xdr:cNvPr id="164" name="n_4mainValue【体育館・プール】&#10;一人当たり面積">
          <a:extLst>
            <a:ext uri="{FF2B5EF4-FFF2-40B4-BE49-F238E27FC236}">
              <a16:creationId xmlns:a16="http://schemas.microsoft.com/office/drawing/2014/main" id="{B7064859-131D-45ED-B062-45048F68E885}"/>
            </a:ext>
          </a:extLst>
        </xdr:cNvPr>
        <xdr:cNvSpPr txBox="1"/>
      </xdr:nvSpPr>
      <xdr:spPr>
        <a:xfrm>
          <a:off x="5937327" y="987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5AC58D53-67DA-4114-B75C-BDE7675E6F8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A998EBAB-0ACD-48B7-B596-C5B3FD9C3F7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5AFDDE74-B02B-4A0D-8184-168915EA487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E2B8A4C6-0F50-45E6-AD90-332F0BB431D2}"/>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66E8C34C-6458-433D-9705-CB2A1A2211E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B3FE56A7-AF2B-452D-9341-AA8DFB0BE3A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7F8C4BEF-3B3F-4EC3-AF81-67BC77CE6A9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FD0758C9-1B64-410A-8E8C-38EB35E3673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EA1404F0-AF17-4F9E-B088-BD9AFFE0545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33C0F7CA-F333-44D2-921F-DB40B7E06D2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7CD6D669-C7D0-482F-A185-FDF997A1EAE8}"/>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ABC321DD-4B00-48B0-99B7-06074F866C1C}"/>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C26756F5-6BA3-4BF0-A78A-748D2B89DE4D}"/>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8F000E25-9E6F-4280-8F07-211E06EA99E9}"/>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C0C7E1D0-E16F-492F-87DC-FD99FD4E5A33}"/>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D4FA0CC7-157D-4DD8-9F27-F725A33E9E5B}"/>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31EB88B3-4F19-44D7-ADBF-6D9381660BFB}"/>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8C662D68-EABC-4CC9-8F72-EBF0A107B58D}"/>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883F98D0-5BBF-4D6A-B171-F42A0995B59C}"/>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40FE9E15-8F0F-4039-B280-E44F1C1CE315}"/>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B9B0CE05-7B4D-4CF6-B37E-6799EBE41B28}"/>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DC713555-E76C-49F6-A37D-D2BBCBA9CF7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4888767C-97D4-4836-9700-9C3D65ACB4B1}"/>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293D9400-A9BA-434F-8585-878866452FE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372BFA9E-EB30-461C-B61B-81D8F32D3D60}"/>
            </a:ext>
          </a:extLst>
        </xdr:cNvPr>
        <xdr:cNvCxnSpPr/>
      </xdr:nvCxnSpPr>
      <xdr:spPr>
        <a:xfrm flipV="1">
          <a:off x="4086225" y="13184506"/>
          <a:ext cx="0" cy="13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F340E666-48FB-46F9-B7FD-ADA9C0795D2E}"/>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0DC2FFDD-9F75-4808-AF9F-29916A5D5E67}"/>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1EE4BA80-A5E1-4DA8-BD65-760BB5A3E7C2}"/>
            </a:ext>
          </a:extLst>
        </xdr:cNvPr>
        <xdr:cNvSpPr txBox="1"/>
      </xdr:nvSpPr>
      <xdr:spPr>
        <a:xfrm>
          <a:off x="4124960" y="12963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93" name="直線コネクタ 192">
          <a:extLst>
            <a:ext uri="{FF2B5EF4-FFF2-40B4-BE49-F238E27FC236}">
              <a16:creationId xmlns:a16="http://schemas.microsoft.com/office/drawing/2014/main" id="{7BEF6D05-3ABA-49A7-966D-FB0FB8FAC188}"/>
            </a:ext>
          </a:extLst>
        </xdr:cNvPr>
        <xdr:cNvCxnSpPr/>
      </xdr:nvCxnSpPr>
      <xdr:spPr>
        <a:xfrm>
          <a:off x="4020820" y="13184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137177</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C17197CB-5A75-4280-A34A-E07E4DBCA962}"/>
            </a:ext>
          </a:extLst>
        </xdr:cNvPr>
        <xdr:cNvSpPr txBox="1"/>
      </xdr:nvSpPr>
      <xdr:spPr>
        <a:xfrm>
          <a:off x="4124960" y="1371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195" name="フローチャート: 判断 194">
          <a:extLst>
            <a:ext uri="{FF2B5EF4-FFF2-40B4-BE49-F238E27FC236}">
              <a16:creationId xmlns:a16="http://schemas.microsoft.com/office/drawing/2014/main" id="{08662C49-FA5C-4E60-B443-5D1B1F26D24E}"/>
            </a:ext>
          </a:extLst>
        </xdr:cNvPr>
        <xdr:cNvSpPr/>
      </xdr:nvSpPr>
      <xdr:spPr>
        <a:xfrm>
          <a:off x="403606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196" name="フローチャート: 判断 195">
          <a:extLst>
            <a:ext uri="{FF2B5EF4-FFF2-40B4-BE49-F238E27FC236}">
              <a16:creationId xmlns:a16="http://schemas.microsoft.com/office/drawing/2014/main" id="{0A0BDD1D-AF1E-4FC2-87CC-B36F638E90DD}"/>
            </a:ext>
          </a:extLst>
        </xdr:cNvPr>
        <xdr:cNvSpPr/>
      </xdr:nvSpPr>
      <xdr:spPr>
        <a:xfrm>
          <a:off x="331216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197" name="フローチャート: 判断 196">
          <a:extLst>
            <a:ext uri="{FF2B5EF4-FFF2-40B4-BE49-F238E27FC236}">
              <a16:creationId xmlns:a16="http://schemas.microsoft.com/office/drawing/2014/main" id="{FBAA3C28-A893-4D2D-971D-B6BFC8635F73}"/>
            </a:ext>
          </a:extLst>
        </xdr:cNvPr>
        <xdr:cNvSpPr/>
      </xdr:nvSpPr>
      <xdr:spPr>
        <a:xfrm>
          <a:off x="2514600" y="1362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23495</xdr:rowOff>
    </xdr:from>
    <xdr:to>
      <xdr:col>10</xdr:col>
      <xdr:colOff>165100</xdr:colOff>
      <xdr:row>81</xdr:row>
      <xdr:rowOff>125095</xdr:rowOff>
    </xdr:to>
    <xdr:sp macro="" textlink="">
      <xdr:nvSpPr>
        <xdr:cNvPr id="198" name="フローチャート: 判断 197">
          <a:extLst>
            <a:ext uri="{FF2B5EF4-FFF2-40B4-BE49-F238E27FC236}">
              <a16:creationId xmlns:a16="http://schemas.microsoft.com/office/drawing/2014/main" id="{C0119600-7A53-4126-8F88-FF0E4A72B8F9}"/>
            </a:ext>
          </a:extLst>
        </xdr:cNvPr>
        <xdr:cNvSpPr/>
      </xdr:nvSpPr>
      <xdr:spPr>
        <a:xfrm>
          <a:off x="1739900" y="136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116839</xdr:rowOff>
    </xdr:from>
    <xdr:to>
      <xdr:col>6</xdr:col>
      <xdr:colOff>38100</xdr:colOff>
      <xdr:row>81</xdr:row>
      <xdr:rowOff>46989</xdr:rowOff>
    </xdr:to>
    <xdr:sp macro="" textlink="">
      <xdr:nvSpPr>
        <xdr:cNvPr id="199" name="フローチャート: 判断 198">
          <a:extLst>
            <a:ext uri="{FF2B5EF4-FFF2-40B4-BE49-F238E27FC236}">
              <a16:creationId xmlns:a16="http://schemas.microsoft.com/office/drawing/2014/main" id="{8A5A989B-CA02-4FDD-B244-CE78AF9C59C8}"/>
            </a:ext>
          </a:extLst>
        </xdr:cNvPr>
        <xdr:cNvSpPr/>
      </xdr:nvSpPr>
      <xdr:spPr>
        <a:xfrm>
          <a:off x="965200" y="13528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7C45FEED-E988-4199-A142-1EBC6F50809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3350D149-8A82-4389-9B1B-5B09ACD2F836}"/>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573AFAB-EE10-430D-B89E-2AD2D75A515D}"/>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A3A31E46-BA95-46EF-8F58-F1EB9CD4EAE9}"/>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8CAFA1E3-1F02-49D6-B3C5-2A5C82FEF3C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205" name="楕円 204">
          <a:extLst>
            <a:ext uri="{FF2B5EF4-FFF2-40B4-BE49-F238E27FC236}">
              <a16:creationId xmlns:a16="http://schemas.microsoft.com/office/drawing/2014/main" id="{BC848C9D-BF42-47DD-89CF-354B035034FD}"/>
            </a:ext>
          </a:extLst>
        </xdr:cNvPr>
        <xdr:cNvSpPr/>
      </xdr:nvSpPr>
      <xdr:spPr>
        <a:xfrm>
          <a:off x="4036060" y="13657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101616</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D133B519-03E1-458D-B794-51263BCDBE99}"/>
            </a:ext>
          </a:extLst>
        </xdr:cNvPr>
        <xdr:cNvSpPr txBox="1"/>
      </xdr:nvSpPr>
      <xdr:spPr>
        <a:xfrm>
          <a:off x="4124960"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31114</xdr:rowOff>
    </xdr:from>
    <xdr:to>
      <xdr:col>20</xdr:col>
      <xdr:colOff>38100</xdr:colOff>
      <xdr:row>81</xdr:row>
      <xdr:rowOff>132714</xdr:rowOff>
    </xdr:to>
    <xdr:sp macro="" textlink="">
      <xdr:nvSpPr>
        <xdr:cNvPr id="207" name="楕円 206">
          <a:extLst>
            <a:ext uri="{FF2B5EF4-FFF2-40B4-BE49-F238E27FC236}">
              <a16:creationId xmlns:a16="http://schemas.microsoft.com/office/drawing/2014/main" id="{06BF2CC4-47E5-4B70-BC7F-096044C9F9F2}"/>
            </a:ext>
          </a:extLst>
        </xdr:cNvPr>
        <xdr:cNvSpPr/>
      </xdr:nvSpPr>
      <xdr:spPr>
        <a:xfrm>
          <a:off x="3312160" y="136099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81914</xdr:rowOff>
    </xdr:from>
    <xdr:to>
      <xdr:col>24</xdr:col>
      <xdr:colOff>63500</xdr:colOff>
      <xdr:row>81</xdr:row>
      <xdr:rowOff>129539</xdr:rowOff>
    </xdr:to>
    <xdr:cxnSp macro="">
      <xdr:nvCxnSpPr>
        <xdr:cNvPr id="208" name="直線コネクタ 207">
          <a:extLst>
            <a:ext uri="{FF2B5EF4-FFF2-40B4-BE49-F238E27FC236}">
              <a16:creationId xmlns:a16="http://schemas.microsoft.com/office/drawing/2014/main" id="{C14473EF-387A-413D-95A9-37F50B472D0D}"/>
            </a:ext>
          </a:extLst>
        </xdr:cNvPr>
        <xdr:cNvCxnSpPr/>
      </xdr:nvCxnSpPr>
      <xdr:spPr>
        <a:xfrm>
          <a:off x="3355340" y="13660754"/>
          <a:ext cx="7315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147320</xdr:rowOff>
    </xdr:from>
    <xdr:to>
      <xdr:col>15</xdr:col>
      <xdr:colOff>101600</xdr:colOff>
      <xdr:row>81</xdr:row>
      <xdr:rowOff>77470</xdr:rowOff>
    </xdr:to>
    <xdr:sp macro="" textlink="">
      <xdr:nvSpPr>
        <xdr:cNvPr id="209" name="楕円 208">
          <a:extLst>
            <a:ext uri="{FF2B5EF4-FFF2-40B4-BE49-F238E27FC236}">
              <a16:creationId xmlns:a16="http://schemas.microsoft.com/office/drawing/2014/main" id="{F3FE68EF-16B0-444F-B6AA-583766D761F5}"/>
            </a:ext>
          </a:extLst>
        </xdr:cNvPr>
        <xdr:cNvSpPr/>
      </xdr:nvSpPr>
      <xdr:spPr>
        <a:xfrm>
          <a:off x="2514600" y="13558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26670</xdr:rowOff>
    </xdr:from>
    <xdr:to>
      <xdr:col>19</xdr:col>
      <xdr:colOff>177800</xdr:colOff>
      <xdr:row>81</xdr:row>
      <xdr:rowOff>81914</xdr:rowOff>
    </xdr:to>
    <xdr:cxnSp macro="">
      <xdr:nvCxnSpPr>
        <xdr:cNvPr id="210" name="直線コネクタ 209">
          <a:extLst>
            <a:ext uri="{FF2B5EF4-FFF2-40B4-BE49-F238E27FC236}">
              <a16:creationId xmlns:a16="http://schemas.microsoft.com/office/drawing/2014/main" id="{A5C33AF2-0980-483A-885E-08327007F2A7}"/>
            </a:ext>
          </a:extLst>
        </xdr:cNvPr>
        <xdr:cNvCxnSpPr/>
      </xdr:nvCxnSpPr>
      <xdr:spPr>
        <a:xfrm>
          <a:off x="2565400" y="13605510"/>
          <a:ext cx="78994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78739</xdr:rowOff>
    </xdr:from>
    <xdr:to>
      <xdr:col>10</xdr:col>
      <xdr:colOff>165100</xdr:colOff>
      <xdr:row>81</xdr:row>
      <xdr:rowOff>8889</xdr:rowOff>
    </xdr:to>
    <xdr:sp macro="" textlink="">
      <xdr:nvSpPr>
        <xdr:cNvPr id="211" name="楕円 210">
          <a:extLst>
            <a:ext uri="{FF2B5EF4-FFF2-40B4-BE49-F238E27FC236}">
              <a16:creationId xmlns:a16="http://schemas.microsoft.com/office/drawing/2014/main" id="{30782CAF-0160-4C7F-A93D-B838F5A6BDAA}"/>
            </a:ext>
          </a:extLst>
        </xdr:cNvPr>
        <xdr:cNvSpPr/>
      </xdr:nvSpPr>
      <xdr:spPr>
        <a:xfrm>
          <a:off x="1739900" y="13489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129539</xdr:rowOff>
    </xdr:from>
    <xdr:to>
      <xdr:col>15</xdr:col>
      <xdr:colOff>50800</xdr:colOff>
      <xdr:row>81</xdr:row>
      <xdr:rowOff>26670</xdr:rowOff>
    </xdr:to>
    <xdr:cxnSp macro="">
      <xdr:nvCxnSpPr>
        <xdr:cNvPr id="212" name="直線コネクタ 211">
          <a:extLst>
            <a:ext uri="{FF2B5EF4-FFF2-40B4-BE49-F238E27FC236}">
              <a16:creationId xmlns:a16="http://schemas.microsoft.com/office/drawing/2014/main" id="{CBF852C8-ACA2-4720-99FA-D33E1BC3E52D}"/>
            </a:ext>
          </a:extLst>
        </xdr:cNvPr>
        <xdr:cNvCxnSpPr/>
      </xdr:nvCxnSpPr>
      <xdr:spPr>
        <a:xfrm>
          <a:off x="1790700" y="13540739"/>
          <a:ext cx="77470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128270</xdr:rowOff>
    </xdr:from>
    <xdr:to>
      <xdr:col>6</xdr:col>
      <xdr:colOff>38100</xdr:colOff>
      <xdr:row>81</xdr:row>
      <xdr:rowOff>58420</xdr:rowOff>
    </xdr:to>
    <xdr:sp macro="" textlink="">
      <xdr:nvSpPr>
        <xdr:cNvPr id="213" name="楕円 212">
          <a:extLst>
            <a:ext uri="{FF2B5EF4-FFF2-40B4-BE49-F238E27FC236}">
              <a16:creationId xmlns:a16="http://schemas.microsoft.com/office/drawing/2014/main" id="{A9C07E51-4B67-4B9F-B325-A8DAFAF4E5A6}"/>
            </a:ext>
          </a:extLst>
        </xdr:cNvPr>
        <xdr:cNvSpPr/>
      </xdr:nvSpPr>
      <xdr:spPr>
        <a:xfrm>
          <a:off x="965200" y="13539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129539</xdr:rowOff>
    </xdr:from>
    <xdr:to>
      <xdr:col>10</xdr:col>
      <xdr:colOff>114300</xdr:colOff>
      <xdr:row>81</xdr:row>
      <xdr:rowOff>7620</xdr:rowOff>
    </xdr:to>
    <xdr:cxnSp macro="">
      <xdr:nvCxnSpPr>
        <xdr:cNvPr id="214" name="直線コネクタ 213">
          <a:extLst>
            <a:ext uri="{FF2B5EF4-FFF2-40B4-BE49-F238E27FC236}">
              <a16:creationId xmlns:a16="http://schemas.microsoft.com/office/drawing/2014/main" id="{DE58763E-4ED0-4CD8-A922-AE343572FF34}"/>
            </a:ext>
          </a:extLst>
        </xdr:cNvPr>
        <xdr:cNvCxnSpPr/>
      </xdr:nvCxnSpPr>
      <xdr:spPr>
        <a:xfrm flipV="1">
          <a:off x="1008380" y="13540739"/>
          <a:ext cx="78232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17163</xdr:rowOff>
    </xdr:from>
    <xdr:ext cx="405111" cy="259045"/>
    <xdr:sp macro="" textlink="">
      <xdr:nvSpPr>
        <xdr:cNvPr id="215" name="n_1aveValue【福祉施設】&#10;有形固定資産減価償却率">
          <a:extLst>
            <a:ext uri="{FF2B5EF4-FFF2-40B4-BE49-F238E27FC236}">
              <a16:creationId xmlns:a16="http://schemas.microsoft.com/office/drawing/2014/main" id="{704BA8D9-78A6-42A7-BCE6-5FCE406C4382}"/>
            </a:ext>
          </a:extLst>
        </xdr:cNvPr>
        <xdr:cNvSpPr txBox="1"/>
      </xdr:nvSpPr>
      <xdr:spPr>
        <a:xfrm>
          <a:off x="3170564" y="1376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142891</xdr:rowOff>
    </xdr:from>
    <xdr:ext cx="405111" cy="259045"/>
    <xdr:sp macro="" textlink="">
      <xdr:nvSpPr>
        <xdr:cNvPr id="216" name="n_2aveValue【福祉施設】&#10;有形固定資産減価償却率">
          <a:extLst>
            <a:ext uri="{FF2B5EF4-FFF2-40B4-BE49-F238E27FC236}">
              <a16:creationId xmlns:a16="http://schemas.microsoft.com/office/drawing/2014/main" id="{0F04EA96-7A64-41CE-8103-C54F7D546122}"/>
            </a:ext>
          </a:extLst>
        </xdr:cNvPr>
        <xdr:cNvSpPr txBox="1"/>
      </xdr:nvSpPr>
      <xdr:spPr>
        <a:xfrm>
          <a:off x="2385704" y="13721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116222</xdr:rowOff>
    </xdr:from>
    <xdr:ext cx="405111" cy="259045"/>
    <xdr:sp macro="" textlink="">
      <xdr:nvSpPr>
        <xdr:cNvPr id="217" name="n_3aveValue【福祉施設】&#10;有形固定資産減価償却率">
          <a:extLst>
            <a:ext uri="{FF2B5EF4-FFF2-40B4-BE49-F238E27FC236}">
              <a16:creationId xmlns:a16="http://schemas.microsoft.com/office/drawing/2014/main" id="{CA96BA2D-3168-4F6B-BDEC-8030C4E50642}"/>
            </a:ext>
          </a:extLst>
        </xdr:cNvPr>
        <xdr:cNvSpPr txBox="1"/>
      </xdr:nvSpPr>
      <xdr:spPr>
        <a:xfrm>
          <a:off x="1611004" y="1369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63516</xdr:rowOff>
    </xdr:from>
    <xdr:ext cx="405111" cy="259045"/>
    <xdr:sp macro="" textlink="">
      <xdr:nvSpPr>
        <xdr:cNvPr id="218" name="n_4aveValue【福祉施設】&#10;有形固定資産減価償却率">
          <a:extLst>
            <a:ext uri="{FF2B5EF4-FFF2-40B4-BE49-F238E27FC236}">
              <a16:creationId xmlns:a16="http://schemas.microsoft.com/office/drawing/2014/main" id="{DB5B0387-F09D-492A-BD39-054DDDAC3688}"/>
            </a:ext>
          </a:extLst>
        </xdr:cNvPr>
        <xdr:cNvSpPr txBox="1"/>
      </xdr:nvSpPr>
      <xdr:spPr>
        <a:xfrm>
          <a:off x="836304" y="13307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149241</xdr:rowOff>
    </xdr:from>
    <xdr:ext cx="405111" cy="259045"/>
    <xdr:sp macro="" textlink="">
      <xdr:nvSpPr>
        <xdr:cNvPr id="219" name="n_1mainValue【福祉施設】&#10;有形固定資産減価償却率">
          <a:extLst>
            <a:ext uri="{FF2B5EF4-FFF2-40B4-BE49-F238E27FC236}">
              <a16:creationId xmlns:a16="http://schemas.microsoft.com/office/drawing/2014/main" id="{008EE072-51E1-46BA-B9EB-3EAA3B1EE18C}"/>
            </a:ext>
          </a:extLst>
        </xdr:cNvPr>
        <xdr:cNvSpPr txBox="1"/>
      </xdr:nvSpPr>
      <xdr:spPr>
        <a:xfrm>
          <a:off x="3170564" y="133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220" name="n_2mainValue【福祉施設】&#10;有形固定資産減価償却率">
          <a:extLst>
            <a:ext uri="{FF2B5EF4-FFF2-40B4-BE49-F238E27FC236}">
              <a16:creationId xmlns:a16="http://schemas.microsoft.com/office/drawing/2014/main" id="{89B59EFC-B9E9-4C20-B099-D8B5FF0F024F}"/>
            </a:ext>
          </a:extLst>
        </xdr:cNvPr>
        <xdr:cNvSpPr txBox="1"/>
      </xdr:nvSpPr>
      <xdr:spPr>
        <a:xfrm>
          <a:off x="238570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25416</xdr:rowOff>
    </xdr:from>
    <xdr:ext cx="405111" cy="259045"/>
    <xdr:sp macro="" textlink="">
      <xdr:nvSpPr>
        <xdr:cNvPr id="221" name="n_3mainValue【福祉施設】&#10;有形固定資産減価償却率">
          <a:extLst>
            <a:ext uri="{FF2B5EF4-FFF2-40B4-BE49-F238E27FC236}">
              <a16:creationId xmlns:a16="http://schemas.microsoft.com/office/drawing/2014/main" id="{E43DCCD4-F726-4744-B1BF-565CDEDDF0D9}"/>
            </a:ext>
          </a:extLst>
        </xdr:cNvPr>
        <xdr:cNvSpPr txBox="1"/>
      </xdr:nvSpPr>
      <xdr:spPr>
        <a:xfrm>
          <a:off x="1611004" y="13268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49547</xdr:rowOff>
    </xdr:from>
    <xdr:ext cx="405111" cy="259045"/>
    <xdr:sp macro="" textlink="">
      <xdr:nvSpPr>
        <xdr:cNvPr id="222" name="n_4mainValue【福祉施設】&#10;有形固定資産減価償却率">
          <a:extLst>
            <a:ext uri="{FF2B5EF4-FFF2-40B4-BE49-F238E27FC236}">
              <a16:creationId xmlns:a16="http://schemas.microsoft.com/office/drawing/2014/main" id="{ECB4D787-77CD-49DA-8977-C43C596116FC}"/>
            </a:ext>
          </a:extLst>
        </xdr:cNvPr>
        <xdr:cNvSpPr txBox="1"/>
      </xdr:nvSpPr>
      <xdr:spPr>
        <a:xfrm>
          <a:off x="836304" y="1362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0DF5F215-40E9-4982-AA9C-D8E1B47FF3D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207FDC67-6667-40F7-AAB7-402010B222F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1A3490F3-ED1F-4B73-8DEA-DD2F93D60E0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6A6AD49C-8FE7-4E09-ACD1-BFAD3BB21BB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74F0B652-D302-474D-86B2-07722A40A54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F4E573CC-638F-4710-8F0D-5237BD9FEFF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85EFCADC-2E91-4B71-AA39-45859CBA056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B27EE1B6-0AD8-4146-BB0B-8E9AF780EEE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DE96C079-AAED-4433-B22F-5DA69A97BFC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BE490588-5D44-470C-8DDF-4A604D4A120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a:extLst>
            <a:ext uri="{FF2B5EF4-FFF2-40B4-BE49-F238E27FC236}">
              <a16:creationId xmlns:a16="http://schemas.microsoft.com/office/drawing/2014/main" id="{752F0EDA-3B86-45AF-A74A-BFD4875F7C15}"/>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a:extLst>
            <a:ext uri="{FF2B5EF4-FFF2-40B4-BE49-F238E27FC236}">
              <a16:creationId xmlns:a16="http://schemas.microsoft.com/office/drawing/2014/main" id="{C472697F-EDEA-4039-A63F-9F1EFC959CA1}"/>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DD99275D-3944-4952-976A-9BABABC9CBF6}"/>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D8B6A345-B1F8-49D5-965D-B11A19FEC803}"/>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a:extLst>
            <a:ext uri="{FF2B5EF4-FFF2-40B4-BE49-F238E27FC236}">
              <a16:creationId xmlns:a16="http://schemas.microsoft.com/office/drawing/2014/main" id="{19812123-5FA8-4BE9-8B8D-19EF68B0A96F}"/>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a:extLst>
            <a:ext uri="{FF2B5EF4-FFF2-40B4-BE49-F238E27FC236}">
              <a16:creationId xmlns:a16="http://schemas.microsoft.com/office/drawing/2014/main" id="{2EAC1D47-7190-4B8A-9129-CEC9FAF4DE75}"/>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E24B3AD3-D481-4D2C-A31B-C5DBD17BA708}"/>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776B721C-1240-4E26-B8BF-D19EEF9E4BB9}"/>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B9ADB1F4-08F0-429D-B2DD-B1BC260393F8}"/>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242" name="直線コネクタ 241">
          <a:extLst>
            <a:ext uri="{FF2B5EF4-FFF2-40B4-BE49-F238E27FC236}">
              <a16:creationId xmlns:a16="http://schemas.microsoft.com/office/drawing/2014/main" id="{7352307A-E7AC-4505-B15D-2E17149EFA7F}"/>
            </a:ext>
          </a:extLst>
        </xdr:cNvPr>
        <xdr:cNvCxnSpPr/>
      </xdr:nvCxnSpPr>
      <xdr:spPr>
        <a:xfrm flipV="1">
          <a:off x="9219565" y="13108876"/>
          <a:ext cx="0" cy="121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a:extLst>
            <a:ext uri="{FF2B5EF4-FFF2-40B4-BE49-F238E27FC236}">
              <a16:creationId xmlns:a16="http://schemas.microsoft.com/office/drawing/2014/main" id="{7799FC56-0FF8-4E03-B5A8-5B9789FEBC1C}"/>
            </a:ext>
          </a:extLst>
        </xdr:cNvPr>
        <xdr:cNvSpPr txBox="1"/>
      </xdr:nvSpPr>
      <xdr:spPr>
        <a:xfrm>
          <a:off x="9258300" y="143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a:extLst>
            <a:ext uri="{FF2B5EF4-FFF2-40B4-BE49-F238E27FC236}">
              <a16:creationId xmlns:a16="http://schemas.microsoft.com/office/drawing/2014/main" id="{E3E5AC36-2732-4D27-A059-3DBA0C3660FB}"/>
            </a:ext>
          </a:extLst>
        </xdr:cNvPr>
        <xdr:cNvCxnSpPr/>
      </xdr:nvCxnSpPr>
      <xdr:spPr>
        <a:xfrm>
          <a:off x="9154160" y="143252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245" name="【福祉施設】&#10;一人当たり面積最大値テキスト">
          <a:extLst>
            <a:ext uri="{FF2B5EF4-FFF2-40B4-BE49-F238E27FC236}">
              <a16:creationId xmlns:a16="http://schemas.microsoft.com/office/drawing/2014/main" id="{97B69027-9467-4924-B4BA-3BB65E6581B4}"/>
            </a:ext>
          </a:extLst>
        </xdr:cNvPr>
        <xdr:cNvSpPr txBox="1"/>
      </xdr:nvSpPr>
      <xdr:spPr>
        <a:xfrm>
          <a:off x="9258300" y="1289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246" name="直線コネクタ 245">
          <a:extLst>
            <a:ext uri="{FF2B5EF4-FFF2-40B4-BE49-F238E27FC236}">
              <a16:creationId xmlns:a16="http://schemas.microsoft.com/office/drawing/2014/main" id="{2AF444A0-EE49-46D4-BB72-8EC3D636B99C}"/>
            </a:ext>
          </a:extLst>
        </xdr:cNvPr>
        <xdr:cNvCxnSpPr/>
      </xdr:nvCxnSpPr>
      <xdr:spPr>
        <a:xfrm>
          <a:off x="9154160" y="131088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168482</xdr:rowOff>
    </xdr:from>
    <xdr:ext cx="469744" cy="259045"/>
    <xdr:sp macro="" textlink="">
      <xdr:nvSpPr>
        <xdr:cNvPr id="247" name="【福祉施設】&#10;一人当たり面積平均値テキスト">
          <a:extLst>
            <a:ext uri="{FF2B5EF4-FFF2-40B4-BE49-F238E27FC236}">
              <a16:creationId xmlns:a16="http://schemas.microsoft.com/office/drawing/2014/main" id="{856FECFA-6C7D-4610-8C32-F7A028FA7EAC}"/>
            </a:ext>
          </a:extLst>
        </xdr:cNvPr>
        <xdr:cNvSpPr txBox="1"/>
      </xdr:nvSpPr>
      <xdr:spPr>
        <a:xfrm>
          <a:off x="9258300" y="13914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248" name="フローチャート: 判断 247">
          <a:extLst>
            <a:ext uri="{FF2B5EF4-FFF2-40B4-BE49-F238E27FC236}">
              <a16:creationId xmlns:a16="http://schemas.microsoft.com/office/drawing/2014/main" id="{7511D576-848A-49B1-8177-9DCEB090A58B}"/>
            </a:ext>
          </a:extLst>
        </xdr:cNvPr>
        <xdr:cNvSpPr/>
      </xdr:nvSpPr>
      <xdr:spPr>
        <a:xfrm>
          <a:off x="9192260" y="140597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249" name="フローチャート: 判断 248">
          <a:extLst>
            <a:ext uri="{FF2B5EF4-FFF2-40B4-BE49-F238E27FC236}">
              <a16:creationId xmlns:a16="http://schemas.microsoft.com/office/drawing/2014/main" id="{9BCBDF01-0684-42C1-825E-78C85BF6CAAF}"/>
            </a:ext>
          </a:extLst>
        </xdr:cNvPr>
        <xdr:cNvSpPr/>
      </xdr:nvSpPr>
      <xdr:spPr>
        <a:xfrm>
          <a:off x="8445500" y="140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250" name="フローチャート: 判断 249">
          <a:extLst>
            <a:ext uri="{FF2B5EF4-FFF2-40B4-BE49-F238E27FC236}">
              <a16:creationId xmlns:a16="http://schemas.microsoft.com/office/drawing/2014/main" id="{651C4E52-6EEA-44AE-906A-E39799BE15AA}"/>
            </a:ext>
          </a:extLst>
        </xdr:cNvPr>
        <xdr:cNvSpPr/>
      </xdr:nvSpPr>
      <xdr:spPr>
        <a:xfrm>
          <a:off x="7670800" y="1408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19875</xdr:rowOff>
    </xdr:from>
    <xdr:to>
      <xdr:col>41</xdr:col>
      <xdr:colOff>101600</xdr:colOff>
      <xdr:row>84</xdr:row>
      <xdr:rowOff>121475</xdr:rowOff>
    </xdr:to>
    <xdr:sp macro="" textlink="">
      <xdr:nvSpPr>
        <xdr:cNvPr id="251" name="フローチャート: 判断 250">
          <a:extLst>
            <a:ext uri="{FF2B5EF4-FFF2-40B4-BE49-F238E27FC236}">
              <a16:creationId xmlns:a16="http://schemas.microsoft.com/office/drawing/2014/main" id="{4F28FF02-EC5E-427C-8469-66B4F2CA73DE}"/>
            </a:ext>
          </a:extLst>
        </xdr:cNvPr>
        <xdr:cNvSpPr/>
      </xdr:nvSpPr>
      <xdr:spPr>
        <a:xfrm>
          <a:off x="6873240" y="1410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159322</xdr:rowOff>
    </xdr:from>
    <xdr:to>
      <xdr:col>36</xdr:col>
      <xdr:colOff>165100</xdr:colOff>
      <xdr:row>84</xdr:row>
      <xdr:rowOff>89472</xdr:rowOff>
    </xdr:to>
    <xdr:sp macro="" textlink="">
      <xdr:nvSpPr>
        <xdr:cNvPr id="252" name="フローチャート: 判断 251">
          <a:extLst>
            <a:ext uri="{FF2B5EF4-FFF2-40B4-BE49-F238E27FC236}">
              <a16:creationId xmlns:a16="http://schemas.microsoft.com/office/drawing/2014/main" id="{C770445F-115A-4E11-9F1D-4C2C3AB00FE0}"/>
            </a:ext>
          </a:extLst>
        </xdr:cNvPr>
        <xdr:cNvSpPr/>
      </xdr:nvSpPr>
      <xdr:spPr>
        <a:xfrm>
          <a:off x="6098540" y="14073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7F3CA3E1-F0DC-4179-9D88-0D7ED5B8AEE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74395D0B-84FC-4EBB-A79A-3E647D4FDF1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20483035-EDE7-46FE-B061-2F6A5D3BA0F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84C46A76-7598-4262-8D25-04E1E337814A}"/>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D9BC03AA-BCE1-4555-946D-7B47442C3D0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85598</xdr:rowOff>
    </xdr:from>
    <xdr:to>
      <xdr:col>55</xdr:col>
      <xdr:colOff>50800</xdr:colOff>
      <xdr:row>85</xdr:row>
      <xdr:rowOff>15748</xdr:rowOff>
    </xdr:to>
    <xdr:sp macro="" textlink="">
      <xdr:nvSpPr>
        <xdr:cNvPr id="258" name="楕円 257">
          <a:extLst>
            <a:ext uri="{FF2B5EF4-FFF2-40B4-BE49-F238E27FC236}">
              <a16:creationId xmlns:a16="http://schemas.microsoft.com/office/drawing/2014/main" id="{A0092765-8539-4B7C-95E2-1E97F96397F8}"/>
            </a:ext>
          </a:extLst>
        </xdr:cNvPr>
        <xdr:cNvSpPr/>
      </xdr:nvSpPr>
      <xdr:spPr>
        <a:xfrm>
          <a:off x="9192260" y="141673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525</xdr:rowOff>
    </xdr:from>
    <xdr:ext cx="469744" cy="259045"/>
    <xdr:sp macro="" textlink="">
      <xdr:nvSpPr>
        <xdr:cNvPr id="259" name="【福祉施設】&#10;一人当たり面積該当値テキスト">
          <a:extLst>
            <a:ext uri="{FF2B5EF4-FFF2-40B4-BE49-F238E27FC236}">
              <a16:creationId xmlns:a16="http://schemas.microsoft.com/office/drawing/2014/main" id="{7FE52DAE-6B62-4881-99B7-A77F6F840B42}"/>
            </a:ext>
          </a:extLst>
        </xdr:cNvPr>
        <xdr:cNvSpPr txBox="1"/>
      </xdr:nvSpPr>
      <xdr:spPr>
        <a:xfrm>
          <a:off x="9258300" y="1408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87885</xdr:rowOff>
    </xdr:from>
    <xdr:to>
      <xdr:col>50</xdr:col>
      <xdr:colOff>165100</xdr:colOff>
      <xdr:row>85</xdr:row>
      <xdr:rowOff>18035</xdr:rowOff>
    </xdr:to>
    <xdr:sp macro="" textlink="">
      <xdr:nvSpPr>
        <xdr:cNvPr id="260" name="楕円 259">
          <a:extLst>
            <a:ext uri="{FF2B5EF4-FFF2-40B4-BE49-F238E27FC236}">
              <a16:creationId xmlns:a16="http://schemas.microsoft.com/office/drawing/2014/main" id="{37FB21D9-C469-4006-BFD3-4FA49762A0B0}"/>
            </a:ext>
          </a:extLst>
        </xdr:cNvPr>
        <xdr:cNvSpPr/>
      </xdr:nvSpPr>
      <xdr:spPr>
        <a:xfrm>
          <a:off x="8445500" y="14169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136398</xdr:rowOff>
    </xdr:from>
    <xdr:to>
      <xdr:col>55</xdr:col>
      <xdr:colOff>0</xdr:colOff>
      <xdr:row>84</xdr:row>
      <xdr:rowOff>138685</xdr:rowOff>
    </xdr:to>
    <xdr:cxnSp macro="">
      <xdr:nvCxnSpPr>
        <xdr:cNvPr id="261" name="直線コネクタ 260">
          <a:extLst>
            <a:ext uri="{FF2B5EF4-FFF2-40B4-BE49-F238E27FC236}">
              <a16:creationId xmlns:a16="http://schemas.microsoft.com/office/drawing/2014/main" id="{334BCE6B-4CA5-4D73-898D-E28F590DC129}"/>
            </a:ext>
          </a:extLst>
        </xdr:cNvPr>
        <xdr:cNvCxnSpPr/>
      </xdr:nvCxnSpPr>
      <xdr:spPr>
        <a:xfrm flipV="1">
          <a:off x="8496300" y="14218158"/>
          <a:ext cx="7239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110173</xdr:rowOff>
    </xdr:from>
    <xdr:to>
      <xdr:col>46</xdr:col>
      <xdr:colOff>38100</xdr:colOff>
      <xdr:row>85</xdr:row>
      <xdr:rowOff>40323</xdr:rowOff>
    </xdr:to>
    <xdr:sp macro="" textlink="">
      <xdr:nvSpPr>
        <xdr:cNvPr id="262" name="楕円 261">
          <a:extLst>
            <a:ext uri="{FF2B5EF4-FFF2-40B4-BE49-F238E27FC236}">
              <a16:creationId xmlns:a16="http://schemas.microsoft.com/office/drawing/2014/main" id="{8EFE51CE-5DCE-42C2-B7C0-FBFC04795271}"/>
            </a:ext>
          </a:extLst>
        </xdr:cNvPr>
        <xdr:cNvSpPr/>
      </xdr:nvSpPr>
      <xdr:spPr>
        <a:xfrm>
          <a:off x="7670800" y="141919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138685</xdr:rowOff>
    </xdr:from>
    <xdr:to>
      <xdr:col>50</xdr:col>
      <xdr:colOff>114300</xdr:colOff>
      <xdr:row>84</xdr:row>
      <xdr:rowOff>160973</xdr:rowOff>
    </xdr:to>
    <xdr:cxnSp macro="">
      <xdr:nvCxnSpPr>
        <xdr:cNvPr id="263" name="直線コネクタ 262">
          <a:extLst>
            <a:ext uri="{FF2B5EF4-FFF2-40B4-BE49-F238E27FC236}">
              <a16:creationId xmlns:a16="http://schemas.microsoft.com/office/drawing/2014/main" id="{4D109B5D-5050-4C19-A6DE-E5744E84BC49}"/>
            </a:ext>
          </a:extLst>
        </xdr:cNvPr>
        <xdr:cNvCxnSpPr/>
      </xdr:nvCxnSpPr>
      <xdr:spPr>
        <a:xfrm flipV="1">
          <a:off x="7713980" y="14220445"/>
          <a:ext cx="78232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111316</xdr:rowOff>
    </xdr:from>
    <xdr:to>
      <xdr:col>41</xdr:col>
      <xdr:colOff>101600</xdr:colOff>
      <xdr:row>85</xdr:row>
      <xdr:rowOff>41466</xdr:rowOff>
    </xdr:to>
    <xdr:sp macro="" textlink="">
      <xdr:nvSpPr>
        <xdr:cNvPr id="264" name="楕円 263">
          <a:extLst>
            <a:ext uri="{FF2B5EF4-FFF2-40B4-BE49-F238E27FC236}">
              <a16:creationId xmlns:a16="http://schemas.microsoft.com/office/drawing/2014/main" id="{33D25E32-6956-44F9-8A86-F62C9D704139}"/>
            </a:ext>
          </a:extLst>
        </xdr:cNvPr>
        <xdr:cNvSpPr/>
      </xdr:nvSpPr>
      <xdr:spPr>
        <a:xfrm>
          <a:off x="6873240" y="141930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160973</xdr:rowOff>
    </xdr:from>
    <xdr:to>
      <xdr:col>45</xdr:col>
      <xdr:colOff>177800</xdr:colOff>
      <xdr:row>84</xdr:row>
      <xdr:rowOff>162116</xdr:rowOff>
    </xdr:to>
    <xdr:cxnSp macro="">
      <xdr:nvCxnSpPr>
        <xdr:cNvPr id="265" name="直線コネクタ 264">
          <a:extLst>
            <a:ext uri="{FF2B5EF4-FFF2-40B4-BE49-F238E27FC236}">
              <a16:creationId xmlns:a16="http://schemas.microsoft.com/office/drawing/2014/main" id="{68E8899F-63EB-4EE1-A4E8-C8A12A96B1CE}"/>
            </a:ext>
          </a:extLst>
        </xdr:cNvPr>
        <xdr:cNvCxnSpPr/>
      </xdr:nvCxnSpPr>
      <xdr:spPr>
        <a:xfrm flipV="1">
          <a:off x="6924040" y="14242733"/>
          <a:ext cx="78994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113030</xdr:rowOff>
    </xdr:from>
    <xdr:to>
      <xdr:col>36</xdr:col>
      <xdr:colOff>165100</xdr:colOff>
      <xdr:row>85</xdr:row>
      <xdr:rowOff>43180</xdr:rowOff>
    </xdr:to>
    <xdr:sp macro="" textlink="">
      <xdr:nvSpPr>
        <xdr:cNvPr id="266" name="楕円 265">
          <a:extLst>
            <a:ext uri="{FF2B5EF4-FFF2-40B4-BE49-F238E27FC236}">
              <a16:creationId xmlns:a16="http://schemas.microsoft.com/office/drawing/2014/main" id="{453CCA65-969A-4382-B268-C5247B9B9BEA}"/>
            </a:ext>
          </a:extLst>
        </xdr:cNvPr>
        <xdr:cNvSpPr/>
      </xdr:nvSpPr>
      <xdr:spPr>
        <a:xfrm>
          <a:off x="6098540" y="14194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162116</xdr:rowOff>
    </xdr:from>
    <xdr:to>
      <xdr:col>41</xdr:col>
      <xdr:colOff>50800</xdr:colOff>
      <xdr:row>84</xdr:row>
      <xdr:rowOff>163830</xdr:rowOff>
    </xdr:to>
    <xdr:cxnSp macro="">
      <xdr:nvCxnSpPr>
        <xdr:cNvPr id="267" name="直線コネクタ 266">
          <a:extLst>
            <a:ext uri="{FF2B5EF4-FFF2-40B4-BE49-F238E27FC236}">
              <a16:creationId xmlns:a16="http://schemas.microsoft.com/office/drawing/2014/main" id="{84B54511-5798-4963-AA3B-38F2475ECEDE}"/>
            </a:ext>
          </a:extLst>
        </xdr:cNvPr>
        <xdr:cNvCxnSpPr/>
      </xdr:nvCxnSpPr>
      <xdr:spPr>
        <a:xfrm flipV="1">
          <a:off x="6149340" y="14243876"/>
          <a:ext cx="7747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119142</xdr:rowOff>
    </xdr:from>
    <xdr:ext cx="469744" cy="259045"/>
    <xdr:sp macro="" textlink="">
      <xdr:nvSpPr>
        <xdr:cNvPr id="268" name="n_1aveValue【福祉施設】&#10;一人当たり面積">
          <a:extLst>
            <a:ext uri="{FF2B5EF4-FFF2-40B4-BE49-F238E27FC236}">
              <a16:creationId xmlns:a16="http://schemas.microsoft.com/office/drawing/2014/main" id="{24C77434-1A6F-4F68-8557-9C03C005D0D8}"/>
            </a:ext>
          </a:extLst>
        </xdr:cNvPr>
        <xdr:cNvSpPr txBox="1"/>
      </xdr:nvSpPr>
      <xdr:spPr>
        <a:xfrm>
          <a:off x="827158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269" name="n_2aveValue【福祉施設】&#10;一人当たり面積">
          <a:extLst>
            <a:ext uri="{FF2B5EF4-FFF2-40B4-BE49-F238E27FC236}">
              <a16:creationId xmlns:a16="http://schemas.microsoft.com/office/drawing/2014/main" id="{634AF94B-E4D5-4102-8A16-3145E539637D}"/>
            </a:ext>
          </a:extLst>
        </xdr:cNvPr>
        <xdr:cNvSpPr txBox="1"/>
      </xdr:nvSpPr>
      <xdr:spPr>
        <a:xfrm>
          <a:off x="750958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138002</xdr:rowOff>
    </xdr:from>
    <xdr:ext cx="469744" cy="259045"/>
    <xdr:sp macro="" textlink="">
      <xdr:nvSpPr>
        <xdr:cNvPr id="270" name="n_3aveValue【福祉施設】&#10;一人当たり面積">
          <a:extLst>
            <a:ext uri="{FF2B5EF4-FFF2-40B4-BE49-F238E27FC236}">
              <a16:creationId xmlns:a16="http://schemas.microsoft.com/office/drawing/2014/main" id="{C76B76A3-5B7C-4C5D-8EA7-77EF215AC887}"/>
            </a:ext>
          </a:extLst>
        </xdr:cNvPr>
        <xdr:cNvSpPr txBox="1"/>
      </xdr:nvSpPr>
      <xdr:spPr>
        <a:xfrm>
          <a:off x="6712027" y="1388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105999</xdr:rowOff>
    </xdr:from>
    <xdr:ext cx="469744" cy="259045"/>
    <xdr:sp macro="" textlink="">
      <xdr:nvSpPr>
        <xdr:cNvPr id="271" name="n_4aveValue【福祉施設】&#10;一人当たり面積">
          <a:extLst>
            <a:ext uri="{FF2B5EF4-FFF2-40B4-BE49-F238E27FC236}">
              <a16:creationId xmlns:a16="http://schemas.microsoft.com/office/drawing/2014/main" id="{752CEE36-D51F-483D-8320-E648D3BBC4A3}"/>
            </a:ext>
          </a:extLst>
        </xdr:cNvPr>
        <xdr:cNvSpPr txBox="1"/>
      </xdr:nvSpPr>
      <xdr:spPr>
        <a:xfrm>
          <a:off x="5937327" y="1385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9162</xdr:rowOff>
    </xdr:from>
    <xdr:ext cx="469744" cy="259045"/>
    <xdr:sp macro="" textlink="">
      <xdr:nvSpPr>
        <xdr:cNvPr id="272" name="n_1mainValue【福祉施設】&#10;一人当たり面積">
          <a:extLst>
            <a:ext uri="{FF2B5EF4-FFF2-40B4-BE49-F238E27FC236}">
              <a16:creationId xmlns:a16="http://schemas.microsoft.com/office/drawing/2014/main" id="{8D7414DD-F6D2-47E2-8C3F-4CE2290432B0}"/>
            </a:ext>
          </a:extLst>
        </xdr:cNvPr>
        <xdr:cNvSpPr txBox="1"/>
      </xdr:nvSpPr>
      <xdr:spPr>
        <a:xfrm>
          <a:off x="8271587" y="1425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31450</xdr:rowOff>
    </xdr:from>
    <xdr:ext cx="469744" cy="259045"/>
    <xdr:sp macro="" textlink="">
      <xdr:nvSpPr>
        <xdr:cNvPr id="273" name="n_2mainValue【福祉施設】&#10;一人当たり面積">
          <a:extLst>
            <a:ext uri="{FF2B5EF4-FFF2-40B4-BE49-F238E27FC236}">
              <a16:creationId xmlns:a16="http://schemas.microsoft.com/office/drawing/2014/main" id="{D1B38281-BA5E-4DC1-AD9D-531C2046C337}"/>
            </a:ext>
          </a:extLst>
        </xdr:cNvPr>
        <xdr:cNvSpPr txBox="1"/>
      </xdr:nvSpPr>
      <xdr:spPr>
        <a:xfrm>
          <a:off x="7509587" y="14280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32593</xdr:rowOff>
    </xdr:from>
    <xdr:ext cx="469744" cy="259045"/>
    <xdr:sp macro="" textlink="">
      <xdr:nvSpPr>
        <xdr:cNvPr id="274" name="n_3mainValue【福祉施設】&#10;一人当たり面積">
          <a:extLst>
            <a:ext uri="{FF2B5EF4-FFF2-40B4-BE49-F238E27FC236}">
              <a16:creationId xmlns:a16="http://schemas.microsoft.com/office/drawing/2014/main" id="{504ECCB7-3AC5-4194-AED0-DA17817D5DAD}"/>
            </a:ext>
          </a:extLst>
        </xdr:cNvPr>
        <xdr:cNvSpPr txBox="1"/>
      </xdr:nvSpPr>
      <xdr:spPr>
        <a:xfrm>
          <a:off x="6712027" y="1428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34307</xdr:rowOff>
    </xdr:from>
    <xdr:ext cx="469744" cy="259045"/>
    <xdr:sp macro="" textlink="">
      <xdr:nvSpPr>
        <xdr:cNvPr id="275" name="n_4mainValue【福祉施設】&#10;一人当たり面積">
          <a:extLst>
            <a:ext uri="{FF2B5EF4-FFF2-40B4-BE49-F238E27FC236}">
              <a16:creationId xmlns:a16="http://schemas.microsoft.com/office/drawing/2014/main" id="{F2C6FD9D-93C0-4F60-BA5A-E3405222E644}"/>
            </a:ext>
          </a:extLst>
        </xdr:cNvPr>
        <xdr:cNvSpPr txBox="1"/>
      </xdr:nvSpPr>
      <xdr:spPr>
        <a:xfrm>
          <a:off x="5937327" y="1428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2450E860-AC12-4235-87AD-95E5080494F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016592E6-5F75-4B30-83EF-5410FBCFBDE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677B8227-E099-43DF-B265-9DC9175C0BA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0F57AF96-1A92-409F-BA3E-63E4626955BC}"/>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BAED48E4-A0A9-427A-B675-8A4F831E338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61AA1DB3-9076-46B6-A96B-FBC5C067CE0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578AE4E7-44C6-4CCC-99D2-C094463B60B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29DDB670-3219-480A-B75C-19EF8AC7D00F}"/>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31F5D8B4-56FE-4FFD-95AB-E4314B117BF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B19FCA99-F512-49A1-BD2C-704FBFFEADAD}"/>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8159EDC1-EFC6-4E33-A07C-D271F11E5E0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F755DBC1-5B75-4373-9103-B483CECABD3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EE5F58D4-82A6-4D61-B9CA-9ACFE06C431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D71D825F-A631-417E-9332-7FBB30E9455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6927FD3A-D0F5-4DFA-B24F-4E2DA6DADF5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C2228204-110E-420C-9973-AA0285C61E0A}"/>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22ACAF51-3997-48D1-9875-52890473D0A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DA1206AD-7AD4-475F-846C-FC141509598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28019753-361D-4DCC-8ADF-344A7875009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2AF4D646-0BF9-4DCC-ABD9-3739B1280B7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56DB9261-A3CC-4FA9-B2B2-3E6732C862A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2F6AEA7A-469B-4D78-A3F2-DA2E83BEDCA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93FB5CFE-59F8-41B5-B763-D71AB6A0E0B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5C080D99-64E1-4719-B634-E6E0124E4EE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F8A05613-BC56-4D4F-B20E-7CCECBFD9E4B}"/>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FA9A606D-29CC-4249-BBE7-20D7A5524CFD}"/>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EDB65158-A473-4459-838B-E23737BBDCD8}"/>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a:extLst>
            <a:ext uri="{FF2B5EF4-FFF2-40B4-BE49-F238E27FC236}">
              <a16:creationId xmlns:a16="http://schemas.microsoft.com/office/drawing/2014/main" id="{080CE9BC-F8E0-4C17-9CBD-34C1F4A2456A}"/>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a:extLst>
            <a:ext uri="{FF2B5EF4-FFF2-40B4-BE49-F238E27FC236}">
              <a16:creationId xmlns:a16="http://schemas.microsoft.com/office/drawing/2014/main" id="{AA4E7A40-FDA6-4C43-B2EC-56485DEB5359}"/>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a:extLst>
            <a:ext uri="{FF2B5EF4-FFF2-40B4-BE49-F238E27FC236}">
              <a16:creationId xmlns:a16="http://schemas.microsoft.com/office/drawing/2014/main" id="{DAC030B0-1756-48E9-9042-28E795B915C4}"/>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a:extLst>
            <a:ext uri="{FF2B5EF4-FFF2-40B4-BE49-F238E27FC236}">
              <a16:creationId xmlns:a16="http://schemas.microsoft.com/office/drawing/2014/main" id="{CDA8CBAF-72D9-47E9-9BDB-FEC743D15A6F}"/>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a:extLst>
            <a:ext uri="{FF2B5EF4-FFF2-40B4-BE49-F238E27FC236}">
              <a16:creationId xmlns:a16="http://schemas.microsoft.com/office/drawing/2014/main" id="{84056BFB-1BE8-4713-9F1E-5DAF604929F8}"/>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a:extLst>
            <a:ext uri="{FF2B5EF4-FFF2-40B4-BE49-F238E27FC236}">
              <a16:creationId xmlns:a16="http://schemas.microsoft.com/office/drawing/2014/main" id="{2B54405E-717F-4C19-8C69-F9F8BDEBBF31}"/>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a:extLst>
            <a:ext uri="{FF2B5EF4-FFF2-40B4-BE49-F238E27FC236}">
              <a16:creationId xmlns:a16="http://schemas.microsoft.com/office/drawing/2014/main" id="{617F6454-923E-441D-BEBF-A574E0A355FD}"/>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a:extLst>
            <a:ext uri="{FF2B5EF4-FFF2-40B4-BE49-F238E27FC236}">
              <a16:creationId xmlns:a16="http://schemas.microsoft.com/office/drawing/2014/main" id="{EA1A6B03-9D4F-4BD6-AFFB-303693086EE3}"/>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a:extLst>
            <a:ext uri="{FF2B5EF4-FFF2-40B4-BE49-F238E27FC236}">
              <a16:creationId xmlns:a16="http://schemas.microsoft.com/office/drawing/2014/main" id="{B451EDAF-E5B5-4FDA-A76C-F83F2EDA17E1}"/>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a:extLst>
            <a:ext uri="{FF2B5EF4-FFF2-40B4-BE49-F238E27FC236}">
              <a16:creationId xmlns:a16="http://schemas.microsoft.com/office/drawing/2014/main" id="{FC12C61C-FB27-43D4-A179-EA7C52C29D59}"/>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236635C8-B51D-4FDF-AF41-B8565E83D93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a:extLst>
            <a:ext uri="{FF2B5EF4-FFF2-40B4-BE49-F238E27FC236}">
              <a16:creationId xmlns:a16="http://schemas.microsoft.com/office/drawing/2014/main" id="{6AD11ABF-DD57-4106-B438-1F9D26E81F0C}"/>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1CAA8DE3-A9F6-43B0-B8B6-D65032B61E1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316" name="直線コネクタ 315">
          <a:extLst>
            <a:ext uri="{FF2B5EF4-FFF2-40B4-BE49-F238E27FC236}">
              <a16:creationId xmlns:a16="http://schemas.microsoft.com/office/drawing/2014/main" id="{A522C58B-FF06-44DC-9162-5B11F9513140}"/>
            </a:ext>
          </a:extLst>
        </xdr:cNvPr>
        <xdr:cNvCxnSpPr/>
      </xdr:nvCxnSpPr>
      <xdr:spPr>
        <a:xfrm flipV="1">
          <a:off x="14375764" y="5785485"/>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7" name="【一般廃棄物処理施設】&#10;有形固定資産減価償却率最小値テキスト">
          <a:extLst>
            <a:ext uri="{FF2B5EF4-FFF2-40B4-BE49-F238E27FC236}">
              <a16:creationId xmlns:a16="http://schemas.microsoft.com/office/drawing/2014/main" id="{F635D326-6628-4052-9245-0604554C7C27}"/>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8" name="直線コネクタ 317">
          <a:extLst>
            <a:ext uri="{FF2B5EF4-FFF2-40B4-BE49-F238E27FC236}">
              <a16:creationId xmlns:a16="http://schemas.microsoft.com/office/drawing/2014/main" id="{BE2CAB00-4E1D-400D-9B29-2AB63A3567F1}"/>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319" name="【一般廃棄物処理施設】&#10;有形固定資産減価償却率最大値テキスト">
          <a:extLst>
            <a:ext uri="{FF2B5EF4-FFF2-40B4-BE49-F238E27FC236}">
              <a16:creationId xmlns:a16="http://schemas.microsoft.com/office/drawing/2014/main" id="{A9A84E58-91EF-4176-B42C-27DC45011869}"/>
            </a:ext>
          </a:extLst>
        </xdr:cNvPr>
        <xdr:cNvSpPr txBox="1"/>
      </xdr:nvSpPr>
      <xdr:spPr>
        <a:xfrm>
          <a:off x="144145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320" name="直線コネクタ 319">
          <a:extLst>
            <a:ext uri="{FF2B5EF4-FFF2-40B4-BE49-F238E27FC236}">
              <a16:creationId xmlns:a16="http://schemas.microsoft.com/office/drawing/2014/main" id="{98DE3794-5CAE-449B-BA83-F1660FD71498}"/>
            </a:ext>
          </a:extLst>
        </xdr:cNvPr>
        <xdr:cNvCxnSpPr/>
      </xdr:nvCxnSpPr>
      <xdr:spPr>
        <a:xfrm>
          <a:off x="14287500" y="57854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167657</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79629949-FD9C-4618-837E-E66B04D565C8}"/>
            </a:ext>
          </a:extLst>
        </xdr:cNvPr>
        <xdr:cNvSpPr txBox="1"/>
      </xdr:nvSpPr>
      <xdr:spPr>
        <a:xfrm>
          <a:off x="144145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322" name="フローチャート: 判断 321">
          <a:extLst>
            <a:ext uri="{FF2B5EF4-FFF2-40B4-BE49-F238E27FC236}">
              <a16:creationId xmlns:a16="http://schemas.microsoft.com/office/drawing/2014/main" id="{FC6FD4FD-BE82-4AED-A567-BF1E6E4E7696}"/>
            </a:ext>
          </a:extLst>
        </xdr:cNvPr>
        <xdr:cNvSpPr/>
      </xdr:nvSpPr>
      <xdr:spPr>
        <a:xfrm>
          <a:off x="14325600" y="63881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60325</xdr:rowOff>
    </xdr:to>
    <xdr:sp macro="" textlink="">
      <xdr:nvSpPr>
        <xdr:cNvPr id="323" name="フローチャート: 判断 322">
          <a:extLst>
            <a:ext uri="{FF2B5EF4-FFF2-40B4-BE49-F238E27FC236}">
              <a16:creationId xmlns:a16="http://schemas.microsoft.com/office/drawing/2014/main" id="{7B532D98-E788-4284-B01E-87395064C7CF}"/>
            </a:ext>
          </a:extLst>
        </xdr:cNvPr>
        <xdr:cNvSpPr/>
      </xdr:nvSpPr>
      <xdr:spPr>
        <a:xfrm>
          <a:off x="1357884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324" name="フローチャート: 判断 323">
          <a:extLst>
            <a:ext uri="{FF2B5EF4-FFF2-40B4-BE49-F238E27FC236}">
              <a16:creationId xmlns:a16="http://schemas.microsoft.com/office/drawing/2014/main" id="{0D9BCB8C-3FAE-4327-97DD-2A197746CEFB}"/>
            </a:ext>
          </a:extLst>
        </xdr:cNvPr>
        <xdr:cNvSpPr/>
      </xdr:nvSpPr>
      <xdr:spPr>
        <a:xfrm>
          <a:off x="12804140" y="629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325" name="フローチャート: 判断 324">
          <a:extLst>
            <a:ext uri="{FF2B5EF4-FFF2-40B4-BE49-F238E27FC236}">
              <a16:creationId xmlns:a16="http://schemas.microsoft.com/office/drawing/2014/main" id="{AAC49C06-DCFA-4757-808B-454E5B52F686}"/>
            </a:ext>
          </a:extLst>
        </xdr:cNvPr>
        <xdr:cNvSpPr/>
      </xdr:nvSpPr>
      <xdr:spPr>
        <a:xfrm>
          <a:off x="12029440" y="62299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326" name="フローチャート: 判断 325">
          <a:extLst>
            <a:ext uri="{FF2B5EF4-FFF2-40B4-BE49-F238E27FC236}">
              <a16:creationId xmlns:a16="http://schemas.microsoft.com/office/drawing/2014/main" id="{811BDD7B-A77C-4EDB-BD33-6F2526515998}"/>
            </a:ext>
          </a:extLst>
        </xdr:cNvPr>
        <xdr:cNvSpPr/>
      </xdr:nvSpPr>
      <xdr:spPr>
        <a:xfrm>
          <a:off x="11231880" y="6191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7F24555F-93A3-453F-B8B5-292F27D4DCE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2329EC61-956A-445B-87E5-7AE0208EE3A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79C3DFFD-8497-44BB-826E-01B3F08683D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E705DA49-0CAD-45A1-825F-973EAEC0AEB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6CBC6EC7-0FD6-41DF-8081-6D18BC6A26D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114935</xdr:rowOff>
    </xdr:from>
    <xdr:to>
      <xdr:col>81</xdr:col>
      <xdr:colOff>101600</xdr:colOff>
      <xdr:row>38</xdr:row>
      <xdr:rowOff>45085</xdr:rowOff>
    </xdr:to>
    <xdr:sp macro="" textlink="">
      <xdr:nvSpPr>
        <xdr:cNvPr id="332" name="楕円 331">
          <a:extLst>
            <a:ext uri="{FF2B5EF4-FFF2-40B4-BE49-F238E27FC236}">
              <a16:creationId xmlns:a16="http://schemas.microsoft.com/office/drawing/2014/main" id="{38680ACD-91FC-4580-A1A4-F3F1F1432C0F}"/>
            </a:ext>
          </a:extLst>
        </xdr:cNvPr>
        <xdr:cNvSpPr/>
      </xdr:nvSpPr>
      <xdr:spPr>
        <a:xfrm>
          <a:off x="13578840" y="6317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67310</xdr:rowOff>
    </xdr:from>
    <xdr:to>
      <xdr:col>76</xdr:col>
      <xdr:colOff>165100</xdr:colOff>
      <xdr:row>39</xdr:row>
      <xdr:rowOff>168910</xdr:rowOff>
    </xdr:to>
    <xdr:sp macro="" textlink="">
      <xdr:nvSpPr>
        <xdr:cNvPr id="333" name="楕円 332">
          <a:extLst>
            <a:ext uri="{FF2B5EF4-FFF2-40B4-BE49-F238E27FC236}">
              <a16:creationId xmlns:a16="http://schemas.microsoft.com/office/drawing/2014/main" id="{A906BDC2-7A81-4D70-AFCB-B95DFA53C925}"/>
            </a:ext>
          </a:extLst>
        </xdr:cNvPr>
        <xdr:cNvSpPr/>
      </xdr:nvSpPr>
      <xdr:spPr>
        <a:xfrm>
          <a:off x="1280414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165735</xdr:rowOff>
    </xdr:from>
    <xdr:to>
      <xdr:col>81</xdr:col>
      <xdr:colOff>50800</xdr:colOff>
      <xdr:row>39</xdr:row>
      <xdr:rowOff>118110</xdr:rowOff>
    </xdr:to>
    <xdr:cxnSp macro="">
      <xdr:nvCxnSpPr>
        <xdr:cNvPr id="334" name="直線コネクタ 333">
          <a:extLst>
            <a:ext uri="{FF2B5EF4-FFF2-40B4-BE49-F238E27FC236}">
              <a16:creationId xmlns:a16="http://schemas.microsoft.com/office/drawing/2014/main" id="{4B047D10-D28A-4149-86EA-D86E9326BBC9}"/>
            </a:ext>
          </a:extLst>
        </xdr:cNvPr>
        <xdr:cNvCxnSpPr/>
      </xdr:nvCxnSpPr>
      <xdr:spPr>
        <a:xfrm flipV="1">
          <a:off x="12854940" y="6368415"/>
          <a:ext cx="774700" cy="28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4445</xdr:rowOff>
    </xdr:from>
    <xdr:to>
      <xdr:col>72</xdr:col>
      <xdr:colOff>38100</xdr:colOff>
      <xdr:row>41</xdr:row>
      <xdr:rowOff>106045</xdr:rowOff>
    </xdr:to>
    <xdr:sp macro="" textlink="">
      <xdr:nvSpPr>
        <xdr:cNvPr id="335" name="楕円 334">
          <a:extLst>
            <a:ext uri="{FF2B5EF4-FFF2-40B4-BE49-F238E27FC236}">
              <a16:creationId xmlns:a16="http://schemas.microsoft.com/office/drawing/2014/main" id="{C4760167-2B15-43EC-996E-6DA9BCC03D5A}"/>
            </a:ext>
          </a:extLst>
        </xdr:cNvPr>
        <xdr:cNvSpPr/>
      </xdr:nvSpPr>
      <xdr:spPr>
        <a:xfrm>
          <a:off x="12029440" y="68776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118110</xdr:rowOff>
    </xdr:from>
    <xdr:to>
      <xdr:col>76</xdr:col>
      <xdr:colOff>114300</xdr:colOff>
      <xdr:row>41</xdr:row>
      <xdr:rowOff>55245</xdr:rowOff>
    </xdr:to>
    <xdr:cxnSp macro="">
      <xdr:nvCxnSpPr>
        <xdr:cNvPr id="336" name="直線コネクタ 335">
          <a:extLst>
            <a:ext uri="{FF2B5EF4-FFF2-40B4-BE49-F238E27FC236}">
              <a16:creationId xmlns:a16="http://schemas.microsoft.com/office/drawing/2014/main" id="{B1118863-3B6E-4D96-B6F4-5D86834BE068}"/>
            </a:ext>
          </a:extLst>
        </xdr:cNvPr>
        <xdr:cNvCxnSpPr/>
      </xdr:nvCxnSpPr>
      <xdr:spPr>
        <a:xfrm flipV="1">
          <a:off x="12072620" y="6656070"/>
          <a:ext cx="782320" cy="27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141605</xdr:rowOff>
    </xdr:from>
    <xdr:to>
      <xdr:col>67</xdr:col>
      <xdr:colOff>101600</xdr:colOff>
      <xdr:row>41</xdr:row>
      <xdr:rowOff>71755</xdr:rowOff>
    </xdr:to>
    <xdr:sp macro="" textlink="">
      <xdr:nvSpPr>
        <xdr:cNvPr id="337" name="楕円 336">
          <a:extLst>
            <a:ext uri="{FF2B5EF4-FFF2-40B4-BE49-F238E27FC236}">
              <a16:creationId xmlns:a16="http://schemas.microsoft.com/office/drawing/2014/main" id="{46B2FAD8-60BC-44A6-B96D-44B5CB9DB65A}"/>
            </a:ext>
          </a:extLst>
        </xdr:cNvPr>
        <xdr:cNvSpPr/>
      </xdr:nvSpPr>
      <xdr:spPr>
        <a:xfrm>
          <a:off x="11231880" y="6847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20955</xdr:rowOff>
    </xdr:from>
    <xdr:to>
      <xdr:col>71</xdr:col>
      <xdr:colOff>177800</xdr:colOff>
      <xdr:row>41</xdr:row>
      <xdr:rowOff>55245</xdr:rowOff>
    </xdr:to>
    <xdr:cxnSp macro="">
      <xdr:nvCxnSpPr>
        <xdr:cNvPr id="338" name="直線コネクタ 337">
          <a:extLst>
            <a:ext uri="{FF2B5EF4-FFF2-40B4-BE49-F238E27FC236}">
              <a16:creationId xmlns:a16="http://schemas.microsoft.com/office/drawing/2014/main" id="{CE4DDF37-FA63-47E1-A9B8-61FD7D77DD92}"/>
            </a:ext>
          </a:extLst>
        </xdr:cNvPr>
        <xdr:cNvCxnSpPr/>
      </xdr:nvCxnSpPr>
      <xdr:spPr>
        <a:xfrm>
          <a:off x="11282680" y="689419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51452</xdr:rowOff>
    </xdr:from>
    <xdr:ext cx="405111" cy="259045"/>
    <xdr:sp macro="" textlink="">
      <xdr:nvSpPr>
        <xdr:cNvPr id="339" name="n_1aveValue【一般廃棄物処理施設】&#10;有形固定資産減価償却率">
          <a:extLst>
            <a:ext uri="{FF2B5EF4-FFF2-40B4-BE49-F238E27FC236}">
              <a16:creationId xmlns:a16="http://schemas.microsoft.com/office/drawing/2014/main" id="{614E6443-324A-42C2-8DC9-F5E04822253C}"/>
            </a:ext>
          </a:extLst>
        </xdr:cNvPr>
        <xdr:cNvSpPr txBox="1"/>
      </xdr:nvSpPr>
      <xdr:spPr>
        <a:xfrm>
          <a:off x="134372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340" name="n_2aveValue【一般廃棄物処理施設】&#10;有形固定資産減価償却率">
          <a:extLst>
            <a:ext uri="{FF2B5EF4-FFF2-40B4-BE49-F238E27FC236}">
              <a16:creationId xmlns:a16="http://schemas.microsoft.com/office/drawing/2014/main" id="{A3C8A4B1-B4D5-4742-A5DF-A94993909271}"/>
            </a:ext>
          </a:extLst>
        </xdr:cNvPr>
        <xdr:cNvSpPr txBox="1"/>
      </xdr:nvSpPr>
      <xdr:spPr>
        <a:xfrm>
          <a:off x="126752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341" name="n_3aveValue【一般廃棄物処理施設】&#10;有形固定資産減価償却率">
          <a:extLst>
            <a:ext uri="{FF2B5EF4-FFF2-40B4-BE49-F238E27FC236}">
              <a16:creationId xmlns:a16="http://schemas.microsoft.com/office/drawing/2014/main" id="{E6BFA669-760B-4B25-857B-DE41449310E5}"/>
            </a:ext>
          </a:extLst>
        </xdr:cNvPr>
        <xdr:cNvSpPr txBox="1"/>
      </xdr:nvSpPr>
      <xdr:spPr>
        <a:xfrm>
          <a:off x="1190054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103522</xdr:rowOff>
    </xdr:from>
    <xdr:ext cx="405111" cy="259045"/>
    <xdr:sp macro="" textlink="">
      <xdr:nvSpPr>
        <xdr:cNvPr id="342" name="n_4aveValue【一般廃棄物処理施設】&#10;有形固定資産減価償却率">
          <a:extLst>
            <a:ext uri="{FF2B5EF4-FFF2-40B4-BE49-F238E27FC236}">
              <a16:creationId xmlns:a16="http://schemas.microsoft.com/office/drawing/2014/main" id="{4B1EA244-E8A8-403C-82C5-DF92ED1E9255}"/>
            </a:ext>
          </a:extLst>
        </xdr:cNvPr>
        <xdr:cNvSpPr txBox="1"/>
      </xdr:nvSpPr>
      <xdr:spPr>
        <a:xfrm>
          <a:off x="1110298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61612</xdr:rowOff>
    </xdr:from>
    <xdr:ext cx="405111" cy="259045"/>
    <xdr:sp macro="" textlink="">
      <xdr:nvSpPr>
        <xdr:cNvPr id="343" name="n_1mainValue【一般廃棄物処理施設】&#10;有形固定資産減価償却率">
          <a:extLst>
            <a:ext uri="{FF2B5EF4-FFF2-40B4-BE49-F238E27FC236}">
              <a16:creationId xmlns:a16="http://schemas.microsoft.com/office/drawing/2014/main" id="{D2A801F5-AA9B-40EC-9D92-7BB275B8F0A5}"/>
            </a:ext>
          </a:extLst>
        </xdr:cNvPr>
        <xdr:cNvSpPr txBox="1"/>
      </xdr:nvSpPr>
      <xdr:spPr>
        <a:xfrm>
          <a:off x="134372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160037</xdr:rowOff>
    </xdr:from>
    <xdr:ext cx="405111" cy="259045"/>
    <xdr:sp macro="" textlink="">
      <xdr:nvSpPr>
        <xdr:cNvPr id="344" name="n_2mainValue【一般廃棄物処理施設】&#10;有形固定資産減価償却率">
          <a:extLst>
            <a:ext uri="{FF2B5EF4-FFF2-40B4-BE49-F238E27FC236}">
              <a16:creationId xmlns:a16="http://schemas.microsoft.com/office/drawing/2014/main" id="{B818D15B-FCA1-4692-91D5-08C1ACEED678}"/>
            </a:ext>
          </a:extLst>
        </xdr:cNvPr>
        <xdr:cNvSpPr txBox="1"/>
      </xdr:nvSpPr>
      <xdr:spPr>
        <a:xfrm>
          <a:off x="126752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97172</xdr:rowOff>
    </xdr:from>
    <xdr:ext cx="405111" cy="259045"/>
    <xdr:sp macro="" textlink="">
      <xdr:nvSpPr>
        <xdr:cNvPr id="345" name="n_3mainValue【一般廃棄物処理施設】&#10;有形固定資産減価償却率">
          <a:extLst>
            <a:ext uri="{FF2B5EF4-FFF2-40B4-BE49-F238E27FC236}">
              <a16:creationId xmlns:a16="http://schemas.microsoft.com/office/drawing/2014/main" id="{7E2DC54D-725D-4D31-9F98-BB9626B2C68F}"/>
            </a:ext>
          </a:extLst>
        </xdr:cNvPr>
        <xdr:cNvSpPr txBox="1"/>
      </xdr:nvSpPr>
      <xdr:spPr>
        <a:xfrm>
          <a:off x="11900544"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62882</xdr:rowOff>
    </xdr:from>
    <xdr:ext cx="405111" cy="259045"/>
    <xdr:sp macro="" textlink="">
      <xdr:nvSpPr>
        <xdr:cNvPr id="346" name="n_4mainValue【一般廃棄物処理施設】&#10;有形固定資産減価償却率">
          <a:extLst>
            <a:ext uri="{FF2B5EF4-FFF2-40B4-BE49-F238E27FC236}">
              <a16:creationId xmlns:a16="http://schemas.microsoft.com/office/drawing/2014/main" id="{CC88C27C-97FE-4D97-91E6-DA98B3E1A3BA}"/>
            </a:ext>
          </a:extLst>
        </xdr:cNvPr>
        <xdr:cNvSpPr txBox="1"/>
      </xdr:nvSpPr>
      <xdr:spPr>
        <a:xfrm>
          <a:off x="11102984" y="69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a:extLst>
            <a:ext uri="{FF2B5EF4-FFF2-40B4-BE49-F238E27FC236}">
              <a16:creationId xmlns:a16="http://schemas.microsoft.com/office/drawing/2014/main" id="{27A0655C-80A3-47E6-A971-A58D68803FCA}"/>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a:extLst>
            <a:ext uri="{FF2B5EF4-FFF2-40B4-BE49-F238E27FC236}">
              <a16:creationId xmlns:a16="http://schemas.microsoft.com/office/drawing/2014/main" id="{E4702E54-BD06-4BC7-8FEA-2F2D23D6615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a:extLst>
            <a:ext uri="{FF2B5EF4-FFF2-40B4-BE49-F238E27FC236}">
              <a16:creationId xmlns:a16="http://schemas.microsoft.com/office/drawing/2014/main" id="{691FC983-9030-4FF9-8F9E-01C9738EE7F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a:extLst>
            <a:ext uri="{FF2B5EF4-FFF2-40B4-BE49-F238E27FC236}">
              <a16:creationId xmlns:a16="http://schemas.microsoft.com/office/drawing/2014/main" id="{3747C6EA-3243-46A0-A05F-2A22BAC188C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a:extLst>
            <a:ext uri="{FF2B5EF4-FFF2-40B4-BE49-F238E27FC236}">
              <a16:creationId xmlns:a16="http://schemas.microsoft.com/office/drawing/2014/main" id="{AE05B931-5EED-4B16-9896-D9EC486CFB6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a:extLst>
            <a:ext uri="{FF2B5EF4-FFF2-40B4-BE49-F238E27FC236}">
              <a16:creationId xmlns:a16="http://schemas.microsoft.com/office/drawing/2014/main" id="{E48378FC-DFDF-4ED4-80FA-F726D1D5955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a:extLst>
            <a:ext uri="{FF2B5EF4-FFF2-40B4-BE49-F238E27FC236}">
              <a16:creationId xmlns:a16="http://schemas.microsoft.com/office/drawing/2014/main" id="{61FF67E9-A2FA-44D7-9500-6199379FDB3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a:extLst>
            <a:ext uri="{FF2B5EF4-FFF2-40B4-BE49-F238E27FC236}">
              <a16:creationId xmlns:a16="http://schemas.microsoft.com/office/drawing/2014/main" id="{33AE3839-3E64-4C63-9A5F-7AFBB35BFB4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5" name="テキスト ボックス 354">
          <a:extLst>
            <a:ext uri="{FF2B5EF4-FFF2-40B4-BE49-F238E27FC236}">
              <a16:creationId xmlns:a16="http://schemas.microsoft.com/office/drawing/2014/main" id="{5544FE0D-5B47-44C8-AA47-FD85D08CD4E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a:extLst>
            <a:ext uri="{FF2B5EF4-FFF2-40B4-BE49-F238E27FC236}">
              <a16:creationId xmlns:a16="http://schemas.microsoft.com/office/drawing/2014/main" id="{B8760EB1-A4CD-4122-89B0-6E914735315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7" name="直線コネクタ 356">
          <a:extLst>
            <a:ext uri="{FF2B5EF4-FFF2-40B4-BE49-F238E27FC236}">
              <a16:creationId xmlns:a16="http://schemas.microsoft.com/office/drawing/2014/main" id="{C8172533-5556-4F33-9E34-AD33644A86CE}"/>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58" name="テキスト ボックス 357">
          <a:extLst>
            <a:ext uri="{FF2B5EF4-FFF2-40B4-BE49-F238E27FC236}">
              <a16:creationId xmlns:a16="http://schemas.microsoft.com/office/drawing/2014/main" id="{A0BF7BFA-1842-4B29-B15B-EB1F6CB47B9B}"/>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9" name="直線コネクタ 358">
          <a:extLst>
            <a:ext uri="{FF2B5EF4-FFF2-40B4-BE49-F238E27FC236}">
              <a16:creationId xmlns:a16="http://schemas.microsoft.com/office/drawing/2014/main" id="{05B930D2-25E5-4429-AA44-047331F65786}"/>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0" name="テキスト ボックス 359">
          <a:extLst>
            <a:ext uri="{FF2B5EF4-FFF2-40B4-BE49-F238E27FC236}">
              <a16:creationId xmlns:a16="http://schemas.microsoft.com/office/drawing/2014/main" id="{8A0516D1-0A9C-40C7-8B55-063F8573EE98}"/>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1" name="直線コネクタ 360">
          <a:extLst>
            <a:ext uri="{FF2B5EF4-FFF2-40B4-BE49-F238E27FC236}">
              <a16:creationId xmlns:a16="http://schemas.microsoft.com/office/drawing/2014/main" id="{D4037527-C366-4276-8F7A-1B5BA20F3A62}"/>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2" name="テキスト ボックス 361">
          <a:extLst>
            <a:ext uri="{FF2B5EF4-FFF2-40B4-BE49-F238E27FC236}">
              <a16:creationId xmlns:a16="http://schemas.microsoft.com/office/drawing/2014/main" id="{F88C2F70-BA35-4279-AD0B-B576FF5C3573}"/>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3" name="直線コネクタ 362">
          <a:extLst>
            <a:ext uri="{FF2B5EF4-FFF2-40B4-BE49-F238E27FC236}">
              <a16:creationId xmlns:a16="http://schemas.microsoft.com/office/drawing/2014/main" id="{A3F7AE13-1097-48E8-9AA6-3150CA72FF3A}"/>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4" name="テキスト ボックス 363">
          <a:extLst>
            <a:ext uri="{FF2B5EF4-FFF2-40B4-BE49-F238E27FC236}">
              <a16:creationId xmlns:a16="http://schemas.microsoft.com/office/drawing/2014/main" id="{CE1843B4-4B23-4020-9B37-35F9FC303321}"/>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5" name="直線コネクタ 364">
          <a:extLst>
            <a:ext uri="{FF2B5EF4-FFF2-40B4-BE49-F238E27FC236}">
              <a16:creationId xmlns:a16="http://schemas.microsoft.com/office/drawing/2014/main" id="{99474F3F-FA0B-454C-AD23-FCF176FB57D2}"/>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66" name="テキスト ボックス 365">
          <a:extLst>
            <a:ext uri="{FF2B5EF4-FFF2-40B4-BE49-F238E27FC236}">
              <a16:creationId xmlns:a16="http://schemas.microsoft.com/office/drawing/2014/main" id="{84E82AB8-9FEA-4CDE-9227-74A2BD609DC8}"/>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7" name="直線コネクタ 366">
          <a:extLst>
            <a:ext uri="{FF2B5EF4-FFF2-40B4-BE49-F238E27FC236}">
              <a16:creationId xmlns:a16="http://schemas.microsoft.com/office/drawing/2014/main" id="{BC723DA2-2C3E-4191-9510-618C70A3DD6A}"/>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68" name="テキスト ボックス 367">
          <a:extLst>
            <a:ext uri="{FF2B5EF4-FFF2-40B4-BE49-F238E27FC236}">
              <a16:creationId xmlns:a16="http://schemas.microsoft.com/office/drawing/2014/main" id="{6C95AF84-AC83-4420-B0BA-BBB050C85077}"/>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C61A8BE5-F2BA-49C9-9121-DBAB4D94290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0" name="テキスト ボックス 369">
          <a:extLst>
            <a:ext uri="{FF2B5EF4-FFF2-40B4-BE49-F238E27FC236}">
              <a16:creationId xmlns:a16="http://schemas.microsoft.com/office/drawing/2014/main" id="{8C645213-F588-49E2-A1B2-20F16DE3B14E}"/>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一般廃棄物処理施設】&#10;一人当たり有形固定資産（償却資産）額グラフ枠">
          <a:extLst>
            <a:ext uri="{FF2B5EF4-FFF2-40B4-BE49-F238E27FC236}">
              <a16:creationId xmlns:a16="http://schemas.microsoft.com/office/drawing/2014/main" id="{57BA438C-5058-4296-8F23-100D99257A8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20118</xdr:rowOff>
    </xdr:from>
    <xdr:to>
      <xdr:col>116</xdr:col>
      <xdr:colOff>62864</xdr:colOff>
      <xdr:row>42</xdr:row>
      <xdr:rowOff>84286</xdr:rowOff>
    </xdr:to>
    <xdr:cxnSp macro="">
      <xdr:nvCxnSpPr>
        <xdr:cNvPr id="372" name="直線コネクタ 371">
          <a:extLst>
            <a:ext uri="{FF2B5EF4-FFF2-40B4-BE49-F238E27FC236}">
              <a16:creationId xmlns:a16="http://schemas.microsoft.com/office/drawing/2014/main" id="{F737CA50-9FB2-43BA-813E-EE9105A92AEB}"/>
            </a:ext>
          </a:extLst>
        </xdr:cNvPr>
        <xdr:cNvCxnSpPr/>
      </xdr:nvCxnSpPr>
      <xdr:spPr>
        <a:xfrm flipV="1">
          <a:off x="19509104" y="5719878"/>
          <a:ext cx="0" cy="1405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88113</xdr:rowOff>
    </xdr:from>
    <xdr:ext cx="469744" cy="259045"/>
    <xdr:sp macro="" textlink="">
      <xdr:nvSpPr>
        <xdr:cNvPr id="373" name="【一般廃棄物処理施設】&#10;一人当たり有形固定資産（償却資産）額最小値テキスト">
          <a:extLst>
            <a:ext uri="{FF2B5EF4-FFF2-40B4-BE49-F238E27FC236}">
              <a16:creationId xmlns:a16="http://schemas.microsoft.com/office/drawing/2014/main" id="{2A21A7EA-1FE2-4128-B005-B0A523B83145}"/>
            </a:ext>
          </a:extLst>
        </xdr:cNvPr>
        <xdr:cNvSpPr txBox="1"/>
      </xdr:nvSpPr>
      <xdr:spPr>
        <a:xfrm>
          <a:off x="19547840" y="712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84286</xdr:rowOff>
    </xdr:from>
    <xdr:to>
      <xdr:col>116</xdr:col>
      <xdr:colOff>152400</xdr:colOff>
      <xdr:row>42</xdr:row>
      <xdr:rowOff>84286</xdr:rowOff>
    </xdr:to>
    <xdr:cxnSp macro="">
      <xdr:nvCxnSpPr>
        <xdr:cNvPr id="374" name="直線コネクタ 373">
          <a:extLst>
            <a:ext uri="{FF2B5EF4-FFF2-40B4-BE49-F238E27FC236}">
              <a16:creationId xmlns:a16="http://schemas.microsoft.com/office/drawing/2014/main" id="{28B05FEC-D9F0-4632-97BF-575F4429C84E}"/>
            </a:ext>
          </a:extLst>
        </xdr:cNvPr>
        <xdr:cNvCxnSpPr/>
      </xdr:nvCxnSpPr>
      <xdr:spPr>
        <a:xfrm>
          <a:off x="19443700" y="71251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138245</xdr:rowOff>
    </xdr:from>
    <xdr:ext cx="599010" cy="259045"/>
    <xdr:sp macro="" textlink="">
      <xdr:nvSpPr>
        <xdr:cNvPr id="375" name="【一般廃棄物処理施設】&#10;一人当たり有形固定資産（償却資産）額最大値テキスト">
          <a:extLst>
            <a:ext uri="{FF2B5EF4-FFF2-40B4-BE49-F238E27FC236}">
              <a16:creationId xmlns:a16="http://schemas.microsoft.com/office/drawing/2014/main" id="{D7393C41-6D15-4810-804A-8738CCFAA177}"/>
            </a:ext>
          </a:extLst>
        </xdr:cNvPr>
        <xdr:cNvSpPr txBox="1"/>
      </xdr:nvSpPr>
      <xdr:spPr>
        <a:xfrm>
          <a:off x="19547840" y="550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20118</xdr:rowOff>
    </xdr:from>
    <xdr:to>
      <xdr:col>116</xdr:col>
      <xdr:colOff>152400</xdr:colOff>
      <xdr:row>34</xdr:row>
      <xdr:rowOff>20118</xdr:rowOff>
    </xdr:to>
    <xdr:cxnSp macro="">
      <xdr:nvCxnSpPr>
        <xdr:cNvPr id="376" name="直線コネクタ 375">
          <a:extLst>
            <a:ext uri="{FF2B5EF4-FFF2-40B4-BE49-F238E27FC236}">
              <a16:creationId xmlns:a16="http://schemas.microsoft.com/office/drawing/2014/main" id="{886241F1-C0DB-4483-BF28-092502C0E99E}"/>
            </a:ext>
          </a:extLst>
        </xdr:cNvPr>
        <xdr:cNvCxnSpPr/>
      </xdr:nvCxnSpPr>
      <xdr:spPr>
        <a:xfrm>
          <a:off x="19443700" y="57198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31096</xdr:rowOff>
    </xdr:from>
    <xdr:ext cx="599010" cy="259045"/>
    <xdr:sp macro="" textlink="">
      <xdr:nvSpPr>
        <xdr:cNvPr id="377" name="【一般廃棄物処理施設】&#10;一人当たり有形固定資産（償却資産）額平均値テキスト">
          <a:extLst>
            <a:ext uri="{FF2B5EF4-FFF2-40B4-BE49-F238E27FC236}">
              <a16:creationId xmlns:a16="http://schemas.microsoft.com/office/drawing/2014/main" id="{023BF338-945E-4A8D-9281-E1F28519292C}"/>
            </a:ext>
          </a:extLst>
        </xdr:cNvPr>
        <xdr:cNvSpPr txBox="1"/>
      </xdr:nvSpPr>
      <xdr:spPr>
        <a:xfrm>
          <a:off x="19547840" y="65690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52669</xdr:rowOff>
    </xdr:from>
    <xdr:to>
      <xdr:col>116</xdr:col>
      <xdr:colOff>114300</xdr:colOff>
      <xdr:row>39</xdr:row>
      <xdr:rowOff>154269</xdr:rowOff>
    </xdr:to>
    <xdr:sp macro="" textlink="">
      <xdr:nvSpPr>
        <xdr:cNvPr id="378" name="フローチャート: 判断 377">
          <a:extLst>
            <a:ext uri="{FF2B5EF4-FFF2-40B4-BE49-F238E27FC236}">
              <a16:creationId xmlns:a16="http://schemas.microsoft.com/office/drawing/2014/main" id="{24BD468F-5128-4606-A928-0B8AB15F20BF}"/>
            </a:ext>
          </a:extLst>
        </xdr:cNvPr>
        <xdr:cNvSpPr/>
      </xdr:nvSpPr>
      <xdr:spPr>
        <a:xfrm>
          <a:off x="19458940" y="659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59710</xdr:rowOff>
    </xdr:from>
    <xdr:to>
      <xdr:col>112</xdr:col>
      <xdr:colOff>38100</xdr:colOff>
      <xdr:row>39</xdr:row>
      <xdr:rowOff>161310</xdr:rowOff>
    </xdr:to>
    <xdr:sp macro="" textlink="">
      <xdr:nvSpPr>
        <xdr:cNvPr id="379" name="フローチャート: 判断 378">
          <a:extLst>
            <a:ext uri="{FF2B5EF4-FFF2-40B4-BE49-F238E27FC236}">
              <a16:creationId xmlns:a16="http://schemas.microsoft.com/office/drawing/2014/main" id="{5F07BDDC-8F30-4E8E-B015-C4719363EBF0}"/>
            </a:ext>
          </a:extLst>
        </xdr:cNvPr>
        <xdr:cNvSpPr/>
      </xdr:nvSpPr>
      <xdr:spPr>
        <a:xfrm>
          <a:off x="18735040" y="6597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132248</xdr:rowOff>
    </xdr:from>
    <xdr:to>
      <xdr:col>107</xdr:col>
      <xdr:colOff>101600</xdr:colOff>
      <xdr:row>39</xdr:row>
      <xdr:rowOff>62398</xdr:rowOff>
    </xdr:to>
    <xdr:sp macro="" textlink="">
      <xdr:nvSpPr>
        <xdr:cNvPr id="380" name="フローチャート: 判断 379">
          <a:extLst>
            <a:ext uri="{FF2B5EF4-FFF2-40B4-BE49-F238E27FC236}">
              <a16:creationId xmlns:a16="http://schemas.microsoft.com/office/drawing/2014/main" id="{2B4BDB84-69DA-475A-AB52-6ADE215276C0}"/>
            </a:ext>
          </a:extLst>
        </xdr:cNvPr>
        <xdr:cNvSpPr/>
      </xdr:nvSpPr>
      <xdr:spPr>
        <a:xfrm>
          <a:off x="17937480" y="65025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12935</xdr:rowOff>
    </xdr:from>
    <xdr:to>
      <xdr:col>102</xdr:col>
      <xdr:colOff>165100</xdr:colOff>
      <xdr:row>39</xdr:row>
      <xdr:rowOff>114535</xdr:rowOff>
    </xdr:to>
    <xdr:sp macro="" textlink="">
      <xdr:nvSpPr>
        <xdr:cNvPr id="381" name="フローチャート: 判断 380">
          <a:extLst>
            <a:ext uri="{FF2B5EF4-FFF2-40B4-BE49-F238E27FC236}">
              <a16:creationId xmlns:a16="http://schemas.microsoft.com/office/drawing/2014/main" id="{50BFB3F4-7BE9-4E7B-8FBB-C8795E07C7B5}"/>
            </a:ext>
          </a:extLst>
        </xdr:cNvPr>
        <xdr:cNvSpPr/>
      </xdr:nvSpPr>
      <xdr:spPr>
        <a:xfrm>
          <a:off x="17162780" y="655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10717</xdr:rowOff>
    </xdr:from>
    <xdr:to>
      <xdr:col>98</xdr:col>
      <xdr:colOff>38100</xdr:colOff>
      <xdr:row>39</xdr:row>
      <xdr:rowOff>112317</xdr:rowOff>
    </xdr:to>
    <xdr:sp macro="" textlink="">
      <xdr:nvSpPr>
        <xdr:cNvPr id="382" name="フローチャート: 判断 381">
          <a:extLst>
            <a:ext uri="{FF2B5EF4-FFF2-40B4-BE49-F238E27FC236}">
              <a16:creationId xmlns:a16="http://schemas.microsoft.com/office/drawing/2014/main" id="{F3ABC291-4B1F-4E70-A064-09F3542504D5}"/>
            </a:ext>
          </a:extLst>
        </xdr:cNvPr>
        <xdr:cNvSpPr/>
      </xdr:nvSpPr>
      <xdr:spPr>
        <a:xfrm>
          <a:off x="16388080" y="65486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96A2C4D2-636C-4831-8729-D79293A15B93}"/>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DC4B5558-B97D-455B-BD91-2131B3EB612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EAB25DEB-9BEE-468C-A3D4-3BE5CDEAE0D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90C11C13-4B9C-4601-9D84-7B1B5E7BF8E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C7688DEA-8E6D-47FD-892F-A833CDB98AE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44998</xdr:rowOff>
    </xdr:from>
    <xdr:to>
      <xdr:col>112</xdr:col>
      <xdr:colOff>38100</xdr:colOff>
      <xdr:row>36</xdr:row>
      <xdr:rowOff>146598</xdr:rowOff>
    </xdr:to>
    <xdr:sp macro="" textlink="">
      <xdr:nvSpPr>
        <xdr:cNvPr id="388" name="楕円 387">
          <a:extLst>
            <a:ext uri="{FF2B5EF4-FFF2-40B4-BE49-F238E27FC236}">
              <a16:creationId xmlns:a16="http://schemas.microsoft.com/office/drawing/2014/main" id="{A31A1A19-FFC2-4DFA-9598-A9B60B929AA8}"/>
            </a:ext>
          </a:extLst>
        </xdr:cNvPr>
        <xdr:cNvSpPr/>
      </xdr:nvSpPr>
      <xdr:spPr>
        <a:xfrm>
          <a:off x="18735040" y="6080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109136</xdr:rowOff>
    </xdr:from>
    <xdr:to>
      <xdr:col>107</xdr:col>
      <xdr:colOff>101600</xdr:colOff>
      <xdr:row>38</xdr:row>
      <xdr:rowOff>39286</xdr:rowOff>
    </xdr:to>
    <xdr:sp macro="" textlink="">
      <xdr:nvSpPr>
        <xdr:cNvPr id="389" name="楕円 388">
          <a:extLst>
            <a:ext uri="{FF2B5EF4-FFF2-40B4-BE49-F238E27FC236}">
              <a16:creationId xmlns:a16="http://schemas.microsoft.com/office/drawing/2014/main" id="{4E595296-FF5F-4A2F-B88B-B02CC2ACA2AB}"/>
            </a:ext>
          </a:extLst>
        </xdr:cNvPr>
        <xdr:cNvSpPr/>
      </xdr:nvSpPr>
      <xdr:spPr>
        <a:xfrm>
          <a:off x="17937480" y="6311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95798</xdr:rowOff>
    </xdr:from>
    <xdr:to>
      <xdr:col>111</xdr:col>
      <xdr:colOff>177800</xdr:colOff>
      <xdr:row>37</xdr:row>
      <xdr:rowOff>159936</xdr:rowOff>
    </xdr:to>
    <xdr:cxnSp macro="">
      <xdr:nvCxnSpPr>
        <xdr:cNvPr id="390" name="直線コネクタ 389">
          <a:extLst>
            <a:ext uri="{FF2B5EF4-FFF2-40B4-BE49-F238E27FC236}">
              <a16:creationId xmlns:a16="http://schemas.microsoft.com/office/drawing/2014/main" id="{178B24CF-B6F0-4B79-86C8-E2668E6CE9B5}"/>
            </a:ext>
          </a:extLst>
        </xdr:cNvPr>
        <xdr:cNvCxnSpPr/>
      </xdr:nvCxnSpPr>
      <xdr:spPr>
        <a:xfrm flipV="1">
          <a:off x="17988280" y="6130838"/>
          <a:ext cx="789940" cy="23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71417</xdr:rowOff>
    </xdr:from>
    <xdr:to>
      <xdr:col>102</xdr:col>
      <xdr:colOff>165100</xdr:colOff>
      <xdr:row>39</xdr:row>
      <xdr:rowOff>1567</xdr:rowOff>
    </xdr:to>
    <xdr:sp macro="" textlink="">
      <xdr:nvSpPr>
        <xdr:cNvPr id="391" name="楕円 390">
          <a:extLst>
            <a:ext uri="{FF2B5EF4-FFF2-40B4-BE49-F238E27FC236}">
              <a16:creationId xmlns:a16="http://schemas.microsoft.com/office/drawing/2014/main" id="{2D814EA0-0C56-4099-8365-A16A10E08CA8}"/>
            </a:ext>
          </a:extLst>
        </xdr:cNvPr>
        <xdr:cNvSpPr/>
      </xdr:nvSpPr>
      <xdr:spPr>
        <a:xfrm>
          <a:off x="17162780" y="64417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159936</xdr:rowOff>
    </xdr:from>
    <xdr:to>
      <xdr:col>107</xdr:col>
      <xdr:colOff>50800</xdr:colOff>
      <xdr:row>38</xdr:row>
      <xdr:rowOff>122217</xdr:rowOff>
    </xdr:to>
    <xdr:cxnSp macro="">
      <xdr:nvCxnSpPr>
        <xdr:cNvPr id="392" name="直線コネクタ 391">
          <a:extLst>
            <a:ext uri="{FF2B5EF4-FFF2-40B4-BE49-F238E27FC236}">
              <a16:creationId xmlns:a16="http://schemas.microsoft.com/office/drawing/2014/main" id="{0B8786B4-D48C-40F0-9485-E109998B7627}"/>
            </a:ext>
          </a:extLst>
        </xdr:cNvPr>
        <xdr:cNvCxnSpPr/>
      </xdr:nvCxnSpPr>
      <xdr:spPr>
        <a:xfrm flipV="1">
          <a:off x="17213580" y="6362616"/>
          <a:ext cx="774700" cy="1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51722</xdr:rowOff>
    </xdr:from>
    <xdr:to>
      <xdr:col>98</xdr:col>
      <xdr:colOff>38100</xdr:colOff>
      <xdr:row>38</xdr:row>
      <xdr:rowOff>153322</xdr:rowOff>
    </xdr:to>
    <xdr:sp macro="" textlink="">
      <xdr:nvSpPr>
        <xdr:cNvPr id="393" name="楕円 392">
          <a:extLst>
            <a:ext uri="{FF2B5EF4-FFF2-40B4-BE49-F238E27FC236}">
              <a16:creationId xmlns:a16="http://schemas.microsoft.com/office/drawing/2014/main" id="{CFC76A7A-7CB4-45D9-BA74-435018CE7140}"/>
            </a:ext>
          </a:extLst>
        </xdr:cNvPr>
        <xdr:cNvSpPr/>
      </xdr:nvSpPr>
      <xdr:spPr>
        <a:xfrm>
          <a:off x="16388080" y="64220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102522</xdr:rowOff>
    </xdr:from>
    <xdr:to>
      <xdr:col>102</xdr:col>
      <xdr:colOff>114300</xdr:colOff>
      <xdr:row>38</xdr:row>
      <xdr:rowOff>122217</xdr:rowOff>
    </xdr:to>
    <xdr:cxnSp macro="">
      <xdr:nvCxnSpPr>
        <xdr:cNvPr id="394" name="直線コネクタ 393">
          <a:extLst>
            <a:ext uri="{FF2B5EF4-FFF2-40B4-BE49-F238E27FC236}">
              <a16:creationId xmlns:a16="http://schemas.microsoft.com/office/drawing/2014/main" id="{07018EE9-7545-4A7A-BE9A-E4A77702AF67}"/>
            </a:ext>
          </a:extLst>
        </xdr:cNvPr>
        <xdr:cNvCxnSpPr/>
      </xdr:nvCxnSpPr>
      <xdr:spPr>
        <a:xfrm>
          <a:off x="16431260" y="6472842"/>
          <a:ext cx="782320" cy="1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152437</xdr:rowOff>
    </xdr:from>
    <xdr:ext cx="599010" cy="259045"/>
    <xdr:sp macro="" textlink="">
      <xdr:nvSpPr>
        <xdr:cNvPr id="395" name="n_1aveValue【一般廃棄物処理施設】&#10;一人当たり有形固定資産（償却資産）額">
          <a:extLst>
            <a:ext uri="{FF2B5EF4-FFF2-40B4-BE49-F238E27FC236}">
              <a16:creationId xmlns:a16="http://schemas.microsoft.com/office/drawing/2014/main" id="{8A0AF1ED-3051-4F2A-9FEE-12CE21919257}"/>
            </a:ext>
          </a:extLst>
        </xdr:cNvPr>
        <xdr:cNvSpPr txBox="1"/>
      </xdr:nvSpPr>
      <xdr:spPr>
        <a:xfrm>
          <a:off x="18496495" y="669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53525</xdr:rowOff>
    </xdr:from>
    <xdr:ext cx="599010" cy="259045"/>
    <xdr:sp macro="" textlink="">
      <xdr:nvSpPr>
        <xdr:cNvPr id="396" name="n_2aveValue【一般廃棄物処理施設】&#10;一人当たり有形固定資産（償却資産）額">
          <a:extLst>
            <a:ext uri="{FF2B5EF4-FFF2-40B4-BE49-F238E27FC236}">
              <a16:creationId xmlns:a16="http://schemas.microsoft.com/office/drawing/2014/main" id="{03830E17-937D-4143-AE1C-0A66C4451376}"/>
            </a:ext>
          </a:extLst>
        </xdr:cNvPr>
        <xdr:cNvSpPr txBox="1"/>
      </xdr:nvSpPr>
      <xdr:spPr>
        <a:xfrm>
          <a:off x="17734495" y="659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105662</xdr:rowOff>
    </xdr:from>
    <xdr:ext cx="599010" cy="259045"/>
    <xdr:sp macro="" textlink="">
      <xdr:nvSpPr>
        <xdr:cNvPr id="397" name="n_3aveValue【一般廃棄物処理施設】&#10;一人当たり有形固定資産（償却資産）額">
          <a:extLst>
            <a:ext uri="{FF2B5EF4-FFF2-40B4-BE49-F238E27FC236}">
              <a16:creationId xmlns:a16="http://schemas.microsoft.com/office/drawing/2014/main" id="{E9F9FDDF-E7DA-486C-8F32-3B9610C33742}"/>
            </a:ext>
          </a:extLst>
        </xdr:cNvPr>
        <xdr:cNvSpPr txBox="1"/>
      </xdr:nvSpPr>
      <xdr:spPr>
        <a:xfrm>
          <a:off x="16936935" y="664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103444</xdr:rowOff>
    </xdr:from>
    <xdr:ext cx="599010" cy="259045"/>
    <xdr:sp macro="" textlink="">
      <xdr:nvSpPr>
        <xdr:cNvPr id="398" name="n_4aveValue【一般廃棄物処理施設】&#10;一人当たり有形固定資産（償却資産）額">
          <a:extLst>
            <a:ext uri="{FF2B5EF4-FFF2-40B4-BE49-F238E27FC236}">
              <a16:creationId xmlns:a16="http://schemas.microsoft.com/office/drawing/2014/main" id="{F8A261C8-3F00-448A-B414-D7654D0A8FE8}"/>
            </a:ext>
          </a:extLst>
        </xdr:cNvPr>
        <xdr:cNvSpPr txBox="1"/>
      </xdr:nvSpPr>
      <xdr:spPr>
        <a:xfrm>
          <a:off x="16162235" y="6641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163125</xdr:rowOff>
    </xdr:from>
    <xdr:ext cx="599010" cy="259045"/>
    <xdr:sp macro="" textlink="">
      <xdr:nvSpPr>
        <xdr:cNvPr id="399" name="n_1mainValue【一般廃棄物処理施設】&#10;一人当たり有形固定資産（償却資産）額">
          <a:extLst>
            <a:ext uri="{FF2B5EF4-FFF2-40B4-BE49-F238E27FC236}">
              <a16:creationId xmlns:a16="http://schemas.microsoft.com/office/drawing/2014/main" id="{0E8ADEDB-38A0-4158-8F80-A3744FF9C0E7}"/>
            </a:ext>
          </a:extLst>
        </xdr:cNvPr>
        <xdr:cNvSpPr txBox="1"/>
      </xdr:nvSpPr>
      <xdr:spPr>
        <a:xfrm>
          <a:off x="18496495" y="586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55813</xdr:rowOff>
    </xdr:from>
    <xdr:ext cx="599010" cy="259045"/>
    <xdr:sp macro="" textlink="">
      <xdr:nvSpPr>
        <xdr:cNvPr id="400" name="n_2mainValue【一般廃棄物処理施設】&#10;一人当たり有形固定資産（償却資産）額">
          <a:extLst>
            <a:ext uri="{FF2B5EF4-FFF2-40B4-BE49-F238E27FC236}">
              <a16:creationId xmlns:a16="http://schemas.microsoft.com/office/drawing/2014/main" id="{A77AF2F0-68F5-480D-8B85-745A9C3803EC}"/>
            </a:ext>
          </a:extLst>
        </xdr:cNvPr>
        <xdr:cNvSpPr txBox="1"/>
      </xdr:nvSpPr>
      <xdr:spPr>
        <a:xfrm>
          <a:off x="17734495" y="609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18094</xdr:rowOff>
    </xdr:from>
    <xdr:ext cx="599010" cy="259045"/>
    <xdr:sp macro="" textlink="">
      <xdr:nvSpPr>
        <xdr:cNvPr id="401" name="n_3mainValue【一般廃棄物処理施設】&#10;一人当たり有形固定資産（償却資産）額">
          <a:extLst>
            <a:ext uri="{FF2B5EF4-FFF2-40B4-BE49-F238E27FC236}">
              <a16:creationId xmlns:a16="http://schemas.microsoft.com/office/drawing/2014/main" id="{613F76E8-630C-4C3F-89B1-DCAD1851CE01}"/>
            </a:ext>
          </a:extLst>
        </xdr:cNvPr>
        <xdr:cNvSpPr txBox="1"/>
      </xdr:nvSpPr>
      <xdr:spPr>
        <a:xfrm>
          <a:off x="16936935" y="622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169849</xdr:rowOff>
    </xdr:from>
    <xdr:ext cx="599010" cy="259045"/>
    <xdr:sp macro="" textlink="">
      <xdr:nvSpPr>
        <xdr:cNvPr id="402" name="n_4mainValue【一般廃棄物処理施設】&#10;一人当たり有形固定資産（償却資産）額">
          <a:extLst>
            <a:ext uri="{FF2B5EF4-FFF2-40B4-BE49-F238E27FC236}">
              <a16:creationId xmlns:a16="http://schemas.microsoft.com/office/drawing/2014/main" id="{A6607163-E618-4352-9806-5C6AB973F1FD}"/>
            </a:ext>
          </a:extLst>
        </xdr:cNvPr>
        <xdr:cNvSpPr txBox="1"/>
      </xdr:nvSpPr>
      <xdr:spPr>
        <a:xfrm>
          <a:off x="16162235" y="6204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3" name="正方形/長方形 402">
          <a:extLst>
            <a:ext uri="{FF2B5EF4-FFF2-40B4-BE49-F238E27FC236}">
              <a16:creationId xmlns:a16="http://schemas.microsoft.com/office/drawing/2014/main" id="{85E0CBF4-2D04-4296-B246-615DDBCDF5A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4" name="正方形/長方形 403">
          <a:extLst>
            <a:ext uri="{FF2B5EF4-FFF2-40B4-BE49-F238E27FC236}">
              <a16:creationId xmlns:a16="http://schemas.microsoft.com/office/drawing/2014/main" id="{D698474D-D580-441A-A71B-0729C7C4986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5" name="正方形/長方形 404">
          <a:extLst>
            <a:ext uri="{FF2B5EF4-FFF2-40B4-BE49-F238E27FC236}">
              <a16:creationId xmlns:a16="http://schemas.microsoft.com/office/drawing/2014/main" id="{15192658-C6EA-440E-81F2-DB7915B73A4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6" name="正方形/長方形 405">
          <a:extLst>
            <a:ext uri="{FF2B5EF4-FFF2-40B4-BE49-F238E27FC236}">
              <a16:creationId xmlns:a16="http://schemas.microsoft.com/office/drawing/2014/main" id="{DC024891-D941-46CC-8FD3-7B5F7A9A93B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7" name="正方形/長方形 406">
          <a:extLst>
            <a:ext uri="{FF2B5EF4-FFF2-40B4-BE49-F238E27FC236}">
              <a16:creationId xmlns:a16="http://schemas.microsoft.com/office/drawing/2014/main" id="{547A6CF8-6C4A-4FFC-8080-D132E3BA79A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8" name="正方形/長方形 407">
          <a:extLst>
            <a:ext uri="{FF2B5EF4-FFF2-40B4-BE49-F238E27FC236}">
              <a16:creationId xmlns:a16="http://schemas.microsoft.com/office/drawing/2014/main" id="{FF7C8AEE-5121-464F-8440-30109BB7B60A}"/>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9" name="正方形/長方形 408">
          <a:extLst>
            <a:ext uri="{FF2B5EF4-FFF2-40B4-BE49-F238E27FC236}">
              <a16:creationId xmlns:a16="http://schemas.microsoft.com/office/drawing/2014/main" id="{B584867A-A575-4079-8785-790F2F90D64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正方形/長方形 409">
          <a:extLst>
            <a:ext uri="{FF2B5EF4-FFF2-40B4-BE49-F238E27FC236}">
              <a16:creationId xmlns:a16="http://schemas.microsoft.com/office/drawing/2014/main" id="{E43F51D5-5E16-46D2-9EE9-A89CF965A7D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1" name="テキスト ボックス 410">
          <a:extLst>
            <a:ext uri="{FF2B5EF4-FFF2-40B4-BE49-F238E27FC236}">
              <a16:creationId xmlns:a16="http://schemas.microsoft.com/office/drawing/2014/main" id="{CC48B57B-0C42-4B86-AB99-9C251B3980BA}"/>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2" name="直線コネクタ 411">
          <a:extLst>
            <a:ext uri="{FF2B5EF4-FFF2-40B4-BE49-F238E27FC236}">
              <a16:creationId xmlns:a16="http://schemas.microsoft.com/office/drawing/2014/main" id="{B9F5984A-0279-4FB3-B993-AEBC483E5EEC}"/>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3" name="テキスト ボックス 412">
          <a:extLst>
            <a:ext uri="{FF2B5EF4-FFF2-40B4-BE49-F238E27FC236}">
              <a16:creationId xmlns:a16="http://schemas.microsoft.com/office/drawing/2014/main" id="{2AE7A9F6-1CF2-4C06-88B9-5FB163A4E0C4}"/>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4" name="直線コネクタ 413">
          <a:extLst>
            <a:ext uri="{FF2B5EF4-FFF2-40B4-BE49-F238E27FC236}">
              <a16:creationId xmlns:a16="http://schemas.microsoft.com/office/drawing/2014/main" id="{B886043E-A79D-4D47-9EF2-76A8AAB00BB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5" name="テキスト ボックス 414">
          <a:extLst>
            <a:ext uri="{FF2B5EF4-FFF2-40B4-BE49-F238E27FC236}">
              <a16:creationId xmlns:a16="http://schemas.microsoft.com/office/drawing/2014/main" id="{85D522F4-49D2-4BB5-A452-0F1338E2F7B6}"/>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6" name="直線コネクタ 415">
          <a:extLst>
            <a:ext uri="{FF2B5EF4-FFF2-40B4-BE49-F238E27FC236}">
              <a16:creationId xmlns:a16="http://schemas.microsoft.com/office/drawing/2014/main" id="{3CB4B903-4C92-4040-827A-8FD26C84287B}"/>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7" name="テキスト ボックス 416">
          <a:extLst>
            <a:ext uri="{FF2B5EF4-FFF2-40B4-BE49-F238E27FC236}">
              <a16:creationId xmlns:a16="http://schemas.microsoft.com/office/drawing/2014/main" id="{353669C8-0E98-4698-8A93-B95E41AA6322}"/>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8" name="直線コネクタ 417">
          <a:extLst>
            <a:ext uri="{FF2B5EF4-FFF2-40B4-BE49-F238E27FC236}">
              <a16:creationId xmlns:a16="http://schemas.microsoft.com/office/drawing/2014/main" id="{9BC37EC0-096F-4269-8E03-1FBC6907CB49}"/>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9" name="テキスト ボックス 418">
          <a:extLst>
            <a:ext uri="{FF2B5EF4-FFF2-40B4-BE49-F238E27FC236}">
              <a16:creationId xmlns:a16="http://schemas.microsoft.com/office/drawing/2014/main" id="{8E4650BB-88AB-4667-84EE-0C9FA9E3E4AC}"/>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0" name="直線コネクタ 419">
          <a:extLst>
            <a:ext uri="{FF2B5EF4-FFF2-40B4-BE49-F238E27FC236}">
              <a16:creationId xmlns:a16="http://schemas.microsoft.com/office/drawing/2014/main" id="{1FD14FDA-0974-42E5-AFC5-938EF6E42B4A}"/>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1" name="テキスト ボックス 420">
          <a:extLst>
            <a:ext uri="{FF2B5EF4-FFF2-40B4-BE49-F238E27FC236}">
              <a16:creationId xmlns:a16="http://schemas.microsoft.com/office/drawing/2014/main" id="{E0E12A8E-A4A4-4BAE-A51C-E9347505C084}"/>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2" name="直線コネクタ 421">
          <a:extLst>
            <a:ext uri="{FF2B5EF4-FFF2-40B4-BE49-F238E27FC236}">
              <a16:creationId xmlns:a16="http://schemas.microsoft.com/office/drawing/2014/main" id="{B56E7CB6-6F81-4EEF-A292-A9089AEC978B}"/>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3" name="テキスト ボックス 422">
          <a:extLst>
            <a:ext uri="{FF2B5EF4-FFF2-40B4-BE49-F238E27FC236}">
              <a16:creationId xmlns:a16="http://schemas.microsoft.com/office/drawing/2014/main" id="{2120B109-F953-44B7-8D38-33F31EA70C9D}"/>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4" name="直線コネクタ 423">
          <a:extLst>
            <a:ext uri="{FF2B5EF4-FFF2-40B4-BE49-F238E27FC236}">
              <a16:creationId xmlns:a16="http://schemas.microsoft.com/office/drawing/2014/main" id="{F794A361-1B90-4FAD-AD0A-B7896E601DE7}"/>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5" name="テキスト ボックス 424">
          <a:extLst>
            <a:ext uri="{FF2B5EF4-FFF2-40B4-BE49-F238E27FC236}">
              <a16:creationId xmlns:a16="http://schemas.microsoft.com/office/drawing/2014/main" id="{8E7A470C-702B-4930-A088-0E69BCE65E9C}"/>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a:extLst>
            <a:ext uri="{FF2B5EF4-FFF2-40B4-BE49-F238E27FC236}">
              <a16:creationId xmlns:a16="http://schemas.microsoft.com/office/drawing/2014/main" id="{B17F210B-4788-4A30-9F7E-7E999D82529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7" name="【保健センター・保健所】&#10;有形固定資産減価償却率グラフ枠">
          <a:extLst>
            <a:ext uri="{FF2B5EF4-FFF2-40B4-BE49-F238E27FC236}">
              <a16:creationId xmlns:a16="http://schemas.microsoft.com/office/drawing/2014/main" id="{58FFF7E8-FFAE-4633-ACB8-B0B3DB68430A}"/>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83276</xdr:rowOff>
    </xdr:to>
    <xdr:cxnSp macro="">
      <xdr:nvCxnSpPr>
        <xdr:cNvPr id="428" name="直線コネクタ 427">
          <a:extLst>
            <a:ext uri="{FF2B5EF4-FFF2-40B4-BE49-F238E27FC236}">
              <a16:creationId xmlns:a16="http://schemas.microsoft.com/office/drawing/2014/main" id="{9F0B26A9-9AE1-465D-A486-628F560AA87D}"/>
            </a:ext>
          </a:extLst>
        </xdr:cNvPr>
        <xdr:cNvCxnSpPr/>
      </xdr:nvCxnSpPr>
      <xdr:spPr>
        <a:xfrm flipV="1">
          <a:off x="14375764" y="9399270"/>
          <a:ext cx="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87103</xdr:rowOff>
    </xdr:from>
    <xdr:ext cx="405111" cy="259045"/>
    <xdr:sp macro="" textlink="">
      <xdr:nvSpPr>
        <xdr:cNvPr id="429" name="【保健センター・保健所】&#10;有形固定資産減価償却率最小値テキスト">
          <a:extLst>
            <a:ext uri="{FF2B5EF4-FFF2-40B4-BE49-F238E27FC236}">
              <a16:creationId xmlns:a16="http://schemas.microsoft.com/office/drawing/2014/main" id="{57DF100E-8B98-4664-BE05-A3EED6043740}"/>
            </a:ext>
          </a:extLst>
        </xdr:cNvPr>
        <xdr:cNvSpPr txBox="1"/>
      </xdr:nvSpPr>
      <xdr:spPr>
        <a:xfrm>
          <a:off x="14414500" y="1081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83276</xdr:rowOff>
    </xdr:from>
    <xdr:to>
      <xdr:col>86</xdr:col>
      <xdr:colOff>25400</xdr:colOff>
      <xdr:row>64</xdr:row>
      <xdr:rowOff>83276</xdr:rowOff>
    </xdr:to>
    <xdr:cxnSp macro="">
      <xdr:nvCxnSpPr>
        <xdr:cNvPr id="430" name="直線コネクタ 429">
          <a:extLst>
            <a:ext uri="{FF2B5EF4-FFF2-40B4-BE49-F238E27FC236}">
              <a16:creationId xmlns:a16="http://schemas.microsoft.com/office/drawing/2014/main" id="{18FCEF58-CBF9-4D57-998D-4D67BDABCA89}"/>
            </a:ext>
          </a:extLst>
        </xdr:cNvPr>
        <xdr:cNvCxnSpPr/>
      </xdr:nvCxnSpPr>
      <xdr:spPr>
        <a:xfrm>
          <a:off x="14287500" y="108122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431" name="【保健センター・保健所】&#10;有形固定資産減価償却率最大値テキスト">
          <a:extLst>
            <a:ext uri="{FF2B5EF4-FFF2-40B4-BE49-F238E27FC236}">
              <a16:creationId xmlns:a16="http://schemas.microsoft.com/office/drawing/2014/main" id="{CD777F3D-8B74-477F-ADAA-FE5795677A5B}"/>
            </a:ext>
          </a:extLst>
        </xdr:cNvPr>
        <xdr:cNvSpPr txBox="1"/>
      </xdr:nvSpPr>
      <xdr:spPr>
        <a:xfrm>
          <a:off x="14414500" y="91821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432" name="直線コネクタ 431">
          <a:extLst>
            <a:ext uri="{FF2B5EF4-FFF2-40B4-BE49-F238E27FC236}">
              <a16:creationId xmlns:a16="http://schemas.microsoft.com/office/drawing/2014/main" id="{CD9CD6F9-BD57-4BC5-82CC-9704D19D5DBB}"/>
            </a:ext>
          </a:extLst>
        </xdr:cNvPr>
        <xdr:cNvCxnSpPr/>
      </xdr:nvCxnSpPr>
      <xdr:spPr>
        <a:xfrm>
          <a:off x="14287500" y="939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170923</xdr:rowOff>
    </xdr:from>
    <xdr:ext cx="405111" cy="259045"/>
    <xdr:sp macro="" textlink="">
      <xdr:nvSpPr>
        <xdr:cNvPr id="433" name="【保健センター・保健所】&#10;有形固定資産減価償却率平均値テキスト">
          <a:extLst>
            <a:ext uri="{FF2B5EF4-FFF2-40B4-BE49-F238E27FC236}">
              <a16:creationId xmlns:a16="http://schemas.microsoft.com/office/drawing/2014/main" id="{8028A502-BAB4-4410-8137-FCA165AEC913}"/>
            </a:ext>
          </a:extLst>
        </xdr:cNvPr>
        <xdr:cNvSpPr txBox="1"/>
      </xdr:nvSpPr>
      <xdr:spPr>
        <a:xfrm>
          <a:off x="14414500" y="100616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434" name="フローチャート: 判断 433">
          <a:extLst>
            <a:ext uri="{FF2B5EF4-FFF2-40B4-BE49-F238E27FC236}">
              <a16:creationId xmlns:a16="http://schemas.microsoft.com/office/drawing/2014/main" id="{D112ED71-3BF9-43C9-9B63-1F3BB7AF6555}"/>
            </a:ext>
          </a:extLst>
        </xdr:cNvPr>
        <xdr:cNvSpPr/>
      </xdr:nvSpPr>
      <xdr:spPr>
        <a:xfrm>
          <a:off x="14325600" y="1007944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435" name="フローチャート: 判断 434">
          <a:extLst>
            <a:ext uri="{FF2B5EF4-FFF2-40B4-BE49-F238E27FC236}">
              <a16:creationId xmlns:a16="http://schemas.microsoft.com/office/drawing/2014/main" id="{BA19AB9D-E380-4D4B-8BFE-FD327CB6EB3F}"/>
            </a:ext>
          </a:extLst>
        </xdr:cNvPr>
        <xdr:cNvSpPr/>
      </xdr:nvSpPr>
      <xdr:spPr>
        <a:xfrm>
          <a:off x="13578840" y="10031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138612</xdr:rowOff>
    </xdr:from>
    <xdr:to>
      <xdr:col>76</xdr:col>
      <xdr:colOff>165100</xdr:colOff>
      <xdr:row>60</xdr:row>
      <xdr:rowOff>68762</xdr:rowOff>
    </xdr:to>
    <xdr:sp macro="" textlink="">
      <xdr:nvSpPr>
        <xdr:cNvPr id="436" name="フローチャート: 判断 435">
          <a:extLst>
            <a:ext uri="{FF2B5EF4-FFF2-40B4-BE49-F238E27FC236}">
              <a16:creationId xmlns:a16="http://schemas.microsoft.com/office/drawing/2014/main" id="{CCB992CB-1272-4BAA-84FA-A3CF6CB4F2D4}"/>
            </a:ext>
          </a:extLst>
        </xdr:cNvPr>
        <xdr:cNvSpPr/>
      </xdr:nvSpPr>
      <xdr:spPr>
        <a:xfrm>
          <a:off x="12804140" y="100293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83094</xdr:rowOff>
    </xdr:from>
    <xdr:to>
      <xdr:col>72</xdr:col>
      <xdr:colOff>38100</xdr:colOff>
      <xdr:row>60</xdr:row>
      <xdr:rowOff>13244</xdr:rowOff>
    </xdr:to>
    <xdr:sp macro="" textlink="">
      <xdr:nvSpPr>
        <xdr:cNvPr id="437" name="フローチャート: 判断 436">
          <a:extLst>
            <a:ext uri="{FF2B5EF4-FFF2-40B4-BE49-F238E27FC236}">
              <a16:creationId xmlns:a16="http://schemas.microsoft.com/office/drawing/2014/main" id="{A3ACE70C-7A08-43A2-870C-0AE27F998826}"/>
            </a:ext>
          </a:extLst>
        </xdr:cNvPr>
        <xdr:cNvSpPr/>
      </xdr:nvSpPr>
      <xdr:spPr>
        <a:xfrm>
          <a:off x="12029440" y="99738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438" name="フローチャート: 判断 437">
          <a:extLst>
            <a:ext uri="{FF2B5EF4-FFF2-40B4-BE49-F238E27FC236}">
              <a16:creationId xmlns:a16="http://schemas.microsoft.com/office/drawing/2014/main" id="{3D39EB9D-59AB-4E16-8804-6CF4A6663099}"/>
            </a:ext>
          </a:extLst>
        </xdr:cNvPr>
        <xdr:cNvSpPr/>
      </xdr:nvSpPr>
      <xdr:spPr>
        <a:xfrm>
          <a:off x="1123188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BEA2700D-30A7-4AB6-AAFB-F67EED9691D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E7903A23-CEBD-4EA5-84D1-6022749325F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947DF4E8-EC40-48E1-A7A8-932C67608B0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14816590-F2B8-4D13-B9F2-C02EB50AD5C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8E32456E-F921-4D50-89EE-EAB9012CB3C8}"/>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444" name="楕円 443">
          <a:extLst>
            <a:ext uri="{FF2B5EF4-FFF2-40B4-BE49-F238E27FC236}">
              <a16:creationId xmlns:a16="http://schemas.microsoft.com/office/drawing/2014/main" id="{822B5DEB-8508-4BB5-A2B2-950AE2D9D11A}"/>
            </a:ext>
          </a:extLst>
        </xdr:cNvPr>
        <xdr:cNvSpPr/>
      </xdr:nvSpPr>
      <xdr:spPr>
        <a:xfrm>
          <a:off x="14325600" y="1005985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24328</xdr:rowOff>
    </xdr:from>
    <xdr:ext cx="405111" cy="259045"/>
    <xdr:sp macro="" textlink="">
      <xdr:nvSpPr>
        <xdr:cNvPr id="445" name="【保健センター・保健所】&#10;有形固定資産減価償却率該当値テキスト">
          <a:extLst>
            <a:ext uri="{FF2B5EF4-FFF2-40B4-BE49-F238E27FC236}">
              <a16:creationId xmlns:a16="http://schemas.microsoft.com/office/drawing/2014/main" id="{961A0FE1-E689-4E78-B8AF-0C5864B6C20A}"/>
            </a:ext>
          </a:extLst>
        </xdr:cNvPr>
        <xdr:cNvSpPr txBox="1"/>
      </xdr:nvSpPr>
      <xdr:spPr>
        <a:xfrm>
          <a:off x="14414500" y="991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150041</xdr:rowOff>
    </xdr:from>
    <xdr:to>
      <xdr:col>81</xdr:col>
      <xdr:colOff>101600</xdr:colOff>
      <xdr:row>60</xdr:row>
      <xdr:rowOff>80191</xdr:rowOff>
    </xdr:to>
    <xdr:sp macro="" textlink="">
      <xdr:nvSpPr>
        <xdr:cNvPr id="446" name="楕円 445">
          <a:extLst>
            <a:ext uri="{FF2B5EF4-FFF2-40B4-BE49-F238E27FC236}">
              <a16:creationId xmlns:a16="http://schemas.microsoft.com/office/drawing/2014/main" id="{E29AD84D-D5CD-4254-8DBB-7021773CC165}"/>
            </a:ext>
          </a:extLst>
        </xdr:cNvPr>
        <xdr:cNvSpPr/>
      </xdr:nvSpPr>
      <xdr:spPr>
        <a:xfrm>
          <a:off x="13578840" y="100408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29391</xdr:rowOff>
    </xdr:from>
    <xdr:to>
      <xdr:col>85</xdr:col>
      <xdr:colOff>127000</xdr:colOff>
      <xdr:row>60</xdr:row>
      <xdr:rowOff>52251</xdr:rowOff>
    </xdr:to>
    <xdr:cxnSp macro="">
      <xdr:nvCxnSpPr>
        <xdr:cNvPr id="447" name="直線コネクタ 446">
          <a:extLst>
            <a:ext uri="{FF2B5EF4-FFF2-40B4-BE49-F238E27FC236}">
              <a16:creationId xmlns:a16="http://schemas.microsoft.com/office/drawing/2014/main" id="{1A4BC8C9-26E4-4377-B1B6-52BBEF279371}"/>
            </a:ext>
          </a:extLst>
        </xdr:cNvPr>
        <xdr:cNvCxnSpPr/>
      </xdr:nvCxnSpPr>
      <xdr:spPr>
        <a:xfrm>
          <a:off x="13629640" y="10087791"/>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115751</xdr:rowOff>
    </xdr:from>
    <xdr:to>
      <xdr:col>76</xdr:col>
      <xdr:colOff>165100</xdr:colOff>
      <xdr:row>60</xdr:row>
      <xdr:rowOff>45901</xdr:rowOff>
    </xdr:to>
    <xdr:sp macro="" textlink="">
      <xdr:nvSpPr>
        <xdr:cNvPr id="448" name="楕円 447">
          <a:extLst>
            <a:ext uri="{FF2B5EF4-FFF2-40B4-BE49-F238E27FC236}">
              <a16:creationId xmlns:a16="http://schemas.microsoft.com/office/drawing/2014/main" id="{37EA51A8-12FD-4645-BFA4-BB702BE86724}"/>
            </a:ext>
          </a:extLst>
        </xdr:cNvPr>
        <xdr:cNvSpPr/>
      </xdr:nvSpPr>
      <xdr:spPr>
        <a:xfrm>
          <a:off x="12804140" y="100065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166551</xdr:rowOff>
    </xdr:from>
    <xdr:to>
      <xdr:col>81</xdr:col>
      <xdr:colOff>50800</xdr:colOff>
      <xdr:row>60</xdr:row>
      <xdr:rowOff>29391</xdr:rowOff>
    </xdr:to>
    <xdr:cxnSp macro="">
      <xdr:nvCxnSpPr>
        <xdr:cNvPr id="449" name="直線コネクタ 448">
          <a:extLst>
            <a:ext uri="{FF2B5EF4-FFF2-40B4-BE49-F238E27FC236}">
              <a16:creationId xmlns:a16="http://schemas.microsoft.com/office/drawing/2014/main" id="{661F679B-8686-49F5-8DB3-5B7C512AD708}"/>
            </a:ext>
          </a:extLst>
        </xdr:cNvPr>
        <xdr:cNvCxnSpPr/>
      </xdr:nvCxnSpPr>
      <xdr:spPr>
        <a:xfrm>
          <a:off x="12854940" y="10057311"/>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84727</xdr:rowOff>
    </xdr:from>
    <xdr:to>
      <xdr:col>72</xdr:col>
      <xdr:colOff>38100</xdr:colOff>
      <xdr:row>60</xdr:row>
      <xdr:rowOff>14877</xdr:rowOff>
    </xdr:to>
    <xdr:sp macro="" textlink="">
      <xdr:nvSpPr>
        <xdr:cNvPr id="450" name="楕円 449">
          <a:extLst>
            <a:ext uri="{FF2B5EF4-FFF2-40B4-BE49-F238E27FC236}">
              <a16:creationId xmlns:a16="http://schemas.microsoft.com/office/drawing/2014/main" id="{9861640E-35EE-4E22-BD03-8F3848D3C956}"/>
            </a:ext>
          </a:extLst>
        </xdr:cNvPr>
        <xdr:cNvSpPr/>
      </xdr:nvSpPr>
      <xdr:spPr>
        <a:xfrm>
          <a:off x="12029440" y="99754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135527</xdr:rowOff>
    </xdr:from>
    <xdr:to>
      <xdr:col>76</xdr:col>
      <xdr:colOff>114300</xdr:colOff>
      <xdr:row>59</xdr:row>
      <xdr:rowOff>166551</xdr:rowOff>
    </xdr:to>
    <xdr:cxnSp macro="">
      <xdr:nvCxnSpPr>
        <xdr:cNvPr id="451" name="直線コネクタ 450">
          <a:extLst>
            <a:ext uri="{FF2B5EF4-FFF2-40B4-BE49-F238E27FC236}">
              <a16:creationId xmlns:a16="http://schemas.microsoft.com/office/drawing/2014/main" id="{C0F0B6C2-11A9-4B10-9185-3495B5779859}"/>
            </a:ext>
          </a:extLst>
        </xdr:cNvPr>
        <xdr:cNvCxnSpPr/>
      </xdr:nvCxnSpPr>
      <xdr:spPr>
        <a:xfrm>
          <a:off x="12072620" y="10026287"/>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19413</xdr:rowOff>
    </xdr:from>
    <xdr:to>
      <xdr:col>67</xdr:col>
      <xdr:colOff>101600</xdr:colOff>
      <xdr:row>59</xdr:row>
      <xdr:rowOff>121013</xdr:rowOff>
    </xdr:to>
    <xdr:sp macro="" textlink="">
      <xdr:nvSpPr>
        <xdr:cNvPr id="452" name="楕円 451">
          <a:extLst>
            <a:ext uri="{FF2B5EF4-FFF2-40B4-BE49-F238E27FC236}">
              <a16:creationId xmlns:a16="http://schemas.microsoft.com/office/drawing/2014/main" id="{5FA2417A-610B-4DAC-95B7-196F4281192A}"/>
            </a:ext>
          </a:extLst>
        </xdr:cNvPr>
        <xdr:cNvSpPr/>
      </xdr:nvSpPr>
      <xdr:spPr>
        <a:xfrm>
          <a:off x="11231880" y="991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70213</xdr:rowOff>
    </xdr:from>
    <xdr:to>
      <xdr:col>71</xdr:col>
      <xdr:colOff>177800</xdr:colOff>
      <xdr:row>59</xdr:row>
      <xdr:rowOff>135527</xdr:rowOff>
    </xdr:to>
    <xdr:cxnSp macro="">
      <xdr:nvCxnSpPr>
        <xdr:cNvPr id="453" name="直線コネクタ 452">
          <a:extLst>
            <a:ext uri="{FF2B5EF4-FFF2-40B4-BE49-F238E27FC236}">
              <a16:creationId xmlns:a16="http://schemas.microsoft.com/office/drawing/2014/main" id="{807F5F2B-D76D-4571-B0B2-2C9E9549F98B}"/>
            </a:ext>
          </a:extLst>
        </xdr:cNvPr>
        <xdr:cNvCxnSpPr/>
      </xdr:nvCxnSpPr>
      <xdr:spPr>
        <a:xfrm>
          <a:off x="11282680" y="9960973"/>
          <a:ext cx="78994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454" name="n_1aveValue【保健センター・保健所】&#10;有形固定資産減価償却率">
          <a:extLst>
            <a:ext uri="{FF2B5EF4-FFF2-40B4-BE49-F238E27FC236}">
              <a16:creationId xmlns:a16="http://schemas.microsoft.com/office/drawing/2014/main" id="{4B8BD5D8-C30E-4C9D-97D3-80A8DAB06026}"/>
            </a:ext>
          </a:extLst>
        </xdr:cNvPr>
        <xdr:cNvSpPr txBox="1"/>
      </xdr:nvSpPr>
      <xdr:spPr>
        <a:xfrm>
          <a:off x="134372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59889</xdr:rowOff>
    </xdr:from>
    <xdr:ext cx="405111" cy="259045"/>
    <xdr:sp macro="" textlink="">
      <xdr:nvSpPr>
        <xdr:cNvPr id="455" name="n_2aveValue【保健センター・保健所】&#10;有形固定資産減価償却率">
          <a:extLst>
            <a:ext uri="{FF2B5EF4-FFF2-40B4-BE49-F238E27FC236}">
              <a16:creationId xmlns:a16="http://schemas.microsoft.com/office/drawing/2014/main" id="{6C3A70FF-D01E-47B1-BD52-C8ED323B4A62}"/>
            </a:ext>
          </a:extLst>
        </xdr:cNvPr>
        <xdr:cNvSpPr txBox="1"/>
      </xdr:nvSpPr>
      <xdr:spPr>
        <a:xfrm>
          <a:off x="12675244" y="10118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29771</xdr:rowOff>
    </xdr:from>
    <xdr:ext cx="405111" cy="259045"/>
    <xdr:sp macro="" textlink="">
      <xdr:nvSpPr>
        <xdr:cNvPr id="456" name="n_3aveValue【保健センター・保健所】&#10;有形固定資産減価償却率">
          <a:extLst>
            <a:ext uri="{FF2B5EF4-FFF2-40B4-BE49-F238E27FC236}">
              <a16:creationId xmlns:a16="http://schemas.microsoft.com/office/drawing/2014/main" id="{4F493891-95B9-4FC8-9910-E1C0A623031B}"/>
            </a:ext>
          </a:extLst>
        </xdr:cNvPr>
        <xdr:cNvSpPr txBox="1"/>
      </xdr:nvSpPr>
      <xdr:spPr>
        <a:xfrm>
          <a:off x="11900544" y="975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144797</xdr:rowOff>
    </xdr:from>
    <xdr:ext cx="405111" cy="259045"/>
    <xdr:sp macro="" textlink="">
      <xdr:nvSpPr>
        <xdr:cNvPr id="457" name="n_4aveValue【保健センター・保健所】&#10;有形固定資産減価償却率">
          <a:extLst>
            <a:ext uri="{FF2B5EF4-FFF2-40B4-BE49-F238E27FC236}">
              <a16:creationId xmlns:a16="http://schemas.microsoft.com/office/drawing/2014/main" id="{4566D322-2D10-406A-9598-EED3B533BCAB}"/>
            </a:ext>
          </a:extLst>
        </xdr:cNvPr>
        <xdr:cNvSpPr txBox="1"/>
      </xdr:nvSpPr>
      <xdr:spPr>
        <a:xfrm>
          <a:off x="11102984" y="1003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71318</xdr:rowOff>
    </xdr:from>
    <xdr:ext cx="405111" cy="259045"/>
    <xdr:sp macro="" textlink="">
      <xdr:nvSpPr>
        <xdr:cNvPr id="458" name="n_1mainValue【保健センター・保健所】&#10;有形固定資産減価償却率">
          <a:extLst>
            <a:ext uri="{FF2B5EF4-FFF2-40B4-BE49-F238E27FC236}">
              <a16:creationId xmlns:a16="http://schemas.microsoft.com/office/drawing/2014/main" id="{85864E5D-5D47-4BEE-BE59-766E90A6E67C}"/>
            </a:ext>
          </a:extLst>
        </xdr:cNvPr>
        <xdr:cNvSpPr txBox="1"/>
      </xdr:nvSpPr>
      <xdr:spPr>
        <a:xfrm>
          <a:off x="13437244" y="10129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62428</xdr:rowOff>
    </xdr:from>
    <xdr:ext cx="405111" cy="259045"/>
    <xdr:sp macro="" textlink="">
      <xdr:nvSpPr>
        <xdr:cNvPr id="459" name="n_2mainValue【保健センター・保健所】&#10;有形固定資産減価償却率">
          <a:extLst>
            <a:ext uri="{FF2B5EF4-FFF2-40B4-BE49-F238E27FC236}">
              <a16:creationId xmlns:a16="http://schemas.microsoft.com/office/drawing/2014/main" id="{C5C59079-5B85-4C69-90C8-23FE301738B1}"/>
            </a:ext>
          </a:extLst>
        </xdr:cNvPr>
        <xdr:cNvSpPr txBox="1"/>
      </xdr:nvSpPr>
      <xdr:spPr>
        <a:xfrm>
          <a:off x="12675244" y="978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6004</xdr:rowOff>
    </xdr:from>
    <xdr:ext cx="405111" cy="259045"/>
    <xdr:sp macro="" textlink="">
      <xdr:nvSpPr>
        <xdr:cNvPr id="460" name="n_3mainValue【保健センター・保健所】&#10;有形固定資産減価償却率">
          <a:extLst>
            <a:ext uri="{FF2B5EF4-FFF2-40B4-BE49-F238E27FC236}">
              <a16:creationId xmlns:a16="http://schemas.microsoft.com/office/drawing/2014/main" id="{407D182B-82CA-46C8-9D4D-607CF6FE9FFE}"/>
            </a:ext>
          </a:extLst>
        </xdr:cNvPr>
        <xdr:cNvSpPr txBox="1"/>
      </xdr:nvSpPr>
      <xdr:spPr>
        <a:xfrm>
          <a:off x="11900544" y="10064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137540</xdr:rowOff>
    </xdr:from>
    <xdr:ext cx="405111" cy="259045"/>
    <xdr:sp macro="" textlink="">
      <xdr:nvSpPr>
        <xdr:cNvPr id="461" name="n_4mainValue【保健センター・保健所】&#10;有形固定資産減価償却率">
          <a:extLst>
            <a:ext uri="{FF2B5EF4-FFF2-40B4-BE49-F238E27FC236}">
              <a16:creationId xmlns:a16="http://schemas.microsoft.com/office/drawing/2014/main" id="{863A0A40-893A-4246-BC24-C9D483BC0704}"/>
            </a:ext>
          </a:extLst>
        </xdr:cNvPr>
        <xdr:cNvSpPr txBox="1"/>
      </xdr:nvSpPr>
      <xdr:spPr>
        <a:xfrm>
          <a:off x="11102984" y="969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2" name="正方形/長方形 461">
          <a:extLst>
            <a:ext uri="{FF2B5EF4-FFF2-40B4-BE49-F238E27FC236}">
              <a16:creationId xmlns:a16="http://schemas.microsoft.com/office/drawing/2014/main" id="{D9248626-E5FE-47A3-B809-9C814AA1C92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3" name="正方形/長方形 462">
          <a:extLst>
            <a:ext uri="{FF2B5EF4-FFF2-40B4-BE49-F238E27FC236}">
              <a16:creationId xmlns:a16="http://schemas.microsoft.com/office/drawing/2014/main" id="{57F4FB1E-38D4-4A5B-A6A9-673E31CAAC5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4" name="正方形/長方形 463">
          <a:extLst>
            <a:ext uri="{FF2B5EF4-FFF2-40B4-BE49-F238E27FC236}">
              <a16:creationId xmlns:a16="http://schemas.microsoft.com/office/drawing/2014/main" id="{040E8784-DF50-49C3-9EF8-318C939DF3CF}"/>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5" name="正方形/長方形 464">
          <a:extLst>
            <a:ext uri="{FF2B5EF4-FFF2-40B4-BE49-F238E27FC236}">
              <a16:creationId xmlns:a16="http://schemas.microsoft.com/office/drawing/2014/main" id="{CFF7906B-A050-46B6-B1CA-06BAE773C8C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6" name="正方形/長方形 465">
          <a:extLst>
            <a:ext uri="{FF2B5EF4-FFF2-40B4-BE49-F238E27FC236}">
              <a16:creationId xmlns:a16="http://schemas.microsoft.com/office/drawing/2014/main" id="{23CCFCB2-635C-4ACB-999D-24674FB34B7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7" name="正方形/長方形 466">
          <a:extLst>
            <a:ext uri="{FF2B5EF4-FFF2-40B4-BE49-F238E27FC236}">
              <a16:creationId xmlns:a16="http://schemas.microsoft.com/office/drawing/2014/main" id="{DFDE9290-8329-48D4-AA09-15A26C3D301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8" name="正方形/長方形 467">
          <a:extLst>
            <a:ext uri="{FF2B5EF4-FFF2-40B4-BE49-F238E27FC236}">
              <a16:creationId xmlns:a16="http://schemas.microsoft.com/office/drawing/2014/main" id="{C207ECAF-2CEE-4D92-ABF6-0BADEDA94ED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9" name="正方形/長方形 468">
          <a:extLst>
            <a:ext uri="{FF2B5EF4-FFF2-40B4-BE49-F238E27FC236}">
              <a16:creationId xmlns:a16="http://schemas.microsoft.com/office/drawing/2014/main" id="{6049438B-F054-4F62-9FC9-23D341713BA8}"/>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0" name="テキスト ボックス 469">
          <a:extLst>
            <a:ext uri="{FF2B5EF4-FFF2-40B4-BE49-F238E27FC236}">
              <a16:creationId xmlns:a16="http://schemas.microsoft.com/office/drawing/2014/main" id="{343D26D6-8FB4-47D7-8A2C-1D0C9CABE1B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1" name="直線コネクタ 470">
          <a:extLst>
            <a:ext uri="{FF2B5EF4-FFF2-40B4-BE49-F238E27FC236}">
              <a16:creationId xmlns:a16="http://schemas.microsoft.com/office/drawing/2014/main" id="{53724DC4-0CB5-4017-B866-820D9F53970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2" name="直線コネクタ 471">
          <a:extLst>
            <a:ext uri="{FF2B5EF4-FFF2-40B4-BE49-F238E27FC236}">
              <a16:creationId xmlns:a16="http://schemas.microsoft.com/office/drawing/2014/main" id="{8C47DDAB-35BC-4A91-A3E6-1B7885EA03D5}"/>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3" name="テキスト ボックス 472">
          <a:extLst>
            <a:ext uri="{FF2B5EF4-FFF2-40B4-BE49-F238E27FC236}">
              <a16:creationId xmlns:a16="http://schemas.microsoft.com/office/drawing/2014/main" id="{CD1212BE-B4D2-4CCB-AC5B-8DB115162782}"/>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4" name="直線コネクタ 473">
          <a:extLst>
            <a:ext uri="{FF2B5EF4-FFF2-40B4-BE49-F238E27FC236}">
              <a16:creationId xmlns:a16="http://schemas.microsoft.com/office/drawing/2014/main" id="{234AB325-7939-4DCC-BCDC-1C20D4F28C1B}"/>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5" name="テキスト ボックス 474">
          <a:extLst>
            <a:ext uri="{FF2B5EF4-FFF2-40B4-BE49-F238E27FC236}">
              <a16:creationId xmlns:a16="http://schemas.microsoft.com/office/drawing/2014/main" id="{F0D57DBA-E2B5-400F-A3B0-67D9793BF697}"/>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6" name="直線コネクタ 475">
          <a:extLst>
            <a:ext uri="{FF2B5EF4-FFF2-40B4-BE49-F238E27FC236}">
              <a16:creationId xmlns:a16="http://schemas.microsoft.com/office/drawing/2014/main" id="{A5554511-B77F-4C68-819F-3D3873CBD7F6}"/>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7" name="テキスト ボックス 476">
          <a:extLst>
            <a:ext uri="{FF2B5EF4-FFF2-40B4-BE49-F238E27FC236}">
              <a16:creationId xmlns:a16="http://schemas.microsoft.com/office/drawing/2014/main" id="{39A89506-B951-432A-B3C3-CE39D2E32247}"/>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8" name="直線コネクタ 477">
          <a:extLst>
            <a:ext uri="{FF2B5EF4-FFF2-40B4-BE49-F238E27FC236}">
              <a16:creationId xmlns:a16="http://schemas.microsoft.com/office/drawing/2014/main" id="{70A5F11C-E901-49C2-8EE3-8F1A5BC7AB6F}"/>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9" name="テキスト ボックス 478">
          <a:extLst>
            <a:ext uri="{FF2B5EF4-FFF2-40B4-BE49-F238E27FC236}">
              <a16:creationId xmlns:a16="http://schemas.microsoft.com/office/drawing/2014/main" id="{7AB792C7-430A-4282-AFB0-5F3863C51D1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0" name="直線コネクタ 479">
          <a:extLst>
            <a:ext uri="{FF2B5EF4-FFF2-40B4-BE49-F238E27FC236}">
              <a16:creationId xmlns:a16="http://schemas.microsoft.com/office/drawing/2014/main" id="{528D0AEC-E106-4564-8A07-024E7B795961}"/>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1" name="テキスト ボックス 480">
          <a:extLst>
            <a:ext uri="{FF2B5EF4-FFF2-40B4-BE49-F238E27FC236}">
              <a16:creationId xmlns:a16="http://schemas.microsoft.com/office/drawing/2014/main" id="{C43DC9F4-2276-4AAB-8A03-1FF43534FE4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2" name="【保健センター・保健所】&#10;一人当たり面積グラフ枠">
          <a:extLst>
            <a:ext uri="{FF2B5EF4-FFF2-40B4-BE49-F238E27FC236}">
              <a16:creationId xmlns:a16="http://schemas.microsoft.com/office/drawing/2014/main" id="{5632EE32-B6F7-475D-A3BA-1E37AA372F5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84582</xdr:rowOff>
    </xdr:from>
    <xdr:to>
      <xdr:col>116</xdr:col>
      <xdr:colOff>62864</xdr:colOff>
      <xdr:row>63</xdr:row>
      <xdr:rowOff>61722</xdr:rowOff>
    </xdr:to>
    <xdr:cxnSp macro="">
      <xdr:nvCxnSpPr>
        <xdr:cNvPr id="483" name="直線コネクタ 482">
          <a:extLst>
            <a:ext uri="{FF2B5EF4-FFF2-40B4-BE49-F238E27FC236}">
              <a16:creationId xmlns:a16="http://schemas.microsoft.com/office/drawing/2014/main" id="{59B5CBDC-AED9-4246-A492-6A7FA0EC03E0}"/>
            </a:ext>
          </a:extLst>
        </xdr:cNvPr>
        <xdr:cNvCxnSpPr/>
      </xdr:nvCxnSpPr>
      <xdr:spPr>
        <a:xfrm flipV="1">
          <a:off x="19509104" y="93047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484" name="【保健センター・保健所】&#10;一人当たり面積最小値テキスト">
          <a:extLst>
            <a:ext uri="{FF2B5EF4-FFF2-40B4-BE49-F238E27FC236}">
              <a16:creationId xmlns:a16="http://schemas.microsoft.com/office/drawing/2014/main" id="{CF3F653D-6F70-47FD-9B05-24BD4B9A5C8C}"/>
            </a:ext>
          </a:extLst>
        </xdr:cNvPr>
        <xdr:cNvSpPr txBox="1"/>
      </xdr:nvSpPr>
      <xdr:spPr>
        <a:xfrm>
          <a:off x="19547840" y="1062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485" name="直線コネクタ 484">
          <a:extLst>
            <a:ext uri="{FF2B5EF4-FFF2-40B4-BE49-F238E27FC236}">
              <a16:creationId xmlns:a16="http://schemas.microsoft.com/office/drawing/2014/main" id="{CBE6E4A6-DF3F-44D0-B4BC-1FF8E354379F}"/>
            </a:ext>
          </a:extLst>
        </xdr:cNvPr>
        <xdr:cNvCxnSpPr/>
      </xdr:nvCxnSpPr>
      <xdr:spPr>
        <a:xfrm>
          <a:off x="19443700" y="10623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31259</xdr:rowOff>
    </xdr:from>
    <xdr:ext cx="469744" cy="259045"/>
    <xdr:sp macro="" textlink="">
      <xdr:nvSpPr>
        <xdr:cNvPr id="486" name="【保健センター・保健所】&#10;一人当たり面積最大値テキスト">
          <a:extLst>
            <a:ext uri="{FF2B5EF4-FFF2-40B4-BE49-F238E27FC236}">
              <a16:creationId xmlns:a16="http://schemas.microsoft.com/office/drawing/2014/main" id="{4825C28E-93F8-48BB-A07D-4FCCFE1E849F}"/>
            </a:ext>
          </a:extLst>
        </xdr:cNvPr>
        <xdr:cNvSpPr txBox="1"/>
      </xdr:nvSpPr>
      <xdr:spPr>
        <a:xfrm>
          <a:off x="19547840" y="908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84582</xdr:rowOff>
    </xdr:from>
    <xdr:to>
      <xdr:col>116</xdr:col>
      <xdr:colOff>152400</xdr:colOff>
      <xdr:row>55</xdr:row>
      <xdr:rowOff>84582</xdr:rowOff>
    </xdr:to>
    <xdr:cxnSp macro="">
      <xdr:nvCxnSpPr>
        <xdr:cNvPr id="487" name="直線コネクタ 486">
          <a:extLst>
            <a:ext uri="{FF2B5EF4-FFF2-40B4-BE49-F238E27FC236}">
              <a16:creationId xmlns:a16="http://schemas.microsoft.com/office/drawing/2014/main" id="{4D46DEE8-0424-4D04-9FA4-97AB3BD59078}"/>
            </a:ext>
          </a:extLst>
        </xdr:cNvPr>
        <xdr:cNvCxnSpPr/>
      </xdr:nvCxnSpPr>
      <xdr:spPr>
        <a:xfrm>
          <a:off x="19443700" y="9304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111523</xdr:rowOff>
    </xdr:from>
    <xdr:ext cx="469744" cy="259045"/>
    <xdr:sp macro="" textlink="">
      <xdr:nvSpPr>
        <xdr:cNvPr id="488" name="【保健センター・保健所】&#10;一人当たり面積平均値テキスト">
          <a:extLst>
            <a:ext uri="{FF2B5EF4-FFF2-40B4-BE49-F238E27FC236}">
              <a16:creationId xmlns:a16="http://schemas.microsoft.com/office/drawing/2014/main" id="{FBA795AC-3FC0-4B91-A12D-B47D90809892}"/>
            </a:ext>
          </a:extLst>
        </xdr:cNvPr>
        <xdr:cNvSpPr txBox="1"/>
      </xdr:nvSpPr>
      <xdr:spPr>
        <a:xfrm>
          <a:off x="19547840" y="10169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489" name="フローチャート: 判断 488">
          <a:extLst>
            <a:ext uri="{FF2B5EF4-FFF2-40B4-BE49-F238E27FC236}">
              <a16:creationId xmlns:a16="http://schemas.microsoft.com/office/drawing/2014/main" id="{EA4C9D96-BB28-4018-B5DB-AC74A56EE40D}"/>
            </a:ext>
          </a:extLst>
        </xdr:cNvPr>
        <xdr:cNvSpPr/>
      </xdr:nvSpPr>
      <xdr:spPr>
        <a:xfrm>
          <a:off x="19458940" y="103146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70358</xdr:rowOff>
    </xdr:from>
    <xdr:to>
      <xdr:col>112</xdr:col>
      <xdr:colOff>38100</xdr:colOff>
      <xdr:row>62</xdr:row>
      <xdr:rowOff>508</xdr:rowOff>
    </xdr:to>
    <xdr:sp macro="" textlink="">
      <xdr:nvSpPr>
        <xdr:cNvPr id="490" name="フローチャート: 判断 489">
          <a:extLst>
            <a:ext uri="{FF2B5EF4-FFF2-40B4-BE49-F238E27FC236}">
              <a16:creationId xmlns:a16="http://schemas.microsoft.com/office/drawing/2014/main" id="{E0D7365D-1589-4283-9128-BA26D08D6860}"/>
            </a:ext>
          </a:extLst>
        </xdr:cNvPr>
        <xdr:cNvSpPr/>
      </xdr:nvSpPr>
      <xdr:spPr>
        <a:xfrm>
          <a:off x="18735040" y="102963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88646</xdr:rowOff>
    </xdr:from>
    <xdr:to>
      <xdr:col>107</xdr:col>
      <xdr:colOff>101600</xdr:colOff>
      <xdr:row>62</xdr:row>
      <xdr:rowOff>18796</xdr:rowOff>
    </xdr:to>
    <xdr:sp macro="" textlink="">
      <xdr:nvSpPr>
        <xdr:cNvPr id="491" name="フローチャート: 判断 490">
          <a:extLst>
            <a:ext uri="{FF2B5EF4-FFF2-40B4-BE49-F238E27FC236}">
              <a16:creationId xmlns:a16="http://schemas.microsoft.com/office/drawing/2014/main" id="{95C389AF-C362-442E-A8DB-B712A541EA94}"/>
            </a:ext>
          </a:extLst>
        </xdr:cNvPr>
        <xdr:cNvSpPr/>
      </xdr:nvSpPr>
      <xdr:spPr>
        <a:xfrm>
          <a:off x="17937480" y="103146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20066</xdr:rowOff>
    </xdr:from>
    <xdr:to>
      <xdr:col>102</xdr:col>
      <xdr:colOff>165100</xdr:colOff>
      <xdr:row>61</xdr:row>
      <xdr:rowOff>121666</xdr:rowOff>
    </xdr:to>
    <xdr:sp macro="" textlink="">
      <xdr:nvSpPr>
        <xdr:cNvPr id="492" name="フローチャート: 判断 491">
          <a:extLst>
            <a:ext uri="{FF2B5EF4-FFF2-40B4-BE49-F238E27FC236}">
              <a16:creationId xmlns:a16="http://schemas.microsoft.com/office/drawing/2014/main" id="{CF00FF4C-4AFB-48A4-AE77-996A49715B49}"/>
            </a:ext>
          </a:extLst>
        </xdr:cNvPr>
        <xdr:cNvSpPr/>
      </xdr:nvSpPr>
      <xdr:spPr>
        <a:xfrm>
          <a:off x="17162780" y="102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17780</xdr:rowOff>
    </xdr:from>
    <xdr:to>
      <xdr:col>98</xdr:col>
      <xdr:colOff>38100</xdr:colOff>
      <xdr:row>61</xdr:row>
      <xdr:rowOff>119380</xdr:rowOff>
    </xdr:to>
    <xdr:sp macro="" textlink="">
      <xdr:nvSpPr>
        <xdr:cNvPr id="493" name="フローチャート: 判断 492">
          <a:extLst>
            <a:ext uri="{FF2B5EF4-FFF2-40B4-BE49-F238E27FC236}">
              <a16:creationId xmlns:a16="http://schemas.microsoft.com/office/drawing/2014/main" id="{594CB1BD-CF67-4991-97C3-C6D6A8D83344}"/>
            </a:ext>
          </a:extLst>
        </xdr:cNvPr>
        <xdr:cNvSpPr/>
      </xdr:nvSpPr>
      <xdr:spPr>
        <a:xfrm>
          <a:off x="16388080" y="10243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96816792-59E8-4F48-A265-B5C3C33513C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9DC74B94-82AE-4CCA-8DA6-AE7D78D47F0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E4D74660-6E96-4F3C-976B-3D5F8090703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64314E0A-AA0F-4B75-A5A4-94EBBB75BD5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1858C968-106D-4B37-B30A-1479BF7BDF54}"/>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47498</xdr:rowOff>
    </xdr:from>
    <xdr:to>
      <xdr:col>116</xdr:col>
      <xdr:colOff>114300</xdr:colOff>
      <xdr:row>62</xdr:row>
      <xdr:rowOff>149098</xdr:rowOff>
    </xdr:to>
    <xdr:sp macro="" textlink="">
      <xdr:nvSpPr>
        <xdr:cNvPr id="499" name="楕円 498">
          <a:extLst>
            <a:ext uri="{FF2B5EF4-FFF2-40B4-BE49-F238E27FC236}">
              <a16:creationId xmlns:a16="http://schemas.microsoft.com/office/drawing/2014/main" id="{01C8ABDF-F8B8-4FE7-8DB7-A43E9EF4F286}"/>
            </a:ext>
          </a:extLst>
        </xdr:cNvPr>
        <xdr:cNvSpPr/>
      </xdr:nvSpPr>
      <xdr:spPr>
        <a:xfrm>
          <a:off x="19458940" y="1044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25925</xdr:rowOff>
    </xdr:from>
    <xdr:ext cx="469744" cy="259045"/>
    <xdr:sp macro="" textlink="">
      <xdr:nvSpPr>
        <xdr:cNvPr id="500" name="【保健センター・保健所】&#10;一人当たり面積該当値テキスト">
          <a:extLst>
            <a:ext uri="{FF2B5EF4-FFF2-40B4-BE49-F238E27FC236}">
              <a16:creationId xmlns:a16="http://schemas.microsoft.com/office/drawing/2014/main" id="{105849A6-A40A-4E3D-B29B-7C8B4EE25A8F}"/>
            </a:ext>
          </a:extLst>
        </xdr:cNvPr>
        <xdr:cNvSpPr txBox="1"/>
      </xdr:nvSpPr>
      <xdr:spPr>
        <a:xfrm>
          <a:off x="19547840" y="1041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52070</xdr:rowOff>
    </xdr:from>
    <xdr:to>
      <xdr:col>112</xdr:col>
      <xdr:colOff>38100</xdr:colOff>
      <xdr:row>62</xdr:row>
      <xdr:rowOff>153670</xdr:rowOff>
    </xdr:to>
    <xdr:sp macro="" textlink="">
      <xdr:nvSpPr>
        <xdr:cNvPr id="501" name="楕円 500">
          <a:extLst>
            <a:ext uri="{FF2B5EF4-FFF2-40B4-BE49-F238E27FC236}">
              <a16:creationId xmlns:a16="http://schemas.microsoft.com/office/drawing/2014/main" id="{DFAA7FA7-2295-409B-AB99-AB1E201EB896}"/>
            </a:ext>
          </a:extLst>
        </xdr:cNvPr>
        <xdr:cNvSpPr/>
      </xdr:nvSpPr>
      <xdr:spPr>
        <a:xfrm>
          <a:off x="18735040" y="1044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98298</xdr:rowOff>
    </xdr:from>
    <xdr:to>
      <xdr:col>116</xdr:col>
      <xdr:colOff>63500</xdr:colOff>
      <xdr:row>62</xdr:row>
      <xdr:rowOff>102870</xdr:rowOff>
    </xdr:to>
    <xdr:cxnSp macro="">
      <xdr:nvCxnSpPr>
        <xdr:cNvPr id="502" name="直線コネクタ 501">
          <a:extLst>
            <a:ext uri="{FF2B5EF4-FFF2-40B4-BE49-F238E27FC236}">
              <a16:creationId xmlns:a16="http://schemas.microsoft.com/office/drawing/2014/main" id="{D25ED9D3-E32D-4F2D-B70D-3190F6C849E0}"/>
            </a:ext>
          </a:extLst>
        </xdr:cNvPr>
        <xdr:cNvCxnSpPr/>
      </xdr:nvCxnSpPr>
      <xdr:spPr>
        <a:xfrm flipV="1">
          <a:off x="18778220" y="10491978"/>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54356</xdr:rowOff>
    </xdr:from>
    <xdr:to>
      <xdr:col>107</xdr:col>
      <xdr:colOff>101600</xdr:colOff>
      <xdr:row>62</xdr:row>
      <xdr:rowOff>155956</xdr:rowOff>
    </xdr:to>
    <xdr:sp macro="" textlink="">
      <xdr:nvSpPr>
        <xdr:cNvPr id="503" name="楕円 502">
          <a:extLst>
            <a:ext uri="{FF2B5EF4-FFF2-40B4-BE49-F238E27FC236}">
              <a16:creationId xmlns:a16="http://schemas.microsoft.com/office/drawing/2014/main" id="{BFF58F3B-3BC8-445E-BCD6-26DD3BDD6A11}"/>
            </a:ext>
          </a:extLst>
        </xdr:cNvPr>
        <xdr:cNvSpPr/>
      </xdr:nvSpPr>
      <xdr:spPr>
        <a:xfrm>
          <a:off x="17937480" y="104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102870</xdr:rowOff>
    </xdr:from>
    <xdr:to>
      <xdr:col>111</xdr:col>
      <xdr:colOff>177800</xdr:colOff>
      <xdr:row>62</xdr:row>
      <xdr:rowOff>105156</xdr:rowOff>
    </xdr:to>
    <xdr:cxnSp macro="">
      <xdr:nvCxnSpPr>
        <xdr:cNvPr id="504" name="直線コネクタ 503">
          <a:extLst>
            <a:ext uri="{FF2B5EF4-FFF2-40B4-BE49-F238E27FC236}">
              <a16:creationId xmlns:a16="http://schemas.microsoft.com/office/drawing/2014/main" id="{9A1842CE-38AA-4B46-9983-83A2E02E6E63}"/>
            </a:ext>
          </a:extLst>
        </xdr:cNvPr>
        <xdr:cNvCxnSpPr/>
      </xdr:nvCxnSpPr>
      <xdr:spPr>
        <a:xfrm flipV="1">
          <a:off x="17988280" y="1049655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58928</xdr:rowOff>
    </xdr:from>
    <xdr:to>
      <xdr:col>102</xdr:col>
      <xdr:colOff>165100</xdr:colOff>
      <xdr:row>62</xdr:row>
      <xdr:rowOff>160528</xdr:rowOff>
    </xdr:to>
    <xdr:sp macro="" textlink="">
      <xdr:nvSpPr>
        <xdr:cNvPr id="505" name="楕円 504">
          <a:extLst>
            <a:ext uri="{FF2B5EF4-FFF2-40B4-BE49-F238E27FC236}">
              <a16:creationId xmlns:a16="http://schemas.microsoft.com/office/drawing/2014/main" id="{1C45142A-B6A1-4BA0-8F90-0033186D79B4}"/>
            </a:ext>
          </a:extLst>
        </xdr:cNvPr>
        <xdr:cNvSpPr/>
      </xdr:nvSpPr>
      <xdr:spPr>
        <a:xfrm>
          <a:off x="17162780" y="1045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105156</xdr:rowOff>
    </xdr:from>
    <xdr:to>
      <xdr:col>107</xdr:col>
      <xdr:colOff>50800</xdr:colOff>
      <xdr:row>62</xdr:row>
      <xdr:rowOff>109728</xdr:rowOff>
    </xdr:to>
    <xdr:cxnSp macro="">
      <xdr:nvCxnSpPr>
        <xdr:cNvPr id="506" name="直線コネクタ 505">
          <a:extLst>
            <a:ext uri="{FF2B5EF4-FFF2-40B4-BE49-F238E27FC236}">
              <a16:creationId xmlns:a16="http://schemas.microsoft.com/office/drawing/2014/main" id="{DEE3B06D-F56A-4C92-8082-A6058A362647}"/>
            </a:ext>
          </a:extLst>
        </xdr:cNvPr>
        <xdr:cNvCxnSpPr/>
      </xdr:nvCxnSpPr>
      <xdr:spPr>
        <a:xfrm flipV="1">
          <a:off x="17213580" y="10498836"/>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61214</xdr:rowOff>
    </xdr:from>
    <xdr:to>
      <xdr:col>98</xdr:col>
      <xdr:colOff>38100</xdr:colOff>
      <xdr:row>62</xdr:row>
      <xdr:rowOff>162814</xdr:rowOff>
    </xdr:to>
    <xdr:sp macro="" textlink="">
      <xdr:nvSpPr>
        <xdr:cNvPr id="507" name="楕円 506">
          <a:extLst>
            <a:ext uri="{FF2B5EF4-FFF2-40B4-BE49-F238E27FC236}">
              <a16:creationId xmlns:a16="http://schemas.microsoft.com/office/drawing/2014/main" id="{A42DF03B-ED9E-4AB1-ACED-D4D523E8EC67}"/>
            </a:ext>
          </a:extLst>
        </xdr:cNvPr>
        <xdr:cNvSpPr/>
      </xdr:nvSpPr>
      <xdr:spPr>
        <a:xfrm>
          <a:off x="16388080" y="104548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109728</xdr:rowOff>
    </xdr:from>
    <xdr:to>
      <xdr:col>102</xdr:col>
      <xdr:colOff>114300</xdr:colOff>
      <xdr:row>62</xdr:row>
      <xdr:rowOff>112014</xdr:rowOff>
    </xdr:to>
    <xdr:cxnSp macro="">
      <xdr:nvCxnSpPr>
        <xdr:cNvPr id="508" name="直線コネクタ 507">
          <a:extLst>
            <a:ext uri="{FF2B5EF4-FFF2-40B4-BE49-F238E27FC236}">
              <a16:creationId xmlns:a16="http://schemas.microsoft.com/office/drawing/2014/main" id="{F4739D2E-1DEA-40C6-9C32-24EF4EF20D99}"/>
            </a:ext>
          </a:extLst>
        </xdr:cNvPr>
        <xdr:cNvCxnSpPr/>
      </xdr:nvCxnSpPr>
      <xdr:spPr>
        <a:xfrm flipV="1">
          <a:off x="16431260" y="10503408"/>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17035</xdr:rowOff>
    </xdr:from>
    <xdr:ext cx="469744" cy="259045"/>
    <xdr:sp macro="" textlink="">
      <xdr:nvSpPr>
        <xdr:cNvPr id="509" name="n_1aveValue【保健センター・保健所】&#10;一人当たり面積">
          <a:extLst>
            <a:ext uri="{FF2B5EF4-FFF2-40B4-BE49-F238E27FC236}">
              <a16:creationId xmlns:a16="http://schemas.microsoft.com/office/drawing/2014/main" id="{17905DF3-8453-4034-ACFC-843AA4144EFF}"/>
            </a:ext>
          </a:extLst>
        </xdr:cNvPr>
        <xdr:cNvSpPr txBox="1"/>
      </xdr:nvSpPr>
      <xdr:spPr>
        <a:xfrm>
          <a:off x="18561127"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35323</xdr:rowOff>
    </xdr:from>
    <xdr:ext cx="469744" cy="259045"/>
    <xdr:sp macro="" textlink="">
      <xdr:nvSpPr>
        <xdr:cNvPr id="510" name="n_2aveValue【保健センター・保健所】&#10;一人当たり面積">
          <a:extLst>
            <a:ext uri="{FF2B5EF4-FFF2-40B4-BE49-F238E27FC236}">
              <a16:creationId xmlns:a16="http://schemas.microsoft.com/office/drawing/2014/main" id="{78D440FF-BC6E-4EF6-81BB-10BF581D610A}"/>
            </a:ext>
          </a:extLst>
        </xdr:cNvPr>
        <xdr:cNvSpPr txBox="1"/>
      </xdr:nvSpPr>
      <xdr:spPr>
        <a:xfrm>
          <a:off x="17776267"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138193</xdr:rowOff>
    </xdr:from>
    <xdr:ext cx="469744" cy="259045"/>
    <xdr:sp macro="" textlink="">
      <xdr:nvSpPr>
        <xdr:cNvPr id="511" name="n_3aveValue【保健センター・保健所】&#10;一人当たり面積">
          <a:extLst>
            <a:ext uri="{FF2B5EF4-FFF2-40B4-BE49-F238E27FC236}">
              <a16:creationId xmlns:a16="http://schemas.microsoft.com/office/drawing/2014/main" id="{32E60D2F-AA77-4AAE-A09D-46C3C68352D0}"/>
            </a:ext>
          </a:extLst>
        </xdr:cNvPr>
        <xdr:cNvSpPr txBox="1"/>
      </xdr:nvSpPr>
      <xdr:spPr>
        <a:xfrm>
          <a:off x="17001567" y="1002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135907</xdr:rowOff>
    </xdr:from>
    <xdr:ext cx="469744" cy="259045"/>
    <xdr:sp macro="" textlink="">
      <xdr:nvSpPr>
        <xdr:cNvPr id="512" name="n_4aveValue【保健センター・保健所】&#10;一人当たり面積">
          <a:extLst>
            <a:ext uri="{FF2B5EF4-FFF2-40B4-BE49-F238E27FC236}">
              <a16:creationId xmlns:a16="http://schemas.microsoft.com/office/drawing/2014/main" id="{AC3E4B14-362F-40D7-9552-06C74912ACCD}"/>
            </a:ext>
          </a:extLst>
        </xdr:cNvPr>
        <xdr:cNvSpPr txBox="1"/>
      </xdr:nvSpPr>
      <xdr:spPr>
        <a:xfrm>
          <a:off x="16226867" y="1002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144797</xdr:rowOff>
    </xdr:from>
    <xdr:ext cx="469744" cy="259045"/>
    <xdr:sp macro="" textlink="">
      <xdr:nvSpPr>
        <xdr:cNvPr id="513" name="n_1mainValue【保健センター・保健所】&#10;一人当たり面積">
          <a:extLst>
            <a:ext uri="{FF2B5EF4-FFF2-40B4-BE49-F238E27FC236}">
              <a16:creationId xmlns:a16="http://schemas.microsoft.com/office/drawing/2014/main" id="{CFC9D402-4408-4C6B-8EBE-6A25D1EF1CD1}"/>
            </a:ext>
          </a:extLst>
        </xdr:cNvPr>
        <xdr:cNvSpPr txBox="1"/>
      </xdr:nvSpPr>
      <xdr:spPr>
        <a:xfrm>
          <a:off x="185611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147083</xdr:rowOff>
    </xdr:from>
    <xdr:ext cx="469744" cy="259045"/>
    <xdr:sp macro="" textlink="">
      <xdr:nvSpPr>
        <xdr:cNvPr id="514" name="n_2mainValue【保健センター・保健所】&#10;一人当たり面積">
          <a:extLst>
            <a:ext uri="{FF2B5EF4-FFF2-40B4-BE49-F238E27FC236}">
              <a16:creationId xmlns:a16="http://schemas.microsoft.com/office/drawing/2014/main" id="{7F0D0293-F844-43FD-AABE-79D32E271937}"/>
            </a:ext>
          </a:extLst>
        </xdr:cNvPr>
        <xdr:cNvSpPr txBox="1"/>
      </xdr:nvSpPr>
      <xdr:spPr>
        <a:xfrm>
          <a:off x="17776267" y="1054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151655</xdr:rowOff>
    </xdr:from>
    <xdr:ext cx="469744" cy="259045"/>
    <xdr:sp macro="" textlink="">
      <xdr:nvSpPr>
        <xdr:cNvPr id="515" name="n_3mainValue【保健センター・保健所】&#10;一人当たり面積">
          <a:extLst>
            <a:ext uri="{FF2B5EF4-FFF2-40B4-BE49-F238E27FC236}">
              <a16:creationId xmlns:a16="http://schemas.microsoft.com/office/drawing/2014/main" id="{FB07E182-DF7E-451B-A16A-D850F708DE54}"/>
            </a:ext>
          </a:extLst>
        </xdr:cNvPr>
        <xdr:cNvSpPr txBox="1"/>
      </xdr:nvSpPr>
      <xdr:spPr>
        <a:xfrm>
          <a:off x="17001567" y="1054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153941</xdr:rowOff>
    </xdr:from>
    <xdr:ext cx="469744" cy="259045"/>
    <xdr:sp macro="" textlink="">
      <xdr:nvSpPr>
        <xdr:cNvPr id="516" name="n_4mainValue【保健センター・保健所】&#10;一人当たり面積">
          <a:extLst>
            <a:ext uri="{FF2B5EF4-FFF2-40B4-BE49-F238E27FC236}">
              <a16:creationId xmlns:a16="http://schemas.microsoft.com/office/drawing/2014/main" id="{1DDB4483-6B08-4324-B2DC-241A9BE2E163}"/>
            </a:ext>
          </a:extLst>
        </xdr:cNvPr>
        <xdr:cNvSpPr txBox="1"/>
      </xdr:nvSpPr>
      <xdr:spPr>
        <a:xfrm>
          <a:off x="16226867" y="1054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a:extLst>
            <a:ext uri="{FF2B5EF4-FFF2-40B4-BE49-F238E27FC236}">
              <a16:creationId xmlns:a16="http://schemas.microsoft.com/office/drawing/2014/main" id="{AD91B1C1-F806-48D1-BCFB-B38ABD5F50A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a:extLst>
            <a:ext uri="{FF2B5EF4-FFF2-40B4-BE49-F238E27FC236}">
              <a16:creationId xmlns:a16="http://schemas.microsoft.com/office/drawing/2014/main" id="{F43497E3-3085-4FCC-9865-9281EB6BAA0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a:extLst>
            <a:ext uri="{FF2B5EF4-FFF2-40B4-BE49-F238E27FC236}">
              <a16:creationId xmlns:a16="http://schemas.microsoft.com/office/drawing/2014/main" id="{FB20D956-D092-4681-A26D-2A397B5E60BE}"/>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a:extLst>
            <a:ext uri="{FF2B5EF4-FFF2-40B4-BE49-F238E27FC236}">
              <a16:creationId xmlns:a16="http://schemas.microsoft.com/office/drawing/2014/main" id="{566BDE43-180F-4A7A-B17A-2791002B697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a:extLst>
            <a:ext uri="{FF2B5EF4-FFF2-40B4-BE49-F238E27FC236}">
              <a16:creationId xmlns:a16="http://schemas.microsoft.com/office/drawing/2014/main" id="{594F033C-5A48-4BB7-B08A-5AA73EDCB0C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a:extLst>
            <a:ext uri="{FF2B5EF4-FFF2-40B4-BE49-F238E27FC236}">
              <a16:creationId xmlns:a16="http://schemas.microsoft.com/office/drawing/2014/main" id="{6120701E-9DDC-42AF-A20E-4A824B5FA6C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a:extLst>
            <a:ext uri="{FF2B5EF4-FFF2-40B4-BE49-F238E27FC236}">
              <a16:creationId xmlns:a16="http://schemas.microsoft.com/office/drawing/2014/main" id="{24935BA0-CEC6-4BCF-AC40-6A1B35832AC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a:extLst>
            <a:ext uri="{FF2B5EF4-FFF2-40B4-BE49-F238E27FC236}">
              <a16:creationId xmlns:a16="http://schemas.microsoft.com/office/drawing/2014/main" id="{2447DA8B-682A-44E8-813C-7CCDABFCDC88}"/>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5" name="テキスト ボックス 524">
          <a:extLst>
            <a:ext uri="{FF2B5EF4-FFF2-40B4-BE49-F238E27FC236}">
              <a16:creationId xmlns:a16="http://schemas.microsoft.com/office/drawing/2014/main" id="{F0DC7DA3-0A0A-405B-B1B0-B7D34FCAE00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6" name="直線コネクタ 525">
          <a:extLst>
            <a:ext uri="{FF2B5EF4-FFF2-40B4-BE49-F238E27FC236}">
              <a16:creationId xmlns:a16="http://schemas.microsoft.com/office/drawing/2014/main" id="{2D3590C0-B8C9-465F-8041-7512716AB621}"/>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7" name="テキスト ボックス 526">
          <a:extLst>
            <a:ext uri="{FF2B5EF4-FFF2-40B4-BE49-F238E27FC236}">
              <a16:creationId xmlns:a16="http://schemas.microsoft.com/office/drawing/2014/main" id="{C022BA38-E0B5-418A-A748-D62770420A67}"/>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8" name="直線コネクタ 527">
          <a:extLst>
            <a:ext uri="{FF2B5EF4-FFF2-40B4-BE49-F238E27FC236}">
              <a16:creationId xmlns:a16="http://schemas.microsoft.com/office/drawing/2014/main" id="{E4736D4C-A54D-429A-A990-A144E9B05313}"/>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9" name="テキスト ボックス 528">
          <a:extLst>
            <a:ext uri="{FF2B5EF4-FFF2-40B4-BE49-F238E27FC236}">
              <a16:creationId xmlns:a16="http://schemas.microsoft.com/office/drawing/2014/main" id="{51D9ABBA-6379-4FB3-943F-F052A370CCDF}"/>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0" name="直線コネクタ 529">
          <a:extLst>
            <a:ext uri="{FF2B5EF4-FFF2-40B4-BE49-F238E27FC236}">
              <a16:creationId xmlns:a16="http://schemas.microsoft.com/office/drawing/2014/main" id="{9476F90B-6143-4773-AAD1-7C909146BE9D}"/>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1" name="テキスト ボックス 530">
          <a:extLst>
            <a:ext uri="{FF2B5EF4-FFF2-40B4-BE49-F238E27FC236}">
              <a16:creationId xmlns:a16="http://schemas.microsoft.com/office/drawing/2014/main" id="{3C43B8C9-3785-4557-8C5F-70FC864196BF}"/>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2" name="直線コネクタ 531">
          <a:extLst>
            <a:ext uri="{FF2B5EF4-FFF2-40B4-BE49-F238E27FC236}">
              <a16:creationId xmlns:a16="http://schemas.microsoft.com/office/drawing/2014/main" id="{24E3C2C4-B6A3-4F56-A628-E104EB09CCA3}"/>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3" name="テキスト ボックス 532">
          <a:extLst>
            <a:ext uri="{FF2B5EF4-FFF2-40B4-BE49-F238E27FC236}">
              <a16:creationId xmlns:a16="http://schemas.microsoft.com/office/drawing/2014/main" id="{C1DCEE7A-5C53-40D7-BAB4-70CFD1902A53}"/>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4" name="直線コネクタ 533">
          <a:extLst>
            <a:ext uri="{FF2B5EF4-FFF2-40B4-BE49-F238E27FC236}">
              <a16:creationId xmlns:a16="http://schemas.microsoft.com/office/drawing/2014/main" id="{13F67EE7-F5D0-4DBB-B935-E53CD224144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5" name="テキスト ボックス 534">
          <a:extLst>
            <a:ext uri="{FF2B5EF4-FFF2-40B4-BE49-F238E27FC236}">
              <a16:creationId xmlns:a16="http://schemas.microsoft.com/office/drawing/2014/main" id="{222EBDD0-A96F-4C48-AA50-310FBA45F73B}"/>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6" name="直線コネクタ 535">
          <a:extLst>
            <a:ext uri="{FF2B5EF4-FFF2-40B4-BE49-F238E27FC236}">
              <a16:creationId xmlns:a16="http://schemas.microsoft.com/office/drawing/2014/main" id="{C2BAC4D0-582C-4909-85CB-92466DD93DC7}"/>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7" name="テキスト ボックス 536">
          <a:extLst>
            <a:ext uri="{FF2B5EF4-FFF2-40B4-BE49-F238E27FC236}">
              <a16:creationId xmlns:a16="http://schemas.microsoft.com/office/drawing/2014/main" id="{4D626604-E60F-46E6-8B91-6651894672FE}"/>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8" name="直線コネクタ 537">
          <a:extLst>
            <a:ext uri="{FF2B5EF4-FFF2-40B4-BE49-F238E27FC236}">
              <a16:creationId xmlns:a16="http://schemas.microsoft.com/office/drawing/2014/main" id="{0C827B48-9FFA-4485-A3EE-7368DEE24854}"/>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9" name="テキスト ボックス 538">
          <a:extLst>
            <a:ext uri="{FF2B5EF4-FFF2-40B4-BE49-F238E27FC236}">
              <a16:creationId xmlns:a16="http://schemas.microsoft.com/office/drawing/2014/main" id="{854A7FF9-3386-46F7-B55B-1A3AD705D283}"/>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0" name="【消防施設】&#10;有形固定資産減価償却率グラフ枠">
          <a:extLst>
            <a:ext uri="{FF2B5EF4-FFF2-40B4-BE49-F238E27FC236}">
              <a16:creationId xmlns:a16="http://schemas.microsoft.com/office/drawing/2014/main" id="{DAE1F83B-CD14-4AE3-BD54-B9BBE280332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541" name="直線コネクタ 540">
          <a:extLst>
            <a:ext uri="{FF2B5EF4-FFF2-40B4-BE49-F238E27FC236}">
              <a16:creationId xmlns:a16="http://schemas.microsoft.com/office/drawing/2014/main" id="{D8CFF9C8-EF23-492F-B808-C7492A979B22}"/>
            </a:ext>
          </a:extLst>
        </xdr:cNvPr>
        <xdr:cNvCxnSpPr/>
      </xdr:nvCxnSpPr>
      <xdr:spPr>
        <a:xfrm flipV="1">
          <a:off x="14375764" y="13001625"/>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542" name="【消防施設】&#10;有形固定資産減価償却率最小値テキスト">
          <a:extLst>
            <a:ext uri="{FF2B5EF4-FFF2-40B4-BE49-F238E27FC236}">
              <a16:creationId xmlns:a16="http://schemas.microsoft.com/office/drawing/2014/main" id="{FD735FE1-23EB-498B-AC63-A475ED5740C5}"/>
            </a:ext>
          </a:extLst>
        </xdr:cNvPr>
        <xdr:cNvSpPr txBox="1"/>
      </xdr:nvSpPr>
      <xdr:spPr>
        <a:xfrm>
          <a:off x="14414500" y="1449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543" name="直線コネクタ 542">
          <a:extLst>
            <a:ext uri="{FF2B5EF4-FFF2-40B4-BE49-F238E27FC236}">
              <a16:creationId xmlns:a16="http://schemas.microsoft.com/office/drawing/2014/main" id="{B1AD7F70-C05D-49F5-9B3B-04F4CB59F8A0}"/>
            </a:ext>
          </a:extLst>
        </xdr:cNvPr>
        <xdr:cNvCxnSpPr/>
      </xdr:nvCxnSpPr>
      <xdr:spPr>
        <a:xfrm>
          <a:off x="14287500" y="144875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544" name="【消防施設】&#10;有形固定資産減価償却率最大値テキスト">
          <a:extLst>
            <a:ext uri="{FF2B5EF4-FFF2-40B4-BE49-F238E27FC236}">
              <a16:creationId xmlns:a16="http://schemas.microsoft.com/office/drawing/2014/main" id="{12152944-26FA-4CF0-9C9E-519C47A26F0B}"/>
            </a:ext>
          </a:extLst>
        </xdr:cNvPr>
        <xdr:cNvSpPr txBox="1"/>
      </xdr:nvSpPr>
      <xdr:spPr>
        <a:xfrm>
          <a:off x="14414500" y="1278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545" name="直線コネクタ 544">
          <a:extLst>
            <a:ext uri="{FF2B5EF4-FFF2-40B4-BE49-F238E27FC236}">
              <a16:creationId xmlns:a16="http://schemas.microsoft.com/office/drawing/2014/main" id="{E1637A05-6BB0-4586-A055-AA224FA4F07C}"/>
            </a:ext>
          </a:extLst>
        </xdr:cNvPr>
        <xdr:cNvCxnSpPr/>
      </xdr:nvCxnSpPr>
      <xdr:spPr>
        <a:xfrm>
          <a:off x="14287500" y="13001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546" name="【消防施設】&#10;有形固定資産減価償却率平均値テキスト">
          <a:extLst>
            <a:ext uri="{FF2B5EF4-FFF2-40B4-BE49-F238E27FC236}">
              <a16:creationId xmlns:a16="http://schemas.microsoft.com/office/drawing/2014/main" id="{F97308E5-B620-4639-A731-C8584218014B}"/>
            </a:ext>
          </a:extLst>
        </xdr:cNvPr>
        <xdr:cNvSpPr txBox="1"/>
      </xdr:nvSpPr>
      <xdr:spPr>
        <a:xfrm>
          <a:off x="14414500" y="13820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47" name="フローチャート: 判断 546">
          <a:extLst>
            <a:ext uri="{FF2B5EF4-FFF2-40B4-BE49-F238E27FC236}">
              <a16:creationId xmlns:a16="http://schemas.microsoft.com/office/drawing/2014/main" id="{2843D0D9-5294-4E74-AF88-D2A13D975268}"/>
            </a:ext>
          </a:extLst>
        </xdr:cNvPr>
        <xdr:cNvSpPr/>
      </xdr:nvSpPr>
      <xdr:spPr>
        <a:xfrm>
          <a:off x="14325600" y="1384236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548" name="フローチャート: 判断 547">
          <a:extLst>
            <a:ext uri="{FF2B5EF4-FFF2-40B4-BE49-F238E27FC236}">
              <a16:creationId xmlns:a16="http://schemas.microsoft.com/office/drawing/2014/main" id="{DDCE85A7-5AF0-465E-AAEF-F8F931D82DA0}"/>
            </a:ext>
          </a:extLst>
        </xdr:cNvPr>
        <xdr:cNvSpPr/>
      </xdr:nvSpPr>
      <xdr:spPr>
        <a:xfrm>
          <a:off x="1357884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132080</xdr:rowOff>
    </xdr:from>
    <xdr:to>
      <xdr:col>76</xdr:col>
      <xdr:colOff>165100</xdr:colOff>
      <xdr:row>82</xdr:row>
      <xdr:rowOff>62230</xdr:rowOff>
    </xdr:to>
    <xdr:sp macro="" textlink="">
      <xdr:nvSpPr>
        <xdr:cNvPr id="549" name="フローチャート: 判断 548">
          <a:extLst>
            <a:ext uri="{FF2B5EF4-FFF2-40B4-BE49-F238E27FC236}">
              <a16:creationId xmlns:a16="http://schemas.microsoft.com/office/drawing/2014/main" id="{004C91F3-F660-4418-A5FA-9DB1CA402EA5}"/>
            </a:ext>
          </a:extLst>
        </xdr:cNvPr>
        <xdr:cNvSpPr/>
      </xdr:nvSpPr>
      <xdr:spPr>
        <a:xfrm>
          <a:off x="12804140" y="13710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61595</xdr:rowOff>
    </xdr:from>
    <xdr:to>
      <xdr:col>72</xdr:col>
      <xdr:colOff>38100</xdr:colOff>
      <xdr:row>82</xdr:row>
      <xdr:rowOff>163195</xdr:rowOff>
    </xdr:to>
    <xdr:sp macro="" textlink="">
      <xdr:nvSpPr>
        <xdr:cNvPr id="550" name="フローチャート: 判断 549">
          <a:extLst>
            <a:ext uri="{FF2B5EF4-FFF2-40B4-BE49-F238E27FC236}">
              <a16:creationId xmlns:a16="http://schemas.microsoft.com/office/drawing/2014/main" id="{5841B537-8955-4A6B-A13F-ABEC31A96A63}"/>
            </a:ext>
          </a:extLst>
        </xdr:cNvPr>
        <xdr:cNvSpPr/>
      </xdr:nvSpPr>
      <xdr:spPr>
        <a:xfrm>
          <a:off x="12029440" y="138080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57786</xdr:rowOff>
    </xdr:from>
    <xdr:to>
      <xdr:col>67</xdr:col>
      <xdr:colOff>101600</xdr:colOff>
      <xdr:row>82</xdr:row>
      <xdr:rowOff>159386</xdr:rowOff>
    </xdr:to>
    <xdr:sp macro="" textlink="">
      <xdr:nvSpPr>
        <xdr:cNvPr id="551" name="フローチャート: 判断 550">
          <a:extLst>
            <a:ext uri="{FF2B5EF4-FFF2-40B4-BE49-F238E27FC236}">
              <a16:creationId xmlns:a16="http://schemas.microsoft.com/office/drawing/2014/main" id="{6A9C9201-E2C9-450E-ADEE-410192E6103F}"/>
            </a:ext>
          </a:extLst>
        </xdr:cNvPr>
        <xdr:cNvSpPr/>
      </xdr:nvSpPr>
      <xdr:spPr>
        <a:xfrm>
          <a:off x="11231880" y="1380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4B7831C0-A3B7-4A1E-9A74-899E4503721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A23F9858-EB4C-454A-AFD2-CC9A4000DE82}"/>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C2531A7D-71D5-4C84-B2BD-382F1050C98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9794FA67-BFA1-494C-8F8B-88F5FC77F50B}"/>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623B9B60-678B-40BB-A099-DB2D2B43FF73}"/>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557" name="楕円 556">
          <a:extLst>
            <a:ext uri="{FF2B5EF4-FFF2-40B4-BE49-F238E27FC236}">
              <a16:creationId xmlns:a16="http://schemas.microsoft.com/office/drawing/2014/main" id="{3C3FE8DB-11B7-43B5-82C4-53F7615D01D2}"/>
            </a:ext>
          </a:extLst>
        </xdr:cNvPr>
        <xdr:cNvSpPr/>
      </xdr:nvSpPr>
      <xdr:spPr>
        <a:xfrm>
          <a:off x="14325600" y="1368615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130191</xdr:rowOff>
    </xdr:from>
    <xdr:ext cx="405111" cy="259045"/>
    <xdr:sp macro="" textlink="">
      <xdr:nvSpPr>
        <xdr:cNvPr id="558" name="【消防施設】&#10;有形固定資産減価償却率該当値テキスト">
          <a:extLst>
            <a:ext uri="{FF2B5EF4-FFF2-40B4-BE49-F238E27FC236}">
              <a16:creationId xmlns:a16="http://schemas.microsoft.com/office/drawing/2014/main" id="{28875F27-C8D0-4423-99B4-38ADB58D2319}"/>
            </a:ext>
          </a:extLst>
        </xdr:cNvPr>
        <xdr:cNvSpPr txBox="1"/>
      </xdr:nvSpPr>
      <xdr:spPr>
        <a:xfrm>
          <a:off x="14414500"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78739</xdr:rowOff>
    </xdr:from>
    <xdr:to>
      <xdr:col>81</xdr:col>
      <xdr:colOff>101600</xdr:colOff>
      <xdr:row>82</xdr:row>
      <xdr:rowOff>8889</xdr:rowOff>
    </xdr:to>
    <xdr:sp macro="" textlink="">
      <xdr:nvSpPr>
        <xdr:cNvPr id="559" name="楕円 558">
          <a:extLst>
            <a:ext uri="{FF2B5EF4-FFF2-40B4-BE49-F238E27FC236}">
              <a16:creationId xmlns:a16="http://schemas.microsoft.com/office/drawing/2014/main" id="{7FD23EC7-50D5-42A7-9ED7-880B1693EC09}"/>
            </a:ext>
          </a:extLst>
        </xdr:cNvPr>
        <xdr:cNvSpPr/>
      </xdr:nvSpPr>
      <xdr:spPr>
        <a:xfrm>
          <a:off x="13578840" y="13657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129539</xdr:rowOff>
    </xdr:from>
    <xdr:to>
      <xdr:col>85</xdr:col>
      <xdr:colOff>127000</xdr:colOff>
      <xdr:row>81</xdr:row>
      <xdr:rowOff>158114</xdr:rowOff>
    </xdr:to>
    <xdr:cxnSp macro="">
      <xdr:nvCxnSpPr>
        <xdr:cNvPr id="560" name="直線コネクタ 559">
          <a:extLst>
            <a:ext uri="{FF2B5EF4-FFF2-40B4-BE49-F238E27FC236}">
              <a16:creationId xmlns:a16="http://schemas.microsoft.com/office/drawing/2014/main" id="{B2201A4F-9894-4757-A5E2-884EB49CF571}"/>
            </a:ext>
          </a:extLst>
        </xdr:cNvPr>
        <xdr:cNvCxnSpPr/>
      </xdr:nvCxnSpPr>
      <xdr:spPr>
        <a:xfrm>
          <a:off x="13629640" y="13708379"/>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25400</xdr:rowOff>
    </xdr:from>
    <xdr:to>
      <xdr:col>76</xdr:col>
      <xdr:colOff>165100</xdr:colOff>
      <xdr:row>81</xdr:row>
      <xdr:rowOff>127000</xdr:rowOff>
    </xdr:to>
    <xdr:sp macro="" textlink="">
      <xdr:nvSpPr>
        <xdr:cNvPr id="561" name="楕円 560">
          <a:extLst>
            <a:ext uri="{FF2B5EF4-FFF2-40B4-BE49-F238E27FC236}">
              <a16:creationId xmlns:a16="http://schemas.microsoft.com/office/drawing/2014/main" id="{712D0452-89EE-4D80-99AD-1FCCD98A949F}"/>
            </a:ext>
          </a:extLst>
        </xdr:cNvPr>
        <xdr:cNvSpPr/>
      </xdr:nvSpPr>
      <xdr:spPr>
        <a:xfrm>
          <a:off x="12804140" y="1360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76200</xdr:rowOff>
    </xdr:from>
    <xdr:to>
      <xdr:col>81</xdr:col>
      <xdr:colOff>50800</xdr:colOff>
      <xdr:row>81</xdr:row>
      <xdr:rowOff>129539</xdr:rowOff>
    </xdr:to>
    <xdr:cxnSp macro="">
      <xdr:nvCxnSpPr>
        <xdr:cNvPr id="562" name="直線コネクタ 561">
          <a:extLst>
            <a:ext uri="{FF2B5EF4-FFF2-40B4-BE49-F238E27FC236}">
              <a16:creationId xmlns:a16="http://schemas.microsoft.com/office/drawing/2014/main" id="{EC0FFD66-4B10-4333-95BA-91A7A5DF854A}"/>
            </a:ext>
          </a:extLst>
        </xdr:cNvPr>
        <xdr:cNvCxnSpPr/>
      </xdr:nvCxnSpPr>
      <xdr:spPr>
        <a:xfrm>
          <a:off x="12854940" y="13655040"/>
          <a:ext cx="7747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153036</xdr:rowOff>
    </xdr:from>
    <xdr:to>
      <xdr:col>72</xdr:col>
      <xdr:colOff>38100</xdr:colOff>
      <xdr:row>82</xdr:row>
      <xdr:rowOff>83186</xdr:rowOff>
    </xdr:to>
    <xdr:sp macro="" textlink="">
      <xdr:nvSpPr>
        <xdr:cNvPr id="563" name="楕円 562">
          <a:extLst>
            <a:ext uri="{FF2B5EF4-FFF2-40B4-BE49-F238E27FC236}">
              <a16:creationId xmlns:a16="http://schemas.microsoft.com/office/drawing/2014/main" id="{89AE52CD-8F74-4523-8393-5436937A49B3}"/>
            </a:ext>
          </a:extLst>
        </xdr:cNvPr>
        <xdr:cNvSpPr/>
      </xdr:nvSpPr>
      <xdr:spPr>
        <a:xfrm>
          <a:off x="12029440" y="137318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76200</xdr:rowOff>
    </xdr:from>
    <xdr:to>
      <xdr:col>76</xdr:col>
      <xdr:colOff>114300</xdr:colOff>
      <xdr:row>82</xdr:row>
      <xdr:rowOff>32386</xdr:rowOff>
    </xdr:to>
    <xdr:cxnSp macro="">
      <xdr:nvCxnSpPr>
        <xdr:cNvPr id="564" name="直線コネクタ 563">
          <a:extLst>
            <a:ext uri="{FF2B5EF4-FFF2-40B4-BE49-F238E27FC236}">
              <a16:creationId xmlns:a16="http://schemas.microsoft.com/office/drawing/2014/main" id="{CF0E7905-EBCF-4E6F-BB21-016851275A14}"/>
            </a:ext>
          </a:extLst>
        </xdr:cNvPr>
        <xdr:cNvCxnSpPr/>
      </xdr:nvCxnSpPr>
      <xdr:spPr>
        <a:xfrm flipV="1">
          <a:off x="12072620" y="13655040"/>
          <a:ext cx="782320" cy="12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27305</xdr:rowOff>
    </xdr:from>
    <xdr:to>
      <xdr:col>67</xdr:col>
      <xdr:colOff>101600</xdr:colOff>
      <xdr:row>82</xdr:row>
      <xdr:rowOff>128905</xdr:rowOff>
    </xdr:to>
    <xdr:sp macro="" textlink="">
      <xdr:nvSpPr>
        <xdr:cNvPr id="565" name="楕円 564">
          <a:extLst>
            <a:ext uri="{FF2B5EF4-FFF2-40B4-BE49-F238E27FC236}">
              <a16:creationId xmlns:a16="http://schemas.microsoft.com/office/drawing/2014/main" id="{FF1E5776-C901-4BE2-B34F-40B271AD5D07}"/>
            </a:ext>
          </a:extLst>
        </xdr:cNvPr>
        <xdr:cNvSpPr/>
      </xdr:nvSpPr>
      <xdr:spPr>
        <a:xfrm>
          <a:off x="11231880" y="137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32386</xdr:rowOff>
    </xdr:from>
    <xdr:to>
      <xdr:col>71</xdr:col>
      <xdr:colOff>177800</xdr:colOff>
      <xdr:row>82</xdr:row>
      <xdr:rowOff>78105</xdr:rowOff>
    </xdr:to>
    <xdr:cxnSp macro="">
      <xdr:nvCxnSpPr>
        <xdr:cNvPr id="566" name="直線コネクタ 565">
          <a:extLst>
            <a:ext uri="{FF2B5EF4-FFF2-40B4-BE49-F238E27FC236}">
              <a16:creationId xmlns:a16="http://schemas.microsoft.com/office/drawing/2014/main" id="{4489E18B-90C7-4B6A-848F-6CA52931741B}"/>
            </a:ext>
          </a:extLst>
        </xdr:cNvPr>
        <xdr:cNvCxnSpPr/>
      </xdr:nvCxnSpPr>
      <xdr:spPr>
        <a:xfrm flipV="1">
          <a:off x="11282680" y="13778866"/>
          <a:ext cx="78994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148607</xdr:rowOff>
    </xdr:from>
    <xdr:ext cx="405111" cy="259045"/>
    <xdr:sp macro="" textlink="">
      <xdr:nvSpPr>
        <xdr:cNvPr id="567" name="n_1aveValue【消防施設】&#10;有形固定資産減価償却率">
          <a:extLst>
            <a:ext uri="{FF2B5EF4-FFF2-40B4-BE49-F238E27FC236}">
              <a16:creationId xmlns:a16="http://schemas.microsoft.com/office/drawing/2014/main" id="{892D336B-C6F9-4BD3-8BD3-13B41B51E0BD}"/>
            </a:ext>
          </a:extLst>
        </xdr:cNvPr>
        <xdr:cNvSpPr txBox="1"/>
      </xdr:nvSpPr>
      <xdr:spPr>
        <a:xfrm>
          <a:off x="1343724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53357</xdr:rowOff>
    </xdr:from>
    <xdr:ext cx="405111" cy="259045"/>
    <xdr:sp macro="" textlink="">
      <xdr:nvSpPr>
        <xdr:cNvPr id="568" name="n_2aveValue【消防施設】&#10;有形固定資産減価償却率">
          <a:extLst>
            <a:ext uri="{FF2B5EF4-FFF2-40B4-BE49-F238E27FC236}">
              <a16:creationId xmlns:a16="http://schemas.microsoft.com/office/drawing/2014/main" id="{DBE0E018-4EFD-4449-A370-FC71068DF7AA}"/>
            </a:ext>
          </a:extLst>
        </xdr:cNvPr>
        <xdr:cNvSpPr txBox="1"/>
      </xdr:nvSpPr>
      <xdr:spPr>
        <a:xfrm>
          <a:off x="12675244" y="1379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154322</xdr:rowOff>
    </xdr:from>
    <xdr:ext cx="405111" cy="259045"/>
    <xdr:sp macro="" textlink="">
      <xdr:nvSpPr>
        <xdr:cNvPr id="569" name="n_3aveValue【消防施設】&#10;有形固定資産減価償却率">
          <a:extLst>
            <a:ext uri="{FF2B5EF4-FFF2-40B4-BE49-F238E27FC236}">
              <a16:creationId xmlns:a16="http://schemas.microsoft.com/office/drawing/2014/main" id="{B23B1895-3F6A-46A9-AA33-475E557D3DD9}"/>
            </a:ext>
          </a:extLst>
        </xdr:cNvPr>
        <xdr:cNvSpPr txBox="1"/>
      </xdr:nvSpPr>
      <xdr:spPr>
        <a:xfrm>
          <a:off x="11900544" y="1390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150513</xdr:rowOff>
    </xdr:from>
    <xdr:ext cx="405111" cy="259045"/>
    <xdr:sp macro="" textlink="">
      <xdr:nvSpPr>
        <xdr:cNvPr id="570" name="n_4aveValue【消防施設】&#10;有形固定資産減価償却率">
          <a:extLst>
            <a:ext uri="{FF2B5EF4-FFF2-40B4-BE49-F238E27FC236}">
              <a16:creationId xmlns:a16="http://schemas.microsoft.com/office/drawing/2014/main" id="{F5079526-DC3D-490B-945E-299D0AFE579C}"/>
            </a:ext>
          </a:extLst>
        </xdr:cNvPr>
        <xdr:cNvSpPr txBox="1"/>
      </xdr:nvSpPr>
      <xdr:spPr>
        <a:xfrm>
          <a:off x="11102984" y="1389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25416</xdr:rowOff>
    </xdr:from>
    <xdr:ext cx="405111" cy="259045"/>
    <xdr:sp macro="" textlink="">
      <xdr:nvSpPr>
        <xdr:cNvPr id="571" name="n_1mainValue【消防施設】&#10;有形固定資産減価償却率">
          <a:extLst>
            <a:ext uri="{FF2B5EF4-FFF2-40B4-BE49-F238E27FC236}">
              <a16:creationId xmlns:a16="http://schemas.microsoft.com/office/drawing/2014/main" id="{90DBE17D-A676-49E6-B45F-ABE98942EF5D}"/>
            </a:ext>
          </a:extLst>
        </xdr:cNvPr>
        <xdr:cNvSpPr txBox="1"/>
      </xdr:nvSpPr>
      <xdr:spPr>
        <a:xfrm>
          <a:off x="1343724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143527</xdr:rowOff>
    </xdr:from>
    <xdr:ext cx="405111" cy="259045"/>
    <xdr:sp macro="" textlink="">
      <xdr:nvSpPr>
        <xdr:cNvPr id="572" name="n_2mainValue【消防施設】&#10;有形固定資産減価償却率">
          <a:extLst>
            <a:ext uri="{FF2B5EF4-FFF2-40B4-BE49-F238E27FC236}">
              <a16:creationId xmlns:a16="http://schemas.microsoft.com/office/drawing/2014/main" id="{72BA3FFF-FCA3-4895-A4F6-9B25D5CB92B0}"/>
            </a:ext>
          </a:extLst>
        </xdr:cNvPr>
        <xdr:cNvSpPr txBox="1"/>
      </xdr:nvSpPr>
      <xdr:spPr>
        <a:xfrm>
          <a:off x="12675244" y="1338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573" name="n_3mainValue【消防施設】&#10;有形固定資産減価償却率">
          <a:extLst>
            <a:ext uri="{FF2B5EF4-FFF2-40B4-BE49-F238E27FC236}">
              <a16:creationId xmlns:a16="http://schemas.microsoft.com/office/drawing/2014/main" id="{491AB636-065D-4D2F-BDCF-8C875ADFD3C4}"/>
            </a:ext>
          </a:extLst>
        </xdr:cNvPr>
        <xdr:cNvSpPr txBox="1"/>
      </xdr:nvSpPr>
      <xdr:spPr>
        <a:xfrm>
          <a:off x="1190054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145432</xdr:rowOff>
    </xdr:from>
    <xdr:ext cx="405111" cy="259045"/>
    <xdr:sp macro="" textlink="">
      <xdr:nvSpPr>
        <xdr:cNvPr id="574" name="n_4mainValue【消防施設】&#10;有形固定資産減価償却率">
          <a:extLst>
            <a:ext uri="{FF2B5EF4-FFF2-40B4-BE49-F238E27FC236}">
              <a16:creationId xmlns:a16="http://schemas.microsoft.com/office/drawing/2014/main" id="{11EADD5C-B8BD-4755-BC43-2DE415D3CE0C}"/>
            </a:ext>
          </a:extLst>
        </xdr:cNvPr>
        <xdr:cNvSpPr txBox="1"/>
      </xdr:nvSpPr>
      <xdr:spPr>
        <a:xfrm>
          <a:off x="1110298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5" name="正方形/長方形 574">
          <a:extLst>
            <a:ext uri="{FF2B5EF4-FFF2-40B4-BE49-F238E27FC236}">
              <a16:creationId xmlns:a16="http://schemas.microsoft.com/office/drawing/2014/main" id="{04F28835-2B99-431F-BFB7-C40B89882B5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6" name="正方形/長方形 575">
          <a:extLst>
            <a:ext uri="{FF2B5EF4-FFF2-40B4-BE49-F238E27FC236}">
              <a16:creationId xmlns:a16="http://schemas.microsoft.com/office/drawing/2014/main" id="{717AC79A-4903-48BE-A771-6628264437C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7" name="正方形/長方形 576">
          <a:extLst>
            <a:ext uri="{FF2B5EF4-FFF2-40B4-BE49-F238E27FC236}">
              <a16:creationId xmlns:a16="http://schemas.microsoft.com/office/drawing/2014/main" id="{6D9B38F4-55EF-40D8-A74C-98CFD5D4A4F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8" name="正方形/長方形 577">
          <a:extLst>
            <a:ext uri="{FF2B5EF4-FFF2-40B4-BE49-F238E27FC236}">
              <a16:creationId xmlns:a16="http://schemas.microsoft.com/office/drawing/2014/main" id="{C712C0A9-87CC-41A1-AFEE-79948C49337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9" name="正方形/長方形 578">
          <a:extLst>
            <a:ext uri="{FF2B5EF4-FFF2-40B4-BE49-F238E27FC236}">
              <a16:creationId xmlns:a16="http://schemas.microsoft.com/office/drawing/2014/main" id="{9175B97A-6C3C-462D-AF13-3B1D7C62C1E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0" name="正方形/長方形 579">
          <a:extLst>
            <a:ext uri="{FF2B5EF4-FFF2-40B4-BE49-F238E27FC236}">
              <a16:creationId xmlns:a16="http://schemas.microsoft.com/office/drawing/2014/main" id="{B9D619E7-5E53-4F14-912F-FF5CBA4168E5}"/>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1" name="正方形/長方形 580">
          <a:extLst>
            <a:ext uri="{FF2B5EF4-FFF2-40B4-BE49-F238E27FC236}">
              <a16:creationId xmlns:a16="http://schemas.microsoft.com/office/drawing/2014/main" id="{BF4DA6D7-1AA4-4F2F-8517-3EC9AC4F504B}"/>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2" name="正方形/長方形 581">
          <a:extLst>
            <a:ext uri="{FF2B5EF4-FFF2-40B4-BE49-F238E27FC236}">
              <a16:creationId xmlns:a16="http://schemas.microsoft.com/office/drawing/2014/main" id="{3F9E263E-1B17-4A32-BFCA-B10179443FE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3" name="テキスト ボックス 582">
          <a:extLst>
            <a:ext uri="{FF2B5EF4-FFF2-40B4-BE49-F238E27FC236}">
              <a16:creationId xmlns:a16="http://schemas.microsoft.com/office/drawing/2014/main" id="{19272372-6C30-4244-B910-C34EEE09742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4" name="直線コネクタ 583">
          <a:extLst>
            <a:ext uri="{FF2B5EF4-FFF2-40B4-BE49-F238E27FC236}">
              <a16:creationId xmlns:a16="http://schemas.microsoft.com/office/drawing/2014/main" id="{65469182-82E7-434E-9795-EBB2C6C76B5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5" name="直線コネクタ 584">
          <a:extLst>
            <a:ext uri="{FF2B5EF4-FFF2-40B4-BE49-F238E27FC236}">
              <a16:creationId xmlns:a16="http://schemas.microsoft.com/office/drawing/2014/main" id="{E673661B-07BB-4896-A50C-120802DDFE48}"/>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6" name="テキスト ボックス 585">
          <a:extLst>
            <a:ext uri="{FF2B5EF4-FFF2-40B4-BE49-F238E27FC236}">
              <a16:creationId xmlns:a16="http://schemas.microsoft.com/office/drawing/2014/main" id="{B436E2B1-CA5D-4435-9D34-74107738FF46}"/>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7" name="直線コネクタ 586">
          <a:extLst>
            <a:ext uri="{FF2B5EF4-FFF2-40B4-BE49-F238E27FC236}">
              <a16:creationId xmlns:a16="http://schemas.microsoft.com/office/drawing/2014/main" id="{53E7AB98-8F92-4223-818E-7AB6A518C284}"/>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8" name="テキスト ボックス 587">
          <a:extLst>
            <a:ext uri="{FF2B5EF4-FFF2-40B4-BE49-F238E27FC236}">
              <a16:creationId xmlns:a16="http://schemas.microsoft.com/office/drawing/2014/main" id="{89EC89D4-FD69-42E6-B69E-ABAD359D1B41}"/>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9" name="直線コネクタ 588">
          <a:extLst>
            <a:ext uri="{FF2B5EF4-FFF2-40B4-BE49-F238E27FC236}">
              <a16:creationId xmlns:a16="http://schemas.microsoft.com/office/drawing/2014/main" id="{3128E73A-CCB9-4870-9F18-558A7E2996BE}"/>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0" name="テキスト ボックス 589">
          <a:extLst>
            <a:ext uri="{FF2B5EF4-FFF2-40B4-BE49-F238E27FC236}">
              <a16:creationId xmlns:a16="http://schemas.microsoft.com/office/drawing/2014/main" id="{61B8D2DE-D2EA-46C2-8F87-162988C7E8FB}"/>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1" name="直線コネクタ 590">
          <a:extLst>
            <a:ext uri="{FF2B5EF4-FFF2-40B4-BE49-F238E27FC236}">
              <a16:creationId xmlns:a16="http://schemas.microsoft.com/office/drawing/2014/main" id="{76646E36-F708-4CE6-B501-EC851DCB7B6B}"/>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2" name="テキスト ボックス 591">
          <a:extLst>
            <a:ext uri="{FF2B5EF4-FFF2-40B4-BE49-F238E27FC236}">
              <a16:creationId xmlns:a16="http://schemas.microsoft.com/office/drawing/2014/main" id="{1215B32E-4AB5-44A3-886E-452C226CF5EE}"/>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3" name="直線コネクタ 592">
          <a:extLst>
            <a:ext uri="{FF2B5EF4-FFF2-40B4-BE49-F238E27FC236}">
              <a16:creationId xmlns:a16="http://schemas.microsoft.com/office/drawing/2014/main" id="{CC547C2A-41F8-48AD-8B3E-1BBF1D858021}"/>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4" name="テキスト ボックス 593">
          <a:extLst>
            <a:ext uri="{FF2B5EF4-FFF2-40B4-BE49-F238E27FC236}">
              <a16:creationId xmlns:a16="http://schemas.microsoft.com/office/drawing/2014/main" id="{5132AF29-A565-4300-8A4D-893B0F0DAB28}"/>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5" name="【消防施設】&#10;一人当たり面積グラフ枠">
          <a:extLst>
            <a:ext uri="{FF2B5EF4-FFF2-40B4-BE49-F238E27FC236}">
              <a16:creationId xmlns:a16="http://schemas.microsoft.com/office/drawing/2014/main" id="{BF2676FC-DF9B-4DED-93FA-223F0610F84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596" name="直線コネクタ 595">
          <a:extLst>
            <a:ext uri="{FF2B5EF4-FFF2-40B4-BE49-F238E27FC236}">
              <a16:creationId xmlns:a16="http://schemas.microsoft.com/office/drawing/2014/main" id="{083782E3-CA0D-41E4-B340-C9B1E2CC7D3E}"/>
            </a:ext>
          </a:extLst>
        </xdr:cNvPr>
        <xdr:cNvCxnSpPr/>
      </xdr:nvCxnSpPr>
      <xdr:spPr>
        <a:xfrm flipV="1">
          <a:off x="19509104" y="13173912"/>
          <a:ext cx="0" cy="1270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597" name="【消防施設】&#10;一人当たり面積最小値テキスト">
          <a:extLst>
            <a:ext uri="{FF2B5EF4-FFF2-40B4-BE49-F238E27FC236}">
              <a16:creationId xmlns:a16="http://schemas.microsoft.com/office/drawing/2014/main" id="{E2DA4D96-7E54-433E-9FC7-FE5E29F49115}"/>
            </a:ext>
          </a:extLst>
        </xdr:cNvPr>
        <xdr:cNvSpPr txBox="1"/>
      </xdr:nvSpPr>
      <xdr:spPr>
        <a:xfrm>
          <a:off x="19547840" y="1444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598" name="直線コネクタ 597">
          <a:extLst>
            <a:ext uri="{FF2B5EF4-FFF2-40B4-BE49-F238E27FC236}">
              <a16:creationId xmlns:a16="http://schemas.microsoft.com/office/drawing/2014/main" id="{43AD11C3-3D38-49DF-929F-82B0010A2A18}"/>
            </a:ext>
          </a:extLst>
        </xdr:cNvPr>
        <xdr:cNvCxnSpPr/>
      </xdr:nvCxnSpPr>
      <xdr:spPr>
        <a:xfrm>
          <a:off x="19443700" y="14444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599" name="【消防施設】&#10;一人当たり面積最大値テキスト">
          <a:extLst>
            <a:ext uri="{FF2B5EF4-FFF2-40B4-BE49-F238E27FC236}">
              <a16:creationId xmlns:a16="http://schemas.microsoft.com/office/drawing/2014/main" id="{0AC691DE-7F95-46EA-B225-A68A8443C2B7}"/>
            </a:ext>
          </a:extLst>
        </xdr:cNvPr>
        <xdr:cNvSpPr txBox="1"/>
      </xdr:nvSpPr>
      <xdr:spPr>
        <a:xfrm>
          <a:off x="19547840" y="1295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600" name="直線コネクタ 599">
          <a:extLst>
            <a:ext uri="{FF2B5EF4-FFF2-40B4-BE49-F238E27FC236}">
              <a16:creationId xmlns:a16="http://schemas.microsoft.com/office/drawing/2014/main" id="{324FF3CC-B6AD-4FCB-94D0-26C0BEBC8199}"/>
            </a:ext>
          </a:extLst>
        </xdr:cNvPr>
        <xdr:cNvCxnSpPr/>
      </xdr:nvCxnSpPr>
      <xdr:spPr>
        <a:xfrm>
          <a:off x="19443700" y="131739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75100</xdr:rowOff>
    </xdr:from>
    <xdr:ext cx="469744" cy="259045"/>
    <xdr:sp macro="" textlink="">
      <xdr:nvSpPr>
        <xdr:cNvPr id="601" name="【消防施設】&#10;一人当たり面積平均値テキスト">
          <a:extLst>
            <a:ext uri="{FF2B5EF4-FFF2-40B4-BE49-F238E27FC236}">
              <a16:creationId xmlns:a16="http://schemas.microsoft.com/office/drawing/2014/main" id="{54D6E45D-F17E-424D-BEEE-E03262C923DD}"/>
            </a:ext>
          </a:extLst>
        </xdr:cNvPr>
        <xdr:cNvSpPr txBox="1"/>
      </xdr:nvSpPr>
      <xdr:spPr>
        <a:xfrm>
          <a:off x="19547840" y="141568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602" name="フローチャート: 判断 601">
          <a:extLst>
            <a:ext uri="{FF2B5EF4-FFF2-40B4-BE49-F238E27FC236}">
              <a16:creationId xmlns:a16="http://schemas.microsoft.com/office/drawing/2014/main" id="{4F9E6E68-9D5F-4E4F-97F7-B08D1AAA949C}"/>
            </a:ext>
          </a:extLst>
        </xdr:cNvPr>
        <xdr:cNvSpPr/>
      </xdr:nvSpPr>
      <xdr:spPr>
        <a:xfrm>
          <a:off x="19458940" y="1430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603" name="フローチャート: 判断 602">
          <a:extLst>
            <a:ext uri="{FF2B5EF4-FFF2-40B4-BE49-F238E27FC236}">
              <a16:creationId xmlns:a16="http://schemas.microsoft.com/office/drawing/2014/main" id="{0FFB89B0-9B32-4406-8707-5DF4D7EA176A}"/>
            </a:ext>
          </a:extLst>
        </xdr:cNvPr>
        <xdr:cNvSpPr/>
      </xdr:nvSpPr>
      <xdr:spPr>
        <a:xfrm>
          <a:off x="18735040" y="14308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56338</xdr:rowOff>
    </xdr:from>
    <xdr:to>
      <xdr:col>107</xdr:col>
      <xdr:colOff>101600</xdr:colOff>
      <xdr:row>85</xdr:row>
      <xdr:rowOff>157938</xdr:rowOff>
    </xdr:to>
    <xdr:sp macro="" textlink="">
      <xdr:nvSpPr>
        <xdr:cNvPr id="604" name="フローチャート: 判断 603">
          <a:extLst>
            <a:ext uri="{FF2B5EF4-FFF2-40B4-BE49-F238E27FC236}">
              <a16:creationId xmlns:a16="http://schemas.microsoft.com/office/drawing/2014/main" id="{41DC7623-FBE9-4D4E-AB6D-A84E0858F50A}"/>
            </a:ext>
          </a:extLst>
        </xdr:cNvPr>
        <xdr:cNvSpPr/>
      </xdr:nvSpPr>
      <xdr:spPr>
        <a:xfrm>
          <a:off x="17937480" y="1430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58623</xdr:rowOff>
    </xdr:from>
    <xdr:to>
      <xdr:col>102</xdr:col>
      <xdr:colOff>165100</xdr:colOff>
      <xdr:row>85</xdr:row>
      <xdr:rowOff>160223</xdr:rowOff>
    </xdr:to>
    <xdr:sp macro="" textlink="">
      <xdr:nvSpPr>
        <xdr:cNvPr id="605" name="フローチャート: 判断 604">
          <a:extLst>
            <a:ext uri="{FF2B5EF4-FFF2-40B4-BE49-F238E27FC236}">
              <a16:creationId xmlns:a16="http://schemas.microsoft.com/office/drawing/2014/main" id="{1B570C80-C8E4-4906-BB98-BF8637ECEC86}"/>
            </a:ext>
          </a:extLst>
        </xdr:cNvPr>
        <xdr:cNvSpPr/>
      </xdr:nvSpPr>
      <xdr:spPr>
        <a:xfrm>
          <a:off x="17162780" y="1430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61367</xdr:rowOff>
    </xdr:from>
    <xdr:to>
      <xdr:col>98</xdr:col>
      <xdr:colOff>38100</xdr:colOff>
      <xdr:row>85</xdr:row>
      <xdr:rowOff>162967</xdr:rowOff>
    </xdr:to>
    <xdr:sp macro="" textlink="">
      <xdr:nvSpPr>
        <xdr:cNvPr id="606" name="フローチャート: 判断 605">
          <a:extLst>
            <a:ext uri="{FF2B5EF4-FFF2-40B4-BE49-F238E27FC236}">
              <a16:creationId xmlns:a16="http://schemas.microsoft.com/office/drawing/2014/main" id="{47E96360-1360-496A-9E72-F796C88D4621}"/>
            </a:ext>
          </a:extLst>
        </xdr:cNvPr>
        <xdr:cNvSpPr/>
      </xdr:nvSpPr>
      <xdr:spPr>
        <a:xfrm>
          <a:off x="16388080" y="143107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C35DC947-556B-4E10-870D-CACE7076147C}"/>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B225C026-869A-462D-B2FF-3857AE3AF5AA}"/>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2B90E9FC-9CC6-469A-9704-7C832417E166}"/>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E4EB964B-2B15-4E23-94CC-085D622E6B58}"/>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CEB7BEFE-B46C-4C36-9783-456ADC243FA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120802</xdr:rowOff>
    </xdr:from>
    <xdr:to>
      <xdr:col>116</xdr:col>
      <xdr:colOff>114300</xdr:colOff>
      <xdr:row>86</xdr:row>
      <xdr:rowOff>50952</xdr:rowOff>
    </xdr:to>
    <xdr:sp macro="" textlink="">
      <xdr:nvSpPr>
        <xdr:cNvPr id="612" name="楕円 611">
          <a:extLst>
            <a:ext uri="{FF2B5EF4-FFF2-40B4-BE49-F238E27FC236}">
              <a16:creationId xmlns:a16="http://schemas.microsoft.com/office/drawing/2014/main" id="{D89EE92F-44BD-462D-B370-CAD62AEF9326}"/>
            </a:ext>
          </a:extLst>
        </xdr:cNvPr>
        <xdr:cNvSpPr/>
      </xdr:nvSpPr>
      <xdr:spPr>
        <a:xfrm>
          <a:off x="19458940" y="143702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35729</xdr:rowOff>
    </xdr:from>
    <xdr:ext cx="469744" cy="259045"/>
    <xdr:sp macro="" textlink="">
      <xdr:nvSpPr>
        <xdr:cNvPr id="613" name="【消防施設】&#10;一人当たり面積該当値テキスト">
          <a:extLst>
            <a:ext uri="{FF2B5EF4-FFF2-40B4-BE49-F238E27FC236}">
              <a16:creationId xmlns:a16="http://schemas.microsoft.com/office/drawing/2014/main" id="{9839E0AA-B7C0-42B4-BA0D-B3CDC7836E64}"/>
            </a:ext>
          </a:extLst>
        </xdr:cNvPr>
        <xdr:cNvSpPr txBox="1"/>
      </xdr:nvSpPr>
      <xdr:spPr>
        <a:xfrm>
          <a:off x="19547840" y="1428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121259</xdr:rowOff>
    </xdr:from>
    <xdr:to>
      <xdr:col>112</xdr:col>
      <xdr:colOff>38100</xdr:colOff>
      <xdr:row>86</xdr:row>
      <xdr:rowOff>51409</xdr:rowOff>
    </xdr:to>
    <xdr:sp macro="" textlink="">
      <xdr:nvSpPr>
        <xdr:cNvPr id="614" name="楕円 613">
          <a:extLst>
            <a:ext uri="{FF2B5EF4-FFF2-40B4-BE49-F238E27FC236}">
              <a16:creationId xmlns:a16="http://schemas.microsoft.com/office/drawing/2014/main" id="{3ECDE9BE-2DCE-4060-9ED0-EA9BCA783B9C}"/>
            </a:ext>
          </a:extLst>
        </xdr:cNvPr>
        <xdr:cNvSpPr/>
      </xdr:nvSpPr>
      <xdr:spPr>
        <a:xfrm>
          <a:off x="18735040" y="143706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xdr:rowOff>
    </xdr:from>
    <xdr:to>
      <xdr:col>116</xdr:col>
      <xdr:colOff>63500</xdr:colOff>
      <xdr:row>86</xdr:row>
      <xdr:rowOff>609</xdr:rowOff>
    </xdr:to>
    <xdr:cxnSp macro="">
      <xdr:nvCxnSpPr>
        <xdr:cNvPr id="615" name="直線コネクタ 614">
          <a:extLst>
            <a:ext uri="{FF2B5EF4-FFF2-40B4-BE49-F238E27FC236}">
              <a16:creationId xmlns:a16="http://schemas.microsoft.com/office/drawing/2014/main" id="{595FEDF8-8583-4D48-896A-FD4BD16F92DA}"/>
            </a:ext>
          </a:extLst>
        </xdr:cNvPr>
        <xdr:cNvCxnSpPr/>
      </xdr:nvCxnSpPr>
      <xdr:spPr>
        <a:xfrm flipV="1">
          <a:off x="18778220" y="14417192"/>
          <a:ext cx="73152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122174</xdr:rowOff>
    </xdr:from>
    <xdr:to>
      <xdr:col>107</xdr:col>
      <xdr:colOff>101600</xdr:colOff>
      <xdr:row>86</xdr:row>
      <xdr:rowOff>52324</xdr:rowOff>
    </xdr:to>
    <xdr:sp macro="" textlink="">
      <xdr:nvSpPr>
        <xdr:cNvPr id="616" name="楕円 615">
          <a:extLst>
            <a:ext uri="{FF2B5EF4-FFF2-40B4-BE49-F238E27FC236}">
              <a16:creationId xmlns:a16="http://schemas.microsoft.com/office/drawing/2014/main" id="{D9080D6E-6EA5-4E96-ADB1-375D723B9BB9}"/>
            </a:ext>
          </a:extLst>
        </xdr:cNvPr>
        <xdr:cNvSpPr/>
      </xdr:nvSpPr>
      <xdr:spPr>
        <a:xfrm>
          <a:off x="17937480" y="143715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xdr:rowOff>
    </xdr:from>
    <xdr:to>
      <xdr:col>111</xdr:col>
      <xdr:colOff>177800</xdr:colOff>
      <xdr:row>86</xdr:row>
      <xdr:rowOff>1524</xdr:rowOff>
    </xdr:to>
    <xdr:cxnSp macro="">
      <xdr:nvCxnSpPr>
        <xdr:cNvPr id="617" name="直線コネクタ 616">
          <a:extLst>
            <a:ext uri="{FF2B5EF4-FFF2-40B4-BE49-F238E27FC236}">
              <a16:creationId xmlns:a16="http://schemas.microsoft.com/office/drawing/2014/main" id="{7A861119-8A23-4B84-ACF5-E0A69E6B6850}"/>
            </a:ext>
          </a:extLst>
        </xdr:cNvPr>
        <xdr:cNvCxnSpPr/>
      </xdr:nvCxnSpPr>
      <xdr:spPr>
        <a:xfrm flipV="1">
          <a:off x="17988280" y="14417649"/>
          <a:ext cx="78994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128118</xdr:rowOff>
    </xdr:from>
    <xdr:to>
      <xdr:col>102</xdr:col>
      <xdr:colOff>165100</xdr:colOff>
      <xdr:row>86</xdr:row>
      <xdr:rowOff>58268</xdr:rowOff>
    </xdr:to>
    <xdr:sp macro="" textlink="">
      <xdr:nvSpPr>
        <xdr:cNvPr id="618" name="楕円 617">
          <a:extLst>
            <a:ext uri="{FF2B5EF4-FFF2-40B4-BE49-F238E27FC236}">
              <a16:creationId xmlns:a16="http://schemas.microsoft.com/office/drawing/2014/main" id="{D15C402A-9C8F-4181-A3A1-2DD0A563810C}"/>
            </a:ext>
          </a:extLst>
        </xdr:cNvPr>
        <xdr:cNvSpPr/>
      </xdr:nvSpPr>
      <xdr:spPr>
        <a:xfrm>
          <a:off x="17162780" y="14377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xdr:rowOff>
    </xdr:from>
    <xdr:to>
      <xdr:col>107</xdr:col>
      <xdr:colOff>50800</xdr:colOff>
      <xdr:row>86</xdr:row>
      <xdr:rowOff>7468</xdr:rowOff>
    </xdr:to>
    <xdr:cxnSp macro="">
      <xdr:nvCxnSpPr>
        <xdr:cNvPr id="619" name="直線コネクタ 618">
          <a:extLst>
            <a:ext uri="{FF2B5EF4-FFF2-40B4-BE49-F238E27FC236}">
              <a16:creationId xmlns:a16="http://schemas.microsoft.com/office/drawing/2014/main" id="{091DB061-5D3D-471D-A2DA-40B9F9E2F50A}"/>
            </a:ext>
          </a:extLst>
        </xdr:cNvPr>
        <xdr:cNvCxnSpPr/>
      </xdr:nvCxnSpPr>
      <xdr:spPr>
        <a:xfrm flipV="1">
          <a:off x="17213580" y="14418564"/>
          <a:ext cx="7747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133604</xdr:rowOff>
    </xdr:from>
    <xdr:to>
      <xdr:col>98</xdr:col>
      <xdr:colOff>38100</xdr:colOff>
      <xdr:row>86</xdr:row>
      <xdr:rowOff>63754</xdr:rowOff>
    </xdr:to>
    <xdr:sp macro="" textlink="">
      <xdr:nvSpPr>
        <xdr:cNvPr id="620" name="楕円 619">
          <a:extLst>
            <a:ext uri="{FF2B5EF4-FFF2-40B4-BE49-F238E27FC236}">
              <a16:creationId xmlns:a16="http://schemas.microsoft.com/office/drawing/2014/main" id="{E03761C7-D2F8-4581-BE99-4279E01D454C}"/>
            </a:ext>
          </a:extLst>
        </xdr:cNvPr>
        <xdr:cNvSpPr/>
      </xdr:nvSpPr>
      <xdr:spPr>
        <a:xfrm>
          <a:off x="16388080" y="143830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7468</xdr:rowOff>
    </xdr:from>
    <xdr:to>
      <xdr:col>102</xdr:col>
      <xdr:colOff>114300</xdr:colOff>
      <xdr:row>86</xdr:row>
      <xdr:rowOff>12954</xdr:rowOff>
    </xdr:to>
    <xdr:cxnSp macro="">
      <xdr:nvCxnSpPr>
        <xdr:cNvPr id="621" name="直線コネクタ 620">
          <a:extLst>
            <a:ext uri="{FF2B5EF4-FFF2-40B4-BE49-F238E27FC236}">
              <a16:creationId xmlns:a16="http://schemas.microsoft.com/office/drawing/2014/main" id="{1366102D-EDC6-463A-96D7-8FA216484A41}"/>
            </a:ext>
          </a:extLst>
        </xdr:cNvPr>
        <xdr:cNvCxnSpPr/>
      </xdr:nvCxnSpPr>
      <xdr:spPr>
        <a:xfrm flipV="1">
          <a:off x="16431260" y="14424508"/>
          <a:ext cx="78232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5300</xdr:rowOff>
    </xdr:from>
    <xdr:ext cx="469744" cy="259045"/>
    <xdr:sp macro="" textlink="">
      <xdr:nvSpPr>
        <xdr:cNvPr id="622" name="n_1aveValue【消防施設】&#10;一人当たり面積">
          <a:extLst>
            <a:ext uri="{FF2B5EF4-FFF2-40B4-BE49-F238E27FC236}">
              <a16:creationId xmlns:a16="http://schemas.microsoft.com/office/drawing/2014/main" id="{1F641A2B-E9B8-4CFE-B98A-0F17505146B5}"/>
            </a:ext>
          </a:extLst>
        </xdr:cNvPr>
        <xdr:cNvSpPr txBox="1"/>
      </xdr:nvSpPr>
      <xdr:spPr>
        <a:xfrm>
          <a:off x="18561127" y="1408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3015</xdr:rowOff>
    </xdr:from>
    <xdr:ext cx="469744" cy="259045"/>
    <xdr:sp macro="" textlink="">
      <xdr:nvSpPr>
        <xdr:cNvPr id="623" name="n_2aveValue【消防施設】&#10;一人当たり面積">
          <a:extLst>
            <a:ext uri="{FF2B5EF4-FFF2-40B4-BE49-F238E27FC236}">
              <a16:creationId xmlns:a16="http://schemas.microsoft.com/office/drawing/2014/main" id="{C6E6B3B2-8682-4CE6-8CF1-1B152513CBC5}"/>
            </a:ext>
          </a:extLst>
        </xdr:cNvPr>
        <xdr:cNvSpPr txBox="1"/>
      </xdr:nvSpPr>
      <xdr:spPr>
        <a:xfrm>
          <a:off x="17776267" y="1408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5300</xdr:rowOff>
    </xdr:from>
    <xdr:ext cx="469744" cy="259045"/>
    <xdr:sp macro="" textlink="">
      <xdr:nvSpPr>
        <xdr:cNvPr id="624" name="n_3aveValue【消防施設】&#10;一人当たり面積">
          <a:extLst>
            <a:ext uri="{FF2B5EF4-FFF2-40B4-BE49-F238E27FC236}">
              <a16:creationId xmlns:a16="http://schemas.microsoft.com/office/drawing/2014/main" id="{78BB347F-A5C7-4105-A66E-42A74FA4B9C7}"/>
            </a:ext>
          </a:extLst>
        </xdr:cNvPr>
        <xdr:cNvSpPr txBox="1"/>
      </xdr:nvSpPr>
      <xdr:spPr>
        <a:xfrm>
          <a:off x="17001567" y="1408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8044</xdr:rowOff>
    </xdr:from>
    <xdr:ext cx="469744" cy="259045"/>
    <xdr:sp macro="" textlink="">
      <xdr:nvSpPr>
        <xdr:cNvPr id="625" name="n_4aveValue【消防施設】&#10;一人当たり面積">
          <a:extLst>
            <a:ext uri="{FF2B5EF4-FFF2-40B4-BE49-F238E27FC236}">
              <a16:creationId xmlns:a16="http://schemas.microsoft.com/office/drawing/2014/main" id="{B2338C80-EAFC-4262-BC59-23FCA1EEA07B}"/>
            </a:ext>
          </a:extLst>
        </xdr:cNvPr>
        <xdr:cNvSpPr txBox="1"/>
      </xdr:nvSpPr>
      <xdr:spPr>
        <a:xfrm>
          <a:off x="16226867" y="14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42536</xdr:rowOff>
    </xdr:from>
    <xdr:ext cx="469744" cy="259045"/>
    <xdr:sp macro="" textlink="">
      <xdr:nvSpPr>
        <xdr:cNvPr id="626" name="n_1mainValue【消防施設】&#10;一人当たり面積">
          <a:extLst>
            <a:ext uri="{FF2B5EF4-FFF2-40B4-BE49-F238E27FC236}">
              <a16:creationId xmlns:a16="http://schemas.microsoft.com/office/drawing/2014/main" id="{F560D102-A0C2-413E-9C5F-70E64A76898F}"/>
            </a:ext>
          </a:extLst>
        </xdr:cNvPr>
        <xdr:cNvSpPr txBox="1"/>
      </xdr:nvSpPr>
      <xdr:spPr>
        <a:xfrm>
          <a:off x="18561127" y="144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43451</xdr:rowOff>
    </xdr:from>
    <xdr:ext cx="469744" cy="259045"/>
    <xdr:sp macro="" textlink="">
      <xdr:nvSpPr>
        <xdr:cNvPr id="627" name="n_2mainValue【消防施設】&#10;一人当たり面積">
          <a:extLst>
            <a:ext uri="{FF2B5EF4-FFF2-40B4-BE49-F238E27FC236}">
              <a16:creationId xmlns:a16="http://schemas.microsoft.com/office/drawing/2014/main" id="{3DB09FBA-0D6A-499F-84C7-4F373A433DB3}"/>
            </a:ext>
          </a:extLst>
        </xdr:cNvPr>
        <xdr:cNvSpPr txBox="1"/>
      </xdr:nvSpPr>
      <xdr:spPr>
        <a:xfrm>
          <a:off x="17776267" y="1446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49395</xdr:rowOff>
    </xdr:from>
    <xdr:ext cx="469744" cy="259045"/>
    <xdr:sp macro="" textlink="">
      <xdr:nvSpPr>
        <xdr:cNvPr id="628" name="n_3mainValue【消防施設】&#10;一人当たり面積">
          <a:extLst>
            <a:ext uri="{FF2B5EF4-FFF2-40B4-BE49-F238E27FC236}">
              <a16:creationId xmlns:a16="http://schemas.microsoft.com/office/drawing/2014/main" id="{B38F4C41-526A-41FF-BD6E-283137C03BB3}"/>
            </a:ext>
          </a:extLst>
        </xdr:cNvPr>
        <xdr:cNvSpPr txBox="1"/>
      </xdr:nvSpPr>
      <xdr:spPr>
        <a:xfrm>
          <a:off x="17001567" y="1446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54881</xdr:rowOff>
    </xdr:from>
    <xdr:ext cx="469744" cy="259045"/>
    <xdr:sp macro="" textlink="">
      <xdr:nvSpPr>
        <xdr:cNvPr id="629" name="n_4mainValue【消防施設】&#10;一人当たり面積">
          <a:extLst>
            <a:ext uri="{FF2B5EF4-FFF2-40B4-BE49-F238E27FC236}">
              <a16:creationId xmlns:a16="http://schemas.microsoft.com/office/drawing/2014/main" id="{A289807A-8E90-478E-B473-F73047D778C2}"/>
            </a:ext>
          </a:extLst>
        </xdr:cNvPr>
        <xdr:cNvSpPr txBox="1"/>
      </xdr:nvSpPr>
      <xdr:spPr>
        <a:xfrm>
          <a:off x="16226867" y="1447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0" name="正方形/長方形 629">
          <a:extLst>
            <a:ext uri="{FF2B5EF4-FFF2-40B4-BE49-F238E27FC236}">
              <a16:creationId xmlns:a16="http://schemas.microsoft.com/office/drawing/2014/main" id="{FD54F152-6C45-4F85-B4E5-E1AA6F97582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1" name="正方形/長方形 630">
          <a:extLst>
            <a:ext uri="{FF2B5EF4-FFF2-40B4-BE49-F238E27FC236}">
              <a16:creationId xmlns:a16="http://schemas.microsoft.com/office/drawing/2014/main" id="{4B656097-9026-4F1B-B349-89F04E91BB5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2" name="正方形/長方形 631">
          <a:extLst>
            <a:ext uri="{FF2B5EF4-FFF2-40B4-BE49-F238E27FC236}">
              <a16:creationId xmlns:a16="http://schemas.microsoft.com/office/drawing/2014/main" id="{DAB33FA9-D330-45CE-B87B-18A74CF0B557}"/>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3" name="正方形/長方形 632">
          <a:extLst>
            <a:ext uri="{FF2B5EF4-FFF2-40B4-BE49-F238E27FC236}">
              <a16:creationId xmlns:a16="http://schemas.microsoft.com/office/drawing/2014/main" id="{EA0C9B80-0E16-4316-88C9-1B6A494DF79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4" name="正方形/長方形 633">
          <a:extLst>
            <a:ext uri="{FF2B5EF4-FFF2-40B4-BE49-F238E27FC236}">
              <a16:creationId xmlns:a16="http://schemas.microsoft.com/office/drawing/2014/main" id="{1598146D-0788-4F74-9AB1-AE9DE8586C2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5" name="正方形/長方形 634">
          <a:extLst>
            <a:ext uri="{FF2B5EF4-FFF2-40B4-BE49-F238E27FC236}">
              <a16:creationId xmlns:a16="http://schemas.microsoft.com/office/drawing/2014/main" id="{DEC44856-8563-41E7-AAF5-B418F7D1238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6" name="正方形/長方形 635">
          <a:extLst>
            <a:ext uri="{FF2B5EF4-FFF2-40B4-BE49-F238E27FC236}">
              <a16:creationId xmlns:a16="http://schemas.microsoft.com/office/drawing/2014/main" id="{166248CF-3E97-4763-9C71-81FC05BC67A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正方形/長方形 636">
          <a:extLst>
            <a:ext uri="{FF2B5EF4-FFF2-40B4-BE49-F238E27FC236}">
              <a16:creationId xmlns:a16="http://schemas.microsoft.com/office/drawing/2014/main" id="{FA472D20-27EA-452C-8234-99D65A0530CA}"/>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8" name="テキスト ボックス 637">
          <a:extLst>
            <a:ext uri="{FF2B5EF4-FFF2-40B4-BE49-F238E27FC236}">
              <a16:creationId xmlns:a16="http://schemas.microsoft.com/office/drawing/2014/main" id="{9B3E1410-C4BD-467F-AAF3-F91106B035E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9" name="直線コネクタ 638">
          <a:extLst>
            <a:ext uri="{FF2B5EF4-FFF2-40B4-BE49-F238E27FC236}">
              <a16:creationId xmlns:a16="http://schemas.microsoft.com/office/drawing/2014/main" id="{F5D35307-8C66-4455-92DA-0CA1743AA26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0" name="テキスト ボックス 639">
          <a:extLst>
            <a:ext uri="{FF2B5EF4-FFF2-40B4-BE49-F238E27FC236}">
              <a16:creationId xmlns:a16="http://schemas.microsoft.com/office/drawing/2014/main" id="{58A0CCA4-8D3D-4C1E-8116-831E60D9730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1" name="直線コネクタ 640">
          <a:extLst>
            <a:ext uri="{FF2B5EF4-FFF2-40B4-BE49-F238E27FC236}">
              <a16:creationId xmlns:a16="http://schemas.microsoft.com/office/drawing/2014/main" id="{F9D8C51F-A51E-4BDA-9A31-1F9DFE73247B}"/>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2" name="テキスト ボックス 641">
          <a:extLst>
            <a:ext uri="{FF2B5EF4-FFF2-40B4-BE49-F238E27FC236}">
              <a16:creationId xmlns:a16="http://schemas.microsoft.com/office/drawing/2014/main" id="{7EBB5836-E8B3-4988-B822-2E58BCDE2E8B}"/>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3" name="直線コネクタ 642">
          <a:extLst>
            <a:ext uri="{FF2B5EF4-FFF2-40B4-BE49-F238E27FC236}">
              <a16:creationId xmlns:a16="http://schemas.microsoft.com/office/drawing/2014/main" id="{6BCC1898-F079-49EA-BDD8-9BFB09B59CB1}"/>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4" name="テキスト ボックス 643">
          <a:extLst>
            <a:ext uri="{FF2B5EF4-FFF2-40B4-BE49-F238E27FC236}">
              <a16:creationId xmlns:a16="http://schemas.microsoft.com/office/drawing/2014/main" id="{A5D681AA-A70D-4671-88B6-41574D2A78C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5" name="直線コネクタ 644">
          <a:extLst>
            <a:ext uri="{FF2B5EF4-FFF2-40B4-BE49-F238E27FC236}">
              <a16:creationId xmlns:a16="http://schemas.microsoft.com/office/drawing/2014/main" id="{6DF20569-B842-4FB6-9006-0ECC1DDBAA14}"/>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6" name="テキスト ボックス 645">
          <a:extLst>
            <a:ext uri="{FF2B5EF4-FFF2-40B4-BE49-F238E27FC236}">
              <a16:creationId xmlns:a16="http://schemas.microsoft.com/office/drawing/2014/main" id="{9540D599-40B2-44E2-96CD-627F88EDCFD6}"/>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7" name="直線コネクタ 646">
          <a:extLst>
            <a:ext uri="{FF2B5EF4-FFF2-40B4-BE49-F238E27FC236}">
              <a16:creationId xmlns:a16="http://schemas.microsoft.com/office/drawing/2014/main" id="{C10E47F8-3531-45CD-949D-DF512381BCB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8" name="テキスト ボックス 647">
          <a:extLst>
            <a:ext uri="{FF2B5EF4-FFF2-40B4-BE49-F238E27FC236}">
              <a16:creationId xmlns:a16="http://schemas.microsoft.com/office/drawing/2014/main" id="{2465B27E-10C3-4DD1-AFF7-88A74023A2D7}"/>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9" name="直線コネクタ 648">
          <a:extLst>
            <a:ext uri="{FF2B5EF4-FFF2-40B4-BE49-F238E27FC236}">
              <a16:creationId xmlns:a16="http://schemas.microsoft.com/office/drawing/2014/main" id="{BC93F5B3-9355-491F-A922-C1CBB73B9D4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0" name="テキスト ボックス 649">
          <a:extLst>
            <a:ext uri="{FF2B5EF4-FFF2-40B4-BE49-F238E27FC236}">
              <a16:creationId xmlns:a16="http://schemas.microsoft.com/office/drawing/2014/main" id="{C9144AE3-31F3-4025-8D68-D5BB6C3B794C}"/>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1" name="直線コネクタ 650">
          <a:extLst>
            <a:ext uri="{FF2B5EF4-FFF2-40B4-BE49-F238E27FC236}">
              <a16:creationId xmlns:a16="http://schemas.microsoft.com/office/drawing/2014/main" id="{5FA7C7A1-A195-4A7D-9C74-2D83E982D557}"/>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2" name="テキスト ボックス 651">
          <a:extLst>
            <a:ext uri="{FF2B5EF4-FFF2-40B4-BE49-F238E27FC236}">
              <a16:creationId xmlns:a16="http://schemas.microsoft.com/office/drawing/2014/main" id="{61EE60F6-B725-4473-9D56-493A0AE6056D}"/>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3" name="直線コネクタ 652">
          <a:extLst>
            <a:ext uri="{FF2B5EF4-FFF2-40B4-BE49-F238E27FC236}">
              <a16:creationId xmlns:a16="http://schemas.microsoft.com/office/drawing/2014/main" id="{0D9C5765-F92D-49E8-BCC7-364954EAA0F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庁舎】&#10;有形固定資産減価償却率グラフ枠">
          <a:extLst>
            <a:ext uri="{FF2B5EF4-FFF2-40B4-BE49-F238E27FC236}">
              <a16:creationId xmlns:a16="http://schemas.microsoft.com/office/drawing/2014/main" id="{0C8C9E43-2D04-4F62-A3D4-BC0FC0FFE03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655" name="直線コネクタ 654">
          <a:extLst>
            <a:ext uri="{FF2B5EF4-FFF2-40B4-BE49-F238E27FC236}">
              <a16:creationId xmlns:a16="http://schemas.microsoft.com/office/drawing/2014/main" id="{19694E23-FA3E-4538-962F-955FEAA63BAD}"/>
            </a:ext>
          </a:extLst>
        </xdr:cNvPr>
        <xdr:cNvCxnSpPr/>
      </xdr:nvCxnSpPr>
      <xdr:spPr>
        <a:xfrm flipV="1">
          <a:off x="14375764" y="16776519"/>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6" name="【庁舎】&#10;有形固定資産減価償却率最小値テキスト">
          <a:extLst>
            <a:ext uri="{FF2B5EF4-FFF2-40B4-BE49-F238E27FC236}">
              <a16:creationId xmlns:a16="http://schemas.microsoft.com/office/drawing/2014/main" id="{924204CC-7670-47D4-AF6B-B2CD38A3F26C}"/>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7" name="直線コネクタ 656">
          <a:extLst>
            <a:ext uri="{FF2B5EF4-FFF2-40B4-BE49-F238E27FC236}">
              <a16:creationId xmlns:a16="http://schemas.microsoft.com/office/drawing/2014/main" id="{0C211B0B-A108-47C2-AF8E-11428CD5D28B}"/>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658" name="【庁舎】&#10;有形固定資産減価償却率最大値テキスト">
          <a:extLst>
            <a:ext uri="{FF2B5EF4-FFF2-40B4-BE49-F238E27FC236}">
              <a16:creationId xmlns:a16="http://schemas.microsoft.com/office/drawing/2014/main" id="{662500E3-ABB7-424E-B502-083E526499C6}"/>
            </a:ext>
          </a:extLst>
        </xdr:cNvPr>
        <xdr:cNvSpPr txBox="1"/>
      </xdr:nvSpPr>
      <xdr:spPr>
        <a:xfrm>
          <a:off x="14414500" y="165593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659" name="直線コネクタ 658">
          <a:extLst>
            <a:ext uri="{FF2B5EF4-FFF2-40B4-BE49-F238E27FC236}">
              <a16:creationId xmlns:a16="http://schemas.microsoft.com/office/drawing/2014/main" id="{BDBD5FF8-E2B9-4CD8-9F5B-F04A81990621}"/>
            </a:ext>
          </a:extLst>
        </xdr:cNvPr>
        <xdr:cNvCxnSpPr/>
      </xdr:nvCxnSpPr>
      <xdr:spPr>
        <a:xfrm>
          <a:off x="14287500" y="167765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165843</xdr:rowOff>
    </xdr:from>
    <xdr:ext cx="405111" cy="259045"/>
    <xdr:sp macro="" textlink="">
      <xdr:nvSpPr>
        <xdr:cNvPr id="660" name="【庁舎】&#10;有形固定資産減価償却率平均値テキスト">
          <a:extLst>
            <a:ext uri="{FF2B5EF4-FFF2-40B4-BE49-F238E27FC236}">
              <a16:creationId xmlns:a16="http://schemas.microsoft.com/office/drawing/2014/main" id="{AE73B044-5E3F-4ED7-9891-91B8E9F1B4F9}"/>
            </a:ext>
          </a:extLst>
        </xdr:cNvPr>
        <xdr:cNvSpPr txBox="1"/>
      </xdr:nvSpPr>
      <xdr:spPr>
        <a:xfrm>
          <a:off x="14414500" y="17432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661" name="フローチャート: 判断 660">
          <a:extLst>
            <a:ext uri="{FF2B5EF4-FFF2-40B4-BE49-F238E27FC236}">
              <a16:creationId xmlns:a16="http://schemas.microsoft.com/office/drawing/2014/main" id="{CEAC1A25-C885-4E07-AA19-BE674E65C7FF}"/>
            </a:ext>
          </a:extLst>
        </xdr:cNvPr>
        <xdr:cNvSpPr/>
      </xdr:nvSpPr>
      <xdr:spPr>
        <a:xfrm>
          <a:off x="14325600" y="1757752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662" name="フローチャート: 判断 661">
          <a:extLst>
            <a:ext uri="{FF2B5EF4-FFF2-40B4-BE49-F238E27FC236}">
              <a16:creationId xmlns:a16="http://schemas.microsoft.com/office/drawing/2014/main" id="{F7727C8E-4C78-4D02-8D50-C6A3E04B7EDB}"/>
            </a:ext>
          </a:extLst>
        </xdr:cNvPr>
        <xdr:cNvSpPr/>
      </xdr:nvSpPr>
      <xdr:spPr>
        <a:xfrm>
          <a:off x="13578840" y="17569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663" name="フローチャート: 判断 662">
          <a:extLst>
            <a:ext uri="{FF2B5EF4-FFF2-40B4-BE49-F238E27FC236}">
              <a16:creationId xmlns:a16="http://schemas.microsoft.com/office/drawing/2014/main" id="{6BEA9A87-4DE9-43D5-9AD0-775D820C87E5}"/>
            </a:ext>
          </a:extLst>
        </xdr:cNvPr>
        <xdr:cNvSpPr/>
      </xdr:nvSpPr>
      <xdr:spPr>
        <a:xfrm>
          <a:off x="1280414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664" name="フローチャート: 判断 663">
          <a:extLst>
            <a:ext uri="{FF2B5EF4-FFF2-40B4-BE49-F238E27FC236}">
              <a16:creationId xmlns:a16="http://schemas.microsoft.com/office/drawing/2014/main" id="{2F3B2745-17EF-4710-83B5-FF2687C7C0BC}"/>
            </a:ext>
          </a:extLst>
        </xdr:cNvPr>
        <xdr:cNvSpPr/>
      </xdr:nvSpPr>
      <xdr:spPr>
        <a:xfrm>
          <a:off x="12029440" y="17602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141332</xdr:rowOff>
    </xdr:from>
    <xdr:to>
      <xdr:col>67</xdr:col>
      <xdr:colOff>101600</xdr:colOff>
      <xdr:row>105</xdr:row>
      <xdr:rowOff>71482</xdr:rowOff>
    </xdr:to>
    <xdr:sp macro="" textlink="">
      <xdr:nvSpPr>
        <xdr:cNvPr id="665" name="フローチャート: 判断 664">
          <a:extLst>
            <a:ext uri="{FF2B5EF4-FFF2-40B4-BE49-F238E27FC236}">
              <a16:creationId xmlns:a16="http://schemas.microsoft.com/office/drawing/2014/main" id="{E80654F1-2301-4125-858F-E67FE361DCE1}"/>
            </a:ext>
          </a:extLst>
        </xdr:cNvPr>
        <xdr:cNvSpPr/>
      </xdr:nvSpPr>
      <xdr:spPr>
        <a:xfrm>
          <a:off x="11231880" y="17575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A46BBCF9-A501-4DB2-BB86-C6FB437D2AB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14076183-E215-452C-9876-42ABEA54AF0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9522EE43-2EB0-4C9F-9DCA-F89FDE17F11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3F3653C5-D79A-4850-A2AB-7E8D59573031}"/>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9CF902A-609F-4C6E-B556-64DBBBD3F2A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23768</xdr:rowOff>
    </xdr:from>
    <xdr:to>
      <xdr:col>85</xdr:col>
      <xdr:colOff>177800</xdr:colOff>
      <xdr:row>107</xdr:row>
      <xdr:rowOff>125368</xdr:rowOff>
    </xdr:to>
    <xdr:sp macro="" textlink="">
      <xdr:nvSpPr>
        <xdr:cNvPr id="671" name="楕円 670">
          <a:extLst>
            <a:ext uri="{FF2B5EF4-FFF2-40B4-BE49-F238E27FC236}">
              <a16:creationId xmlns:a16="http://schemas.microsoft.com/office/drawing/2014/main" id="{41255829-315A-4F92-8AE5-E4F461692A4F}"/>
            </a:ext>
          </a:extLst>
        </xdr:cNvPr>
        <xdr:cNvSpPr/>
      </xdr:nvSpPr>
      <xdr:spPr>
        <a:xfrm>
          <a:off x="14325600" y="1796124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2195</xdr:rowOff>
    </xdr:from>
    <xdr:ext cx="405111" cy="259045"/>
    <xdr:sp macro="" textlink="">
      <xdr:nvSpPr>
        <xdr:cNvPr id="672" name="【庁舎】&#10;有形固定資産減価償却率該当値テキスト">
          <a:extLst>
            <a:ext uri="{FF2B5EF4-FFF2-40B4-BE49-F238E27FC236}">
              <a16:creationId xmlns:a16="http://schemas.microsoft.com/office/drawing/2014/main" id="{92AA8B6A-A284-43E3-934F-D3EF0632589D}"/>
            </a:ext>
          </a:extLst>
        </xdr:cNvPr>
        <xdr:cNvSpPr txBox="1"/>
      </xdr:nvSpPr>
      <xdr:spPr>
        <a:xfrm>
          <a:off x="14414500" y="1793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13970</xdr:rowOff>
    </xdr:from>
    <xdr:to>
      <xdr:col>81</xdr:col>
      <xdr:colOff>101600</xdr:colOff>
      <xdr:row>107</xdr:row>
      <xdr:rowOff>115570</xdr:rowOff>
    </xdr:to>
    <xdr:sp macro="" textlink="">
      <xdr:nvSpPr>
        <xdr:cNvPr id="673" name="楕円 672">
          <a:extLst>
            <a:ext uri="{FF2B5EF4-FFF2-40B4-BE49-F238E27FC236}">
              <a16:creationId xmlns:a16="http://schemas.microsoft.com/office/drawing/2014/main" id="{D0DD0A59-0E0A-4AFE-94B8-0B918A9AED66}"/>
            </a:ext>
          </a:extLst>
        </xdr:cNvPr>
        <xdr:cNvSpPr/>
      </xdr:nvSpPr>
      <xdr:spPr>
        <a:xfrm>
          <a:off x="1357884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64770</xdr:rowOff>
    </xdr:from>
    <xdr:to>
      <xdr:col>85</xdr:col>
      <xdr:colOff>127000</xdr:colOff>
      <xdr:row>107</xdr:row>
      <xdr:rowOff>74568</xdr:rowOff>
    </xdr:to>
    <xdr:cxnSp macro="">
      <xdr:nvCxnSpPr>
        <xdr:cNvPr id="674" name="直線コネクタ 673">
          <a:extLst>
            <a:ext uri="{FF2B5EF4-FFF2-40B4-BE49-F238E27FC236}">
              <a16:creationId xmlns:a16="http://schemas.microsoft.com/office/drawing/2014/main" id="{4D9CB0C8-40DE-487D-A92C-B9541428B0F1}"/>
            </a:ext>
          </a:extLst>
        </xdr:cNvPr>
        <xdr:cNvCxnSpPr/>
      </xdr:nvCxnSpPr>
      <xdr:spPr>
        <a:xfrm>
          <a:off x="13629640" y="18002250"/>
          <a:ext cx="74676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62956</xdr:rowOff>
    </xdr:from>
    <xdr:to>
      <xdr:col>76</xdr:col>
      <xdr:colOff>165100</xdr:colOff>
      <xdr:row>107</xdr:row>
      <xdr:rowOff>164556</xdr:rowOff>
    </xdr:to>
    <xdr:sp macro="" textlink="">
      <xdr:nvSpPr>
        <xdr:cNvPr id="675" name="楕円 674">
          <a:extLst>
            <a:ext uri="{FF2B5EF4-FFF2-40B4-BE49-F238E27FC236}">
              <a16:creationId xmlns:a16="http://schemas.microsoft.com/office/drawing/2014/main" id="{954C42EA-EF14-42CF-B33E-CEF777C2159E}"/>
            </a:ext>
          </a:extLst>
        </xdr:cNvPr>
        <xdr:cNvSpPr/>
      </xdr:nvSpPr>
      <xdr:spPr>
        <a:xfrm>
          <a:off x="12804140" y="1800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64770</xdr:rowOff>
    </xdr:from>
    <xdr:to>
      <xdr:col>81</xdr:col>
      <xdr:colOff>50800</xdr:colOff>
      <xdr:row>107</xdr:row>
      <xdr:rowOff>113756</xdr:rowOff>
    </xdr:to>
    <xdr:cxnSp macro="">
      <xdr:nvCxnSpPr>
        <xdr:cNvPr id="676" name="直線コネクタ 675">
          <a:extLst>
            <a:ext uri="{FF2B5EF4-FFF2-40B4-BE49-F238E27FC236}">
              <a16:creationId xmlns:a16="http://schemas.microsoft.com/office/drawing/2014/main" id="{282B7F53-1C05-4941-A636-1BFE94900970}"/>
            </a:ext>
          </a:extLst>
        </xdr:cNvPr>
        <xdr:cNvCxnSpPr/>
      </xdr:nvCxnSpPr>
      <xdr:spPr>
        <a:xfrm flipV="1">
          <a:off x="12854940" y="18002250"/>
          <a:ext cx="7747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156029</xdr:rowOff>
    </xdr:from>
    <xdr:to>
      <xdr:col>72</xdr:col>
      <xdr:colOff>38100</xdr:colOff>
      <xdr:row>108</xdr:row>
      <xdr:rowOff>86179</xdr:rowOff>
    </xdr:to>
    <xdr:sp macro="" textlink="">
      <xdr:nvSpPr>
        <xdr:cNvPr id="677" name="楕円 676">
          <a:extLst>
            <a:ext uri="{FF2B5EF4-FFF2-40B4-BE49-F238E27FC236}">
              <a16:creationId xmlns:a16="http://schemas.microsoft.com/office/drawing/2014/main" id="{3F75D389-BA7D-4216-9960-73D1D93EA34B}"/>
            </a:ext>
          </a:extLst>
        </xdr:cNvPr>
        <xdr:cNvSpPr/>
      </xdr:nvSpPr>
      <xdr:spPr>
        <a:xfrm>
          <a:off x="12029440" y="180935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113756</xdr:rowOff>
    </xdr:from>
    <xdr:to>
      <xdr:col>76</xdr:col>
      <xdr:colOff>114300</xdr:colOff>
      <xdr:row>108</xdr:row>
      <xdr:rowOff>35379</xdr:rowOff>
    </xdr:to>
    <xdr:cxnSp macro="">
      <xdr:nvCxnSpPr>
        <xdr:cNvPr id="678" name="直線コネクタ 677">
          <a:extLst>
            <a:ext uri="{FF2B5EF4-FFF2-40B4-BE49-F238E27FC236}">
              <a16:creationId xmlns:a16="http://schemas.microsoft.com/office/drawing/2014/main" id="{D4090FE1-47A1-4A58-A5B6-AB2D0B8480F9}"/>
            </a:ext>
          </a:extLst>
        </xdr:cNvPr>
        <xdr:cNvCxnSpPr/>
      </xdr:nvCxnSpPr>
      <xdr:spPr>
        <a:xfrm flipV="1">
          <a:off x="12072620" y="18051236"/>
          <a:ext cx="782320" cy="8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92348</xdr:rowOff>
    </xdr:from>
    <xdr:to>
      <xdr:col>67</xdr:col>
      <xdr:colOff>101600</xdr:colOff>
      <xdr:row>108</xdr:row>
      <xdr:rowOff>22498</xdr:rowOff>
    </xdr:to>
    <xdr:sp macro="" textlink="">
      <xdr:nvSpPr>
        <xdr:cNvPr id="679" name="楕円 678">
          <a:extLst>
            <a:ext uri="{FF2B5EF4-FFF2-40B4-BE49-F238E27FC236}">
              <a16:creationId xmlns:a16="http://schemas.microsoft.com/office/drawing/2014/main" id="{0BA1C6B9-E6A2-47A1-A9FA-BA286502BD78}"/>
            </a:ext>
          </a:extLst>
        </xdr:cNvPr>
        <xdr:cNvSpPr/>
      </xdr:nvSpPr>
      <xdr:spPr>
        <a:xfrm>
          <a:off x="11231880" y="180298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143148</xdr:rowOff>
    </xdr:from>
    <xdr:to>
      <xdr:col>71</xdr:col>
      <xdr:colOff>177800</xdr:colOff>
      <xdr:row>108</xdr:row>
      <xdr:rowOff>35379</xdr:rowOff>
    </xdr:to>
    <xdr:cxnSp macro="">
      <xdr:nvCxnSpPr>
        <xdr:cNvPr id="680" name="直線コネクタ 679">
          <a:extLst>
            <a:ext uri="{FF2B5EF4-FFF2-40B4-BE49-F238E27FC236}">
              <a16:creationId xmlns:a16="http://schemas.microsoft.com/office/drawing/2014/main" id="{7B04D2A5-4A71-44DA-906C-ECDAE13A91D2}"/>
            </a:ext>
          </a:extLst>
        </xdr:cNvPr>
        <xdr:cNvCxnSpPr/>
      </xdr:nvCxnSpPr>
      <xdr:spPr>
        <a:xfrm>
          <a:off x="11282680" y="18080628"/>
          <a:ext cx="789940" cy="5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81478</xdr:rowOff>
    </xdr:from>
    <xdr:ext cx="405111" cy="259045"/>
    <xdr:sp macro="" textlink="">
      <xdr:nvSpPr>
        <xdr:cNvPr id="681" name="n_1aveValue【庁舎】&#10;有形固定資産減価償却率">
          <a:extLst>
            <a:ext uri="{FF2B5EF4-FFF2-40B4-BE49-F238E27FC236}">
              <a16:creationId xmlns:a16="http://schemas.microsoft.com/office/drawing/2014/main" id="{F85CF64A-48EC-4440-BDDC-9E4676C1416C}"/>
            </a:ext>
          </a:extLst>
        </xdr:cNvPr>
        <xdr:cNvSpPr txBox="1"/>
      </xdr:nvSpPr>
      <xdr:spPr>
        <a:xfrm>
          <a:off x="13437244"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682" name="n_2aveValue【庁舎】&#10;有形固定資産減価償却率">
          <a:extLst>
            <a:ext uri="{FF2B5EF4-FFF2-40B4-BE49-F238E27FC236}">
              <a16:creationId xmlns:a16="http://schemas.microsoft.com/office/drawing/2014/main" id="{A8EF88F8-E2F7-4C12-9A19-0E1B59A06EC8}"/>
            </a:ext>
          </a:extLst>
        </xdr:cNvPr>
        <xdr:cNvSpPr txBox="1"/>
      </xdr:nvSpPr>
      <xdr:spPr>
        <a:xfrm>
          <a:off x="1267524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114135</xdr:rowOff>
    </xdr:from>
    <xdr:ext cx="405111" cy="259045"/>
    <xdr:sp macro="" textlink="">
      <xdr:nvSpPr>
        <xdr:cNvPr id="683" name="n_3aveValue【庁舎】&#10;有形固定資産減価償却率">
          <a:extLst>
            <a:ext uri="{FF2B5EF4-FFF2-40B4-BE49-F238E27FC236}">
              <a16:creationId xmlns:a16="http://schemas.microsoft.com/office/drawing/2014/main" id="{0C51B4DF-8AD9-4713-9947-DB7C49350EA0}"/>
            </a:ext>
          </a:extLst>
        </xdr:cNvPr>
        <xdr:cNvSpPr txBox="1"/>
      </xdr:nvSpPr>
      <xdr:spPr>
        <a:xfrm>
          <a:off x="1190054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88009</xdr:rowOff>
    </xdr:from>
    <xdr:ext cx="405111" cy="259045"/>
    <xdr:sp macro="" textlink="">
      <xdr:nvSpPr>
        <xdr:cNvPr id="684" name="n_4aveValue【庁舎】&#10;有形固定資産減価償却率">
          <a:extLst>
            <a:ext uri="{FF2B5EF4-FFF2-40B4-BE49-F238E27FC236}">
              <a16:creationId xmlns:a16="http://schemas.microsoft.com/office/drawing/2014/main" id="{BE1957ED-1EEE-426E-A3D4-5241047E822F}"/>
            </a:ext>
          </a:extLst>
        </xdr:cNvPr>
        <xdr:cNvSpPr txBox="1"/>
      </xdr:nvSpPr>
      <xdr:spPr>
        <a:xfrm>
          <a:off x="11102984" y="173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106697</xdr:rowOff>
    </xdr:from>
    <xdr:ext cx="405111" cy="259045"/>
    <xdr:sp macro="" textlink="">
      <xdr:nvSpPr>
        <xdr:cNvPr id="685" name="n_1mainValue【庁舎】&#10;有形固定資産減価償却率">
          <a:extLst>
            <a:ext uri="{FF2B5EF4-FFF2-40B4-BE49-F238E27FC236}">
              <a16:creationId xmlns:a16="http://schemas.microsoft.com/office/drawing/2014/main" id="{EBAC47D7-0215-47BE-B595-0048D0C37227}"/>
            </a:ext>
          </a:extLst>
        </xdr:cNvPr>
        <xdr:cNvSpPr txBox="1"/>
      </xdr:nvSpPr>
      <xdr:spPr>
        <a:xfrm>
          <a:off x="134372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155683</xdr:rowOff>
    </xdr:from>
    <xdr:ext cx="405111" cy="259045"/>
    <xdr:sp macro="" textlink="">
      <xdr:nvSpPr>
        <xdr:cNvPr id="686" name="n_2mainValue【庁舎】&#10;有形固定資産減価償却率">
          <a:extLst>
            <a:ext uri="{FF2B5EF4-FFF2-40B4-BE49-F238E27FC236}">
              <a16:creationId xmlns:a16="http://schemas.microsoft.com/office/drawing/2014/main" id="{A8DCB86E-D5FD-463A-ABE7-AB00558BF1D3}"/>
            </a:ext>
          </a:extLst>
        </xdr:cNvPr>
        <xdr:cNvSpPr txBox="1"/>
      </xdr:nvSpPr>
      <xdr:spPr>
        <a:xfrm>
          <a:off x="12675244" y="180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77306</xdr:rowOff>
    </xdr:from>
    <xdr:ext cx="405111" cy="259045"/>
    <xdr:sp macro="" textlink="">
      <xdr:nvSpPr>
        <xdr:cNvPr id="687" name="n_3mainValue【庁舎】&#10;有形固定資産減価償却率">
          <a:extLst>
            <a:ext uri="{FF2B5EF4-FFF2-40B4-BE49-F238E27FC236}">
              <a16:creationId xmlns:a16="http://schemas.microsoft.com/office/drawing/2014/main" id="{A277EA8D-5A6F-4E03-9F86-DA97C61A7B7C}"/>
            </a:ext>
          </a:extLst>
        </xdr:cNvPr>
        <xdr:cNvSpPr txBox="1"/>
      </xdr:nvSpPr>
      <xdr:spPr>
        <a:xfrm>
          <a:off x="119005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13625</xdr:rowOff>
    </xdr:from>
    <xdr:ext cx="405111" cy="259045"/>
    <xdr:sp macro="" textlink="">
      <xdr:nvSpPr>
        <xdr:cNvPr id="688" name="n_4mainValue【庁舎】&#10;有形固定資産減価償却率">
          <a:extLst>
            <a:ext uri="{FF2B5EF4-FFF2-40B4-BE49-F238E27FC236}">
              <a16:creationId xmlns:a16="http://schemas.microsoft.com/office/drawing/2014/main" id="{FA921F4C-0E67-40B9-A68A-C8D835F653C1}"/>
            </a:ext>
          </a:extLst>
        </xdr:cNvPr>
        <xdr:cNvSpPr txBox="1"/>
      </xdr:nvSpPr>
      <xdr:spPr>
        <a:xfrm>
          <a:off x="11102984"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a:extLst>
            <a:ext uri="{FF2B5EF4-FFF2-40B4-BE49-F238E27FC236}">
              <a16:creationId xmlns:a16="http://schemas.microsoft.com/office/drawing/2014/main" id="{4A1CABA3-6D9F-4D0A-AA15-DF7BE9CCEFE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a:extLst>
            <a:ext uri="{FF2B5EF4-FFF2-40B4-BE49-F238E27FC236}">
              <a16:creationId xmlns:a16="http://schemas.microsoft.com/office/drawing/2014/main" id="{D5F6B7AB-EA98-47CD-9A5D-DF5E6A2668B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a:extLst>
            <a:ext uri="{FF2B5EF4-FFF2-40B4-BE49-F238E27FC236}">
              <a16:creationId xmlns:a16="http://schemas.microsoft.com/office/drawing/2014/main" id="{BF3BEF90-31DA-4FB2-8914-3AB4E36FA11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a:extLst>
            <a:ext uri="{FF2B5EF4-FFF2-40B4-BE49-F238E27FC236}">
              <a16:creationId xmlns:a16="http://schemas.microsoft.com/office/drawing/2014/main" id="{9520A4D8-48E8-46E3-BAFE-1C589257A41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a:extLst>
            <a:ext uri="{FF2B5EF4-FFF2-40B4-BE49-F238E27FC236}">
              <a16:creationId xmlns:a16="http://schemas.microsoft.com/office/drawing/2014/main" id="{EA65D482-0CA8-478B-AF69-839A0786C906}"/>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a:extLst>
            <a:ext uri="{FF2B5EF4-FFF2-40B4-BE49-F238E27FC236}">
              <a16:creationId xmlns:a16="http://schemas.microsoft.com/office/drawing/2014/main" id="{2A18060D-A596-48EB-BCDA-9B8229665A2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a:extLst>
            <a:ext uri="{FF2B5EF4-FFF2-40B4-BE49-F238E27FC236}">
              <a16:creationId xmlns:a16="http://schemas.microsoft.com/office/drawing/2014/main" id="{FC987388-CE3E-4961-9D85-A13D304D5DC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a:extLst>
            <a:ext uri="{FF2B5EF4-FFF2-40B4-BE49-F238E27FC236}">
              <a16:creationId xmlns:a16="http://schemas.microsoft.com/office/drawing/2014/main" id="{13C5EF89-5C84-41DF-A2DF-7A9AB11B6A28}"/>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a:extLst>
            <a:ext uri="{FF2B5EF4-FFF2-40B4-BE49-F238E27FC236}">
              <a16:creationId xmlns:a16="http://schemas.microsoft.com/office/drawing/2014/main" id="{C168C684-745C-4F89-95FA-7AE96DA7995D}"/>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a:extLst>
            <a:ext uri="{FF2B5EF4-FFF2-40B4-BE49-F238E27FC236}">
              <a16:creationId xmlns:a16="http://schemas.microsoft.com/office/drawing/2014/main" id="{4D636864-3B6A-4E9A-808A-C97279AEDF2C}"/>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9" name="直線コネクタ 698">
          <a:extLst>
            <a:ext uri="{FF2B5EF4-FFF2-40B4-BE49-F238E27FC236}">
              <a16:creationId xmlns:a16="http://schemas.microsoft.com/office/drawing/2014/main" id="{5628CD93-80D5-45F5-A9F9-3BFF0135A063}"/>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0" name="テキスト ボックス 699">
          <a:extLst>
            <a:ext uri="{FF2B5EF4-FFF2-40B4-BE49-F238E27FC236}">
              <a16:creationId xmlns:a16="http://schemas.microsoft.com/office/drawing/2014/main" id="{E5FA008C-F7FD-414D-A92A-CB4B58B603EB}"/>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1" name="直線コネクタ 700">
          <a:extLst>
            <a:ext uri="{FF2B5EF4-FFF2-40B4-BE49-F238E27FC236}">
              <a16:creationId xmlns:a16="http://schemas.microsoft.com/office/drawing/2014/main" id="{A8B57B87-C8D3-455B-A774-1E2AD43BFD49}"/>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2" name="テキスト ボックス 701">
          <a:extLst>
            <a:ext uri="{FF2B5EF4-FFF2-40B4-BE49-F238E27FC236}">
              <a16:creationId xmlns:a16="http://schemas.microsoft.com/office/drawing/2014/main" id="{0A2BAF74-DEC7-4674-9E08-0F5E1DF3FB03}"/>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3" name="直線コネクタ 702">
          <a:extLst>
            <a:ext uri="{FF2B5EF4-FFF2-40B4-BE49-F238E27FC236}">
              <a16:creationId xmlns:a16="http://schemas.microsoft.com/office/drawing/2014/main" id="{9BEC4072-AA2E-4094-BB3B-A0FD665480FC}"/>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4" name="テキスト ボックス 703">
          <a:extLst>
            <a:ext uri="{FF2B5EF4-FFF2-40B4-BE49-F238E27FC236}">
              <a16:creationId xmlns:a16="http://schemas.microsoft.com/office/drawing/2014/main" id="{C60476ED-4300-480E-8456-12EAA745FC2B}"/>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5" name="直線コネクタ 704">
          <a:extLst>
            <a:ext uri="{FF2B5EF4-FFF2-40B4-BE49-F238E27FC236}">
              <a16:creationId xmlns:a16="http://schemas.microsoft.com/office/drawing/2014/main" id="{3F8739AC-7BCC-40AB-A173-8FE482575856}"/>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6" name="テキスト ボックス 705">
          <a:extLst>
            <a:ext uri="{FF2B5EF4-FFF2-40B4-BE49-F238E27FC236}">
              <a16:creationId xmlns:a16="http://schemas.microsoft.com/office/drawing/2014/main" id="{82243CDF-B864-4B0D-AEF7-EB216A388CE4}"/>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7" name="直線コネクタ 706">
          <a:extLst>
            <a:ext uri="{FF2B5EF4-FFF2-40B4-BE49-F238E27FC236}">
              <a16:creationId xmlns:a16="http://schemas.microsoft.com/office/drawing/2014/main" id="{3A03E02F-6A6D-4416-BBE5-A978B0261FD8}"/>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8" name="テキスト ボックス 707">
          <a:extLst>
            <a:ext uri="{FF2B5EF4-FFF2-40B4-BE49-F238E27FC236}">
              <a16:creationId xmlns:a16="http://schemas.microsoft.com/office/drawing/2014/main" id="{DD4CF2CD-BB94-4209-94A9-466D336D27B6}"/>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9" name="直線コネクタ 708">
          <a:extLst>
            <a:ext uri="{FF2B5EF4-FFF2-40B4-BE49-F238E27FC236}">
              <a16:creationId xmlns:a16="http://schemas.microsoft.com/office/drawing/2014/main" id="{7C1DC6DE-868C-4A64-AD5F-E47B737195BD}"/>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0" name="テキスト ボックス 709">
          <a:extLst>
            <a:ext uri="{FF2B5EF4-FFF2-40B4-BE49-F238E27FC236}">
              <a16:creationId xmlns:a16="http://schemas.microsoft.com/office/drawing/2014/main" id="{B0CA797A-677B-4687-B192-0B8C04E12023}"/>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a:extLst>
            <a:ext uri="{FF2B5EF4-FFF2-40B4-BE49-F238E27FC236}">
              <a16:creationId xmlns:a16="http://schemas.microsoft.com/office/drawing/2014/main" id="{97403AA0-1868-477C-99AA-4C96B9D96BF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a:extLst>
            <a:ext uri="{FF2B5EF4-FFF2-40B4-BE49-F238E27FC236}">
              <a16:creationId xmlns:a16="http://schemas.microsoft.com/office/drawing/2014/main" id="{BB65E316-D4E7-4ED4-AF06-EE39BF67701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庁舎】&#10;一人当たり面積グラフ枠">
          <a:extLst>
            <a:ext uri="{FF2B5EF4-FFF2-40B4-BE49-F238E27FC236}">
              <a16:creationId xmlns:a16="http://schemas.microsoft.com/office/drawing/2014/main" id="{C4E90B09-C9A0-48E5-98FE-7A4C4C7CFBB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714" name="直線コネクタ 713">
          <a:extLst>
            <a:ext uri="{FF2B5EF4-FFF2-40B4-BE49-F238E27FC236}">
              <a16:creationId xmlns:a16="http://schemas.microsoft.com/office/drawing/2014/main" id="{B15D5C79-2BA4-42C7-B97D-F69A60B11E79}"/>
            </a:ext>
          </a:extLst>
        </xdr:cNvPr>
        <xdr:cNvCxnSpPr/>
      </xdr:nvCxnSpPr>
      <xdr:spPr>
        <a:xfrm flipV="1">
          <a:off x="19509104" y="16815163"/>
          <a:ext cx="0" cy="1276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15" name="【庁舎】&#10;一人当たり面積最小値テキスト">
          <a:extLst>
            <a:ext uri="{FF2B5EF4-FFF2-40B4-BE49-F238E27FC236}">
              <a16:creationId xmlns:a16="http://schemas.microsoft.com/office/drawing/2014/main" id="{FCA485A9-155D-4AC1-945E-524195CCF98A}"/>
            </a:ext>
          </a:extLst>
        </xdr:cNvPr>
        <xdr:cNvSpPr txBox="1"/>
      </xdr:nvSpPr>
      <xdr:spPr>
        <a:xfrm>
          <a:off x="19547840" y="1809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16" name="直線コネクタ 715">
          <a:extLst>
            <a:ext uri="{FF2B5EF4-FFF2-40B4-BE49-F238E27FC236}">
              <a16:creationId xmlns:a16="http://schemas.microsoft.com/office/drawing/2014/main" id="{B1C9501C-1C09-4BEE-8CE7-9D58D1C67731}"/>
            </a:ext>
          </a:extLst>
        </xdr:cNvPr>
        <xdr:cNvCxnSpPr/>
      </xdr:nvCxnSpPr>
      <xdr:spPr>
        <a:xfrm>
          <a:off x="19443700" y="180915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717" name="【庁舎】&#10;一人当たり面積最大値テキスト">
          <a:extLst>
            <a:ext uri="{FF2B5EF4-FFF2-40B4-BE49-F238E27FC236}">
              <a16:creationId xmlns:a16="http://schemas.microsoft.com/office/drawing/2014/main" id="{100DCDD2-75AD-4A49-93ED-51A83EE815D4}"/>
            </a:ext>
          </a:extLst>
        </xdr:cNvPr>
        <xdr:cNvSpPr txBox="1"/>
      </xdr:nvSpPr>
      <xdr:spPr>
        <a:xfrm>
          <a:off x="19547840" y="1659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718" name="直線コネクタ 717">
          <a:extLst>
            <a:ext uri="{FF2B5EF4-FFF2-40B4-BE49-F238E27FC236}">
              <a16:creationId xmlns:a16="http://schemas.microsoft.com/office/drawing/2014/main" id="{528BD84C-2357-47C3-BE17-C1951E992094}"/>
            </a:ext>
          </a:extLst>
        </xdr:cNvPr>
        <xdr:cNvCxnSpPr/>
      </xdr:nvCxnSpPr>
      <xdr:spPr>
        <a:xfrm>
          <a:off x="19443700" y="168151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719" name="【庁舎】&#10;一人当たり面積平均値テキスト">
          <a:extLst>
            <a:ext uri="{FF2B5EF4-FFF2-40B4-BE49-F238E27FC236}">
              <a16:creationId xmlns:a16="http://schemas.microsoft.com/office/drawing/2014/main" id="{5E2FDD67-7EF8-4E96-9F0A-47F4FA281D1F}"/>
            </a:ext>
          </a:extLst>
        </xdr:cNvPr>
        <xdr:cNvSpPr txBox="1"/>
      </xdr:nvSpPr>
      <xdr:spPr>
        <a:xfrm>
          <a:off x="19547840" y="1750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20" name="フローチャート: 判断 719">
          <a:extLst>
            <a:ext uri="{FF2B5EF4-FFF2-40B4-BE49-F238E27FC236}">
              <a16:creationId xmlns:a16="http://schemas.microsoft.com/office/drawing/2014/main" id="{0CD9964F-A75E-430F-8A7B-11E714AEF458}"/>
            </a:ext>
          </a:extLst>
        </xdr:cNvPr>
        <xdr:cNvSpPr/>
      </xdr:nvSpPr>
      <xdr:spPr>
        <a:xfrm>
          <a:off x="1945894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721" name="フローチャート: 判断 720">
          <a:extLst>
            <a:ext uri="{FF2B5EF4-FFF2-40B4-BE49-F238E27FC236}">
              <a16:creationId xmlns:a16="http://schemas.microsoft.com/office/drawing/2014/main" id="{75CBC96B-1D14-469B-9972-6396ABD95375}"/>
            </a:ext>
          </a:extLst>
        </xdr:cNvPr>
        <xdr:cNvSpPr/>
      </xdr:nvSpPr>
      <xdr:spPr>
        <a:xfrm>
          <a:off x="1873504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123371</xdr:rowOff>
    </xdr:from>
    <xdr:to>
      <xdr:col>107</xdr:col>
      <xdr:colOff>101600</xdr:colOff>
      <xdr:row>105</xdr:row>
      <xdr:rowOff>53521</xdr:rowOff>
    </xdr:to>
    <xdr:sp macro="" textlink="">
      <xdr:nvSpPr>
        <xdr:cNvPr id="722" name="フローチャート: 判断 721">
          <a:extLst>
            <a:ext uri="{FF2B5EF4-FFF2-40B4-BE49-F238E27FC236}">
              <a16:creationId xmlns:a16="http://schemas.microsoft.com/office/drawing/2014/main" id="{04DA38BD-B195-4C13-856E-424F1783AC68}"/>
            </a:ext>
          </a:extLst>
        </xdr:cNvPr>
        <xdr:cNvSpPr/>
      </xdr:nvSpPr>
      <xdr:spPr>
        <a:xfrm>
          <a:off x="1793748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80918</xdr:rowOff>
    </xdr:from>
    <xdr:to>
      <xdr:col>102</xdr:col>
      <xdr:colOff>165100</xdr:colOff>
      <xdr:row>105</xdr:row>
      <xdr:rowOff>11068</xdr:rowOff>
    </xdr:to>
    <xdr:sp macro="" textlink="">
      <xdr:nvSpPr>
        <xdr:cNvPr id="723" name="フローチャート: 判断 722">
          <a:extLst>
            <a:ext uri="{FF2B5EF4-FFF2-40B4-BE49-F238E27FC236}">
              <a16:creationId xmlns:a16="http://schemas.microsoft.com/office/drawing/2014/main" id="{3A15F8B9-B935-4401-B070-FC256AF1B166}"/>
            </a:ext>
          </a:extLst>
        </xdr:cNvPr>
        <xdr:cNvSpPr/>
      </xdr:nvSpPr>
      <xdr:spPr>
        <a:xfrm>
          <a:off x="17162780" y="175154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71120</xdr:rowOff>
    </xdr:from>
    <xdr:to>
      <xdr:col>98</xdr:col>
      <xdr:colOff>38100</xdr:colOff>
      <xdr:row>105</xdr:row>
      <xdr:rowOff>1270</xdr:rowOff>
    </xdr:to>
    <xdr:sp macro="" textlink="">
      <xdr:nvSpPr>
        <xdr:cNvPr id="724" name="フローチャート: 判断 723">
          <a:extLst>
            <a:ext uri="{FF2B5EF4-FFF2-40B4-BE49-F238E27FC236}">
              <a16:creationId xmlns:a16="http://schemas.microsoft.com/office/drawing/2014/main" id="{D12DA8D4-7D93-4864-AA41-5FCC1F05AE9B}"/>
            </a:ext>
          </a:extLst>
        </xdr:cNvPr>
        <xdr:cNvSpPr/>
      </xdr:nvSpPr>
      <xdr:spPr>
        <a:xfrm>
          <a:off x="16388080" y="17505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CD8CB536-B279-40BC-8206-4BC249399DB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4439A680-89FC-4C52-8D52-6097F8A57B74}"/>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CAE2016D-B95F-46D6-8C89-0657624E703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B9F75668-CB10-486B-BD6B-DFD8602CD64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E420BA68-99A8-4648-AFDA-BE21435E14A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730" name="楕円 729">
          <a:extLst>
            <a:ext uri="{FF2B5EF4-FFF2-40B4-BE49-F238E27FC236}">
              <a16:creationId xmlns:a16="http://schemas.microsoft.com/office/drawing/2014/main" id="{80A44A40-C6EF-4B67-BA98-DDD29BC01C49}"/>
            </a:ext>
          </a:extLst>
        </xdr:cNvPr>
        <xdr:cNvSpPr/>
      </xdr:nvSpPr>
      <xdr:spPr>
        <a:xfrm>
          <a:off x="19458940" y="1798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129739</xdr:rowOff>
    </xdr:from>
    <xdr:ext cx="469744" cy="259045"/>
    <xdr:sp macro="" textlink="">
      <xdr:nvSpPr>
        <xdr:cNvPr id="731" name="【庁舎】&#10;一人当たり面積該当値テキスト">
          <a:extLst>
            <a:ext uri="{FF2B5EF4-FFF2-40B4-BE49-F238E27FC236}">
              <a16:creationId xmlns:a16="http://schemas.microsoft.com/office/drawing/2014/main" id="{BAF62E8D-FDC2-45A5-9DAB-55147DDCEDE3}"/>
            </a:ext>
          </a:extLst>
        </xdr:cNvPr>
        <xdr:cNvSpPr txBox="1"/>
      </xdr:nvSpPr>
      <xdr:spPr>
        <a:xfrm>
          <a:off x="19547840" y="1789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47716</xdr:rowOff>
    </xdr:from>
    <xdr:to>
      <xdr:col>112</xdr:col>
      <xdr:colOff>38100</xdr:colOff>
      <xdr:row>107</xdr:row>
      <xdr:rowOff>149316</xdr:rowOff>
    </xdr:to>
    <xdr:sp macro="" textlink="">
      <xdr:nvSpPr>
        <xdr:cNvPr id="732" name="楕円 731">
          <a:extLst>
            <a:ext uri="{FF2B5EF4-FFF2-40B4-BE49-F238E27FC236}">
              <a16:creationId xmlns:a16="http://schemas.microsoft.com/office/drawing/2014/main" id="{A0E9D9BD-FF36-4F1F-99E3-5CCAEBA18E68}"/>
            </a:ext>
          </a:extLst>
        </xdr:cNvPr>
        <xdr:cNvSpPr/>
      </xdr:nvSpPr>
      <xdr:spPr>
        <a:xfrm>
          <a:off x="18735040" y="179851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94162</xdr:rowOff>
    </xdr:from>
    <xdr:to>
      <xdr:col>116</xdr:col>
      <xdr:colOff>63500</xdr:colOff>
      <xdr:row>107</xdr:row>
      <xdr:rowOff>98516</xdr:rowOff>
    </xdr:to>
    <xdr:cxnSp macro="">
      <xdr:nvCxnSpPr>
        <xdr:cNvPr id="733" name="直線コネクタ 732">
          <a:extLst>
            <a:ext uri="{FF2B5EF4-FFF2-40B4-BE49-F238E27FC236}">
              <a16:creationId xmlns:a16="http://schemas.microsoft.com/office/drawing/2014/main" id="{2B055CBB-8EFD-4657-8EBA-E3F866969926}"/>
            </a:ext>
          </a:extLst>
        </xdr:cNvPr>
        <xdr:cNvCxnSpPr/>
      </xdr:nvCxnSpPr>
      <xdr:spPr>
        <a:xfrm flipV="1">
          <a:off x="18778220" y="18031642"/>
          <a:ext cx="73152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53158</xdr:rowOff>
    </xdr:from>
    <xdr:to>
      <xdr:col>107</xdr:col>
      <xdr:colOff>101600</xdr:colOff>
      <xdr:row>107</xdr:row>
      <xdr:rowOff>154758</xdr:rowOff>
    </xdr:to>
    <xdr:sp macro="" textlink="">
      <xdr:nvSpPr>
        <xdr:cNvPr id="734" name="楕円 733">
          <a:extLst>
            <a:ext uri="{FF2B5EF4-FFF2-40B4-BE49-F238E27FC236}">
              <a16:creationId xmlns:a16="http://schemas.microsoft.com/office/drawing/2014/main" id="{072D2093-0B0F-4ED7-9A67-34232B3DFCBC}"/>
            </a:ext>
          </a:extLst>
        </xdr:cNvPr>
        <xdr:cNvSpPr/>
      </xdr:nvSpPr>
      <xdr:spPr>
        <a:xfrm>
          <a:off x="17937480" y="1799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98516</xdr:rowOff>
    </xdr:from>
    <xdr:to>
      <xdr:col>111</xdr:col>
      <xdr:colOff>177800</xdr:colOff>
      <xdr:row>107</xdr:row>
      <xdr:rowOff>103958</xdr:rowOff>
    </xdr:to>
    <xdr:cxnSp macro="">
      <xdr:nvCxnSpPr>
        <xdr:cNvPr id="735" name="直線コネクタ 734">
          <a:extLst>
            <a:ext uri="{FF2B5EF4-FFF2-40B4-BE49-F238E27FC236}">
              <a16:creationId xmlns:a16="http://schemas.microsoft.com/office/drawing/2014/main" id="{C985CADE-5325-491F-AB66-DF7768D8CD6E}"/>
            </a:ext>
          </a:extLst>
        </xdr:cNvPr>
        <xdr:cNvCxnSpPr/>
      </xdr:nvCxnSpPr>
      <xdr:spPr>
        <a:xfrm flipV="1">
          <a:off x="17988280" y="18035996"/>
          <a:ext cx="78994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57513</xdr:rowOff>
    </xdr:from>
    <xdr:to>
      <xdr:col>102</xdr:col>
      <xdr:colOff>165100</xdr:colOff>
      <xdr:row>107</xdr:row>
      <xdr:rowOff>159113</xdr:rowOff>
    </xdr:to>
    <xdr:sp macro="" textlink="">
      <xdr:nvSpPr>
        <xdr:cNvPr id="736" name="楕円 735">
          <a:extLst>
            <a:ext uri="{FF2B5EF4-FFF2-40B4-BE49-F238E27FC236}">
              <a16:creationId xmlns:a16="http://schemas.microsoft.com/office/drawing/2014/main" id="{14EE37DD-C699-4269-AFA6-1BD72B726E1E}"/>
            </a:ext>
          </a:extLst>
        </xdr:cNvPr>
        <xdr:cNvSpPr/>
      </xdr:nvSpPr>
      <xdr:spPr>
        <a:xfrm>
          <a:off x="1716278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103958</xdr:rowOff>
    </xdr:from>
    <xdr:to>
      <xdr:col>107</xdr:col>
      <xdr:colOff>50800</xdr:colOff>
      <xdr:row>107</xdr:row>
      <xdr:rowOff>108313</xdr:rowOff>
    </xdr:to>
    <xdr:cxnSp macro="">
      <xdr:nvCxnSpPr>
        <xdr:cNvPr id="737" name="直線コネクタ 736">
          <a:extLst>
            <a:ext uri="{FF2B5EF4-FFF2-40B4-BE49-F238E27FC236}">
              <a16:creationId xmlns:a16="http://schemas.microsoft.com/office/drawing/2014/main" id="{B00CE674-EDB1-400B-9721-ACFCE4968153}"/>
            </a:ext>
          </a:extLst>
        </xdr:cNvPr>
        <xdr:cNvCxnSpPr/>
      </xdr:nvCxnSpPr>
      <xdr:spPr>
        <a:xfrm flipV="1">
          <a:off x="17213580" y="18041438"/>
          <a:ext cx="7747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60779</xdr:rowOff>
    </xdr:from>
    <xdr:to>
      <xdr:col>98</xdr:col>
      <xdr:colOff>38100</xdr:colOff>
      <xdr:row>107</xdr:row>
      <xdr:rowOff>162379</xdr:rowOff>
    </xdr:to>
    <xdr:sp macro="" textlink="">
      <xdr:nvSpPr>
        <xdr:cNvPr id="738" name="楕円 737">
          <a:extLst>
            <a:ext uri="{FF2B5EF4-FFF2-40B4-BE49-F238E27FC236}">
              <a16:creationId xmlns:a16="http://schemas.microsoft.com/office/drawing/2014/main" id="{6E864411-7B6B-4C31-9F7D-D89E69EB66DC}"/>
            </a:ext>
          </a:extLst>
        </xdr:cNvPr>
        <xdr:cNvSpPr/>
      </xdr:nvSpPr>
      <xdr:spPr>
        <a:xfrm>
          <a:off x="16388080" y="179982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108313</xdr:rowOff>
    </xdr:from>
    <xdr:to>
      <xdr:col>102</xdr:col>
      <xdr:colOff>114300</xdr:colOff>
      <xdr:row>107</xdr:row>
      <xdr:rowOff>111579</xdr:rowOff>
    </xdr:to>
    <xdr:cxnSp macro="">
      <xdr:nvCxnSpPr>
        <xdr:cNvPr id="739" name="直線コネクタ 738">
          <a:extLst>
            <a:ext uri="{FF2B5EF4-FFF2-40B4-BE49-F238E27FC236}">
              <a16:creationId xmlns:a16="http://schemas.microsoft.com/office/drawing/2014/main" id="{427CBB5B-BAAB-454F-83F3-69C1A9C8B11F}"/>
            </a:ext>
          </a:extLst>
        </xdr:cNvPr>
        <xdr:cNvCxnSpPr/>
      </xdr:nvCxnSpPr>
      <xdr:spPr>
        <a:xfrm flipV="1">
          <a:off x="16431260" y="18045793"/>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740" name="n_1aveValue【庁舎】&#10;一人当たり面積">
          <a:extLst>
            <a:ext uri="{FF2B5EF4-FFF2-40B4-BE49-F238E27FC236}">
              <a16:creationId xmlns:a16="http://schemas.microsoft.com/office/drawing/2014/main" id="{D5460CCA-B103-41CD-9975-DCCD53493DC2}"/>
            </a:ext>
          </a:extLst>
        </xdr:cNvPr>
        <xdr:cNvSpPr txBox="1"/>
      </xdr:nvSpPr>
      <xdr:spPr>
        <a:xfrm>
          <a:off x="1856112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70048</xdr:rowOff>
    </xdr:from>
    <xdr:ext cx="469744" cy="259045"/>
    <xdr:sp macro="" textlink="">
      <xdr:nvSpPr>
        <xdr:cNvPr id="741" name="n_2aveValue【庁舎】&#10;一人当たり面積">
          <a:extLst>
            <a:ext uri="{FF2B5EF4-FFF2-40B4-BE49-F238E27FC236}">
              <a16:creationId xmlns:a16="http://schemas.microsoft.com/office/drawing/2014/main" id="{F5A8DDF7-9993-46DA-AF97-50AC69D8D61F}"/>
            </a:ext>
          </a:extLst>
        </xdr:cNvPr>
        <xdr:cNvSpPr txBox="1"/>
      </xdr:nvSpPr>
      <xdr:spPr>
        <a:xfrm>
          <a:off x="17776267" y="1733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27595</xdr:rowOff>
    </xdr:from>
    <xdr:ext cx="469744" cy="259045"/>
    <xdr:sp macro="" textlink="">
      <xdr:nvSpPr>
        <xdr:cNvPr id="742" name="n_3aveValue【庁舎】&#10;一人当たり面積">
          <a:extLst>
            <a:ext uri="{FF2B5EF4-FFF2-40B4-BE49-F238E27FC236}">
              <a16:creationId xmlns:a16="http://schemas.microsoft.com/office/drawing/2014/main" id="{C646C1DB-DD3E-457C-A9E0-BA84DF749DA0}"/>
            </a:ext>
          </a:extLst>
        </xdr:cNvPr>
        <xdr:cNvSpPr txBox="1"/>
      </xdr:nvSpPr>
      <xdr:spPr>
        <a:xfrm>
          <a:off x="17001567" y="1729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17797</xdr:rowOff>
    </xdr:from>
    <xdr:ext cx="469744" cy="259045"/>
    <xdr:sp macro="" textlink="">
      <xdr:nvSpPr>
        <xdr:cNvPr id="743" name="n_4aveValue【庁舎】&#10;一人当たり面積">
          <a:extLst>
            <a:ext uri="{FF2B5EF4-FFF2-40B4-BE49-F238E27FC236}">
              <a16:creationId xmlns:a16="http://schemas.microsoft.com/office/drawing/2014/main" id="{2FC0D6B5-8B31-438B-A408-2CA3A81DE2AB}"/>
            </a:ext>
          </a:extLst>
        </xdr:cNvPr>
        <xdr:cNvSpPr txBox="1"/>
      </xdr:nvSpPr>
      <xdr:spPr>
        <a:xfrm>
          <a:off x="16226867" y="1728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140443</xdr:rowOff>
    </xdr:from>
    <xdr:ext cx="469744" cy="259045"/>
    <xdr:sp macro="" textlink="">
      <xdr:nvSpPr>
        <xdr:cNvPr id="744" name="n_1mainValue【庁舎】&#10;一人当たり面積">
          <a:extLst>
            <a:ext uri="{FF2B5EF4-FFF2-40B4-BE49-F238E27FC236}">
              <a16:creationId xmlns:a16="http://schemas.microsoft.com/office/drawing/2014/main" id="{CB15E24A-C200-4CAE-A433-76A08FEE3099}"/>
            </a:ext>
          </a:extLst>
        </xdr:cNvPr>
        <xdr:cNvSpPr txBox="1"/>
      </xdr:nvSpPr>
      <xdr:spPr>
        <a:xfrm>
          <a:off x="18561127" y="1807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145885</xdr:rowOff>
    </xdr:from>
    <xdr:ext cx="469744" cy="259045"/>
    <xdr:sp macro="" textlink="">
      <xdr:nvSpPr>
        <xdr:cNvPr id="745" name="n_2mainValue【庁舎】&#10;一人当たり面積">
          <a:extLst>
            <a:ext uri="{FF2B5EF4-FFF2-40B4-BE49-F238E27FC236}">
              <a16:creationId xmlns:a16="http://schemas.microsoft.com/office/drawing/2014/main" id="{EA6668C7-B12E-448F-A9C1-03C99C938DE2}"/>
            </a:ext>
          </a:extLst>
        </xdr:cNvPr>
        <xdr:cNvSpPr txBox="1"/>
      </xdr:nvSpPr>
      <xdr:spPr>
        <a:xfrm>
          <a:off x="17776267" y="1808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150240</xdr:rowOff>
    </xdr:from>
    <xdr:ext cx="469744" cy="259045"/>
    <xdr:sp macro="" textlink="">
      <xdr:nvSpPr>
        <xdr:cNvPr id="746" name="n_3mainValue【庁舎】&#10;一人当たり面積">
          <a:extLst>
            <a:ext uri="{FF2B5EF4-FFF2-40B4-BE49-F238E27FC236}">
              <a16:creationId xmlns:a16="http://schemas.microsoft.com/office/drawing/2014/main" id="{9838A05F-6FD5-418C-8817-98532D7000B0}"/>
            </a:ext>
          </a:extLst>
        </xdr:cNvPr>
        <xdr:cNvSpPr txBox="1"/>
      </xdr:nvSpPr>
      <xdr:spPr>
        <a:xfrm>
          <a:off x="17001567" y="1808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153506</xdr:rowOff>
    </xdr:from>
    <xdr:ext cx="469744" cy="259045"/>
    <xdr:sp macro="" textlink="">
      <xdr:nvSpPr>
        <xdr:cNvPr id="747" name="n_4mainValue【庁舎】&#10;一人当たり面積">
          <a:extLst>
            <a:ext uri="{FF2B5EF4-FFF2-40B4-BE49-F238E27FC236}">
              <a16:creationId xmlns:a16="http://schemas.microsoft.com/office/drawing/2014/main" id="{C23768CA-E773-467A-8BF1-04F727A12B37}"/>
            </a:ext>
          </a:extLst>
        </xdr:cNvPr>
        <xdr:cNvSpPr txBox="1"/>
      </xdr:nvSpPr>
      <xdr:spPr>
        <a:xfrm>
          <a:off x="16226867" y="1809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a:extLst>
            <a:ext uri="{FF2B5EF4-FFF2-40B4-BE49-F238E27FC236}">
              <a16:creationId xmlns:a16="http://schemas.microsoft.com/office/drawing/2014/main" id="{E711ECCF-7B69-480B-B60D-EF4ADF4A714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a:extLst>
            <a:ext uri="{FF2B5EF4-FFF2-40B4-BE49-F238E27FC236}">
              <a16:creationId xmlns:a16="http://schemas.microsoft.com/office/drawing/2014/main" id="{9422C836-A354-409F-B035-36D950C0C78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a:extLst>
            <a:ext uri="{FF2B5EF4-FFF2-40B4-BE49-F238E27FC236}">
              <a16:creationId xmlns:a16="http://schemas.microsoft.com/office/drawing/2014/main" id="{6D2A82DB-7B42-4134-939F-A330502A9FFD}"/>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類似団体内平均値より有形固定資産減価償却率が高い水準にあるのは、「庁舎」である。「庁舎」については、本庁舎が建築後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年以上経過し、耐震基準を満たしていないことから、今後建替えを含めて検討する必要がある。</a:t>
          </a:r>
          <a:endParaRPr lang="ja-JP" altLang="ja-JP" sz="1400">
            <a:effectLst/>
          </a:endParaRPr>
        </a:p>
        <a:p>
          <a:r>
            <a:rPr kumimoji="1" lang="ja-JP" altLang="ja-JP" sz="1100">
              <a:solidFill>
                <a:schemeClr val="dk1"/>
              </a:solidFill>
              <a:effectLst/>
              <a:latin typeface="+mn-lt"/>
              <a:ea typeface="+mn-ea"/>
              <a:cs typeface="+mn-cs"/>
            </a:rPr>
            <a:t>　一方、類似団体内平均値と比較し、有形固定資産減価償却率が同等あるいは、低い水準にあるのは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「体育館・プール」、「保健センター・保健所」、「福祉施設」、「消防施設」である。「保健センター・保健所」及び「福祉施設」については、平成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年度に個別施設計画を策定しており、同計画に基づき施設の適正管理を行っていく。「体育館・プール」、「消防施設」については、引き続き計画的な管理等を行っていく。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6,312
6,263
46.67
5,020,193
4,507,100
334,907
2,511,483
3,388,302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0.01</a:t>
          </a:r>
          <a:r>
            <a:rPr lang="ja-JP" altLang="ja-JP" sz="1100">
              <a:solidFill>
                <a:schemeClr val="dk1"/>
              </a:solidFill>
              <a:effectLst/>
              <a:latin typeface="+mn-lt"/>
              <a:ea typeface="+mn-ea"/>
              <a:cs typeface="+mn-cs"/>
            </a:rPr>
            <a:t>ポイント減少した。また、類似団体平均との比較では</a:t>
          </a:r>
          <a:r>
            <a:rPr lang="en-US" altLang="ja-JP" sz="1100">
              <a:solidFill>
                <a:schemeClr val="dk1"/>
              </a:solidFill>
              <a:effectLst/>
              <a:latin typeface="+mn-lt"/>
              <a:ea typeface="+mn-ea"/>
              <a:cs typeface="+mn-cs"/>
            </a:rPr>
            <a:t>0.02</a:t>
          </a:r>
          <a:r>
            <a:rPr lang="ja-JP" altLang="ja-JP" sz="1100">
              <a:solidFill>
                <a:schemeClr val="dk1"/>
              </a:solidFill>
              <a:effectLst/>
              <a:latin typeface="+mn-lt"/>
              <a:ea typeface="+mn-ea"/>
              <a:cs typeface="+mn-cs"/>
            </a:rPr>
            <a:t>ポイント上回っている。東証一部上場の事業所（自動車部品製造業）が立地していることなどから、法人関係税において類似団体平均を上回る税収があるが、景気変動の影響を受けやすいことから、玉川村行財政改革大綱等に基づき行財政の効率化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105833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933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92428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531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52211</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65617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113188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mn-lt"/>
              <a:ea typeface="+mn-ea"/>
              <a:cs typeface="+mn-cs"/>
            </a:rPr>
            <a:t>前年度と比較して</a:t>
          </a:r>
          <a:r>
            <a:rPr lang="en-US" altLang="ja-JP" sz="900">
              <a:solidFill>
                <a:schemeClr val="dk1"/>
              </a:solidFill>
              <a:effectLst/>
              <a:latin typeface="+mn-lt"/>
              <a:ea typeface="+mn-ea"/>
              <a:cs typeface="+mn-cs"/>
            </a:rPr>
            <a:t>3.2</a:t>
          </a:r>
          <a:r>
            <a:rPr lang="ja-JP" altLang="ja-JP" sz="900">
              <a:solidFill>
                <a:schemeClr val="dk1"/>
              </a:solidFill>
              <a:effectLst/>
              <a:latin typeface="+mn-lt"/>
              <a:ea typeface="+mn-ea"/>
              <a:cs typeface="+mn-cs"/>
            </a:rPr>
            <a:t>ポイント増加した。また、類似団体平均との比較では</a:t>
          </a:r>
          <a:r>
            <a:rPr lang="en-US" altLang="ja-JP" sz="900">
              <a:solidFill>
                <a:schemeClr val="dk1"/>
              </a:solidFill>
              <a:effectLst/>
              <a:latin typeface="+mn-lt"/>
              <a:ea typeface="+mn-ea"/>
              <a:cs typeface="+mn-cs"/>
            </a:rPr>
            <a:t>4.1</a:t>
          </a:r>
          <a:r>
            <a:rPr lang="ja-JP" altLang="ja-JP" sz="900">
              <a:solidFill>
                <a:schemeClr val="dk1"/>
              </a:solidFill>
              <a:effectLst/>
              <a:latin typeface="+mn-lt"/>
              <a:ea typeface="+mn-ea"/>
              <a:cs typeface="+mn-cs"/>
            </a:rPr>
            <a:t>ポイント上回っている。経常一般財源については、地方税が</a:t>
          </a:r>
          <a:r>
            <a:rPr lang="en-US" altLang="ja-JP" sz="900">
              <a:solidFill>
                <a:schemeClr val="dk1"/>
              </a:solidFill>
              <a:effectLst/>
              <a:latin typeface="+mn-lt"/>
              <a:ea typeface="+mn-ea"/>
              <a:cs typeface="+mn-cs"/>
            </a:rPr>
            <a:t>31,453</a:t>
          </a:r>
          <a:r>
            <a:rPr lang="ja-JP" altLang="ja-JP" sz="900">
              <a:solidFill>
                <a:schemeClr val="dk1"/>
              </a:solidFill>
              <a:effectLst/>
              <a:latin typeface="+mn-lt"/>
              <a:ea typeface="+mn-ea"/>
              <a:cs typeface="+mn-cs"/>
            </a:rPr>
            <a:t>千円、</a:t>
          </a:r>
          <a:r>
            <a:rPr lang="en-US" altLang="ja-JP" sz="900">
              <a:solidFill>
                <a:schemeClr val="dk1"/>
              </a:solidFill>
              <a:effectLst/>
              <a:latin typeface="+mn-lt"/>
              <a:ea typeface="+mn-ea"/>
              <a:cs typeface="+mn-cs"/>
            </a:rPr>
            <a:t>4.4</a:t>
          </a:r>
          <a:r>
            <a:rPr lang="ja-JP" altLang="ja-JP" sz="900">
              <a:solidFill>
                <a:schemeClr val="dk1"/>
              </a:solidFill>
              <a:effectLst/>
              <a:latin typeface="+mn-lt"/>
              <a:ea typeface="+mn-ea"/>
              <a:cs typeface="+mn-cs"/>
            </a:rPr>
            <a:t>％の増、普通交付税が</a:t>
          </a:r>
          <a:r>
            <a:rPr lang="en-US" altLang="ja-JP" sz="900">
              <a:solidFill>
                <a:schemeClr val="dk1"/>
              </a:solidFill>
              <a:effectLst/>
              <a:latin typeface="+mn-lt"/>
              <a:ea typeface="+mn-ea"/>
              <a:cs typeface="+mn-cs"/>
            </a:rPr>
            <a:t>18,961</a:t>
          </a:r>
          <a:r>
            <a:rPr lang="ja-JP" altLang="ja-JP" sz="900">
              <a:solidFill>
                <a:schemeClr val="dk1"/>
              </a:solidFill>
              <a:effectLst/>
              <a:latin typeface="+mn-lt"/>
              <a:ea typeface="+mn-ea"/>
              <a:cs typeface="+mn-cs"/>
            </a:rPr>
            <a:t>千円、</a:t>
          </a:r>
          <a:r>
            <a:rPr lang="en-US" altLang="ja-JP" sz="900">
              <a:solidFill>
                <a:schemeClr val="dk1"/>
              </a:solidFill>
              <a:effectLst/>
              <a:latin typeface="+mn-lt"/>
              <a:ea typeface="+mn-ea"/>
              <a:cs typeface="+mn-cs"/>
            </a:rPr>
            <a:t>1.3</a:t>
          </a:r>
          <a:r>
            <a:rPr lang="ja-JP" altLang="ja-JP" sz="900">
              <a:solidFill>
                <a:schemeClr val="dk1"/>
              </a:solidFill>
              <a:effectLst/>
              <a:latin typeface="+mn-lt"/>
              <a:ea typeface="+mn-ea"/>
              <a:cs typeface="+mn-cs"/>
            </a:rPr>
            <a:t>％の増となった一方、地方特例交付金が△</a:t>
          </a:r>
          <a:r>
            <a:rPr lang="en-US" altLang="ja-JP" sz="900">
              <a:solidFill>
                <a:schemeClr val="dk1"/>
              </a:solidFill>
              <a:effectLst/>
              <a:latin typeface="+mn-lt"/>
              <a:ea typeface="+mn-ea"/>
              <a:cs typeface="+mn-cs"/>
            </a:rPr>
            <a:t>17,940</a:t>
          </a:r>
          <a:r>
            <a:rPr lang="ja-JP" altLang="ja-JP" sz="900">
              <a:solidFill>
                <a:schemeClr val="dk1"/>
              </a:solidFill>
              <a:effectLst/>
              <a:latin typeface="+mn-lt"/>
              <a:ea typeface="+mn-ea"/>
              <a:cs typeface="+mn-cs"/>
            </a:rPr>
            <a:t>千円、</a:t>
          </a:r>
          <a:r>
            <a:rPr lang="en-US" altLang="ja-JP" sz="900">
              <a:solidFill>
                <a:schemeClr val="dk1"/>
              </a:solidFill>
              <a:effectLst/>
              <a:latin typeface="+mn-lt"/>
              <a:ea typeface="+mn-ea"/>
              <a:cs typeface="+mn-cs"/>
            </a:rPr>
            <a:t>70.0</a:t>
          </a:r>
          <a:r>
            <a:rPr lang="ja-JP" altLang="ja-JP" sz="900">
              <a:solidFill>
                <a:schemeClr val="dk1"/>
              </a:solidFill>
              <a:effectLst/>
              <a:latin typeface="+mn-lt"/>
              <a:ea typeface="+mn-ea"/>
              <a:cs typeface="+mn-cs"/>
            </a:rPr>
            <a:t>％の減となり、経常一般財源は△</a:t>
          </a:r>
          <a:r>
            <a:rPr lang="en-US" altLang="ja-JP" sz="900">
              <a:solidFill>
                <a:schemeClr val="dk1"/>
              </a:solidFill>
              <a:effectLst/>
              <a:latin typeface="+mn-lt"/>
              <a:ea typeface="+mn-ea"/>
              <a:cs typeface="+mn-cs"/>
            </a:rPr>
            <a:t>19,230</a:t>
          </a:r>
          <a:r>
            <a:rPr lang="ja-JP" altLang="ja-JP" sz="900">
              <a:solidFill>
                <a:schemeClr val="dk1"/>
              </a:solidFill>
              <a:effectLst/>
              <a:latin typeface="+mn-lt"/>
              <a:ea typeface="+mn-ea"/>
              <a:cs typeface="+mn-cs"/>
            </a:rPr>
            <a:t>千円、△</a:t>
          </a:r>
          <a:r>
            <a:rPr lang="en-US" altLang="ja-JP" sz="900">
              <a:solidFill>
                <a:schemeClr val="dk1"/>
              </a:solidFill>
              <a:effectLst/>
              <a:latin typeface="+mn-lt"/>
              <a:ea typeface="+mn-ea"/>
              <a:cs typeface="+mn-cs"/>
            </a:rPr>
            <a:t>0.8</a:t>
          </a:r>
          <a:r>
            <a:rPr lang="ja-JP" altLang="ja-JP" sz="900">
              <a:solidFill>
                <a:schemeClr val="dk1"/>
              </a:solidFill>
              <a:effectLst/>
              <a:latin typeface="+mn-lt"/>
              <a:ea typeface="+mn-ea"/>
              <a:cs typeface="+mn-cs"/>
            </a:rPr>
            <a:t>％の減となった。経常的経費については、デジタル田園都市国家構想交付金事業等に係る物件費が</a:t>
          </a:r>
          <a:r>
            <a:rPr lang="en-US" altLang="ja-JP" sz="900">
              <a:solidFill>
                <a:schemeClr val="dk1"/>
              </a:solidFill>
              <a:effectLst/>
              <a:latin typeface="+mn-lt"/>
              <a:ea typeface="+mn-ea"/>
              <a:cs typeface="+mn-cs"/>
            </a:rPr>
            <a:t>18,919</a:t>
          </a:r>
          <a:r>
            <a:rPr lang="ja-JP" altLang="ja-JP" sz="900">
              <a:solidFill>
                <a:schemeClr val="dk1"/>
              </a:solidFill>
              <a:effectLst/>
              <a:latin typeface="+mn-lt"/>
              <a:ea typeface="+mn-ea"/>
              <a:cs typeface="+mn-cs"/>
            </a:rPr>
            <a:t>千円、</a:t>
          </a:r>
          <a:r>
            <a:rPr lang="en-US" altLang="ja-JP" sz="900">
              <a:solidFill>
                <a:schemeClr val="dk1"/>
              </a:solidFill>
              <a:effectLst/>
              <a:latin typeface="+mn-lt"/>
              <a:ea typeface="+mn-ea"/>
              <a:cs typeface="+mn-cs"/>
            </a:rPr>
            <a:t>4.6</a:t>
          </a:r>
          <a:r>
            <a:rPr lang="ja-JP" altLang="ja-JP" sz="900">
              <a:solidFill>
                <a:schemeClr val="dk1"/>
              </a:solidFill>
              <a:effectLst/>
              <a:latin typeface="+mn-lt"/>
              <a:ea typeface="+mn-ea"/>
              <a:cs typeface="+mn-cs"/>
            </a:rPr>
            <a:t>％の増、農業集落排水事業等に係る補助費等が</a:t>
          </a:r>
          <a:r>
            <a:rPr lang="en-US" altLang="ja-JP" sz="900">
              <a:solidFill>
                <a:schemeClr val="dk1"/>
              </a:solidFill>
              <a:effectLst/>
              <a:latin typeface="+mn-lt"/>
              <a:ea typeface="+mn-ea"/>
              <a:cs typeface="+mn-cs"/>
            </a:rPr>
            <a:t>148,210</a:t>
          </a:r>
          <a:r>
            <a:rPr lang="ja-JP" altLang="ja-JP" sz="900">
              <a:solidFill>
                <a:schemeClr val="dk1"/>
              </a:solidFill>
              <a:effectLst/>
              <a:latin typeface="+mn-lt"/>
              <a:ea typeface="+mn-ea"/>
              <a:cs typeface="+mn-cs"/>
            </a:rPr>
            <a:t>千円</a:t>
          </a:r>
          <a:r>
            <a:rPr lang="ja-JP" altLang="en-US" sz="900">
              <a:solidFill>
                <a:schemeClr val="dk1"/>
              </a:solidFill>
              <a:effectLst/>
              <a:latin typeface="+mn-lt"/>
              <a:ea typeface="+mn-ea"/>
              <a:cs typeface="+mn-cs"/>
            </a:rPr>
            <a:t>、</a:t>
          </a:r>
          <a:r>
            <a:rPr lang="en-US" altLang="ja-JP" sz="900">
              <a:solidFill>
                <a:schemeClr val="dk1"/>
              </a:solidFill>
              <a:effectLst/>
              <a:latin typeface="+mn-lt"/>
              <a:ea typeface="+mn-ea"/>
              <a:cs typeface="+mn-cs"/>
            </a:rPr>
            <a:t>37.7</a:t>
          </a:r>
          <a:r>
            <a:rPr lang="ja-JP" altLang="ja-JP" sz="900">
              <a:solidFill>
                <a:schemeClr val="dk1"/>
              </a:solidFill>
              <a:effectLst/>
              <a:latin typeface="+mn-lt"/>
              <a:ea typeface="+mn-ea"/>
              <a:cs typeface="+mn-cs"/>
            </a:rPr>
            <a:t>％の増となり、経常的経費充当一般財源は</a:t>
          </a:r>
          <a:r>
            <a:rPr lang="en-US" altLang="ja-JP" sz="900">
              <a:solidFill>
                <a:schemeClr val="dk1"/>
              </a:solidFill>
              <a:effectLst/>
              <a:latin typeface="+mn-lt"/>
              <a:ea typeface="+mn-ea"/>
              <a:cs typeface="+mn-cs"/>
            </a:rPr>
            <a:t>63,081</a:t>
          </a:r>
          <a:r>
            <a:rPr lang="ja-JP" altLang="ja-JP" sz="900">
              <a:solidFill>
                <a:schemeClr val="dk1"/>
              </a:solidFill>
              <a:effectLst/>
              <a:latin typeface="+mn-lt"/>
              <a:ea typeface="+mn-ea"/>
              <a:cs typeface="+mn-cs"/>
            </a:rPr>
            <a:t>千円、</a:t>
          </a:r>
          <a:r>
            <a:rPr lang="en-US" altLang="ja-JP" sz="900">
              <a:solidFill>
                <a:schemeClr val="dk1"/>
              </a:solidFill>
              <a:effectLst/>
              <a:latin typeface="+mn-lt"/>
              <a:ea typeface="+mn-ea"/>
              <a:cs typeface="+mn-cs"/>
            </a:rPr>
            <a:t>2.9</a:t>
          </a:r>
          <a:r>
            <a:rPr lang="ja-JP" altLang="ja-JP" sz="900">
              <a:solidFill>
                <a:schemeClr val="dk1"/>
              </a:solidFill>
              <a:effectLst/>
              <a:latin typeface="+mn-lt"/>
              <a:ea typeface="+mn-ea"/>
              <a:cs typeface="+mn-cs"/>
            </a:rPr>
            <a:t>％の増となった。</a:t>
          </a:r>
        </a:p>
        <a:p>
          <a:r>
            <a:rPr lang="ja-JP" altLang="ja-JP" sz="900">
              <a:solidFill>
                <a:schemeClr val="dk1"/>
              </a:solidFill>
              <a:effectLst/>
              <a:latin typeface="+mn-lt"/>
              <a:ea typeface="+mn-ea"/>
              <a:cs typeface="+mn-cs"/>
            </a:rPr>
            <a:t>　上記の結果、令和４年度の経常収支比率は</a:t>
          </a:r>
          <a:r>
            <a:rPr lang="en-US" altLang="ja-JP" sz="900">
              <a:solidFill>
                <a:schemeClr val="dk1"/>
              </a:solidFill>
              <a:effectLst/>
              <a:latin typeface="+mn-lt"/>
              <a:ea typeface="+mn-ea"/>
              <a:cs typeface="+mn-cs"/>
            </a:rPr>
            <a:t>90.2</a:t>
          </a:r>
          <a:r>
            <a:rPr lang="ja-JP" altLang="ja-JP" sz="900">
              <a:solidFill>
                <a:schemeClr val="dk1"/>
              </a:solidFill>
              <a:effectLst/>
              <a:latin typeface="+mn-lt"/>
              <a:ea typeface="+mn-ea"/>
              <a:cs typeface="+mn-cs"/>
            </a:rPr>
            <a:t>％となり、昨年度の</a:t>
          </a:r>
          <a:r>
            <a:rPr lang="en-US" altLang="ja-JP" sz="900">
              <a:solidFill>
                <a:schemeClr val="dk1"/>
              </a:solidFill>
              <a:effectLst/>
              <a:latin typeface="+mn-lt"/>
              <a:ea typeface="+mn-ea"/>
              <a:cs typeface="+mn-cs"/>
            </a:rPr>
            <a:t>87.0</a:t>
          </a:r>
          <a:r>
            <a:rPr lang="ja-JP" altLang="ja-JP" sz="900">
              <a:solidFill>
                <a:schemeClr val="dk1"/>
              </a:solidFill>
              <a:effectLst/>
              <a:latin typeface="+mn-lt"/>
              <a:ea typeface="+mn-ea"/>
              <a:cs typeface="+mn-cs"/>
            </a:rPr>
            <a:t>％から</a:t>
          </a:r>
          <a:r>
            <a:rPr lang="en-US" altLang="ja-JP" sz="900">
              <a:solidFill>
                <a:schemeClr val="dk1"/>
              </a:solidFill>
              <a:effectLst/>
              <a:latin typeface="+mn-lt"/>
              <a:ea typeface="+mn-ea"/>
              <a:cs typeface="+mn-cs"/>
            </a:rPr>
            <a:t>3.2</a:t>
          </a:r>
          <a:r>
            <a:rPr lang="ja-JP" altLang="ja-JP" sz="900">
              <a:solidFill>
                <a:schemeClr val="dk1"/>
              </a:solidFill>
              <a:effectLst/>
              <a:latin typeface="+mn-lt"/>
              <a:ea typeface="+mn-ea"/>
              <a:cs typeface="+mn-cs"/>
            </a:rPr>
            <a:t>ポイント悪化した。引き続き</a:t>
          </a:r>
          <a:r>
            <a:rPr lang="en-US" altLang="ja-JP" sz="900">
              <a:solidFill>
                <a:schemeClr val="dk1"/>
              </a:solidFill>
              <a:effectLst/>
              <a:latin typeface="+mn-lt"/>
              <a:ea typeface="+mn-ea"/>
              <a:cs typeface="+mn-cs"/>
            </a:rPr>
            <a:t>85</a:t>
          </a:r>
          <a:r>
            <a:rPr lang="ja-JP" altLang="ja-JP" sz="900">
              <a:solidFill>
                <a:schemeClr val="dk1"/>
              </a:solidFill>
              <a:effectLst/>
              <a:latin typeface="+mn-lt"/>
              <a:ea typeface="+mn-ea"/>
              <a:cs typeface="+mn-cs"/>
            </a:rPr>
            <a:t>％を超える数値となっていることから、より一層の財政健全化への取組みが必要である。</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92710</xdr:rowOff>
    </xdr:from>
    <xdr:to>
      <xdr:col>23</xdr:col>
      <xdr:colOff>133350</xdr:colOff>
      <xdr:row>62</xdr:row>
      <xdr:rowOff>169926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22610"/>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36720</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49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62</xdr:row>
      <xdr:rowOff>107188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72261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107188</xdr:rowOff>
    </xdr:from>
    <xdr:to>
      <xdr:col>15</xdr:col>
      <xdr:colOff>82550</xdr:colOff>
      <xdr:row>63</xdr:row>
      <xdr:rowOff>94996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73708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46736</xdr:rowOff>
    </xdr:from>
    <xdr:to>
      <xdr:col>15</xdr:col>
      <xdr:colOff>133350</xdr:colOff>
      <xdr:row>62</xdr:row>
      <xdr:rowOff>148336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158513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94996</xdr:rowOff>
    </xdr:from>
    <xdr:to>
      <xdr:col>11</xdr:col>
      <xdr:colOff>31750</xdr:colOff>
      <xdr:row>64</xdr:row>
      <xdr:rowOff>80391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96346"/>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68453</xdr:rowOff>
    </xdr:from>
    <xdr:to>
      <xdr:col>11</xdr:col>
      <xdr:colOff>82550</xdr:colOff>
      <xdr:row>62</xdr:row>
      <xdr:rowOff>170053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9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8780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67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63627</xdr:rowOff>
    </xdr:from>
    <xdr:to>
      <xdr:col>7</xdr:col>
      <xdr:colOff>31750</xdr:colOff>
      <xdr:row>62</xdr:row>
      <xdr:rowOff>165227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9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3954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6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119126</xdr:rowOff>
    </xdr:from>
    <xdr:to>
      <xdr:col>23</xdr:col>
      <xdr:colOff>184150</xdr:colOff>
      <xdr:row>63</xdr:row>
      <xdr:rowOff>49276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91203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2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41910</xdr:rowOff>
    </xdr:from>
    <xdr:to>
      <xdr:col>19</xdr:col>
      <xdr:colOff>184150</xdr:colOff>
      <xdr:row>62</xdr:row>
      <xdr:rowOff>143510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56388</xdr:rowOff>
    </xdr:from>
    <xdr:to>
      <xdr:col>15</xdr:col>
      <xdr:colOff>133350</xdr:colOff>
      <xdr:row>62</xdr:row>
      <xdr:rowOff>157988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142765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44196</xdr:rowOff>
    </xdr:from>
    <xdr:to>
      <xdr:col>11</xdr:col>
      <xdr:colOff>82550</xdr:colOff>
      <xdr:row>63</xdr:row>
      <xdr:rowOff>145796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130573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29591</xdr:rowOff>
    </xdr:from>
    <xdr:to>
      <xdr:col>7</xdr:col>
      <xdr:colOff>31750</xdr:colOff>
      <xdr:row>64</xdr:row>
      <xdr:rowOff>131191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0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115968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8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[250,246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8,529</a:t>
          </a:r>
          <a:r>
            <a:rPr lang="ja-JP" altLang="ja-JP" sz="1100">
              <a:solidFill>
                <a:schemeClr val="dk1"/>
              </a:solidFill>
              <a:effectLst/>
              <a:latin typeface="+mn-lt"/>
              <a:ea typeface="+mn-ea"/>
              <a:cs typeface="+mn-cs"/>
            </a:rPr>
            <a:t>円増加した。また、類似団体平均との比較では</a:t>
          </a:r>
          <a:r>
            <a:rPr lang="en-US" altLang="ja-JP" sz="1100">
              <a:solidFill>
                <a:schemeClr val="dk1"/>
              </a:solidFill>
              <a:effectLst/>
              <a:latin typeface="+mn-lt"/>
              <a:ea typeface="+mn-ea"/>
              <a:cs typeface="+mn-cs"/>
            </a:rPr>
            <a:t>43,782</a:t>
          </a:r>
          <a:r>
            <a:rPr lang="ja-JP" altLang="ja-JP" sz="1100">
              <a:solidFill>
                <a:schemeClr val="dk1"/>
              </a:solidFill>
              <a:effectLst/>
              <a:latin typeface="+mn-lt"/>
              <a:ea typeface="+mn-ea"/>
              <a:cs typeface="+mn-cs"/>
            </a:rPr>
            <a:t>円下回っている。人件費については、退職者の減等により、前年度より△</a:t>
          </a:r>
          <a:r>
            <a:rPr lang="en-US" altLang="ja-JP" sz="1100">
              <a:solidFill>
                <a:schemeClr val="dk1"/>
              </a:solidFill>
              <a:effectLst/>
              <a:latin typeface="+mn-lt"/>
              <a:ea typeface="+mn-ea"/>
              <a:cs typeface="+mn-cs"/>
            </a:rPr>
            <a:t>9,717</a:t>
          </a:r>
          <a:r>
            <a:rPr lang="ja-JP" altLang="ja-JP" sz="1100">
              <a:solidFill>
                <a:schemeClr val="dk1"/>
              </a:solidFill>
              <a:effectLst/>
              <a:latin typeface="+mn-lt"/>
              <a:ea typeface="+mn-ea"/>
              <a:cs typeface="+mn-cs"/>
            </a:rPr>
            <a:t>千円、</a:t>
          </a:r>
          <a:r>
            <a:rPr lang="en-US" altLang="ja-JP" sz="1100">
              <a:solidFill>
                <a:schemeClr val="dk1"/>
              </a:solidFill>
              <a:effectLst/>
              <a:latin typeface="+mn-lt"/>
              <a:ea typeface="+mn-ea"/>
              <a:cs typeface="+mn-cs"/>
            </a:rPr>
            <a:t>1.4</a:t>
          </a:r>
          <a:r>
            <a:rPr lang="ja-JP" altLang="ja-JP" sz="1100">
              <a:solidFill>
                <a:schemeClr val="dk1"/>
              </a:solidFill>
              <a:effectLst/>
              <a:latin typeface="+mn-lt"/>
              <a:ea typeface="+mn-ea"/>
              <a:cs typeface="+mn-cs"/>
            </a:rPr>
            <a:t>％の減となった。</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また、維持補修費については、緊急浚渫推進事業の実施により、前年度より</a:t>
          </a:r>
          <a:r>
            <a:rPr lang="en-US" altLang="ja-JP" sz="1100">
              <a:solidFill>
                <a:schemeClr val="dk1"/>
              </a:solidFill>
              <a:effectLst/>
              <a:latin typeface="+mn-lt"/>
              <a:ea typeface="+mn-ea"/>
              <a:cs typeface="+mn-cs"/>
            </a:rPr>
            <a:t>34,746</a:t>
          </a:r>
          <a:r>
            <a:rPr lang="ja-JP" altLang="ja-JP" sz="1100">
              <a:solidFill>
                <a:schemeClr val="dk1"/>
              </a:solidFill>
              <a:effectLst/>
              <a:latin typeface="+mn-lt"/>
              <a:ea typeface="+mn-ea"/>
              <a:cs typeface="+mn-cs"/>
            </a:rPr>
            <a:t>千円、</a:t>
          </a:r>
          <a:r>
            <a:rPr lang="en-US" altLang="ja-JP" sz="1100">
              <a:solidFill>
                <a:schemeClr val="dk1"/>
              </a:solidFill>
              <a:effectLst/>
              <a:latin typeface="+mn-lt"/>
              <a:ea typeface="+mn-ea"/>
              <a:cs typeface="+mn-cs"/>
            </a:rPr>
            <a:t>20.7</a:t>
          </a:r>
          <a:r>
            <a:rPr lang="ja-JP" altLang="ja-JP" sz="1100">
              <a:solidFill>
                <a:schemeClr val="dk1"/>
              </a:solidFill>
              <a:effectLst/>
              <a:latin typeface="+mn-lt"/>
              <a:ea typeface="+mn-ea"/>
              <a:cs typeface="+mn-cs"/>
            </a:rPr>
            <a:t>％の増となった。一方、物件費については、新型コロナウイルスワクチン接種事業等の減等により、前年度より△</a:t>
          </a:r>
          <a:r>
            <a:rPr lang="en-US" altLang="ja-JP" sz="1100">
              <a:solidFill>
                <a:schemeClr val="dk1"/>
              </a:solidFill>
              <a:effectLst/>
              <a:latin typeface="+mn-lt"/>
              <a:ea typeface="+mn-ea"/>
              <a:cs typeface="+mn-cs"/>
            </a:rPr>
            <a:t>12,706</a:t>
          </a:r>
          <a:r>
            <a:rPr lang="ja-JP" altLang="ja-JP" sz="1100">
              <a:solidFill>
                <a:schemeClr val="dk1"/>
              </a:solidFill>
              <a:effectLst/>
              <a:latin typeface="+mn-lt"/>
              <a:ea typeface="+mn-ea"/>
              <a:cs typeface="+mn-cs"/>
            </a:rPr>
            <a:t>千円、</a:t>
          </a:r>
          <a:r>
            <a:rPr lang="en-US" altLang="ja-JP" sz="1100">
              <a:solidFill>
                <a:schemeClr val="dk1"/>
              </a:solidFill>
              <a:effectLst/>
              <a:latin typeface="+mn-lt"/>
              <a:ea typeface="+mn-ea"/>
              <a:cs typeface="+mn-cs"/>
            </a:rPr>
            <a:t>1.7</a:t>
          </a:r>
          <a:r>
            <a:rPr lang="ja-JP" altLang="ja-JP" sz="1100">
              <a:solidFill>
                <a:schemeClr val="dk1"/>
              </a:solidFill>
              <a:effectLst/>
              <a:latin typeface="+mn-lt"/>
              <a:ea typeface="+mn-ea"/>
              <a:cs typeface="+mn-cs"/>
            </a:rPr>
            <a:t>％の減となった。今後も経費節減と自主財源の確保を図り、健全な財政運営の維持に努める。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133508</xdr:rowOff>
    </xdr:from>
    <xdr:to>
      <xdr:col>23</xdr:col>
      <xdr:colOff>133350</xdr:colOff>
      <xdr:row>81</xdr:row>
      <xdr:rowOff>143309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20958"/>
          <a:ext cx="838200" cy="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128085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1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123613</xdr:rowOff>
    </xdr:from>
    <xdr:to>
      <xdr:col>19</xdr:col>
      <xdr:colOff>133350</xdr:colOff>
      <xdr:row>81</xdr:row>
      <xdr:rowOff>133508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11063"/>
          <a:ext cx="889000" cy="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38292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9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92281</xdr:rowOff>
    </xdr:from>
    <xdr:to>
      <xdr:col>15</xdr:col>
      <xdr:colOff>82550</xdr:colOff>
      <xdr:row>81</xdr:row>
      <xdr:rowOff>123613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79731"/>
          <a:ext cx="889000" cy="3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2756</xdr:rowOff>
    </xdr:from>
    <xdr:to>
      <xdr:col>15</xdr:col>
      <xdr:colOff>133350</xdr:colOff>
      <xdr:row>82</xdr:row>
      <xdr:rowOff>104356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6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89133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4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54640</xdr:rowOff>
    </xdr:from>
    <xdr:to>
      <xdr:col>11</xdr:col>
      <xdr:colOff>31750</xdr:colOff>
      <xdr:row>81</xdr:row>
      <xdr:rowOff>92281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42090"/>
          <a:ext cx="889000" cy="3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145152</xdr:rowOff>
    </xdr:from>
    <xdr:to>
      <xdr:col>11</xdr:col>
      <xdr:colOff>82550</xdr:colOff>
      <xdr:row>82</xdr:row>
      <xdr:rowOff>75302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60079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18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133872</xdr:rowOff>
    </xdr:from>
    <xdr:to>
      <xdr:col>7</xdr:col>
      <xdr:colOff>31750</xdr:colOff>
      <xdr:row>82</xdr:row>
      <xdr:rowOff>64022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2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48799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0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92509</xdr:rowOff>
    </xdr:from>
    <xdr:to>
      <xdr:col>23</xdr:col>
      <xdr:colOff>184150</xdr:colOff>
      <xdr:row>82</xdr:row>
      <xdr:rowOff>22659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7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13786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0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82708</xdr:rowOff>
    </xdr:from>
    <xdr:to>
      <xdr:col>19</xdr:col>
      <xdr:colOff>184150</xdr:colOff>
      <xdr:row>82</xdr:row>
      <xdr:rowOff>12858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7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23035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39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72813</xdr:rowOff>
    </xdr:from>
    <xdr:to>
      <xdr:col>15</xdr:col>
      <xdr:colOff>133350</xdr:colOff>
      <xdr:row>82</xdr:row>
      <xdr:rowOff>2963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6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13140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41481</xdr:rowOff>
    </xdr:from>
    <xdr:to>
      <xdr:col>11</xdr:col>
      <xdr:colOff>82550</xdr:colOff>
      <xdr:row>81</xdr:row>
      <xdr:rowOff>143081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2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153258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97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3840</xdr:rowOff>
    </xdr:from>
    <xdr:to>
      <xdr:col>7</xdr:col>
      <xdr:colOff>31750</xdr:colOff>
      <xdr:row>81</xdr:row>
      <xdr:rowOff>105440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9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115617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6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1.1</a:t>
          </a:r>
          <a:r>
            <a:rPr lang="ja-JP" altLang="ja-JP" sz="1100">
              <a:solidFill>
                <a:schemeClr val="dk1"/>
              </a:solidFill>
              <a:effectLst/>
              <a:latin typeface="+mn-lt"/>
              <a:ea typeface="+mn-ea"/>
              <a:cs typeface="+mn-cs"/>
            </a:rPr>
            <a:t>ポイント増加した。類似団体平均との比較では</a:t>
          </a:r>
          <a:r>
            <a:rPr lang="en-US" altLang="ja-JP" sz="1100">
              <a:solidFill>
                <a:schemeClr val="dk1"/>
              </a:solidFill>
              <a:effectLst/>
              <a:latin typeface="+mn-lt"/>
              <a:ea typeface="+mn-ea"/>
              <a:cs typeface="+mn-cs"/>
            </a:rPr>
            <a:t>4.2</a:t>
          </a:r>
          <a:r>
            <a:rPr lang="ja-JP" altLang="ja-JP" sz="1100">
              <a:solidFill>
                <a:schemeClr val="dk1"/>
              </a:solidFill>
              <a:effectLst/>
              <a:latin typeface="+mn-lt"/>
              <a:ea typeface="+mn-ea"/>
              <a:cs typeface="+mn-cs"/>
            </a:rPr>
            <a:t>ポイント上回っている。平成</a:t>
          </a:r>
          <a:r>
            <a:rPr lang="en-US" altLang="ja-JP" sz="1100">
              <a:solidFill>
                <a:schemeClr val="dk1"/>
              </a:solidFill>
              <a:effectLst/>
              <a:latin typeface="+mn-lt"/>
              <a:ea typeface="+mn-ea"/>
              <a:cs typeface="+mn-cs"/>
            </a:rPr>
            <a:t>17</a:t>
          </a:r>
          <a:r>
            <a:rPr lang="ja-JP" altLang="ja-JP" sz="1100">
              <a:solidFill>
                <a:schemeClr val="dk1"/>
              </a:solidFill>
              <a:effectLst/>
              <a:latin typeface="+mn-lt"/>
              <a:ea typeface="+mn-ea"/>
              <a:cs typeface="+mn-cs"/>
            </a:rPr>
            <a:t>年度より特殊勤務手当の全廃など、これまでも給与水準の適正化に取り組んでいるところであり、今後も人事院勧告及び福島県人事委員会勧告等に準じた給与改定を行い、給与水準の適正化に努める。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88</xdr:row>
      <xdr:rowOff>107245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47384"/>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64205</xdr:rowOff>
    </xdr:from>
    <xdr:to>
      <xdr:col>77</xdr:col>
      <xdr:colOff>44450</xdr:colOff>
      <xdr:row>87</xdr:row>
      <xdr:rowOff>131234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98035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64205</xdr:rowOff>
    </xdr:from>
    <xdr:to>
      <xdr:col>72</xdr:col>
      <xdr:colOff>203200</xdr:colOff>
      <xdr:row>87</xdr:row>
      <xdr:rowOff>64205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980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64205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92673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56445</xdr:rowOff>
    </xdr:from>
    <xdr:to>
      <xdr:col>81</xdr:col>
      <xdr:colOff>95250</xdr:colOff>
      <xdr:row>88</xdr:row>
      <xdr:rowOff>158045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123772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3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xdr:rowOff>
    </xdr:from>
    <xdr:to>
      <xdr:col>73</xdr:col>
      <xdr:colOff>44450</xdr:colOff>
      <xdr:row>87</xdr:row>
      <xdr:rowOff>115005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99782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xdr:rowOff>
    </xdr:from>
    <xdr:to>
      <xdr:col>68</xdr:col>
      <xdr:colOff>203200</xdr:colOff>
      <xdr:row>87</xdr:row>
      <xdr:rowOff>115005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99782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0.01</a:t>
          </a:r>
          <a:r>
            <a:rPr lang="ja-JP" altLang="ja-JP" sz="1100">
              <a:solidFill>
                <a:schemeClr val="dk1"/>
              </a:solidFill>
              <a:effectLst/>
              <a:latin typeface="+mn-lt"/>
              <a:ea typeface="+mn-ea"/>
              <a:cs typeface="+mn-cs"/>
            </a:rPr>
            <a:t>人増加した。類似団体平均との比較では</a:t>
          </a:r>
          <a:r>
            <a:rPr lang="en-US" altLang="ja-JP" sz="1100">
              <a:solidFill>
                <a:schemeClr val="dk1"/>
              </a:solidFill>
              <a:effectLst/>
              <a:latin typeface="+mn-lt"/>
              <a:ea typeface="+mn-ea"/>
              <a:cs typeface="+mn-cs"/>
            </a:rPr>
            <a:t>4.01</a:t>
          </a:r>
          <a:r>
            <a:rPr lang="ja-JP" altLang="ja-JP" sz="1100">
              <a:solidFill>
                <a:schemeClr val="dk1"/>
              </a:solidFill>
              <a:effectLst/>
              <a:latin typeface="+mn-lt"/>
              <a:ea typeface="+mn-ea"/>
              <a:cs typeface="+mn-cs"/>
            </a:rPr>
            <a:t>人下回っている。「玉川村定員適正化計画」に基づき定員管理を行っているが、多様化する住民ニーズや複雑化する行政需要への対応が求められている。今後も事務の効率化等を図りながら、定員管理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149279</xdr:rowOff>
    </xdr:from>
    <xdr:to>
      <xdr:col>81</xdr:col>
      <xdr:colOff>44450</xdr:colOff>
      <xdr:row>59</xdr:row>
      <xdr:rowOff>149969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64829"/>
          <a:ext cx="838200" cy="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6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136180</xdr:rowOff>
    </xdr:from>
    <xdr:to>
      <xdr:col>77</xdr:col>
      <xdr:colOff>44450</xdr:colOff>
      <xdr:row>59</xdr:row>
      <xdr:rowOff>149279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51730"/>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94287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115498</xdr:rowOff>
    </xdr:from>
    <xdr:to>
      <xdr:col>72</xdr:col>
      <xdr:colOff>203200</xdr:colOff>
      <xdr:row>59</xdr:row>
      <xdr:rowOff>136180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31048"/>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160274</xdr:rowOff>
    </xdr:from>
    <xdr:to>
      <xdr:col>73</xdr:col>
      <xdr:colOff>44450</xdr:colOff>
      <xdr:row>62</xdr:row>
      <xdr:rowOff>90424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75201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96883</xdr:rowOff>
    </xdr:from>
    <xdr:to>
      <xdr:col>68</xdr:col>
      <xdr:colOff>152400</xdr:colOff>
      <xdr:row>59</xdr:row>
      <xdr:rowOff>115498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12433"/>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16401</xdr:rowOff>
    </xdr:from>
    <xdr:to>
      <xdr:col>68</xdr:col>
      <xdr:colOff>203200</xdr:colOff>
      <xdr:row>62</xdr:row>
      <xdr:rowOff>118001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102778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3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166479</xdr:rowOff>
    </xdr:from>
    <xdr:to>
      <xdr:col>64</xdr:col>
      <xdr:colOff>152400</xdr:colOff>
      <xdr:row>62</xdr:row>
      <xdr:rowOff>96629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81406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1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99169</xdr:rowOff>
    </xdr:from>
    <xdr:to>
      <xdr:col>81</xdr:col>
      <xdr:colOff>95250</xdr:colOff>
      <xdr:row>60</xdr:row>
      <xdr:rowOff>29319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20446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35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98479</xdr:rowOff>
    </xdr:from>
    <xdr:to>
      <xdr:col>77</xdr:col>
      <xdr:colOff>95250</xdr:colOff>
      <xdr:row>60</xdr:row>
      <xdr:rowOff>28629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1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38806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82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85380</xdr:rowOff>
    </xdr:from>
    <xdr:to>
      <xdr:col>73</xdr:col>
      <xdr:colOff>44450</xdr:colOff>
      <xdr:row>60</xdr:row>
      <xdr:rowOff>15530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25707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6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64698</xdr:rowOff>
    </xdr:from>
    <xdr:to>
      <xdr:col>68</xdr:col>
      <xdr:colOff>203200</xdr:colOff>
      <xdr:row>59</xdr:row>
      <xdr:rowOff>166298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5025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49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46083</xdr:rowOff>
    </xdr:from>
    <xdr:to>
      <xdr:col>64</xdr:col>
      <xdr:colOff>152400</xdr:colOff>
      <xdr:row>59</xdr:row>
      <xdr:rowOff>147683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157860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3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0.4</a:t>
          </a:r>
          <a:r>
            <a:rPr lang="ja-JP" altLang="ja-JP" sz="1100">
              <a:solidFill>
                <a:schemeClr val="dk1"/>
              </a:solidFill>
              <a:effectLst/>
              <a:latin typeface="+mn-lt"/>
              <a:ea typeface="+mn-ea"/>
              <a:cs typeface="+mn-cs"/>
            </a:rPr>
            <a:t>ポイント減少した、また、類似団体平均との比較では</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ポイント上回っている。減少した主な要因は、過去に実施した大規模改修等の償還が終了したことなどから、元利償還金の額が△</a:t>
          </a:r>
          <a:r>
            <a:rPr lang="en-US" altLang="ja-JP" sz="1100">
              <a:solidFill>
                <a:schemeClr val="dk1"/>
              </a:solidFill>
              <a:effectLst/>
              <a:latin typeface="+mn-lt"/>
              <a:ea typeface="+mn-ea"/>
              <a:cs typeface="+mn-cs"/>
            </a:rPr>
            <a:t>796</a:t>
          </a:r>
          <a:r>
            <a:rPr lang="ja-JP" altLang="ja-JP" sz="1100">
              <a:solidFill>
                <a:schemeClr val="dk1"/>
              </a:solidFill>
              <a:effectLst/>
              <a:latin typeface="+mn-lt"/>
              <a:ea typeface="+mn-ea"/>
              <a:cs typeface="+mn-cs"/>
            </a:rPr>
            <a:t>千円、</a:t>
          </a:r>
          <a:r>
            <a:rPr lang="en-US" altLang="ja-JP" sz="1100">
              <a:solidFill>
                <a:schemeClr val="dk1"/>
              </a:solidFill>
              <a:effectLst/>
              <a:latin typeface="+mn-lt"/>
              <a:ea typeface="+mn-ea"/>
              <a:cs typeface="+mn-cs"/>
            </a:rPr>
            <a:t>0.2</a:t>
          </a:r>
          <a:r>
            <a:rPr lang="ja-JP" altLang="ja-JP" sz="1100">
              <a:solidFill>
                <a:schemeClr val="dk1"/>
              </a:solidFill>
              <a:effectLst/>
              <a:latin typeface="+mn-lt"/>
              <a:ea typeface="+mn-ea"/>
              <a:cs typeface="+mn-cs"/>
            </a:rPr>
            <a:t>％の減によるものである。今後の比率の推移については、激甚化する災害への対応のための各種事業の実施や、上水道事業における未普及地域整備事業、農業集落排水事業における新規地区整備事業等の大規模事業を実施していることから、実質公債費比率の上昇が懸念される。このことから、各種事業の見直しを行うとともに、目的基金の活用や地方債の適正管理により、健全かつ適正な財政運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59182</xdr:rowOff>
    </xdr:from>
    <xdr:to>
      <xdr:col>81</xdr:col>
      <xdr:colOff>44450</xdr:colOff>
      <xdr:row>42</xdr:row>
      <xdr:rowOff>78486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26008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80535</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38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64008</xdr:rowOff>
    </xdr:from>
    <xdr:to>
      <xdr:col>77</xdr:col>
      <xdr:colOff>44450</xdr:colOff>
      <xdr:row>42</xdr:row>
      <xdr:rowOff>78486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26490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64008</xdr:rowOff>
    </xdr:from>
    <xdr:to>
      <xdr:col>72</xdr:col>
      <xdr:colOff>203200</xdr:colOff>
      <xdr:row>42</xdr:row>
      <xdr:rowOff>83312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26490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92964</xdr:rowOff>
    </xdr:from>
    <xdr:to>
      <xdr:col>73</xdr:col>
      <xdr:colOff>44450</xdr:colOff>
      <xdr:row>42</xdr:row>
      <xdr:rowOff>23114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33291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9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15748</xdr:rowOff>
    </xdr:from>
    <xdr:to>
      <xdr:col>68</xdr:col>
      <xdr:colOff>152400</xdr:colOff>
      <xdr:row>42</xdr:row>
      <xdr:rowOff>83312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21664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18813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18813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8382</xdr:rowOff>
    </xdr:from>
    <xdr:to>
      <xdr:col>81</xdr:col>
      <xdr:colOff>95250</xdr:colOff>
      <xdr:row>42</xdr:row>
      <xdr:rowOff>109982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151909</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8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27686</xdr:rowOff>
    </xdr:from>
    <xdr:to>
      <xdr:col>77</xdr:col>
      <xdr:colOff>95250</xdr:colOff>
      <xdr:row>42</xdr:row>
      <xdr:rowOff>129286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114063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314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13208</xdr:rowOff>
    </xdr:from>
    <xdr:to>
      <xdr:col>73</xdr:col>
      <xdr:colOff>44450</xdr:colOff>
      <xdr:row>42</xdr:row>
      <xdr:rowOff>114808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99585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32512</xdr:rowOff>
    </xdr:from>
    <xdr:to>
      <xdr:col>68</xdr:col>
      <xdr:colOff>203200</xdr:colOff>
      <xdr:row>42</xdr:row>
      <xdr:rowOff>134112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118889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51325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mn-lt"/>
              <a:ea typeface="+mn-ea"/>
              <a:cs typeface="+mn-cs"/>
            </a:rPr>
            <a:t>前年度と比較して</a:t>
          </a:r>
          <a:r>
            <a:rPr lang="en-US" altLang="ja-JP" sz="1050">
              <a:solidFill>
                <a:schemeClr val="dk1"/>
              </a:solidFill>
              <a:effectLst/>
              <a:latin typeface="+mn-lt"/>
              <a:ea typeface="+mn-ea"/>
              <a:cs typeface="+mn-cs"/>
            </a:rPr>
            <a:t>29.5</a:t>
          </a:r>
          <a:r>
            <a:rPr lang="ja-JP" altLang="ja-JP" sz="1050">
              <a:solidFill>
                <a:schemeClr val="dk1"/>
              </a:solidFill>
              <a:effectLst/>
              <a:latin typeface="+mn-lt"/>
              <a:ea typeface="+mn-ea"/>
              <a:cs typeface="+mn-cs"/>
            </a:rPr>
            <a:t>ポイント悪化した。また、類似団体平均との比較では</a:t>
          </a:r>
          <a:r>
            <a:rPr lang="en-US" altLang="ja-JP" sz="1050">
              <a:solidFill>
                <a:schemeClr val="dk1"/>
              </a:solidFill>
              <a:effectLst/>
              <a:latin typeface="+mn-lt"/>
              <a:ea typeface="+mn-ea"/>
              <a:cs typeface="+mn-cs"/>
            </a:rPr>
            <a:t>41.4</a:t>
          </a:r>
          <a:r>
            <a:rPr lang="ja-JP" altLang="ja-JP" sz="1050">
              <a:solidFill>
                <a:schemeClr val="dk1"/>
              </a:solidFill>
              <a:effectLst/>
              <a:latin typeface="+mn-lt"/>
              <a:ea typeface="+mn-ea"/>
              <a:cs typeface="+mn-cs"/>
            </a:rPr>
            <a:t>ポイント上回っている。悪化した主な要因は、複合型水辺施設整備事業負担金等に係る債務負担行為に基づく支出予定額が</a:t>
          </a:r>
          <a:r>
            <a:rPr lang="en-US" altLang="ja-JP" sz="1050">
              <a:solidFill>
                <a:schemeClr val="dk1"/>
              </a:solidFill>
              <a:effectLst/>
              <a:latin typeface="+mn-lt"/>
              <a:ea typeface="+mn-ea"/>
              <a:cs typeface="+mn-cs"/>
            </a:rPr>
            <a:t>336,424</a:t>
          </a:r>
          <a:r>
            <a:rPr lang="ja-JP" altLang="ja-JP" sz="1050">
              <a:solidFill>
                <a:schemeClr val="dk1"/>
              </a:solidFill>
              <a:effectLst/>
              <a:latin typeface="+mn-lt"/>
              <a:ea typeface="+mn-ea"/>
              <a:cs typeface="+mn-cs"/>
            </a:rPr>
            <a:t>千円、</a:t>
          </a:r>
          <a:r>
            <a:rPr lang="en-US" altLang="ja-JP" sz="1050">
              <a:solidFill>
                <a:schemeClr val="dk1"/>
              </a:solidFill>
              <a:effectLst/>
              <a:latin typeface="+mn-lt"/>
              <a:ea typeface="+mn-ea"/>
              <a:cs typeface="+mn-cs"/>
            </a:rPr>
            <a:t>2701.8</a:t>
          </a:r>
          <a:r>
            <a:rPr lang="ja-JP" altLang="ja-JP" sz="1050">
              <a:solidFill>
                <a:schemeClr val="dk1"/>
              </a:solidFill>
              <a:effectLst/>
              <a:latin typeface="+mn-lt"/>
              <a:ea typeface="+mn-ea"/>
              <a:cs typeface="+mn-cs"/>
            </a:rPr>
            <a:t>％増加したことによるものである。今後の比率の推移については、激甚化する災害への対応のための各種事業の実施や、上水道事業における未普及地域整備事業、農業集落排水事業における新規地区整備事業等の大規模事業を実施していることから、将来負担比率の上昇が懸念される。このことから、各種事業の見直しを行うとともに、目的基金の活用や地方債の適正管理により、健全かつ適正な財政運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49651</xdr:rowOff>
    </xdr:from>
    <xdr:to>
      <xdr:col>81</xdr:col>
      <xdr:colOff>44450</xdr:colOff>
      <xdr:row>16</xdr:row>
      <xdr:rowOff>45720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449951"/>
          <a:ext cx="838200" cy="33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49651</xdr:rowOff>
    </xdr:from>
    <xdr:to>
      <xdr:col>77</xdr:col>
      <xdr:colOff>44450</xdr:colOff>
      <xdr:row>15</xdr:row>
      <xdr:rowOff>164314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49951"/>
          <a:ext cx="889000" cy="28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164314</xdr:rowOff>
    </xdr:from>
    <xdr:to>
      <xdr:col>72</xdr:col>
      <xdr:colOff>203200</xdr:colOff>
      <xdr:row>16</xdr:row>
      <xdr:rowOff>149134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736064"/>
          <a:ext cx="889000" cy="15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136495</xdr:rowOff>
    </xdr:from>
    <xdr:to>
      <xdr:col>68</xdr:col>
      <xdr:colOff>152400</xdr:colOff>
      <xdr:row>16</xdr:row>
      <xdr:rowOff>149134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879695"/>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166370</xdr:rowOff>
    </xdr:from>
    <xdr:to>
      <xdr:col>81</xdr:col>
      <xdr:colOff>95250</xdr:colOff>
      <xdr:row>16</xdr:row>
      <xdr:rowOff>96520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73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138447</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170301</xdr:rowOff>
    </xdr:from>
    <xdr:to>
      <xdr:col>77</xdr:col>
      <xdr:colOff>95250</xdr:colOff>
      <xdr:row>14</xdr:row>
      <xdr:rowOff>100451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39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85228</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485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113514</xdr:rowOff>
    </xdr:from>
    <xdr:to>
      <xdr:col>73</xdr:col>
      <xdr:colOff>44450</xdr:colOff>
      <xdr:row>16</xdr:row>
      <xdr:rowOff>43664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28441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77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98334</xdr:rowOff>
    </xdr:from>
    <xdr:to>
      <xdr:col>68</xdr:col>
      <xdr:colOff>203200</xdr:colOff>
      <xdr:row>17</xdr:row>
      <xdr:rowOff>28484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4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13261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2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85695</xdr:rowOff>
    </xdr:from>
    <xdr:to>
      <xdr:col>64</xdr:col>
      <xdr:colOff>152400</xdr:colOff>
      <xdr:row>17</xdr:row>
      <xdr:rowOff>15845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2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622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91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6,312
6,263
46.67
5,020,193
4,507,100
334,907
2,511,483
3,388,302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0.7</a:t>
          </a:r>
          <a:r>
            <a:rPr lang="ja-JP" altLang="ja-JP" sz="1100">
              <a:solidFill>
                <a:schemeClr val="dk1"/>
              </a:solidFill>
              <a:effectLst/>
              <a:latin typeface="+mn-lt"/>
              <a:ea typeface="+mn-ea"/>
              <a:cs typeface="+mn-cs"/>
            </a:rPr>
            <a:t>ポイント減少した。類似団体平均との比較では</a:t>
          </a:r>
          <a:r>
            <a:rPr lang="en-US" altLang="ja-JP" sz="1100">
              <a:solidFill>
                <a:schemeClr val="dk1"/>
              </a:solidFill>
              <a:effectLst/>
              <a:latin typeface="+mn-lt"/>
              <a:ea typeface="+mn-ea"/>
              <a:cs typeface="+mn-cs"/>
            </a:rPr>
            <a:t>1.7</a:t>
          </a:r>
          <a:r>
            <a:rPr lang="ja-JP" altLang="ja-JP" sz="1100">
              <a:solidFill>
                <a:schemeClr val="dk1"/>
              </a:solidFill>
              <a:effectLst/>
              <a:latin typeface="+mn-lt"/>
              <a:ea typeface="+mn-ea"/>
              <a:cs typeface="+mn-cs"/>
            </a:rPr>
            <a:t>ポイント下回っている。減少した主な要因は、公営企業等に対する繰出金のうち人件費相当額及び事業費支弁人件費が減となったほか、分母となる経常一般財源等が増加したことによるものであるによるものである。今後も定員管理及び給与水準の適正化を図り、人件費総額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36</xdr:row>
      <xdr:rowOff>163576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037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163576</xdr:rowOff>
    </xdr:from>
    <xdr:to>
      <xdr:col>19</xdr:col>
      <xdr:colOff>187325</xdr:colOff>
      <xdr:row>37</xdr:row>
      <xdr:rowOff>56134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357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56134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992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112539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9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80772</xdr:rowOff>
    </xdr:from>
    <xdr:to>
      <xdr:col>24</xdr:col>
      <xdr:colOff>76200</xdr:colOff>
      <xdr:row>37</xdr:row>
      <xdr:rowOff>10922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97299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112776</xdr:rowOff>
    </xdr:from>
    <xdr:to>
      <xdr:col>20</xdr:col>
      <xdr:colOff>38100</xdr:colOff>
      <xdr:row>37</xdr:row>
      <xdr:rowOff>42926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5334</xdr:rowOff>
    </xdr:from>
    <xdr:to>
      <xdr:col>15</xdr:col>
      <xdr:colOff>149225</xdr:colOff>
      <xdr:row>37</xdr:row>
      <xdr:rowOff>106934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0.8</a:t>
          </a:r>
          <a:r>
            <a:rPr lang="ja-JP" altLang="ja-JP" sz="1100">
              <a:solidFill>
                <a:schemeClr val="dk1"/>
              </a:solidFill>
              <a:effectLst/>
              <a:latin typeface="+mn-lt"/>
              <a:ea typeface="+mn-ea"/>
              <a:cs typeface="+mn-cs"/>
            </a:rPr>
            <a:t>ポイント増加した。類似団体平均との比較では</a:t>
          </a:r>
          <a:r>
            <a:rPr lang="en-US" altLang="ja-JP" sz="1100">
              <a:solidFill>
                <a:schemeClr val="dk1"/>
              </a:solidFill>
              <a:effectLst/>
              <a:latin typeface="+mn-lt"/>
              <a:ea typeface="+mn-ea"/>
              <a:cs typeface="+mn-cs"/>
            </a:rPr>
            <a:t>3.3</a:t>
          </a:r>
          <a:r>
            <a:rPr lang="ja-JP" altLang="ja-JP" sz="1100">
              <a:solidFill>
                <a:schemeClr val="dk1"/>
              </a:solidFill>
              <a:effectLst/>
              <a:latin typeface="+mn-lt"/>
              <a:ea typeface="+mn-ea"/>
              <a:cs typeface="+mn-cs"/>
            </a:rPr>
            <a:t>ポイント上回っている。増加した主な要因は、情報システム関連事業及び観光交流施設運営事業等が増加したことによるものである。</a:t>
          </a:r>
        </a:p>
        <a:p>
          <a:r>
            <a:rPr lang="ja-JP" altLang="ja-JP" sz="1100">
              <a:solidFill>
                <a:schemeClr val="dk1"/>
              </a:solidFill>
              <a:effectLst/>
              <a:latin typeface="+mn-lt"/>
              <a:ea typeface="+mn-ea"/>
              <a:cs typeface="+mn-cs"/>
            </a:rPr>
            <a:t>今後も引き続き経費削減等に努め、財政の健全化を図る。</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18</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759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130810</xdr:rowOff>
    </xdr:from>
    <xdr:to>
      <xdr:col>78</xdr:col>
      <xdr:colOff>69850</xdr:colOff>
      <xdr:row>17</xdr:row>
      <xdr:rowOff>161290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45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130810</xdr:rowOff>
    </xdr:from>
    <xdr:to>
      <xdr:col>73</xdr:col>
      <xdr:colOff>180975</xdr:colOff>
      <xdr:row>18</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0454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111760</xdr:rowOff>
    </xdr:from>
    <xdr:to>
      <xdr:col>69</xdr:col>
      <xdr:colOff>92075</xdr:colOff>
      <xdr:row>18</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97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80010</xdr:rowOff>
    </xdr:from>
    <xdr:to>
      <xdr:col>74</xdr:col>
      <xdr:colOff>31750</xdr:colOff>
      <xdr:row>18</xdr:row>
      <xdr:rowOff>10160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166387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60960</xdr:rowOff>
    </xdr:from>
    <xdr:to>
      <xdr:col>65</xdr:col>
      <xdr:colOff>53975</xdr:colOff>
      <xdr:row>18</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147337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0.1</a:t>
          </a:r>
          <a:r>
            <a:rPr lang="ja-JP" altLang="ja-JP" sz="1100">
              <a:solidFill>
                <a:schemeClr val="dk1"/>
              </a:solidFill>
              <a:effectLst/>
              <a:latin typeface="+mn-lt"/>
              <a:ea typeface="+mn-ea"/>
              <a:cs typeface="+mn-cs"/>
            </a:rPr>
            <a:t>ポイント減少した。類似団体平均との比較では</a:t>
          </a:r>
          <a:r>
            <a:rPr lang="en-US" altLang="ja-JP" sz="1100">
              <a:solidFill>
                <a:schemeClr val="dk1"/>
              </a:solidFill>
              <a:effectLst/>
              <a:latin typeface="+mn-lt"/>
              <a:ea typeface="+mn-ea"/>
              <a:cs typeface="+mn-cs"/>
            </a:rPr>
            <a:t>0.4</a:t>
          </a:r>
          <a:r>
            <a:rPr lang="ja-JP" altLang="ja-JP" sz="1100">
              <a:solidFill>
                <a:schemeClr val="dk1"/>
              </a:solidFill>
              <a:effectLst/>
              <a:latin typeface="+mn-lt"/>
              <a:ea typeface="+mn-ea"/>
              <a:cs typeface="+mn-cs"/>
            </a:rPr>
            <a:t>ポイント上回っている。減少した主な要因は、子育て世帯臨時特別給付金事業が減となったほか、分母となる経常一般財源等が減少したことによるものである。今後も引き続き単独事業の見直しを行うなど経費の節減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107950</xdr:rowOff>
    </xdr:from>
    <xdr:to>
      <xdr:col>24</xdr:col>
      <xdr:colOff>25400</xdr:colOff>
      <xdr:row>57</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880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127000</xdr:rowOff>
    </xdr:from>
    <xdr:to>
      <xdr:col>19</xdr:col>
      <xdr:colOff>187325</xdr:colOff>
      <xdr:row>58</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8996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107950</xdr:rowOff>
    </xdr:from>
    <xdr:to>
      <xdr:col>15</xdr:col>
      <xdr:colOff>98425</xdr:colOff>
      <xdr:row>60</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100520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61</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299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54627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76200</xdr:rowOff>
    </xdr:from>
    <xdr:to>
      <xdr:col>20</xdr:col>
      <xdr:colOff>38100</xdr:colOff>
      <xdr:row>58</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57150</xdr:rowOff>
    </xdr:from>
    <xdr:to>
      <xdr:col>15</xdr:col>
      <xdr:colOff>149225</xdr:colOff>
      <xdr:row>58</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143527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152400</xdr:rowOff>
    </xdr:from>
    <xdr:to>
      <xdr:col>6</xdr:col>
      <xdr:colOff>171450</xdr:colOff>
      <xdr:row>61</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67327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ポイント減少した。類似団体平均との比較では</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ポイント下回っている。減少した主な要因は、農業集落排水事業特別会計繰出金が皆減したことによるものである。今後も事業内容を精査するとともに、さらなる経費削減により財政の健全化を図る。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54610</xdr:rowOff>
    </xdr:from>
    <xdr:to>
      <xdr:col>82</xdr:col>
      <xdr:colOff>107950</xdr:colOff>
      <xdr:row>56</xdr:row>
      <xdr:rowOff>104140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48436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56</xdr:row>
      <xdr:rowOff>104140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5910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161290</xdr:rowOff>
    </xdr:from>
    <xdr:to>
      <xdr:col>73</xdr:col>
      <xdr:colOff>180975</xdr:colOff>
      <xdr:row>57</xdr:row>
      <xdr:rowOff>85090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59104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63517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85090</xdr:rowOff>
    </xdr:from>
    <xdr:to>
      <xdr:col>69</xdr:col>
      <xdr:colOff>92075</xdr:colOff>
      <xdr:row>58</xdr:row>
      <xdr:rowOff>20320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8577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104157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3810</xdr:rowOff>
    </xdr:from>
    <xdr:to>
      <xdr:col>82</xdr:col>
      <xdr:colOff>158750</xdr:colOff>
      <xdr:row>55</xdr:row>
      <xdr:rowOff>105410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20337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110490</xdr:rowOff>
    </xdr:from>
    <xdr:to>
      <xdr:col>74</xdr:col>
      <xdr:colOff>31750</xdr:colOff>
      <xdr:row>56</xdr:row>
      <xdr:rowOff>40640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50817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34290</xdr:rowOff>
    </xdr:from>
    <xdr:to>
      <xdr:col>69</xdr:col>
      <xdr:colOff>142875</xdr:colOff>
      <xdr:row>57</xdr:row>
      <xdr:rowOff>135890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55897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6.0</a:t>
          </a:r>
          <a:r>
            <a:rPr lang="ja-JP" altLang="ja-JP" sz="1100">
              <a:solidFill>
                <a:schemeClr val="dk1"/>
              </a:solidFill>
              <a:effectLst/>
              <a:latin typeface="+mn-lt"/>
              <a:ea typeface="+mn-ea"/>
              <a:cs typeface="+mn-cs"/>
            </a:rPr>
            <a:t>ポイント増加した。類似団体平均との比較では</a:t>
          </a:r>
          <a:r>
            <a:rPr lang="en-US" altLang="ja-JP" sz="1100">
              <a:solidFill>
                <a:schemeClr val="dk1"/>
              </a:solidFill>
              <a:effectLst/>
              <a:latin typeface="+mn-lt"/>
              <a:ea typeface="+mn-ea"/>
              <a:cs typeface="+mn-cs"/>
            </a:rPr>
            <a:t>6.5</a:t>
          </a:r>
          <a:r>
            <a:rPr lang="ja-JP" altLang="ja-JP" sz="1100">
              <a:solidFill>
                <a:schemeClr val="dk1"/>
              </a:solidFill>
              <a:effectLst/>
              <a:latin typeface="+mn-lt"/>
              <a:ea typeface="+mn-ea"/>
              <a:cs typeface="+mn-cs"/>
            </a:rPr>
            <a:t>ポイント上回っている。増加した主な要因は、石川地方生活環境施設組合負担金及び農業集落排水事業補助金等が増加したことによるものである。今後も各種団体等への補助金の見直しを行うとともに、上水道事業及び農業集落排水事業における事業内容の精査等により経費削減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39</xdr:row>
      <xdr:rowOff>24130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3636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92710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4089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120142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4089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120142</xdr:rowOff>
    </xdr:from>
    <xdr:to>
      <xdr:col>69</xdr:col>
      <xdr:colOff>92075</xdr:colOff>
      <xdr:row>38</xdr:row>
      <xdr:rowOff>26416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46379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94251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144780</xdr:rowOff>
    </xdr:from>
    <xdr:to>
      <xdr:col>82</xdr:col>
      <xdr:colOff>158750</xdr:colOff>
      <xdr:row>39</xdr:row>
      <xdr:rowOff>74930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116857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69342</xdr:rowOff>
    </xdr:from>
    <xdr:to>
      <xdr:col>69</xdr:col>
      <xdr:colOff>142875</xdr:colOff>
      <xdr:row>37</xdr:row>
      <xdr:rowOff>170942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155719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147066</xdr:rowOff>
    </xdr:from>
    <xdr:to>
      <xdr:col>65</xdr:col>
      <xdr:colOff>53975</xdr:colOff>
      <xdr:row>38</xdr:row>
      <xdr:rowOff>77215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61993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0.1</a:t>
          </a:r>
          <a:r>
            <a:rPr lang="ja-JP" altLang="ja-JP" sz="1100">
              <a:solidFill>
                <a:schemeClr val="dk1"/>
              </a:solidFill>
              <a:effectLst/>
              <a:latin typeface="+mn-lt"/>
              <a:ea typeface="+mn-ea"/>
              <a:cs typeface="+mn-cs"/>
            </a:rPr>
            <a:t>ポイント増加した。類似団体平均との比較では</a:t>
          </a:r>
          <a:r>
            <a:rPr lang="en-US" altLang="ja-JP" sz="1100">
              <a:solidFill>
                <a:schemeClr val="dk1"/>
              </a:solidFill>
              <a:effectLst/>
              <a:latin typeface="+mn-lt"/>
              <a:ea typeface="+mn-ea"/>
              <a:cs typeface="+mn-cs"/>
            </a:rPr>
            <a:t>1.5</a:t>
          </a:r>
          <a:r>
            <a:rPr lang="ja-JP" altLang="ja-JP" sz="1100">
              <a:solidFill>
                <a:schemeClr val="dk1"/>
              </a:solidFill>
              <a:effectLst/>
              <a:latin typeface="+mn-lt"/>
              <a:ea typeface="+mn-ea"/>
              <a:cs typeface="+mn-cs"/>
            </a:rPr>
            <a:t>ポイント下回っている。増加した主な要因は、防災力強化のための事業実施にあたり、緊急防災・減災事業等を新たに発行したことによるものである。今後も地方債の適正管理により、健全かつ安定的な財政運営に努める。</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31750</xdr:rowOff>
    </xdr:from>
    <xdr:to>
      <xdr:col>24</xdr:col>
      <xdr:colOff>25400</xdr:colOff>
      <xdr:row>76</xdr:row>
      <xdr:rowOff>35561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619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31750</xdr:rowOff>
    </xdr:from>
    <xdr:to>
      <xdr:col>19</xdr:col>
      <xdr:colOff>187325</xdr:colOff>
      <xdr:row>76</xdr:row>
      <xdr:rowOff>66039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619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90188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20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66039</xdr:rowOff>
    </xdr:from>
    <xdr:to>
      <xdr:col>15</xdr:col>
      <xdr:colOff>98425</xdr:colOff>
      <xdr:row>76</xdr:row>
      <xdr:rowOff>88900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962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111761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191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152400</xdr:rowOff>
    </xdr:from>
    <xdr:to>
      <xdr:col>20</xdr:col>
      <xdr:colOff>38100</xdr:colOff>
      <xdr:row>76</xdr:row>
      <xdr:rowOff>82550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92727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8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15239</xdr:rowOff>
    </xdr:from>
    <xdr:to>
      <xdr:col>15</xdr:col>
      <xdr:colOff>149225</xdr:colOff>
      <xdr:row>76</xdr:row>
      <xdr:rowOff>116839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3.1</a:t>
          </a:r>
          <a:r>
            <a:rPr lang="ja-JP" altLang="ja-JP" sz="1100">
              <a:solidFill>
                <a:schemeClr val="dk1"/>
              </a:solidFill>
              <a:effectLst/>
              <a:latin typeface="+mn-lt"/>
              <a:ea typeface="+mn-ea"/>
              <a:cs typeface="+mn-cs"/>
            </a:rPr>
            <a:t>ポイント増加した。類似団体平均との比較では</a:t>
          </a:r>
          <a:r>
            <a:rPr lang="en-US" altLang="ja-JP" sz="1100">
              <a:solidFill>
                <a:schemeClr val="dk1"/>
              </a:solidFill>
              <a:effectLst/>
              <a:latin typeface="+mn-lt"/>
              <a:ea typeface="+mn-ea"/>
              <a:cs typeface="+mn-cs"/>
            </a:rPr>
            <a:t>5.6</a:t>
          </a:r>
          <a:r>
            <a:rPr lang="ja-JP" altLang="ja-JP" sz="1100">
              <a:solidFill>
                <a:schemeClr val="dk1"/>
              </a:solidFill>
              <a:effectLst/>
              <a:latin typeface="+mn-lt"/>
              <a:ea typeface="+mn-ea"/>
              <a:cs typeface="+mn-cs"/>
            </a:rPr>
            <a:t>ポイント上回っている。増加した主な要因は、歳出において、情報システム関連事業及び観光交流施設運営事業等に係る物件費が</a:t>
          </a:r>
          <a:r>
            <a:rPr lang="en-US" altLang="ja-JP" sz="1100">
              <a:solidFill>
                <a:schemeClr val="dk1"/>
              </a:solidFill>
              <a:effectLst/>
              <a:latin typeface="+mn-lt"/>
              <a:ea typeface="+mn-ea"/>
              <a:cs typeface="+mn-cs"/>
            </a:rPr>
            <a:t>18,919</a:t>
          </a:r>
          <a:r>
            <a:rPr lang="ja-JP" altLang="ja-JP" sz="1100">
              <a:solidFill>
                <a:schemeClr val="dk1"/>
              </a:solidFill>
              <a:effectLst/>
              <a:latin typeface="+mn-lt"/>
              <a:ea typeface="+mn-ea"/>
              <a:cs typeface="+mn-cs"/>
            </a:rPr>
            <a:t>千円（＋</a:t>
          </a:r>
          <a:r>
            <a:rPr lang="en-US" altLang="ja-JP" sz="1100">
              <a:solidFill>
                <a:schemeClr val="dk1"/>
              </a:solidFill>
              <a:effectLst/>
              <a:latin typeface="+mn-lt"/>
              <a:ea typeface="+mn-ea"/>
              <a:cs typeface="+mn-cs"/>
            </a:rPr>
            <a:t>4.6</a:t>
          </a:r>
          <a:r>
            <a:rPr lang="ja-JP" altLang="ja-JP" sz="1100">
              <a:solidFill>
                <a:schemeClr val="dk1"/>
              </a:solidFill>
              <a:effectLst/>
              <a:latin typeface="+mn-lt"/>
              <a:ea typeface="+mn-ea"/>
              <a:cs typeface="+mn-cs"/>
            </a:rPr>
            <a:t>％）増加したほか、石川地方生活環境施設組合負担金及び農業集落排水事業補助金等に係る補助費等が</a:t>
          </a:r>
          <a:r>
            <a:rPr lang="en-US" altLang="ja-JP" sz="1100">
              <a:solidFill>
                <a:schemeClr val="dk1"/>
              </a:solidFill>
              <a:effectLst/>
              <a:latin typeface="+mn-lt"/>
              <a:ea typeface="+mn-ea"/>
              <a:cs typeface="+mn-cs"/>
            </a:rPr>
            <a:t>148,210</a:t>
          </a:r>
          <a:r>
            <a:rPr lang="ja-JP" altLang="ja-JP" sz="1100">
              <a:solidFill>
                <a:schemeClr val="dk1"/>
              </a:solidFill>
              <a:effectLst/>
              <a:latin typeface="+mn-lt"/>
              <a:ea typeface="+mn-ea"/>
              <a:cs typeface="+mn-cs"/>
            </a:rPr>
            <a:t>千円（＋</a:t>
          </a:r>
          <a:r>
            <a:rPr lang="en-US" altLang="ja-JP" sz="1100">
              <a:solidFill>
                <a:schemeClr val="dk1"/>
              </a:solidFill>
              <a:effectLst/>
              <a:latin typeface="+mn-lt"/>
              <a:ea typeface="+mn-ea"/>
              <a:cs typeface="+mn-cs"/>
            </a:rPr>
            <a:t>37.7</a:t>
          </a:r>
          <a:r>
            <a:rPr lang="ja-JP" altLang="ja-JP" sz="1100">
              <a:solidFill>
                <a:schemeClr val="dk1"/>
              </a:solidFill>
              <a:effectLst/>
              <a:latin typeface="+mn-lt"/>
              <a:ea typeface="+mn-ea"/>
              <a:cs typeface="+mn-cs"/>
            </a:rPr>
            <a:t>％）の増となり、分子となる経常的経費充当一般財源が</a:t>
          </a:r>
          <a:r>
            <a:rPr lang="en-US" altLang="ja-JP" sz="1100">
              <a:solidFill>
                <a:schemeClr val="dk1"/>
              </a:solidFill>
              <a:effectLst/>
              <a:latin typeface="+mn-lt"/>
              <a:ea typeface="+mn-ea"/>
              <a:cs typeface="+mn-cs"/>
            </a:rPr>
            <a:t>63,081</a:t>
          </a:r>
          <a:r>
            <a:rPr lang="ja-JP" altLang="ja-JP" sz="1100">
              <a:solidFill>
                <a:schemeClr val="dk1"/>
              </a:solidFill>
              <a:effectLst/>
              <a:latin typeface="+mn-lt"/>
              <a:ea typeface="+mn-ea"/>
              <a:cs typeface="+mn-cs"/>
            </a:rPr>
            <a:t>千円（＋</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％）の増となったことによるものである。今後も引き続き経費の削減に努め、財政の健全化を図る。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127000</xdr:rowOff>
    </xdr:from>
    <xdr:to>
      <xdr:col>82</xdr:col>
      <xdr:colOff>107950</xdr:colOff>
      <xdr:row>78</xdr:row>
      <xdr:rowOff>26415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328650"/>
          <a:ext cx="8382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120142</xdr:rowOff>
    </xdr:from>
    <xdr:to>
      <xdr:col>78</xdr:col>
      <xdr:colOff>69850</xdr:colOff>
      <xdr:row>77</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32179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120142</xdr:rowOff>
    </xdr:from>
    <xdr:to>
      <xdr:col>73</xdr:col>
      <xdr:colOff>180975</xdr:colOff>
      <xdr:row>78</xdr:row>
      <xdr:rowOff>85852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32179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156211</xdr:rowOff>
    </xdr:from>
    <xdr:to>
      <xdr:col>74</xdr:col>
      <xdr:colOff>31750</xdr:colOff>
      <xdr:row>77</xdr:row>
      <xdr:rowOff>86361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96538</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85852</xdr:rowOff>
    </xdr:from>
    <xdr:to>
      <xdr:col>69</xdr:col>
      <xdr:colOff>92075</xdr:colOff>
      <xdr:row>79</xdr:row>
      <xdr:rowOff>49276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458952"/>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165354</xdr:rowOff>
    </xdr:from>
    <xdr:to>
      <xdr:col>65</xdr:col>
      <xdr:colOff>53975</xdr:colOff>
      <xdr:row>77</xdr:row>
      <xdr:rowOff>95504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9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105681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6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147065</xdr:rowOff>
    </xdr:from>
    <xdr:to>
      <xdr:col>82</xdr:col>
      <xdr:colOff>158750</xdr:colOff>
      <xdr:row>78</xdr:row>
      <xdr:rowOff>77215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119142</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76200</xdr:rowOff>
    </xdr:from>
    <xdr:to>
      <xdr:col>78</xdr:col>
      <xdr:colOff>120650</xdr:colOff>
      <xdr:row>78</xdr:row>
      <xdr:rowOff>6350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162577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69342</xdr:rowOff>
    </xdr:from>
    <xdr:to>
      <xdr:col>74</xdr:col>
      <xdr:colOff>31750</xdr:colOff>
      <xdr:row>77</xdr:row>
      <xdr:rowOff>170942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155719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35052</xdr:rowOff>
    </xdr:from>
    <xdr:to>
      <xdr:col>69</xdr:col>
      <xdr:colOff>142875</xdr:colOff>
      <xdr:row>78</xdr:row>
      <xdr:rowOff>136652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121429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169926</xdr:rowOff>
    </xdr:from>
    <xdr:to>
      <xdr:col>65</xdr:col>
      <xdr:colOff>53975</xdr:colOff>
      <xdr:row>79</xdr:row>
      <xdr:rowOff>100076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5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84853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62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104408</xdr:rowOff>
    </xdr:from>
    <xdr:to>
      <xdr:col>29</xdr:col>
      <xdr:colOff>127000</xdr:colOff>
      <xdr:row>18</xdr:row>
      <xdr:rowOff>133852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38133"/>
          <a:ext cx="647700" cy="29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146003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65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133852</xdr:rowOff>
    </xdr:from>
    <xdr:to>
      <xdr:col>26</xdr:col>
      <xdr:colOff>50800</xdr:colOff>
      <xdr:row>19</xdr:row>
      <xdr:rowOff>31814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67577"/>
          <a:ext cx="698500" cy="69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123780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4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31814</xdr:rowOff>
    </xdr:from>
    <xdr:to>
      <xdr:col>22</xdr:col>
      <xdr:colOff>114300</xdr:colOff>
      <xdr:row>19</xdr:row>
      <xdr:rowOff>86806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36989"/>
          <a:ext cx="698500" cy="54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38493</xdr:rowOff>
    </xdr:from>
    <xdr:to>
      <xdr:col>22</xdr:col>
      <xdr:colOff>165100</xdr:colOff>
      <xdr:row>15</xdr:row>
      <xdr:rowOff>140093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657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150270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42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86806</xdr:rowOff>
    </xdr:from>
    <xdr:to>
      <xdr:col>18</xdr:col>
      <xdr:colOff>177800</xdr:colOff>
      <xdr:row>19</xdr:row>
      <xdr:rowOff>107142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91981"/>
          <a:ext cx="698500" cy="20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81315</xdr:rowOff>
    </xdr:from>
    <xdr:to>
      <xdr:col>19</xdr:col>
      <xdr:colOff>38100</xdr:colOff>
      <xdr:row>16</xdr:row>
      <xdr:rowOff>11465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7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21642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4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97179</xdr:rowOff>
    </xdr:from>
    <xdr:to>
      <xdr:col>15</xdr:col>
      <xdr:colOff>101600</xdr:colOff>
      <xdr:row>16</xdr:row>
      <xdr:rowOff>27329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716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37506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48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53608</xdr:rowOff>
    </xdr:from>
    <xdr:to>
      <xdr:col>29</xdr:col>
      <xdr:colOff>177800</xdr:colOff>
      <xdr:row>18</xdr:row>
      <xdr:rowOff>155208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87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25685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5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83052</xdr:rowOff>
    </xdr:from>
    <xdr:to>
      <xdr:col>26</xdr:col>
      <xdr:colOff>101600</xdr:colOff>
      <xdr:row>19</xdr:row>
      <xdr:rowOff>13202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16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169429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03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152464</xdr:rowOff>
    </xdr:from>
    <xdr:to>
      <xdr:col>22</xdr:col>
      <xdr:colOff>165100</xdr:colOff>
      <xdr:row>19</xdr:row>
      <xdr:rowOff>82614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86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67391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72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36006</xdr:rowOff>
    </xdr:from>
    <xdr:to>
      <xdr:col>19</xdr:col>
      <xdr:colOff>38100</xdr:colOff>
      <xdr:row>19</xdr:row>
      <xdr:rowOff>137606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41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122383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56342</xdr:rowOff>
    </xdr:from>
    <xdr:to>
      <xdr:col>15</xdr:col>
      <xdr:colOff>101600</xdr:colOff>
      <xdr:row>19</xdr:row>
      <xdr:rowOff>157942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61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142719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47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223491</xdr:rowOff>
    </xdr:from>
    <xdr:to>
      <xdr:col>29</xdr:col>
      <xdr:colOff>127000</xdr:colOff>
      <xdr:row>35</xdr:row>
      <xdr:rowOff>227998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33841"/>
          <a:ext cx="647700" cy="4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212775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2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223491</xdr:rowOff>
    </xdr:from>
    <xdr:to>
      <xdr:col>26</xdr:col>
      <xdr:colOff>50800</xdr:colOff>
      <xdr:row>36</xdr:row>
      <xdr:rowOff>15335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33841"/>
          <a:ext cx="698500" cy="134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6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261667</xdr:rowOff>
    </xdr:from>
    <xdr:to>
      <xdr:col>22</xdr:col>
      <xdr:colOff>114300</xdr:colOff>
      <xdr:row>36</xdr:row>
      <xdr:rowOff>15335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72017"/>
          <a:ext cx="698500" cy="96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189695</xdr:rowOff>
    </xdr:from>
    <xdr:to>
      <xdr:col>22</xdr:col>
      <xdr:colOff>165100</xdr:colOff>
      <xdr:row>35</xdr:row>
      <xdr:rowOff>291295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00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301472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6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261667</xdr:rowOff>
    </xdr:from>
    <xdr:to>
      <xdr:col>18</xdr:col>
      <xdr:colOff>177800</xdr:colOff>
      <xdr:row>35</xdr:row>
      <xdr:rowOff>327613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72017"/>
          <a:ext cx="698500" cy="65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210758</xdr:rowOff>
    </xdr:from>
    <xdr:to>
      <xdr:col>19</xdr:col>
      <xdr:colOff>38100</xdr:colOff>
      <xdr:row>35</xdr:row>
      <xdr:rowOff>312358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1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322535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8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206132</xdr:rowOff>
    </xdr:from>
    <xdr:to>
      <xdr:col>15</xdr:col>
      <xdr:colOff>101600</xdr:colOff>
      <xdr:row>35</xdr:row>
      <xdr:rowOff>307732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16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317909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85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177198</xdr:rowOff>
    </xdr:from>
    <xdr:to>
      <xdr:col>29</xdr:col>
      <xdr:colOff>177800</xdr:colOff>
      <xdr:row>35</xdr:row>
      <xdr:rowOff>278798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87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22275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3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172691</xdr:rowOff>
    </xdr:from>
    <xdr:to>
      <xdr:col>26</xdr:col>
      <xdr:colOff>101600</xdr:colOff>
      <xdr:row>35</xdr:row>
      <xdr:rowOff>274291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83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284468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51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307435</xdr:rowOff>
    </xdr:from>
    <xdr:to>
      <xdr:col>22</xdr:col>
      <xdr:colOff>165100</xdr:colOff>
      <xdr:row>36</xdr:row>
      <xdr:rowOff>66135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17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50912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0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210867</xdr:rowOff>
    </xdr:from>
    <xdr:to>
      <xdr:col>19</xdr:col>
      <xdr:colOff>38100</xdr:colOff>
      <xdr:row>35</xdr:row>
      <xdr:rowOff>312467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21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297244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0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276813</xdr:rowOff>
    </xdr:from>
    <xdr:to>
      <xdr:col>15</xdr:col>
      <xdr:colOff>101600</xdr:colOff>
      <xdr:row>36</xdr:row>
      <xdr:rowOff>35513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87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20290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7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6,312
6,263
46.67
5,020,193
4,507,100
334,907
2,511,483
3,388,302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73650</xdr:rowOff>
    </xdr:from>
    <xdr:to>
      <xdr:col>24</xdr:col>
      <xdr:colOff>62865</xdr:colOff>
      <xdr:row>37</xdr:row>
      <xdr:rowOff>100709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17150"/>
          <a:ext cx="1270" cy="1227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104536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4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100709</xdr:rowOff>
    </xdr:from>
    <xdr:to>
      <xdr:col>24</xdr:col>
      <xdr:colOff>152400</xdr:colOff>
      <xdr:row>37</xdr:row>
      <xdr:rowOff>100709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44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20327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73650</xdr:rowOff>
    </xdr:from>
    <xdr:to>
      <xdr:col>24</xdr:col>
      <xdr:colOff>152400</xdr:colOff>
      <xdr:row>30</xdr:row>
      <xdr:rowOff>73650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1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137856</xdr:rowOff>
    </xdr:from>
    <xdr:to>
      <xdr:col>24</xdr:col>
      <xdr:colOff>63500</xdr:colOff>
      <xdr:row>36</xdr:row>
      <xdr:rowOff>139944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10056"/>
          <a:ext cx="838200" cy="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27324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6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4447</xdr:rowOff>
    </xdr:from>
    <xdr:to>
      <xdr:col>24</xdr:col>
      <xdr:colOff>114300</xdr:colOff>
      <xdr:row>35</xdr:row>
      <xdr:rowOff>106047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139944</xdr:rowOff>
    </xdr:from>
    <xdr:to>
      <xdr:col>19</xdr:col>
      <xdr:colOff>177800</xdr:colOff>
      <xdr:row>37</xdr:row>
      <xdr:rowOff>19091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12144"/>
          <a:ext cx="889000" cy="5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26431</xdr:rowOff>
    </xdr:from>
    <xdr:to>
      <xdr:col>20</xdr:col>
      <xdr:colOff>38100</xdr:colOff>
      <xdr:row>35</xdr:row>
      <xdr:rowOff>128031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144558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19091</xdr:rowOff>
    </xdr:from>
    <xdr:to>
      <xdr:col>15</xdr:col>
      <xdr:colOff>50800</xdr:colOff>
      <xdr:row>37</xdr:row>
      <xdr:rowOff>129741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62741"/>
          <a:ext cx="889000" cy="11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42685</xdr:rowOff>
    </xdr:from>
    <xdr:to>
      <xdr:col>15</xdr:col>
      <xdr:colOff>101600</xdr:colOff>
      <xdr:row>34</xdr:row>
      <xdr:rowOff>144285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87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160812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64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129741</xdr:rowOff>
    </xdr:from>
    <xdr:to>
      <xdr:col>10</xdr:col>
      <xdr:colOff>114300</xdr:colOff>
      <xdr:row>37</xdr:row>
      <xdr:rowOff>130396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73391"/>
          <a:ext cx="889000" cy="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163492</xdr:rowOff>
    </xdr:from>
    <xdr:to>
      <xdr:col>10</xdr:col>
      <xdr:colOff>165100</xdr:colOff>
      <xdr:row>35</xdr:row>
      <xdr:rowOff>93642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110169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6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13027</xdr:rowOff>
    </xdr:from>
    <xdr:to>
      <xdr:col>6</xdr:col>
      <xdr:colOff>38100</xdr:colOff>
      <xdr:row>35</xdr:row>
      <xdr:rowOff>114627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131154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78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87056</xdr:rowOff>
    </xdr:from>
    <xdr:to>
      <xdr:col>24</xdr:col>
      <xdr:colOff>114300</xdr:colOff>
      <xdr:row>37</xdr:row>
      <xdr:rowOff>17206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5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65483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3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89144</xdr:rowOff>
    </xdr:from>
    <xdr:to>
      <xdr:col>20</xdr:col>
      <xdr:colOff>38100</xdr:colOff>
      <xdr:row>37</xdr:row>
      <xdr:rowOff>19294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6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10421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5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139741</xdr:rowOff>
    </xdr:from>
    <xdr:to>
      <xdr:col>15</xdr:col>
      <xdr:colOff>101600</xdr:colOff>
      <xdr:row>37</xdr:row>
      <xdr:rowOff>69891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1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61018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78941</xdr:rowOff>
    </xdr:from>
    <xdr:to>
      <xdr:col>10</xdr:col>
      <xdr:colOff>165100</xdr:colOff>
      <xdr:row>38</xdr:row>
      <xdr:rowOff>9091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2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218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79596</xdr:rowOff>
    </xdr:from>
    <xdr:to>
      <xdr:col>6</xdr:col>
      <xdr:colOff>38100</xdr:colOff>
      <xdr:row>38</xdr:row>
      <xdr:rowOff>9746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873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1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142654</xdr:rowOff>
    </xdr:from>
    <xdr:to>
      <xdr:col>24</xdr:col>
      <xdr:colOff>63500</xdr:colOff>
      <xdr:row>58</xdr:row>
      <xdr:rowOff>142667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86754"/>
          <a:ext cx="8382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85663</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5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123924</xdr:rowOff>
    </xdr:from>
    <xdr:to>
      <xdr:col>19</xdr:col>
      <xdr:colOff>177800</xdr:colOff>
      <xdr:row>58</xdr:row>
      <xdr:rowOff>142667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10068024"/>
          <a:ext cx="889000" cy="1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24350</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9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123924</xdr:rowOff>
    </xdr:from>
    <xdr:to>
      <xdr:col>15</xdr:col>
      <xdr:colOff>50800</xdr:colOff>
      <xdr:row>58</xdr:row>
      <xdr:rowOff>138644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68024"/>
          <a:ext cx="889000" cy="1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52919</xdr:rowOff>
    </xdr:from>
    <xdr:to>
      <xdr:col>15</xdr:col>
      <xdr:colOff>101600</xdr:colOff>
      <xdr:row>58</xdr:row>
      <xdr:rowOff>154519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9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171046</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7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138644</xdr:rowOff>
    </xdr:from>
    <xdr:to>
      <xdr:col>10</xdr:col>
      <xdr:colOff>114300</xdr:colOff>
      <xdr:row>58</xdr:row>
      <xdr:rowOff>171369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82744"/>
          <a:ext cx="889000" cy="3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55375</xdr:rowOff>
    </xdr:from>
    <xdr:to>
      <xdr:col>10</xdr:col>
      <xdr:colOff>165100</xdr:colOff>
      <xdr:row>58</xdr:row>
      <xdr:rowOff>156975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9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2052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7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63660</xdr:rowOff>
    </xdr:from>
    <xdr:to>
      <xdr:col>6</xdr:col>
      <xdr:colOff>38100</xdr:colOff>
      <xdr:row>58</xdr:row>
      <xdr:rowOff>165260</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1000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10337</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8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91854</xdr:rowOff>
    </xdr:from>
    <xdr:to>
      <xdr:col>24</xdr:col>
      <xdr:colOff>114300</xdr:colOff>
      <xdr:row>59</xdr:row>
      <xdr:rowOff>22004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100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41213</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8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91867</xdr:rowOff>
    </xdr:from>
    <xdr:to>
      <xdr:col>20</xdr:col>
      <xdr:colOff>38100</xdr:colOff>
      <xdr:row>59</xdr:row>
      <xdr:rowOff>22017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1003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13144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12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73124</xdr:rowOff>
    </xdr:from>
    <xdr:to>
      <xdr:col>15</xdr:col>
      <xdr:colOff>101600</xdr:colOff>
      <xdr:row>59</xdr:row>
      <xdr:rowOff>3274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1001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165851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10109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87844</xdr:rowOff>
    </xdr:from>
    <xdr:to>
      <xdr:col>10</xdr:col>
      <xdr:colOff>165100</xdr:colOff>
      <xdr:row>59</xdr:row>
      <xdr:rowOff>17994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1003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9121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1012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120569</xdr:rowOff>
    </xdr:from>
    <xdr:to>
      <xdr:col>6</xdr:col>
      <xdr:colOff>38100</xdr:colOff>
      <xdr:row>59</xdr:row>
      <xdr:rowOff>50719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6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41846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5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88444</xdr:rowOff>
    </xdr:from>
    <xdr:to>
      <xdr:col>24</xdr:col>
      <xdr:colOff>63500</xdr:colOff>
      <xdr:row>77</xdr:row>
      <xdr:rowOff>14264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118644"/>
          <a:ext cx="838200" cy="9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74675</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76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14264</xdr:rowOff>
    </xdr:from>
    <xdr:to>
      <xdr:col>19</xdr:col>
      <xdr:colOff>177800</xdr:colOff>
      <xdr:row>79</xdr:row>
      <xdr:rowOff>2932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215914"/>
          <a:ext cx="889000" cy="33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10340</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38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156175</xdr:rowOff>
    </xdr:from>
    <xdr:to>
      <xdr:col>15</xdr:col>
      <xdr:colOff>50800</xdr:colOff>
      <xdr:row>79</xdr:row>
      <xdr:rowOff>2932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29275"/>
          <a:ext cx="889000" cy="1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95659</xdr:rowOff>
    </xdr:from>
    <xdr:to>
      <xdr:col>15</xdr:col>
      <xdr:colOff>101600</xdr:colOff>
      <xdr:row>78</xdr:row>
      <xdr:rowOff>25809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42336</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156175</xdr:rowOff>
    </xdr:from>
    <xdr:to>
      <xdr:col>10</xdr:col>
      <xdr:colOff>114300</xdr:colOff>
      <xdr:row>78</xdr:row>
      <xdr:rowOff>157352</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29275"/>
          <a:ext cx="889000" cy="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131158</xdr:rowOff>
    </xdr:from>
    <xdr:to>
      <xdr:col>10</xdr:col>
      <xdr:colOff>165100</xdr:colOff>
      <xdr:row>78</xdr:row>
      <xdr:rowOff>61308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3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77835</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52111" y="1310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129933</xdr:rowOff>
    </xdr:from>
    <xdr:to>
      <xdr:col>6</xdr:col>
      <xdr:colOff>38100</xdr:colOff>
      <xdr:row>78</xdr:row>
      <xdr:rowOff>60083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3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76610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63111" y="1310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37644</xdr:rowOff>
    </xdr:from>
    <xdr:to>
      <xdr:col>24</xdr:col>
      <xdr:colOff>114300</xdr:colOff>
      <xdr:row>76</xdr:row>
      <xdr:rowOff>139244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06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60522</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91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134914</xdr:rowOff>
    </xdr:from>
    <xdr:to>
      <xdr:col>20</xdr:col>
      <xdr:colOff>38100</xdr:colOff>
      <xdr:row>77</xdr:row>
      <xdr:rowOff>65064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16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81591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294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123582</xdr:rowOff>
    </xdr:from>
    <xdr:to>
      <xdr:col>15</xdr:col>
      <xdr:colOff>101600</xdr:colOff>
      <xdr:row>79</xdr:row>
      <xdr:rowOff>53732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9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44859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8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105375</xdr:rowOff>
    </xdr:from>
    <xdr:to>
      <xdr:col>10</xdr:col>
      <xdr:colOff>165100</xdr:colOff>
      <xdr:row>79</xdr:row>
      <xdr:rowOff>35525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26652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7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106552</xdr:rowOff>
    </xdr:from>
    <xdr:to>
      <xdr:col>6</xdr:col>
      <xdr:colOff>38100</xdr:colOff>
      <xdr:row>79</xdr:row>
      <xdr:rowOff>36702</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7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27829</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102896</xdr:rowOff>
    </xdr:from>
    <xdr:to>
      <xdr:col>24</xdr:col>
      <xdr:colOff>63500</xdr:colOff>
      <xdr:row>96</xdr:row>
      <xdr:rowOff>12446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219196"/>
          <a:ext cx="838200" cy="25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124565</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12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102896</xdr:rowOff>
    </xdr:from>
    <xdr:to>
      <xdr:col>19</xdr:col>
      <xdr:colOff>177800</xdr:colOff>
      <xdr:row>96</xdr:row>
      <xdr:rowOff>26809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219196"/>
          <a:ext cx="889000" cy="26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104805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3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163334</xdr:rowOff>
    </xdr:from>
    <xdr:to>
      <xdr:col>15</xdr:col>
      <xdr:colOff>50800</xdr:colOff>
      <xdr:row>96</xdr:row>
      <xdr:rowOff>26809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451084"/>
          <a:ext cx="889000"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89370</xdr:rowOff>
    </xdr:from>
    <xdr:to>
      <xdr:col>15</xdr:col>
      <xdr:colOff>101600</xdr:colOff>
      <xdr:row>96</xdr:row>
      <xdr:rowOff>19520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36047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15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163334</xdr:rowOff>
    </xdr:from>
    <xdr:to>
      <xdr:col>10</xdr:col>
      <xdr:colOff>114300</xdr:colOff>
      <xdr:row>96</xdr:row>
      <xdr:rowOff>22937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451084"/>
          <a:ext cx="889000" cy="3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104623</xdr:rowOff>
    </xdr:from>
    <xdr:to>
      <xdr:col>10</xdr:col>
      <xdr:colOff>165100</xdr:colOff>
      <xdr:row>96</xdr:row>
      <xdr:rowOff>34773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3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51300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16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131851</xdr:rowOff>
    </xdr:from>
    <xdr:to>
      <xdr:col>6</xdr:col>
      <xdr:colOff>38100</xdr:colOff>
      <xdr:row>96</xdr:row>
      <xdr:rowOff>62001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41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78528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1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133096</xdr:rowOff>
    </xdr:from>
    <xdr:to>
      <xdr:col>24</xdr:col>
      <xdr:colOff>114300</xdr:colOff>
      <xdr:row>96</xdr:row>
      <xdr:rowOff>63246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42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155973</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27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52096</xdr:rowOff>
    </xdr:from>
    <xdr:to>
      <xdr:col>20</xdr:col>
      <xdr:colOff>38100</xdr:colOff>
      <xdr:row>94</xdr:row>
      <xdr:rowOff>153696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1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170223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594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147459</xdr:rowOff>
    </xdr:from>
    <xdr:to>
      <xdr:col>15</xdr:col>
      <xdr:colOff>101600</xdr:colOff>
      <xdr:row>96</xdr:row>
      <xdr:rowOff>77609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43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68736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52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112534</xdr:rowOff>
    </xdr:from>
    <xdr:to>
      <xdr:col>10</xdr:col>
      <xdr:colOff>165100</xdr:colOff>
      <xdr:row>96</xdr:row>
      <xdr:rowOff>42684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40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33811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49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143587</xdr:rowOff>
    </xdr:from>
    <xdr:to>
      <xdr:col>6</xdr:col>
      <xdr:colOff>38100</xdr:colOff>
      <xdr:row>96</xdr:row>
      <xdr:rowOff>73737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43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64864</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52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47871</xdr:rowOff>
    </xdr:from>
    <xdr:to>
      <xdr:col>55</xdr:col>
      <xdr:colOff>0</xdr:colOff>
      <xdr:row>35</xdr:row>
      <xdr:rowOff>139883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877171"/>
          <a:ext cx="838200" cy="26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101265</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30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26283</xdr:rowOff>
    </xdr:from>
    <xdr:to>
      <xdr:col>50</xdr:col>
      <xdr:colOff>114300</xdr:colOff>
      <xdr:row>35</xdr:row>
      <xdr:rowOff>139883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169783"/>
          <a:ext cx="889000" cy="97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114549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26283</xdr:rowOff>
    </xdr:from>
    <xdr:to>
      <xdr:col>45</xdr:col>
      <xdr:colOff>177800</xdr:colOff>
      <xdr:row>36</xdr:row>
      <xdr:rowOff>12187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169783"/>
          <a:ext cx="889000" cy="101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14719</xdr:rowOff>
    </xdr:from>
    <xdr:to>
      <xdr:col>46</xdr:col>
      <xdr:colOff>38100</xdr:colOff>
      <xdr:row>31</xdr:row>
      <xdr:rowOff>116319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3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107446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42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12187</xdr:rowOff>
    </xdr:from>
    <xdr:to>
      <xdr:col>41</xdr:col>
      <xdr:colOff>50800</xdr:colOff>
      <xdr:row>36</xdr:row>
      <xdr:rowOff>63050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84387"/>
          <a:ext cx="8890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89188</xdr:rowOff>
    </xdr:from>
    <xdr:to>
      <xdr:col>41</xdr:col>
      <xdr:colOff>101600</xdr:colOff>
      <xdr:row>35</xdr:row>
      <xdr:rowOff>19338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8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35865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103741</xdr:rowOff>
    </xdr:from>
    <xdr:to>
      <xdr:col>36</xdr:col>
      <xdr:colOff>165100</xdr:colOff>
      <xdr:row>35</xdr:row>
      <xdr:rowOff>33891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50418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70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168521</xdr:rowOff>
    </xdr:from>
    <xdr:to>
      <xdr:col>55</xdr:col>
      <xdr:colOff>50800</xdr:colOff>
      <xdr:row>34</xdr:row>
      <xdr:rowOff>98671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8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19948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67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89083</xdr:rowOff>
    </xdr:from>
    <xdr:to>
      <xdr:col>50</xdr:col>
      <xdr:colOff>165100</xdr:colOff>
      <xdr:row>36</xdr:row>
      <xdr:rowOff>19233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8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10360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1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146933</xdr:rowOff>
    </xdr:from>
    <xdr:to>
      <xdr:col>46</xdr:col>
      <xdr:colOff>38100</xdr:colOff>
      <xdr:row>30</xdr:row>
      <xdr:rowOff>77083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11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93610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4894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132837</xdr:rowOff>
    </xdr:from>
    <xdr:to>
      <xdr:col>41</xdr:col>
      <xdr:colOff>101600</xdr:colOff>
      <xdr:row>36</xdr:row>
      <xdr:rowOff>62987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3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54114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22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12250</xdr:rowOff>
    </xdr:from>
    <xdr:to>
      <xdr:col>36</xdr:col>
      <xdr:colOff>165100</xdr:colOff>
      <xdr:row>36</xdr:row>
      <xdr:rowOff>113850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8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104977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27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121260</xdr:rowOff>
    </xdr:from>
    <xdr:to>
      <xdr:col>55</xdr:col>
      <xdr:colOff>0</xdr:colOff>
      <xdr:row>58</xdr:row>
      <xdr:rowOff>136457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65360"/>
          <a:ext cx="838200" cy="1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60107</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3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85765</xdr:rowOff>
    </xdr:from>
    <xdr:to>
      <xdr:col>50</xdr:col>
      <xdr:colOff>114300</xdr:colOff>
      <xdr:row>58</xdr:row>
      <xdr:rowOff>121260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858415"/>
          <a:ext cx="889000" cy="20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138359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85765</xdr:rowOff>
    </xdr:from>
    <xdr:to>
      <xdr:col>45</xdr:col>
      <xdr:colOff>177800</xdr:colOff>
      <xdr:row>58</xdr:row>
      <xdr:rowOff>161916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858415"/>
          <a:ext cx="889000" cy="24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64091</xdr:rowOff>
    </xdr:from>
    <xdr:to>
      <xdr:col>46</xdr:col>
      <xdr:colOff>38100</xdr:colOff>
      <xdr:row>57</xdr:row>
      <xdr:rowOff>165691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156818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9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161916</xdr:rowOff>
    </xdr:from>
    <xdr:to>
      <xdr:col>41</xdr:col>
      <xdr:colOff>50800</xdr:colOff>
      <xdr:row>59</xdr:row>
      <xdr:rowOff>37168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106016"/>
          <a:ext cx="889000" cy="4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80288</xdr:rowOff>
    </xdr:from>
    <xdr:to>
      <xdr:col>41</xdr:col>
      <xdr:colOff>101600</xdr:colOff>
      <xdr:row>58</xdr:row>
      <xdr:rowOff>10438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8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26965</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62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117480</xdr:rowOff>
    </xdr:from>
    <xdr:to>
      <xdr:col>36</xdr:col>
      <xdr:colOff>165100</xdr:colOff>
      <xdr:row>58</xdr:row>
      <xdr:rowOff>47630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8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64157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66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85657</xdr:rowOff>
    </xdr:from>
    <xdr:to>
      <xdr:col>55</xdr:col>
      <xdr:colOff>50800</xdr:colOff>
      <xdr:row>59</xdr:row>
      <xdr:rowOff>15807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2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15657</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5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70460</xdr:rowOff>
    </xdr:from>
    <xdr:to>
      <xdr:col>50</xdr:col>
      <xdr:colOff>165100</xdr:colOff>
      <xdr:row>59</xdr:row>
      <xdr:rowOff>610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163187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0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34965</xdr:rowOff>
    </xdr:from>
    <xdr:to>
      <xdr:col>46</xdr:col>
      <xdr:colOff>38100</xdr:colOff>
      <xdr:row>57</xdr:row>
      <xdr:rowOff>136565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0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153092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582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111116</xdr:rowOff>
    </xdr:from>
    <xdr:to>
      <xdr:col>41</xdr:col>
      <xdr:colOff>101600</xdr:colOff>
      <xdr:row>59</xdr:row>
      <xdr:rowOff>41266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5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32393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4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157818</xdr:rowOff>
    </xdr:from>
    <xdr:to>
      <xdr:col>36</xdr:col>
      <xdr:colOff>165100</xdr:colOff>
      <xdr:row>59</xdr:row>
      <xdr:rowOff>87968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1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79095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9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128659</xdr:rowOff>
    </xdr:from>
    <xdr:to>
      <xdr:col>55</xdr:col>
      <xdr:colOff>0</xdr:colOff>
      <xdr:row>78</xdr:row>
      <xdr:rowOff>131452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01759"/>
          <a:ext cx="838200" cy="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153136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121586</xdr:rowOff>
    </xdr:from>
    <xdr:to>
      <xdr:col>50</xdr:col>
      <xdr:colOff>114300</xdr:colOff>
      <xdr:row>78</xdr:row>
      <xdr:rowOff>131452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94686"/>
          <a:ext cx="889000" cy="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81630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110900</xdr:rowOff>
    </xdr:from>
    <xdr:to>
      <xdr:col>45</xdr:col>
      <xdr:colOff>177800</xdr:colOff>
      <xdr:row>78</xdr:row>
      <xdr:rowOff>121586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84000"/>
          <a:ext cx="8890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48475</xdr:rowOff>
    </xdr:from>
    <xdr:to>
      <xdr:col>46</xdr:col>
      <xdr:colOff>38100</xdr:colOff>
      <xdr:row>77</xdr:row>
      <xdr:rowOff>150075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166602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110900</xdr:rowOff>
    </xdr:from>
    <xdr:to>
      <xdr:col>41</xdr:col>
      <xdr:colOff>50800</xdr:colOff>
      <xdr:row>78</xdr:row>
      <xdr:rowOff>134520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84000"/>
          <a:ext cx="889000" cy="2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61331</xdr:rowOff>
    </xdr:from>
    <xdr:to>
      <xdr:col>41</xdr:col>
      <xdr:colOff>101600</xdr:colOff>
      <xdr:row>77</xdr:row>
      <xdr:rowOff>162931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8008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79400</xdr:rowOff>
    </xdr:from>
    <xdr:to>
      <xdr:col>36</xdr:col>
      <xdr:colOff>165100</xdr:colOff>
      <xdr:row>78</xdr:row>
      <xdr:rowOff>9550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26077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77859</xdr:rowOff>
    </xdr:from>
    <xdr:to>
      <xdr:col>55</xdr:col>
      <xdr:colOff>50800</xdr:colOff>
      <xdr:row>79</xdr:row>
      <xdr:rowOff>8009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164236</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6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80652</xdr:rowOff>
    </xdr:from>
    <xdr:to>
      <xdr:col>50</xdr:col>
      <xdr:colOff>165100</xdr:colOff>
      <xdr:row>79</xdr:row>
      <xdr:rowOff>10802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5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1929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4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70786</xdr:rowOff>
    </xdr:from>
    <xdr:to>
      <xdr:col>46</xdr:col>
      <xdr:colOff>38100</xdr:colOff>
      <xdr:row>79</xdr:row>
      <xdr:rowOff>936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4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163513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3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60100</xdr:rowOff>
    </xdr:from>
    <xdr:to>
      <xdr:col>41</xdr:col>
      <xdr:colOff>101600</xdr:colOff>
      <xdr:row>78</xdr:row>
      <xdr:rowOff>161700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3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152827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2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83720</xdr:rowOff>
    </xdr:from>
    <xdr:to>
      <xdr:col>36</xdr:col>
      <xdr:colOff>165100</xdr:colOff>
      <xdr:row>79</xdr:row>
      <xdr:rowOff>13870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4997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101738</xdr:rowOff>
    </xdr:from>
    <xdr:to>
      <xdr:col>55</xdr:col>
      <xdr:colOff>0</xdr:colOff>
      <xdr:row>96</xdr:row>
      <xdr:rowOff>127209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560938"/>
          <a:ext cx="8382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84779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43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38998</xdr:rowOff>
    </xdr:from>
    <xdr:to>
      <xdr:col>50</xdr:col>
      <xdr:colOff>114300</xdr:colOff>
      <xdr:row>96</xdr:row>
      <xdr:rowOff>101738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5983848"/>
          <a:ext cx="889000" cy="57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164844</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62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38998</xdr:rowOff>
    </xdr:from>
    <xdr:to>
      <xdr:col>45</xdr:col>
      <xdr:colOff>177800</xdr:colOff>
      <xdr:row>97</xdr:row>
      <xdr:rowOff>60010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5983848"/>
          <a:ext cx="889000" cy="70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37717</xdr:rowOff>
    </xdr:from>
    <xdr:to>
      <xdr:col>46</xdr:col>
      <xdr:colOff>38100</xdr:colOff>
      <xdr:row>95</xdr:row>
      <xdr:rowOff>139317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32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130444</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41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60010</xdr:rowOff>
    </xdr:from>
    <xdr:to>
      <xdr:col>41</xdr:col>
      <xdr:colOff>50800</xdr:colOff>
      <xdr:row>97</xdr:row>
      <xdr:rowOff>154468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690660"/>
          <a:ext cx="889000" cy="9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87840</xdr:rowOff>
    </xdr:from>
    <xdr:to>
      <xdr:col>41</xdr:col>
      <xdr:colOff>101600</xdr:colOff>
      <xdr:row>96</xdr:row>
      <xdr:rowOff>17990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37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34517</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15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151985</xdr:rowOff>
    </xdr:from>
    <xdr:to>
      <xdr:col>36</xdr:col>
      <xdr:colOff>165100</xdr:colOff>
      <xdr:row>96</xdr:row>
      <xdr:rowOff>82135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3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98662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21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76409</xdr:rowOff>
    </xdr:from>
    <xdr:to>
      <xdr:col>55</xdr:col>
      <xdr:colOff>50800</xdr:colOff>
      <xdr:row>97</xdr:row>
      <xdr:rowOff>6559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3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99286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3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50938</xdr:rowOff>
    </xdr:from>
    <xdr:to>
      <xdr:col>50</xdr:col>
      <xdr:colOff>165100</xdr:colOff>
      <xdr:row>96</xdr:row>
      <xdr:rowOff>152538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51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169065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2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159648</xdr:rowOff>
    </xdr:from>
    <xdr:to>
      <xdr:col>46</xdr:col>
      <xdr:colOff>38100</xdr:colOff>
      <xdr:row>93</xdr:row>
      <xdr:rowOff>89798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593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106325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5708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9210</xdr:rowOff>
    </xdr:from>
    <xdr:to>
      <xdr:col>41</xdr:col>
      <xdr:colOff>101600</xdr:colOff>
      <xdr:row>97</xdr:row>
      <xdr:rowOff>110810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3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101937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73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103668</xdr:rowOff>
    </xdr:from>
    <xdr:to>
      <xdr:col>36</xdr:col>
      <xdr:colOff>165100</xdr:colOff>
      <xdr:row>98</xdr:row>
      <xdr:rowOff>33818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3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24945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2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77740</xdr:rowOff>
    </xdr:from>
    <xdr:to>
      <xdr:col>85</xdr:col>
      <xdr:colOff>127000</xdr:colOff>
      <xdr:row>38</xdr:row>
      <xdr:rowOff>102402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592840"/>
          <a:ext cx="838200" cy="2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154909</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32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72866</xdr:rowOff>
    </xdr:from>
    <xdr:to>
      <xdr:col>81</xdr:col>
      <xdr:colOff>50800</xdr:colOff>
      <xdr:row>38</xdr:row>
      <xdr:rowOff>77740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245066"/>
          <a:ext cx="889000" cy="34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106827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72866</xdr:rowOff>
    </xdr:from>
    <xdr:to>
      <xdr:col>76</xdr:col>
      <xdr:colOff>114300</xdr:colOff>
      <xdr:row>38</xdr:row>
      <xdr:rowOff>85092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245066"/>
          <a:ext cx="889000" cy="35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92101</xdr:rowOff>
    </xdr:from>
    <xdr:to>
      <xdr:col>76</xdr:col>
      <xdr:colOff>165100</xdr:colOff>
      <xdr:row>38</xdr:row>
      <xdr:rowOff>22251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13378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85092</xdr:rowOff>
    </xdr:from>
    <xdr:to>
      <xdr:col>71</xdr:col>
      <xdr:colOff>177800</xdr:colOff>
      <xdr:row>38</xdr:row>
      <xdr:rowOff>127072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00192"/>
          <a:ext cx="889000" cy="4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109547</xdr:rowOff>
    </xdr:from>
    <xdr:to>
      <xdr:col>72</xdr:col>
      <xdr:colOff>38100</xdr:colOff>
      <xdr:row>38</xdr:row>
      <xdr:rowOff>39697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4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56224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2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114979</xdr:rowOff>
    </xdr:from>
    <xdr:to>
      <xdr:col>67</xdr:col>
      <xdr:colOff>101600</xdr:colOff>
      <xdr:row>38</xdr:row>
      <xdr:rowOff>45129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4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61656</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23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51602</xdr:rowOff>
    </xdr:from>
    <xdr:to>
      <xdr:col>85</xdr:col>
      <xdr:colOff>177800</xdr:colOff>
      <xdr:row>38</xdr:row>
      <xdr:rowOff>153202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6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137979</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8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26940</xdr:rowOff>
    </xdr:from>
    <xdr:to>
      <xdr:col>81</xdr:col>
      <xdr:colOff>101600</xdr:colOff>
      <xdr:row>38</xdr:row>
      <xdr:rowOff>128540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4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119667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63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22066</xdr:rowOff>
    </xdr:from>
    <xdr:to>
      <xdr:col>76</xdr:col>
      <xdr:colOff>165100</xdr:colOff>
      <xdr:row>36</xdr:row>
      <xdr:rowOff>123666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19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140193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596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34292</xdr:rowOff>
    </xdr:from>
    <xdr:to>
      <xdr:col>72</xdr:col>
      <xdr:colOff>38100</xdr:colOff>
      <xdr:row>38</xdr:row>
      <xdr:rowOff>135892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127019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64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76272</xdr:rowOff>
    </xdr:from>
    <xdr:to>
      <xdr:col>67</xdr:col>
      <xdr:colOff>101600</xdr:colOff>
      <xdr:row>39</xdr:row>
      <xdr:rowOff>6422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168999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6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52</xdr:row>
      <xdr:rowOff>16527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93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41146</xdr:rowOff>
    </xdr:from>
    <xdr:to>
      <xdr:col>85</xdr:col>
      <xdr:colOff>127000</xdr:colOff>
      <xdr:row>77</xdr:row>
      <xdr:rowOff>45160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242796"/>
          <a:ext cx="838200" cy="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62235</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92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45160</xdr:rowOff>
    </xdr:from>
    <xdr:to>
      <xdr:col>81</xdr:col>
      <xdr:colOff>50800</xdr:colOff>
      <xdr:row>77</xdr:row>
      <xdr:rowOff>55544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246810"/>
          <a:ext cx="889000" cy="1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4396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54231</xdr:rowOff>
    </xdr:from>
    <xdr:to>
      <xdr:col>76</xdr:col>
      <xdr:colOff>114300</xdr:colOff>
      <xdr:row>77</xdr:row>
      <xdr:rowOff>55544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255881"/>
          <a:ext cx="8890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95072</xdr:rowOff>
    </xdr:from>
    <xdr:to>
      <xdr:col>76</xdr:col>
      <xdr:colOff>165100</xdr:colOff>
      <xdr:row>76</xdr:row>
      <xdr:rowOff>25223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41749</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54231</xdr:rowOff>
    </xdr:from>
    <xdr:to>
      <xdr:col>71</xdr:col>
      <xdr:colOff>177800</xdr:colOff>
      <xdr:row>77</xdr:row>
      <xdr:rowOff>55544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55881"/>
          <a:ext cx="8890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93669</xdr:rowOff>
    </xdr:from>
    <xdr:to>
      <xdr:col>72</xdr:col>
      <xdr:colOff>38100</xdr:colOff>
      <xdr:row>76</xdr:row>
      <xdr:rowOff>23819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40346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72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86674</xdr:rowOff>
    </xdr:from>
    <xdr:to>
      <xdr:col>67</xdr:col>
      <xdr:colOff>101600</xdr:colOff>
      <xdr:row>76</xdr:row>
      <xdr:rowOff>16824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33351</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7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161796</xdr:rowOff>
    </xdr:from>
    <xdr:to>
      <xdr:col>85</xdr:col>
      <xdr:colOff>177800</xdr:colOff>
      <xdr:row>77</xdr:row>
      <xdr:rowOff>91946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9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140223</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7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165810</xdr:rowOff>
    </xdr:from>
    <xdr:to>
      <xdr:col>81</xdr:col>
      <xdr:colOff>101600</xdr:colOff>
      <xdr:row>77</xdr:row>
      <xdr:rowOff>95960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9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87087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28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4744</xdr:rowOff>
    </xdr:from>
    <xdr:to>
      <xdr:col>76</xdr:col>
      <xdr:colOff>165100</xdr:colOff>
      <xdr:row>77</xdr:row>
      <xdr:rowOff>106344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0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97471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2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3431</xdr:rowOff>
    </xdr:from>
    <xdr:to>
      <xdr:col>72</xdr:col>
      <xdr:colOff>38100</xdr:colOff>
      <xdr:row>77</xdr:row>
      <xdr:rowOff>105031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0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96158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29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4744</xdr:rowOff>
    </xdr:from>
    <xdr:to>
      <xdr:col>67</xdr:col>
      <xdr:colOff>101600</xdr:colOff>
      <xdr:row>77</xdr:row>
      <xdr:rowOff>106344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0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97471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2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151386</xdr:rowOff>
    </xdr:from>
    <xdr:to>
      <xdr:col>85</xdr:col>
      <xdr:colOff>127000</xdr:colOff>
      <xdr:row>99</xdr:row>
      <xdr:rowOff>59691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953486"/>
          <a:ext cx="838200" cy="7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141668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72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151386</xdr:rowOff>
    </xdr:from>
    <xdr:to>
      <xdr:col>81</xdr:col>
      <xdr:colOff>50800</xdr:colOff>
      <xdr:row>99</xdr:row>
      <xdr:rowOff>52905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953486"/>
          <a:ext cx="889000" cy="7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44747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15304</xdr:rowOff>
    </xdr:from>
    <xdr:to>
      <xdr:col>76</xdr:col>
      <xdr:colOff>114300</xdr:colOff>
      <xdr:row>99</xdr:row>
      <xdr:rowOff>52905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988854"/>
          <a:ext cx="889000" cy="3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94889</xdr:rowOff>
    </xdr:from>
    <xdr:to>
      <xdr:col>76</xdr:col>
      <xdr:colOff>165100</xdr:colOff>
      <xdr:row>99</xdr:row>
      <xdr:rowOff>25039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41566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67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15304</xdr:rowOff>
    </xdr:from>
    <xdr:to>
      <xdr:col>71</xdr:col>
      <xdr:colOff>177800</xdr:colOff>
      <xdr:row>99</xdr:row>
      <xdr:rowOff>76113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988854"/>
          <a:ext cx="889000" cy="6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133948</xdr:rowOff>
    </xdr:from>
    <xdr:to>
      <xdr:col>72</xdr:col>
      <xdr:colOff>38100</xdr:colOff>
      <xdr:row>99</xdr:row>
      <xdr:rowOff>64098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93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80625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142867</xdr:rowOff>
    </xdr:from>
    <xdr:to>
      <xdr:col>67</xdr:col>
      <xdr:colOff>101600</xdr:colOff>
      <xdr:row>99</xdr:row>
      <xdr:rowOff>73017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9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89544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8891</xdr:rowOff>
    </xdr:from>
    <xdr:to>
      <xdr:col>85</xdr:col>
      <xdr:colOff>177800</xdr:colOff>
      <xdr:row>99</xdr:row>
      <xdr:rowOff>110491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98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97217</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89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100586</xdr:rowOff>
    </xdr:from>
    <xdr:to>
      <xdr:col>81</xdr:col>
      <xdr:colOff>101600</xdr:colOff>
      <xdr:row>99</xdr:row>
      <xdr:rowOff>30736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90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21863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9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2105</xdr:rowOff>
    </xdr:from>
    <xdr:to>
      <xdr:col>76</xdr:col>
      <xdr:colOff>165100</xdr:colOff>
      <xdr:row>99</xdr:row>
      <xdr:rowOff>103705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9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94832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706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135954</xdr:rowOff>
    </xdr:from>
    <xdr:to>
      <xdr:col>72</xdr:col>
      <xdr:colOff>38100</xdr:colOff>
      <xdr:row>99</xdr:row>
      <xdr:rowOff>66104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57231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70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25313</xdr:rowOff>
    </xdr:from>
    <xdr:to>
      <xdr:col>67</xdr:col>
      <xdr:colOff>101600</xdr:colOff>
      <xdr:row>99</xdr:row>
      <xdr:rowOff>126913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9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118040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709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85423</xdr:rowOff>
    </xdr:from>
    <xdr:to>
      <xdr:col>116</xdr:col>
      <xdr:colOff>63500</xdr:colOff>
      <xdr:row>39</xdr:row>
      <xdr:rowOff>86795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71973"/>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81930</xdr:rowOff>
    </xdr:from>
    <xdr:to>
      <xdr:col>111</xdr:col>
      <xdr:colOff>177800</xdr:colOff>
      <xdr:row>39</xdr:row>
      <xdr:rowOff>85423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68480"/>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81930</xdr:rowOff>
    </xdr:from>
    <xdr:to>
      <xdr:col>107</xdr:col>
      <xdr:colOff>50800</xdr:colOff>
      <xdr:row>39</xdr:row>
      <xdr:rowOff>82811</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768480"/>
          <a:ext cx="889000" cy="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94941</xdr:rowOff>
    </xdr:from>
    <xdr:to>
      <xdr:col>107</xdr:col>
      <xdr:colOff>101600</xdr:colOff>
      <xdr:row>39</xdr:row>
      <xdr:rowOff>25091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41618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38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82191</xdr:rowOff>
    </xdr:from>
    <xdr:to>
      <xdr:col>102</xdr:col>
      <xdr:colOff>114300</xdr:colOff>
      <xdr:row>39</xdr:row>
      <xdr:rowOff>82811</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68741"/>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103596</xdr:rowOff>
    </xdr:from>
    <xdr:to>
      <xdr:col>102</xdr:col>
      <xdr:colOff>165100</xdr:colOff>
      <xdr:row>39</xdr:row>
      <xdr:rowOff>33746</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50273</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39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120186</xdr:rowOff>
    </xdr:from>
    <xdr:to>
      <xdr:col>98</xdr:col>
      <xdr:colOff>38100</xdr:colOff>
      <xdr:row>39</xdr:row>
      <xdr:rowOff>50336</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3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66863</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1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35995</xdr:rowOff>
    </xdr:from>
    <xdr:to>
      <xdr:col>116</xdr:col>
      <xdr:colOff>114300</xdr:colOff>
      <xdr:row>39</xdr:row>
      <xdr:rowOff>137595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72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122372</xdr:rowOff>
    </xdr:from>
    <xdr:ext cx="378565"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637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34623</xdr:rowOff>
    </xdr:from>
    <xdr:to>
      <xdr:col>112</xdr:col>
      <xdr:colOff>38100</xdr:colOff>
      <xdr:row>39</xdr:row>
      <xdr:rowOff>136223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7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127350</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4017" y="6813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31130</xdr:rowOff>
    </xdr:from>
    <xdr:to>
      <xdr:col>107</xdr:col>
      <xdr:colOff>101600</xdr:colOff>
      <xdr:row>39</xdr:row>
      <xdr:rowOff>132730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71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123857</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810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32011</xdr:rowOff>
    </xdr:from>
    <xdr:to>
      <xdr:col>102</xdr:col>
      <xdr:colOff>165100</xdr:colOff>
      <xdr:row>39</xdr:row>
      <xdr:rowOff>133611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71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124738</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811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71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124118</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7017" y="6810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58188</xdr:rowOff>
    </xdr:from>
    <xdr:to>
      <xdr:col>116</xdr:col>
      <xdr:colOff>63500</xdr:colOff>
      <xdr:row>59</xdr:row>
      <xdr:rowOff>67821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73738"/>
          <a:ext cx="838200" cy="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148908</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2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58188</xdr:rowOff>
    </xdr:from>
    <xdr:to>
      <xdr:col>111</xdr:col>
      <xdr:colOff>177800</xdr:colOff>
      <xdr:row>59</xdr:row>
      <xdr:rowOff>68932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173738"/>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69606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8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68932</xdr:rowOff>
    </xdr:from>
    <xdr:to>
      <xdr:col>107</xdr:col>
      <xdr:colOff>50800</xdr:colOff>
      <xdr:row>59</xdr:row>
      <xdr:rowOff>69422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184482"/>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33513</xdr:rowOff>
    </xdr:from>
    <xdr:to>
      <xdr:col>107</xdr:col>
      <xdr:colOff>101600</xdr:colOff>
      <xdr:row>58</xdr:row>
      <xdr:rowOff>135113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151640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69422</xdr:rowOff>
    </xdr:from>
    <xdr:to>
      <xdr:col>102</xdr:col>
      <xdr:colOff>114300</xdr:colOff>
      <xdr:row>59</xdr:row>
      <xdr:rowOff>69814</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184972"/>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61730</xdr:rowOff>
    </xdr:from>
    <xdr:to>
      <xdr:col>102</xdr:col>
      <xdr:colOff>165100</xdr:colOff>
      <xdr:row>58</xdr:row>
      <xdr:rowOff>163330</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8407</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4906</xdr:rowOff>
    </xdr:from>
    <xdr:to>
      <xdr:col>98</xdr:col>
      <xdr:colOff>38100</xdr:colOff>
      <xdr:row>58</xdr:row>
      <xdr:rowOff>106506</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94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123033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2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17021</xdr:rowOff>
    </xdr:from>
    <xdr:to>
      <xdr:col>116</xdr:col>
      <xdr:colOff>114300</xdr:colOff>
      <xdr:row>59</xdr:row>
      <xdr:rowOff>118621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3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104458</xdr:rowOff>
    </xdr:from>
    <xdr:ext cx="378565"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48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7388</xdr:rowOff>
    </xdr:from>
    <xdr:to>
      <xdr:col>112</xdr:col>
      <xdr:colOff>38100</xdr:colOff>
      <xdr:row>59</xdr:row>
      <xdr:rowOff>108988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2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100115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21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18132</xdr:rowOff>
    </xdr:from>
    <xdr:to>
      <xdr:col>107</xdr:col>
      <xdr:colOff>101600</xdr:colOff>
      <xdr:row>59</xdr:row>
      <xdr:rowOff>119732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3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110859</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245017" y="10226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18622</xdr:rowOff>
    </xdr:from>
    <xdr:to>
      <xdr:col>102</xdr:col>
      <xdr:colOff>165100</xdr:colOff>
      <xdr:row>59</xdr:row>
      <xdr:rowOff>120222</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111349</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56017" y="10226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19014</xdr:rowOff>
    </xdr:from>
    <xdr:to>
      <xdr:col>98</xdr:col>
      <xdr:colOff>38100</xdr:colOff>
      <xdr:row>59</xdr:row>
      <xdr:rowOff>120614</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3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111741</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67017" y="10227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116771</xdr:rowOff>
    </xdr:from>
    <xdr:to>
      <xdr:col>116</xdr:col>
      <xdr:colOff>63500</xdr:colOff>
      <xdr:row>77</xdr:row>
      <xdr:rowOff>38057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3146971"/>
          <a:ext cx="838200" cy="9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146036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83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116771</xdr:rowOff>
    </xdr:from>
    <xdr:to>
      <xdr:col>111</xdr:col>
      <xdr:colOff>177800</xdr:colOff>
      <xdr:row>77</xdr:row>
      <xdr:rowOff>32936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146971"/>
          <a:ext cx="889000" cy="8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93329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72073</xdr:rowOff>
    </xdr:from>
    <xdr:to>
      <xdr:col>107</xdr:col>
      <xdr:colOff>50800</xdr:colOff>
      <xdr:row>77</xdr:row>
      <xdr:rowOff>32936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3102273"/>
          <a:ext cx="889000" cy="13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87887</xdr:rowOff>
    </xdr:from>
    <xdr:to>
      <xdr:col>107</xdr:col>
      <xdr:colOff>101600</xdr:colOff>
      <xdr:row>76</xdr:row>
      <xdr:rowOff>18036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34564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72073</xdr:rowOff>
    </xdr:from>
    <xdr:to>
      <xdr:col>102</xdr:col>
      <xdr:colOff>114300</xdr:colOff>
      <xdr:row>76</xdr:row>
      <xdr:rowOff>153439</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102273"/>
          <a:ext cx="889000" cy="8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67663</xdr:rowOff>
    </xdr:from>
    <xdr:to>
      <xdr:col>102</xdr:col>
      <xdr:colOff>165100</xdr:colOff>
      <xdr:row>75</xdr:row>
      <xdr:rowOff>169264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14340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7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66406</xdr:rowOff>
    </xdr:from>
    <xdr:to>
      <xdr:col>98</xdr:col>
      <xdr:colOff>38100</xdr:colOff>
      <xdr:row>75</xdr:row>
      <xdr:rowOff>168005</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13083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70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158707</xdr:rowOff>
    </xdr:from>
    <xdr:to>
      <xdr:col>116</xdr:col>
      <xdr:colOff>114300</xdr:colOff>
      <xdr:row>77</xdr:row>
      <xdr:rowOff>88857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1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137134</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316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65971</xdr:rowOff>
    </xdr:from>
    <xdr:to>
      <xdr:col>112</xdr:col>
      <xdr:colOff>38100</xdr:colOff>
      <xdr:row>76</xdr:row>
      <xdr:rowOff>167571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09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158698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18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153586</xdr:rowOff>
    </xdr:from>
    <xdr:to>
      <xdr:col>107</xdr:col>
      <xdr:colOff>101600</xdr:colOff>
      <xdr:row>77</xdr:row>
      <xdr:rowOff>83736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18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74863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27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21273</xdr:rowOff>
    </xdr:from>
    <xdr:to>
      <xdr:col>102</xdr:col>
      <xdr:colOff>165100</xdr:colOff>
      <xdr:row>76</xdr:row>
      <xdr:rowOff>122873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05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114000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14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102639</xdr:rowOff>
    </xdr:from>
    <xdr:to>
      <xdr:col>98</xdr:col>
      <xdr:colOff>38100</xdr:colOff>
      <xdr:row>77</xdr:row>
      <xdr:rowOff>32789</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1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23916</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22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歳出決算総額は、住民一人当たり</a:t>
          </a:r>
          <a:r>
            <a:rPr lang="en-US" altLang="ja-JP" sz="1100">
              <a:solidFill>
                <a:schemeClr val="dk1"/>
              </a:solidFill>
              <a:effectLst/>
              <a:latin typeface="+mn-lt"/>
              <a:ea typeface="+mn-ea"/>
              <a:cs typeface="+mn-cs"/>
            </a:rPr>
            <a:t>714,053</a:t>
          </a:r>
          <a:r>
            <a:rPr lang="ja-JP" altLang="ja-JP" sz="1100">
              <a:solidFill>
                <a:schemeClr val="dk1"/>
              </a:solidFill>
              <a:effectLst/>
              <a:latin typeface="+mn-lt"/>
              <a:ea typeface="+mn-ea"/>
              <a:cs typeface="+mn-cs"/>
            </a:rPr>
            <a:t>円で、前年度と比較して△</a:t>
          </a:r>
          <a:r>
            <a:rPr lang="en-US" altLang="ja-JP" sz="1100">
              <a:solidFill>
                <a:schemeClr val="dk1"/>
              </a:solidFill>
              <a:effectLst/>
              <a:latin typeface="+mn-lt"/>
              <a:ea typeface="+mn-ea"/>
              <a:cs typeface="+mn-cs"/>
            </a:rPr>
            <a:t>28,486</a:t>
          </a:r>
          <a:r>
            <a:rPr lang="ja-JP" altLang="ja-JP" sz="1100">
              <a:solidFill>
                <a:schemeClr val="dk1"/>
              </a:solidFill>
              <a:effectLst/>
              <a:latin typeface="+mn-lt"/>
              <a:ea typeface="+mn-ea"/>
              <a:cs typeface="+mn-cs"/>
            </a:rPr>
            <a:t>円となった。主な要因は、扶助費、ふるう建設事業費等、の減によるものである。増となる主なものは、人件費について、正職員及び会計年度任用職員の増により、住民一人当たり</a:t>
          </a:r>
          <a:r>
            <a:rPr lang="en-US" altLang="ja-JP" sz="1100">
              <a:solidFill>
                <a:schemeClr val="dk1"/>
              </a:solidFill>
              <a:effectLst/>
              <a:latin typeface="+mn-lt"/>
              <a:ea typeface="+mn-ea"/>
              <a:cs typeface="+mn-cs"/>
            </a:rPr>
            <a:t>105,242</a:t>
          </a:r>
          <a:r>
            <a:rPr lang="ja-JP" altLang="ja-JP" sz="1100">
              <a:solidFill>
                <a:schemeClr val="dk1"/>
              </a:solidFill>
              <a:effectLst/>
              <a:latin typeface="+mn-lt"/>
              <a:ea typeface="+mn-ea"/>
              <a:cs typeface="+mn-cs"/>
            </a:rPr>
            <a:t>円（対前年度比＋</a:t>
          </a:r>
          <a:r>
            <a:rPr lang="en-US" altLang="ja-JP" sz="1100">
              <a:solidFill>
                <a:schemeClr val="dk1"/>
              </a:solidFill>
              <a:effectLst/>
              <a:latin typeface="+mn-lt"/>
              <a:ea typeface="+mn-ea"/>
              <a:cs typeface="+mn-cs"/>
            </a:rPr>
            <a:t>274</a:t>
          </a:r>
          <a:r>
            <a:rPr lang="ja-JP" altLang="ja-JP" sz="1100">
              <a:solidFill>
                <a:schemeClr val="dk1"/>
              </a:solidFill>
              <a:effectLst/>
              <a:latin typeface="+mn-lt"/>
              <a:ea typeface="+mn-ea"/>
              <a:cs typeface="+mn-cs"/>
            </a:rPr>
            <a:t>円）となった。なお、類似団体平均との比較では</a:t>
          </a:r>
          <a:r>
            <a:rPr lang="en-US" altLang="ja-JP" sz="1100">
              <a:solidFill>
                <a:schemeClr val="dk1"/>
              </a:solidFill>
              <a:effectLst/>
              <a:latin typeface="+mn-lt"/>
              <a:ea typeface="+mn-ea"/>
              <a:cs typeface="+mn-cs"/>
            </a:rPr>
            <a:t>33,341</a:t>
          </a:r>
          <a:r>
            <a:rPr lang="ja-JP" altLang="ja-JP" sz="1100">
              <a:solidFill>
                <a:schemeClr val="dk1"/>
              </a:solidFill>
              <a:effectLst/>
              <a:latin typeface="+mn-lt"/>
              <a:ea typeface="+mn-ea"/>
              <a:cs typeface="+mn-cs"/>
            </a:rPr>
            <a:t>円下回っている。維持補修費については、緊急浚渫推進事業等の実施により、住民一人当たり</a:t>
          </a:r>
          <a:r>
            <a:rPr lang="en-US" altLang="ja-JP" sz="1100">
              <a:solidFill>
                <a:schemeClr val="dk1"/>
              </a:solidFill>
              <a:effectLst/>
              <a:latin typeface="+mn-lt"/>
              <a:ea typeface="+mn-ea"/>
              <a:cs typeface="+mn-cs"/>
            </a:rPr>
            <a:t>32,139</a:t>
          </a:r>
          <a:r>
            <a:rPr lang="ja-JP" altLang="ja-JP" sz="1100">
              <a:solidFill>
                <a:schemeClr val="dk1"/>
              </a:solidFill>
              <a:effectLst/>
              <a:latin typeface="+mn-lt"/>
              <a:ea typeface="+mn-ea"/>
              <a:cs typeface="+mn-cs"/>
            </a:rPr>
            <a:t>円（対前年度比＋</a:t>
          </a:r>
          <a:r>
            <a:rPr lang="en-US" altLang="ja-JP" sz="1100">
              <a:solidFill>
                <a:schemeClr val="dk1"/>
              </a:solidFill>
              <a:effectLst/>
              <a:latin typeface="+mn-lt"/>
              <a:ea typeface="+mn-ea"/>
              <a:cs typeface="+mn-cs"/>
            </a:rPr>
            <a:t>5,957</a:t>
          </a:r>
          <a:r>
            <a:rPr lang="ja-JP" altLang="ja-JP" sz="1100">
              <a:solidFill>
                <a:schemeClr val="dk1"/>
              </a:solidFill>
              <a:effectLst/>
              <a:latin typeface="+mn-lt"/>
              <a:ea typeface="+mn-ea"/>
              <a:cs typeface="+mn-cs"/>
            </a:rPr>
            <a:t>円）となった。なお、類似団体平均との比較では</a:t>
          </a:r>
          <a:r>
            <a:rPr lang="en-US" altLang="ja-JP" sz="1100">
              <a:solidFill>
                <a:schemeClr val="dk1"/>
              </a:solidFill>
              <a:effectLst/>
              <a:latin typeface="+mn-lt"/>
              <a:ea typeface="+mn-ea"/>
              <a:cs typeface="+mn-cs"/>
            </a:rPr>
            <a:t>14,089</a:t>
          </a:r>
          <a:r>
            <a:rPr lang="ja-JP" altLang="ja-JP" sz="1100">
              <a:solidFill>
                <a:schemeClr val="dk1"/>
              </a:solidFill>
              <a:effectLst/>
              <a:latin typeface="+mn-lt"/>
              <a:ea typeface="+mn-ea"/>
              <a:cs typeface="+mn-cs"/>
            </a:rPr>
            <a:t>円上回っている。補助費については、農業集落排水事業補助金等の増加により、住民一人当たり</a:t>
          </a:r>
          <a:r>
            <a:rPr lang="en-US" altLang="ja-JP" sz="1100">
              <a:solidFill>
                <a:schemeClr val="dk1"/>
              </a:solidFill>
              <a:effectLst/>
              <a:latin typeface="+mn-lt"/>
              <a:ea typeface="+mn-ea"/>
              <a:cs typeface="+mn-cs"/>
            </a:rPr>
            <a:t>170,085</a:t>
          </a:r>
          <a:r>
            <a:rPr lang="ja-JP" altLang="ja-JP" sz="1100">
              <a:solidFill>
                <a:schemeClr val="dk1"/>
              </a:solidFill>
              <a:effectLst/>
              <a:latin typeface="+mn-lt"/>
              <a:ea typeface="+mn-ea"/>
              <a:cs typeface="+mn-cs"/>
            </a:rPr>
            <a:t>円（対前年度比＋</a:t>
          </a:r>
          <a:r>
            <a:rPr lang="en-US" altLang="ja-JP" sz="1100">
              <a:solidFill>
                <a:schemeClr val="dk1"/>
              </a:solidFill>
              <a:effectLst/>
              <a:latin typeface="+mn-lt"/>
              <a:ea typeface="+mn-ea"/>
              <a:cs typeface="+mn-cs"/>
            </a:rPr>
            <a:t>57,625</a:t>
          </a:r>
          <a:r>
            <a:rPr lang="ja-JP" altLang="ja-JP" sz="1100">
              <a:solidFill>
                <a:schemeClr val="dk1"/>
              </a:solidFill>
              <a:effectLst/>
              <a:latin typeface="+mn-lt"/>
              <a:ea typeface="+mn-ea"/>
              <a:cs typeface="+mn-cs"/>
            </a:rPr>
            <a:t>円）となった。なお、類似団体平均との比較では</a:t>
          </a:r>
          <a:r>
            <a:rPr lang="en-US" altLang="ja-JP" sz="1100">
              <a:solidFill>
                <a:schemeClr val="dk1"/>
              </a:solidFill>
              <a:effectLst/>
              <a:latin typeface="+mn-lt"/>
              <a:ea typeface="+mn-ea"/>
              <a:cs typeface="+mn-cs"/>
            </a:rPr>
            <a:t>27,508</a:t>
          </a:r>
          <a:r>
            <a:rPr lang="ja-JP" altLang="ja-JP" sz="1100">
              <a:solidFill>
                <a:schemeClr val="dk1"/>
              </a:solidFill>
              <a:effectLst/>
              <a:latin typeface="+mn-lt"/>
              <a:ea typeface="+mn-ea"/>
              <a:cs typeface="+mn-cs"/>
            </a:rPr>
            <a:t>円上回っている。</a:t>
          </a:r>
        </a:p>
        <a:p>
          <a:r>
            <a:rPr lang="ja-JP" altLang="ja-JP" sz="1100">
              <a:solidFill>
                <a:schemeClr val="dk1"/>
              </a:solidFill>
              <a:effectLst/>
              <a:latin typeface="+mn-lt"/>
              <a:ea typeface="+mn-ea"/>
              <a:cs typeface="+mn-cs"/>
            </a:rPr>
            <a:t>　一方、減となる主なものは、扶助費について、子育て世帯臨時特別給付金事業の減等により、住民一人当たり</a:t>
          </a:r>
          <a:r>
            <a:rPr lang="en-US" altLang="ja-JP" sz="1100">
              <a:solidFill>
                <a:schemeClr val="dk1"/>
              </a:solidFill>
              <a:effectLst/>
              <a:latin typeface="+mn-lt"/>
              <a:ea typeface="+mn-ea"/>
              <a:cs typeface="+mn-cs"/>
            </a:rPr>
            <a:t>73,020</a:t>
          </a:r>
          <a:r>
            <a:rPr lang="ja-JP" altLang="ja-JP" sz="1100">
              <a:solidFill>
                <a:schemeClr val="dk1"/>
              </a:solidFill>
              <a:effectLst/>
              <a:latin typeface="+mn-lt"/>
              <a:ea typeface="+mn-ea"/>
              <a:cs typeface="+mn-cs"/>
            </a:rPr>
            <a:t>円（対前年度比△</a:t>
          </a:r>
          <a:r>
            <a:rPr lang="en-US" altLang="ja-JP" sz="1100">
              <a:solidFill>
                <a:schemeClr val="dk1"/>
              </a:solidFill>
              <a:effectLst/>
              <a:latin typeface="+mn-lt"/>
              <a:ea typeface="+mn-ea"/>
              <a:cs typeface="+mn-cs"/>
            </a:rPr>
            <a:t>19,878</a:t>
          </a:r>
          <a:r>
            <a:rPr lang="ja-JP" altLang="ja-JP" sz="1100">
              <a:solidFill>
                <a:schemeClr val="dk1"/>
              </a:solidFill>
              <a:effectLst/>
              <a:latin typeface="+mn-lt"/>
              <a:ea typeface="+mn-ea"/>
              <a:cs typeface="+mn-cs"/>
            </a:rPr>
            <a:t>円）となった。なお、類似団体平均との比較では</a:t>
          </a:r>
          <a:r>
            <a:rPr lang="en-US" altLang="ja-JP" sz="1100">
              <a:solidFill>
                <a:schemeClr val="dk1"/>
              </a:solidFill>
              <a:effectLst/>
              <a:latin typeface="+mn-lt"/>
              <a:ea typeface="+mn-ea"/>
              <a:cs typeface="+mn-cs"/>
            </a:rPr>
            <a:t>1,027</a:t>
          </a:r>
          <a:r>
            <a:rPr lang="ja-JP" altLang="ja-JP" sz="1100">
              <a:solidFill>
                <a:schemeClr val="dk1"/>
              </a:solidFill>
              <a:effectLst/>
              <a:latin typeface="+mn-lt"/>
              <a:ea typeface="+mn-ea"/>
              <a:cs typeface="+mn-cs"/>
            </a:rPr>
            <a:t>円上回っている。普通建設事業費については、サテライトオフィス整備事業、</a:t>
          </a:r>
          <a:r>
            <a:rPr lang="en-US" altLang="ja-JP" sz="1100">
              <a:solidFill>
                <a:schemeClr val="dk1"/>
              </a:solidFill>
              <a:effectLst/>
              <a:latin typeface="+mn-lt"/>
              <a:ea typeface="+mn-ea"/>
              <a:cs typeface="+mn-cs"/>
            </a:rPr>
            <a:t>WIFI</a:t>
          </a:r>
          <a:r>
            <a:rPr lang="ja-JP" altLang="ja-JP" sz="1100">
              <a:solidFill>
                <a:schemeClr val="dk1"/>
              </a:solidFill>
              <a:effectLst/>
              <a:latin typeface="+mn-lt"/>
              <a:ea typeface="+mn-ea"/>
              <a:cs typeface="+mn-cs"/>
            </a:rPr>
            <a:t>ステーション整備事業、避難者用駐車場整備事業の減等により、住民一人当たり</a:t>
          </a:r>
          <a:r>
            <a:rPr lang="en-US" altLang="ja-JP" sz="1100">
              <a:solidFill>
                <a:schemeClr val="dk1"/>
              </a:solidFill>
              <a:effectLst/>
              <a:latin typeface="+mn-lt"/>
              <a:ea typeface="+mn-ea"/>
              <a:cs typeface="+mn-cs"/>
            </a:rPr>
            <a:t>81,986</a:t>
          </a:r>
          <a:r>
            <a:rPr lang="ja-JP" altLang="ja-JP" sz="1100">
              <a:solidFill>
                <a:schemeClr val="dk1"/>
              </a:solidFill>
              <a:effectLst/>
              <a:latin typeface="+mn-lt"/>
              <a:ea typeface="+mn-ea"/>
              <a:cs typeface="+mn-cs"/>
            </a:rPr>
            <a:t>円（対前年度比△</a:t>
          </a:r>
          <a:r>
            <a:rPr lang="en-US" altLang="ja-JP" sz="1100">
              <a:solidFill>
                <a:schemeClr val="dk1"/>
              </a:solidFill>
              <a:effectLst/>
              <a:latin typeface="+mn-lt"/>
              <a:ea typeface="+mn-ea"/>
              <a:cs typeface="+mn-cs"/>
            </a:rPr>
            <a:t>9,307</a:t>
          </a:r>
          <a:r>
            <a:rPr lang="ja-JP" altLang="ja-JP" sz="1100">
              <a:solidFill>
                <a:schemeClr val="dk1"/>
              </a:solidFill>
              <a:effectLst/>
              <a:latin typeface="+mn-lt"/>
              <a:ea typeface="+mn-ea"/>
              <a:cs typeface="+mn-cs"/>
            </a:rPr>
            <a:t>円）となった。なお、類似団体平均との比較では</a:t>
          </a:r>
          <a:r>
            <a:rPr lang="en-US" altLang="ja-JP" sz="1100">
              <a:solidFill>
                <a:schemeClr val="dk1"/>
              </a:solidFill>
              <a:effectLst/>
              <a:latin typeface="+mn-lt"/>
              <a:ea typeface="+mn-ea"/>
              <a:cs typeface="+mn-cs"/>
            </a:rPr>
            <a:t>29,658</a:t>
          </a:r>
          <a:r>
            <a:rPr lang="ja-JP" altLang="ja-JP" sz="1100">
              <a:solidFill>
                <a:schemeClr val="dk1"/>
              </a:solidFill>
              <a:effectLst/>
              <a:latin typeface="+mn-lt"/>
              <a:ea typeface="+mn-ea"/>
              <a:cs typeface="+mn-cs"/>
            </a:rPr>
            <a:t>円下回っている。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6,312
6,263
46.67
5,020,193
4,507,100
334,907
2,511,483
3,388,302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43252</xdr:rowOff>
    </xdr:from>
    <xdr:to>
      <xdr:col>24</xdr:col>
      <xdr:colOff>63500</xdr:colOff>
      <xdr:row>34</xdr:row>
      <xdr:rowOff>85925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872552"/>
          <a:ext cx="8382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71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43252</xdr:rowOff>
    </xdr:from>
    <xdr:to>
      <xdr:col>19</xdr:col>
      <xdr:colOff>177800</xdr:colOff>
      <xdr:row>34</xdr:row>
      <xdr:rowOff>72535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72552"/>
          <a:ext cx="889000" cy="2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2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72535</xdr:rowOff>
    </xdr:from>
    <xdr:to>
      <xdr:col>15</xdr:col>
      <xdr:colOff>50800</xdr:colOff>
      <xdr:row>34</xdr:row>
      <xdr:rowOff>75801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0183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132443</xdr:rowOff>
    </xdr:from>
    <xdr:to>
      <xdr:col>15</xdr:col>
      <xdr:colOff>101600</xdr:colOff>
      <xdr:row>35</xdr:row>
      <xdr:rowOff>62593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53720</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5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75801</xdr:rowOff>
    </xdr:from>
    <xdr:to>
      <xdr:col>10</xdr:col>
      <xdr:colOff>114300</xdr:colOff>
      <xdr:row>34</xdr:row>
      <xdr:rowOff>92238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905101"/>
          <a:ext cx="889000" cy="1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81280</xdr:rowOff>
    </xdr:from>
    <xdr:to>
      <xdr:col>10</xdr:col>
      <xdr:colOff>165100</xdr:colOff>
      <xdr:row>35</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1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2557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0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88247</xdr:rowOff>
    </xdr:from>
    <xdr:to>
      <xdr:col>6</xdr:col>
      <xdr:colOff>38100</xdr:colOff>
      <xdr:row>35</xdr:row>
      <xdr:rowOff>18397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1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9524</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1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35125</xdr:rowOff>
    </xdr:from>
    <xdr:to>
      <xdr:col>24</xdr:col>
      <xdr:colOff>114300</xdr:colOff>
      <xdr:row>34</xdr:row>
      <xdr:rowOff>136725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6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58002</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1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163902</xdr:rowOff>
    </xdr:from>
    <xdr:to>
      <xdr:col>20</xdr:col>
      <xdr:colOff>38100</xdr:colOff>
      <xdr:row>34</xdr:row>
      <xdr:rowOff>94052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2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110579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59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21735</xdr:rowOff>
    </xdr:from>
    <xdr:to>
      <xdr:col>15</xdr:col>
      <xdr:colOff>101600</xdr:colOff>
      <xdr:row>34</xdr:row>
      <xdr:rowOff>123335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5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139862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62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25001</xdr:rowOff>
    </xdr:from>
    <xdr:to>
      <xdr:col>10</xdr:col>
      <xdr:colOff>165100</xdr:colOff>
      <xdr:row>34</xdr:row>
      <xdr:rowOff>126601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5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143128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62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41438</xdr:rowOff>
    </xdr:from>
    <xdr:to>
      <xdr:col>6</xdr:col>
      <xdr:colOff>38100</xdr:colOff>
      <xdr:row>34</xdr:row>
      <xdr:rowOff>143038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7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159565</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64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74087</xdr:rowOff>
    </xdr:from>
    <xdr:to>
      <xdr:col>24</xdr:col>
      <xdr:colOff>63500</xdr:colOff>
      <xdr:row>58</xdr:row>
      <xdr:rowOff>115890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18187"/>
          <a:ext cx="838200" cy="4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6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169176</xdr:rowOff>
    </xdr:from>
    <xdr:to>
      <xdr:col>19</xdr:col>
      <xdr:colOff>177800</xdr:colOff>
      <xdr:row>58</xdr:row>
      <xdr:rowOff>74087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41826"/>
          <a:ext cx="889000" cy="7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131749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169176</xdr:rowOff>
    </xdr:from>
    <xdr:to>
      <xdr:col>15</xdr:col>
      <xdr:colOff>50800</xdr:colOff>
      <xdr:row>58</xdr:row>
      <xdr:rowOff>112102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41826"/>
          <a:ext cx="889000" cy="1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78687</xdr:rowOff>
    </xdr:from>
    <xdr:to>
      <xdr:col>15</xdr:col>
      <xdr:colOff>101600</xdr:colOff>
      <xdr:row>58</xdr:row>
      <xdr:rowOff>8837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25364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2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112102</xdr:rowOff>
    </xdr:from>
    <xdr:to>
      <xdr:col>10</xdr:col>
      <xdr:colOff>114300</xdr:colOff>
      <xdr:row>58</xdr:row>
      <xdr:rowOff>142822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56202"/>
          <a:ext cx="889000" cy="3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17345</xdr:rowOff>
    </xdr:from>
    <xdr:to>
      <xdr:col>10</xdr:col>
      <xdr:colOff>165100</xdr:colOff>
      <xdr:row>58</xdr:row>
      <xdr:rowOff>118945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135472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27375</xdr:rowOff>
    </xdr:from>
    <xdr:to>
      <xdr:col>6</xdr:col>
      <xdr:colOff>38100</xdr:colOff>
      <xdr:row>58</xdr:row>
      <xdr:rowOff>128975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145502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65090</xdr:rowOff>
    </xdr:from>
    <xdr:to>
      <xdr:col>24</xdr:col>
      <xdr:colOff>114300</xdr:colOff>
      <xdr:row>58</xdr:row>
      <xdr:rowOff>166690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0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170795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4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23287</xdr:rowOff>
    </xdr:from>
    <xdr:to>
      <xdr:col>20</xdr:col>
      <xdr:colOff>38100</xdr:colOff>
      <xdr:row>58</xdr:row>
      <xdr:rowOff>124887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6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116014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6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118376</xdr:rowOff>
    </xdr:from>
    <xdr:to>
      <xdr:col>15</xdr:col>
      <xdr:colOff>101600</xdr:colOff>
      <xdr:row>58</xdr:row>
      <xdr:rowOff>48526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39653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8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61302</xdr:rowOff>
    </xdr:from>
    <xdr:to>
      <xdr:col>10</xdr:col>
      <xdr:colOff>165100</xdr:colOff>
      <xdr:row>58</xdr:row>
      <xdr:rowOff>162902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0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154029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9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92022</xdr:rowOff>
    </xdr:from>
    <xdr:to>
      <xdr:col>6</xdr:col>
      <xdr:colOff>38100</xdr:colOff>
      <xdr:row>59</xdr:row>
      <xdr:rowOff>22172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13299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2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91900</xdr:rowOff>
    </xdr:from>
    <xdr:to>
      <xdr:col>24</xdr:col>
      <xdr:colOff>63500</xdr:colOff>
      <xdr:row>76</xdr:row>
      <xdr:rowOff>147769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122100"/>
          <a:ext cx="838200" cy="5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71300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8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91900</xdr:rowOff>
    </xdr:from>
    <xdr:to>
      <xdr:col>19</xdr:col>
      <xdr:colOff>177800</xdr:colOff>
      <xdr:row>76</xdr:row>
      <xdr:rowOff>120162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22100"/>
          <a:ext cx="889000" cy="2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127931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4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120162</xdr:rowOff>
    </xdr:from>
    <xdr:to>
      <xdr:col>15</xdr:col>
      <xdr:colOff>50800</xdr:colOff>
      <xdr:row>76</xdr:row>
      <xdr:rowOff>131257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50362"/>
          <a:ext cx="889000" cy="1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57757</xdr:rowOff>
    </xdr:from>
    <xdr:to>
      <xdr:col>15</xdr:col>
      <xdr:colOff>101600</xdr:colOff>
      <xdr:row>74</xdr:row>
      <xdr:rowOff>159357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74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4434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52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131257</xdr:rowOff>
    </xdr:from>
    <xdr:to>
      <xdr:col>10</xdr:col>
      <xdr:colOff>114300</xdr:colOff>
      <xdr:row>78</xdr:row>
      <xdr:rowOff>3600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61457"/>
          <a:ext cx="889000" cy="21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143269</xdr:rowOff>
    </xdr:from>
    <xdr:to>
      <xdr:col>10</xdr:col>
      <xdr:colOff>165100</xdr:colOff>
      <xdr:row>75</xdr:row>
      <xdr:rowOff>73419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3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89946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0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14361</xdr:rowOff>
    </xdr:from>
    <xdr:to>
      <xdr:col>6</xdr:col>
      <xdr:colOff>38100</xdr:colOff>
      <xdr:row>75</xdr:row>
      <xdr:rowOff>115961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87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132488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64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96969</xdr:rowOff>
    </xdr:from>
    <xdr:to>
      <xdr:col>24</xdr:col>
      <xdr:colOff>114300</xdr:colOff>
      <xdr:row>77</xdr:row>
      <xdr:rowOff>27119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2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75396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05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41100</xdr:rowOff>
    </xdr:from>
    <xdr:to>
      <xdr:col>20</xdr:col>
      <xdr:colOff>38100</xdr:colOff>
      <xdr:row>76</xdr:row>
      <xdr:rowOff>142700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7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133827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6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69362</xdr:rowOff>
    </xdr:from>
    <xdr:to>
      <xdr:col>15</xdr:col>
      <xdr:colOff>101600</xdr:colOff>
      <xdr:row>76</xdr:row>
      <xdr:rowOff>170962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9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162089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92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80457</xdr:rowOff>
    </xdr:from>
    <xdr:to>
      <xdr:col>10</xdr:col>
      <xdr:colOff>165100</xdr:colOff>
      <xdr:row>77</xdr:row>
      <xdr:rowOff>10607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1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1734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03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124250</xdr:rowOff>
    </xdr:from>
    <xdr:to>
      <xdr:col>6</xdr:col>
      <xdr:colOff>38100</xdr:colOff>
      <xdr:row>78</xdr:row>
      <xdr:rowOff>54400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45527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1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86299</xdr:rowOff>
    </xdr:from>
    <xdr:to>
      <xdr:col>24</xdr:col>
      <xdr:colOff>63500</xdr:colOff>
      <xdr:row>96</xdr:row>
      <xdr:rowOff>97151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545499"/>
          <a:ext cx="838200" cy="1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112203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2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159131</xdr:rowOff>
    </xdr:from>
    <xdr:to>
      <xdr:col>19</xdr:col>
      <xdr:colOff>177800</xdr:colOff>
      <xdr:row>96</xdr:row>
      <xdr:rowOff>86299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275431"/>
          <a:ext cx="889000" cy="27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56661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159131</xdr:rowOff>
    </xdr:from>
    <xdr:to>
      <xdr:col>15</xdr:col>
      <xdr:colOff>50800</xdr:colOff>
      <xdr:row>96</xdr:row>
      <xdr:rowOff>111590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275431"/>
          <a:ext cx="889000" cy="29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150157</xdr:rowOff>
    </xdr:from>
    <xdr:to>
      <xdr:col>15</xdr:col>
      <xdr:colOff>101600</xdr:colOff>
      <xdr:row>95</xdr:row>
      <xdr:rowOff>80307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71434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111590</xdr:rowOff>
    </xdr:from>
    <xdr:to>
      <xdr:col>10</xdr:col>
      <xdr:colOff>114300</xdr:colOff>
      <xdr:row>97</xdr:row>
      <xdr:rowOff>69055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70790"/>
          <a:ext cx="889000" cy="12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9378</xdr:rowOff>
    </xdr:from>
    <xdr:to>
      <xdr:col>10</xdr:col>
      <xdr:colOff>165100</xdr:colOff>
      <xdr:row>95</xdr:row>
      <xdr:rowOff>110978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9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127505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07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47523</xdr:rowOff>
    </xdr:from>
    <xdr:to>
      <xdr:col>6</xdr:col>
      <xdr:colOff>38100</xdr:colOff>
      <xdr:row>95</xdr:row>
      <xdr:rowOff>149123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165650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1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46351</xdr:rowOff>
    </xdr:from>
    <xdr:to>
      <xdr:col>24</xdr:col>
      <xdr:colOff>114300</xdr:colOff>
      <xdr:row>96</xdr:row>
      <xdr:rowOff>147951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0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24778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35499</xdr:rowOff>
    </xdr:from>
    <xdr:to>
      <xdr:col>20</xdr:col>
      <xdr:colOff>38100</xdr:colOff>
      <xdr:row>96</xdr:row>
      <xdr:rowOff>137099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9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128226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8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108331</xdr:rowOff>
    </xdr:from>
    <xdr:to>
      <xdr:col>15</xdr:col>
      <xdr:colOff>101600</xdr:colOff>
      <xdr:row>95</xdr:row>
      <xdr:rowOff>38481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2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55008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99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60790</xdr:rowOff>
    </xdr:from>
    <xdr:to>
      <xdr:col>10</xdr:col>
      <xdr:colOff>165100</xdr:colOff>
      <xdr:row>96</xdr:row>
      <xdr:rowOff>162390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1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153517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18255</xdr:rowOff>
    </xdr:from>
    <xdr:to>
      <xdr:col>6</xdr:col>
      <xdr:colOff>38100</xdr:colOff>
      <xdr:row>97</xdr:row>
      <xdr:rowOff>119855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4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110982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4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133299</xdr:rowOff>
    </xdr:from>
    <xdr:to>
      <xdr:col>55</xdr:col>
      <xdr:colOff>0</xdr:colOff>
      <xdr:row>38</xdr:row>
      <xdr:rowOff>134214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48399"/>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114063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86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99924</xdr:rowOff>
    </xdr:from>
    <xdr:to>
      <xdr:col>50</xdr:col>
      <xdr:colOff>114300</xdr:colOff>
      <xdr:row>38</xdr:row>
      <xdr:rowOff>134214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100674"/>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99924</xdr:rowOff>
    </xdr:from>
    <xdr:to>
      <xdr:col>45</xdr:col>
      <xdr:colOff>177800</xdr:colOff>
      <xdr:row>35</xdr:row>
      <xdr:rowOff>112268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100674"/>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73355</xdr:rowOff>
    </xdr:from>
    <xdr:to>
      <xdr:col>46</xdr:col>
      <xdr:colOff>38100</xdr:colOff>
      <xdr:row>38</xdr:row>
      <xdr:rowOff>3505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166082</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0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112268</xdr:rowOff>
    </xdr:from>
    <xdr:to>
      <xdr:col>41</xdr:col>
      <xdr:colOff>50800</xdr:colOff>
      <xdr:row>35</xdr:row>
      <xdr:rowOff>138328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113018"/>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28549</xdr:rowOff>
    </xdr:from>
    <xdr:to>
      <xdr:col>41</xdr:col>
      <xdr:colOff>101600</xdr:colOff>
      <xdr:row>37</xdr:row>
      <xdr:rowOff>130149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121276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64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21234</xdr:rowOff>
    </xdr:from>
    <xdr:to>
      <xdr:col>36</xdr:col>
      <xdr:colOff>165100</xdr:colOff>
      <xdr:row>37</xdr:row>
      <xdr:rowOff>122834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113961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457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82499</xdr:rowOff>
    </xdr:from>
    <xdr:to>
      <xdr:col>55</xdr:col>
      <xdr:colOff>50800</xdr:colOff>
      <xdr:row>39</xdr:row>
      <xdr:rowOff>12649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9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168876</xdr:rowOff>
    </xdr:from>
    <xdr:ext cx="313932"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25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83414</xdr:rowOff>
    </xdr:from>
    <xdr:to>
      <xdr:col>50</xdr:col>
      <xdr:colOff>165100</xdr:colOff>
      <xdr:row>39</xdr:row>
      <xdr:rowOff>13564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4691</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69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49124</xdr:rowOff>
    </xdr:from>
    <xdr:to>
      <xdr:col>46</xdr:col>
      <xdr:colOff>38100</xdr:colOff>
      <xdr:row>35</xdr:row>
      <xdr:rowOff>150724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04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167251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82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61468</xdr:rowOff>
    </xdr:from>
    <xdr:to>
      <xdr:col>41</xdr:col>
      <xdr:colOff>101600</xdr:colOff>
      <xdr:row>35</xdr:row>
      <xdr:rowOff>163068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8145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87528</xdr:rowOff>
    </xdr:from>
    <xdr:to>
      <xdr:col>36</xdr:col>
      <xdr:colOff>165100</xdr:colOff>
      <xdr:row>36</xdr:row>
      <xdr:rowOff>17678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08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34205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8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24177</xdr:rowOff>
    </xdr:from>
    <xdr:to>
      <xdr:col>55</xdr:col>
      <xdr:colOff>0</xdr:colOff>
      <xdr:row>57</xdr:row>
      <xdr:rowOff>105791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96827"/>
          <a:ext cx="838200" cy="8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93174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65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128560</xdr:rowOff>
    </xdr:from>
    <xdr:to>
      <xdr:col>50</xdr:col>
      <xdr:colOff>114300</xdr:colOff>
      <xdr:row>57</xdr:row>
      <xdr:rowOff>105791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29760"/>
          <a:ext cx="889000" cy="14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37285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98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128560</xdr:rowOff>
    </xdr:from>
    <xdr:to>
      <xdr:col>45</xdr:col>
      <xdr:colOff>177800</xdr:colOff>
      <xdr:row>57</xdr:row>
      <xdr:rowOff>107532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29760"/>
          <a:ext cx="889000" cy="15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125030</xdr:rowOff>
    </xdr:from>
    <xdr:to>
      <xdr:col>46</xdr:col>
      <xdr:colOff>38100</xdr:colOff>
      <xdr:row>57</xdr:row>
      <xdr:rowOff>55180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46307</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107532</xdr:rowOff>
    </xdr:from>
    <xdr:to>
      <xdr:col>41</xdr:col>
      <xdr:colOff>50800</xdr:colOff>
      <xdr:row>57</xdr:row>
      <xdr:rowOff>161044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80182"/>
          <a:ext cx="889000" cy="5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106311</xdr:rowOff>
    </xdr:from>
    <xdr:to>
      <xdr:col>41</xdr:col>
      <xdr:colOff>101600</xdr:colOff>
      <xdr:row>57</xdr:row>
      <xdr:rowOff>36461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52988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8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128916</xdr:rowOff>
    </xdr:from>
    <xdr:to>
      <xdr:col>36</xdr:col>
      <xdr:colOff>165100</xdr:colOff>
      <xdr:row>57</xdr:row>
      <xdr:rowOff>59066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75593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50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144827</xdr:rowOff>
    </xdr:from>
    <xdr:to>
      <xdr:col>55</xdr:col>
      <xdr:colOff>50800</xdr:colOff>
      <xdr:row>57</xdr:row>
      <xdr:rowOff>74977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4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167704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9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54991</xdr:rowOff>
    </xdr:from>
    <xdr:to>
      <xdr:col>50</xdr:col>
      <xdr:colOff>165100</xdr:colOff>
      <xdr:row>57</xdr:row>
      <xdr:rowOff>156591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2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1668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60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77760</xdr:rowOff>
    </xdr:from>
    <xdr:to>
      <xdr:col>46</xdr:col>
      <xdr:colOff>38100</xdr:colOff>
      <xdr:row>57</xdr:row>
      <xdr:rowOff>7910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7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24437</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45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56732</xdr:rowOff>
    </xdr:from>
    <xdr:to>
      <xdr:col>41</xdr:col>
      <xdr:colOff>101600</xdr:colOff>
      <xdr:row>57</xdr:row>
      <xdr:rowOff>158332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2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149459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110244</xdr:rowOff>
    </xdr:from>
    <xdr:to>
      <xdr:col>36</xdr:col>
      <xdr:colOff>165100</xdr:colOff>
      <xdr:row>58</xdr:row>
      <xdr:rowOff>40394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8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31521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7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152958</xdr:rowOff>
    </xdr:from>
    <xdr:to>
      <xdr:col>55</xdr:col>
      <xdr:colOff>0</xdr:colOff>
      <xdr:row>78</xdr:row>
      <xdr:rowOff>62640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54608"/>
          <a:ext cx="838200" cy="8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7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1081</xdr:rowOff>
    </xdr:from>
    <xdr:to>
      <xdr:col>50</xdr:col>
      <xdr:colOff>114300</xdr:colOff>
      <xdr:row>78</xdr:row>
      <xdr:rowOff>62640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374181"/>
          <a:ext cx="889000" cy="6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155080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1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1081</xdr:rowOff>
    </xdr:from>
    <xdr:to>
      <xdr:col>45</xdr:col>
      <xdr:colOff>177800</xdr:colOff>
      <xdr:row>79</xdr:row>
      <xdr:rowOff>11553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74181"/>
          <a:ext cx="889000" cy="18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51834</xdr:rowOff>
    </xdr:from>
    <xdr:to>
      <xdr:col>46</xdr:col>
      <xdr:colOff>38100</xdr:colOff>
      <xdr:row>76</xdr:row>
      <xdr:rowOff>153434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8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169961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5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11488</xdr:rowOff>
    </xdr:from>
    <xdr:to>
      <xdr:col>41</xdr:col>
      <xdr:colOff>50800</xdr:colOff>
      <xdr:row>79</xdr:row>
      <xdr:rowOff>11553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556038"/>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85547</xdr:rowOff>
    </xdr:from>
    <xdr:to>
      <xdr:col>41</xdr:col>
      <xdr:colOff>101600</xdr:colOff>
      <xdr:row>78</xdr:row>
      <xdr:rowOff>15697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8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32224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90174</xdr:rowOff>
    </xdr:from>
    <xdr:to>
      <xdr:col>36</xdr:col>
      <xdr:colOff>165100</xdr:colOff>
      <xdr:row>78</xdr:row>
      <xdr:rowOff>20324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9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36851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06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102158</xdr:rowOff>
    </xdr:from>
    <xdr:to>
      <xdr:col>55</xdr:col>
      <xdr:colOff>50800</xdr:colOff>
      <xdr:row>78</xdr:row>
      <xdr:rowOff>32308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0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80585</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8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11840</xdr:rowOff>
    </xdr:from>
    <xdr:to>
      <xdr:col>50</xdr:col>
      <xdr:colOff>165100</xdr:colOff>
      <xdr:row>78</xdr:row>
      <xdr:rowOff>113440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8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104567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47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121731</xdr:rowOff>
    </xdr:from>
    <xdr:to>
      <xdr:col>46</xdr:col>
      <xdr:colOff>38100</xdr:colOff>
      <xdr:row>78</xdr:row>
      <xdr:rowOff>51881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43008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41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132203</xdr:rowOff>
    </xdr:from>
    <xdr:to>
      <xdr:col>41</xdr:col>
      <xdr:colOff>101600</xdr:colOff>
      <xdr:row>79</xdr:row>
      <xdr:rowOff>62353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0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53480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98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132138</xdr:rowOff>
    </xdr:from>
    <xdr:to>
      <xdr:col>36</xdr:col>
      <xdr:colOff>165100</xdr:colOff>
      <xdr:row>79</xdr:row>
      <xdr:rowOff>62288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0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53415</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9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99089</xdr:rowOff>
    </xdr:from>
    <xdr:to>
      <xdr:col>55</xdr:col>
      <xdr:colOff>0</xdr:colOff>
      <xdr:row>97</xdr:row>
      <xdr:rowOff>137041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29739"/>
          <a:ext cx="838200" cy="3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73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137041</xdr:rowOff>
    </xdr:from>
    <xdr:to>
      <xdr:col>50</xdr:col>
      <xdr:colOff>114300</xdr:colOff>
      <xdr:row>98</xdr:row>
      <xdr:rowOff>78198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767691"/>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95135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78198</xdr:rowOff>
    </xdr:from>
    <xdr:to>
      <xdr:col>45</xdr:col>
      <xdr:colOff>177800</xdr:colOff>
      <xdr:row>98</xdr:row>
      <xdr:rowOff>132286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880298"/>
          <a:ext cx="889000" cy="5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127586</xdr:rowOff>
    </xdr:from>
    <xdr:to>
      <xdr:col>46</xdr:col>
      <xdr:colOff>38100</xdr:colOff>
      <xdr:row>97</xdr:row>
      <xdr:rowOff>57736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74263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6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132286</xdr:rowOff>
    </xdr:from>
    <xdr:to>
      <xdr:col>41</xdr:col>
      <xdr:colOff>50800</xdr:colOff>
      <xdr:row>98</xdr:row>
      <xdr:rowOff>140694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934386"/>
          <a:ext cx="889000" cy="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133621</xdr:rowOff>
    </xdr:from>
    <xdr:to>
      <xdr:col>41</xdr:col>
      <xdr:colOff>101600</xdr:colOff>
      <xdr:row>97</xdr:row>
      <xdr:rowOff>63771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9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80298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6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142777</xdr:rowOff>
    </xdr:from>
    <xdr:to>
      <xdr:col>36</xdr:col>
      <xdr:colOff>165100</xdr:colOff>
      <xdr:row>97</xdr:row>
      <xdr:rowOff>72927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89454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7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48289</xdr:rowOff>
    </xdr:from>
    <xdr:to>
      <xdr:col>55</xdr:col>
      <xdr:colOff>50800</xdr:colOff>
      <xdr:row>97</xdr:row>
      <xdr:rowOff>149889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7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26716</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5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86241</xdr:rowOff>
    </xdr:from>
    <xdr:to>
      <xdr:col>50</xdr:col>
      <xdr:colOff>165100</xdr:colOff>
      <xdr:row>98</xdr:row>
      <xdr:rowOff>16391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1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7518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0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27398</xdr:rowOff>
    </xdr:from>
    <xdr:to>
      <xdr:col>46</xdr:col>
      <xdr:colOff>38100</xdr:colOff>
      <xdr:row>98</xdr:row>
      <xdr:rowOff>128998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2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120125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2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81486</xdr:rowOff>
    </xdr:from>
    <xdr:to>
      <xdr:col>41</xdr:col>
      <xdr:colOff>101600</xdr:colOff>
      <xdr:row>99</xdr:row>
      <xdr:rowOff>11636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8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2763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7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89894</xdr:rowOff>
    </xdr:from>
    <xdr:to>
      <xdr:col>36</xdr:col>
      <xdr:colOff>165100</xdr:colOff>
      <xdr:row>99</xdr:row>
      <xdr:rowOff>20044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11171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8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156113</xdr:rowOff>
    </xdr:from>
    <xdr:to>
      <xdr:col>85</xdr:col>
      <xdr:colOff>127000</xdr:colOff>
      <xdr:row>37</xdr:row>
      <xdr:rowOff>24417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156863"/>
          <a:ext cx="838200" cy="21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116258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17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156113</xdr:rowOff>
    </xdr:from>
    <xdr:to>
      <xdr:col>81</xdr:col>
      <xdr:colOff>50800</xdr:colOff>
      <xdr:row>36</xdr:row>
      <xdr:rowOff>67234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156863"/>
          <a:ext cx="889000" cy="8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67234</xdr:rowOff>
    </xdr:from>
    <xdr:to>
      <xdr:col>76</xdr:col>
      <xdr:colOff>114300</xdr:colOff>
      <xdr:row>36</xdr:row>
      <xdr:rowOff>141163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239434"/>
          <a:ext cx="889000" cy="7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37876</xdr:rowOff>
    </xdr:from>
    <xdr:to>
      <xdr:col>76</xdr:col>
      <xdr:colOff>165100</xdr:colOff>
      <xdr:row>34</xdr:row>
      <xdr:rowOff>139476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58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156003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64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141163</xdr:rowOff>
    </xdr:from>
    <xdr:to>
      <xdr:col>71</xdr:col>
      <xdr:colOff>177800</xdr:colOff>
      <xdr:row>37</xdr:row>
      <xdr:rowOff>50455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13363"/>
          <a:ext cx="889000" cy="8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15931</xdr:rowOff>
    </xdr:from>
    <xdr:to>
      <xdr:col>72</xdr:col>
      <xdr:colOff>38100</xdr:colOff>
      <xdr:row>35</xdr:row>
      <xdr:rowOff>117531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01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134058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79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109520</xdr:rowOff>
    </xdr:from>
    <xdr:to>
      <xdr:col>67</xdr:col>
      <xdr:colOff>101600</xdr:colOff>
      <xdr:row>36</xdr:row>
      <xdr:rowOff>39670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56197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88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145067</xdr:rowOff>
    </xdr:from>
    <xdr:to>
      <xdr:col>85</xdr:col>
      <xdr:colOff>177800</xdr:colOff>
      <xdr:row>37</xdr:row>
      <xdr:rowOff>75217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1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123494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9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105313</xdr:rowOff>
    </xdr:from>
    <xdr:to>
      <xdr:col>81</xdr:col>
      <xdr:colOff>101600</xdr:colOff>
      <xdr:row>36</xdr:row>
      <xdr:rowOff>35463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10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51990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88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16434</xdr:rowOff>
    </xdr:from>
    <xdr:to>
      <xdr:col>76</xdr:col>
      <xdr:colOff>165100</xdr:colOff>
      <xdr:row>36</xdr:row>
      <xdr:rowOff>118034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18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109161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28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90363</xdr:rowOff>
    </xdr:from>
    <xdr:to>
      <xdr:col>72</xdr:col>
      <xdr:colOff>38100</xdr:colOff>
      <xdr:row>37</xdr:row>
      <xdr:rowOff>20513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6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11640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35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171105</xdr:rowOff>
    </xdr:from>
    <xdr:to>
      <xdr:col>67</xdr:col>
      <xdr:colOff>101600</xdr:colOff>
      <xdr:row>37</xdr:row>
      <xdr:rowOff>101255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92382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3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164658</xdr:rowOff>
    </xdr:from>
    <xdr:to>
      <xdr:col>85</xdr:col>
      <xdr:colOff>127000</xdr:colOff>
      <xdr:row>58</xdr:row>
      <xdr:rowOff>10907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37308"/>
          <a:ext cx="838200" cy="1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107943</xdr:rowOff>
    </xdr:from>
    <xdr:to>
      <xdr:col>81</xdr:col>
      <xdr:colOff>50800</xdr:colOff>
      <xdr:row>58</xdr:row>
      <xdr:rowOff>10907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709143"/>
          <a:ext cx="889000" cy="2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16212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107943</xdr:rowOff>
    </xdr:from>
    <xdr:to>
      <xdr:col>76</xdr:col>
      <xdr:colOff>114300</xdr:colOff>
      <xdr:row>57</xdr:row>
      <xdr:rowOff>149966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709143"/>
          <a:ext cx="889000" cy="21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28954</xdr:rowOff>
    </xdr:from>
    <xdr:to>
      <xdr:col>76</xdr:col>
      <xdr:colOff>165100</xdr:colOff>
      <xdr:row>57</xdr:row>
      <xdr:rowOff>130554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121681</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89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149966</xdr:rowOff>
    </xdr:from>
    <xdr:to>
      <xdr:col>71</xdr:col>
      <xdr:colOff>177800</xdr:colOff>
      <xdr:row>58</xdr:row>
      <xdr:rowOff>12432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22616"/>
          <a:ext cx="889000" cy="3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33227</xdr:rowOff>
    </xdr:from>
    <xdr:to>
      <xdr:col>72</xdr:col>
      <xdr:colOff>38100</xdr:colOff>
      <xdr:row>57</xdr:row>
      <xdr:rowOff>134827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0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151354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5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45059</xdr:rowOff>
    </xdr:from>
    <xdr:to>
      <xdr:col>67</xdr:col>
      <xdr:colOff>101600</xdr:colOff>
      <xdr:row>57</xdr:row>
      <xdr:rowOff>146659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1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163186</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59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113858</xdr:rowOff>
    </xdr:from>
    <xdr:to>
      <xdr:col>85</xdr:col>
      <xdr:colOff>177800</xdr:colOff>
      <xdr:row>58</xdr:row>
      <xdr:rowOff>44008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8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32127</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131557</xdr:rowOff>
    </xdr:from>
    <xdr:to>
      <xdr:col>81</xdr:col>
      <xdr:colOff>101600</xdr:colOff>
      <xdr:row>58</xdr:row>
      <xdr:rowOff>61707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0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52834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9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57143</xdr:rowOff>
    </xdr:from>
    <xdr:to>
      <xdr:col>76</xdr:col>
      <xdr:colOff>165100</xdr:colOff>
      <xdr:row>56</xdr:row>
      <xdr:rowOff>158743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5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3820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43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99166</xdr:rowOff>
    </xdr:from>
    <xdr:to>
      <xdr:col>72</xdr:col>
      <xdr:colOff>38100</xdr:colOff>
      <xdr:row>58</xdr:row>
      <xdr:rowOff>29316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7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20443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6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133082</xdr:rowOff>
    </xdr:from>
    <xdr:to>
      <xdr:col>67</xdr:col>
      <xdr:colOff>101600</xdr:colOff>
      <xdr:row>58</xdr:row>
      <xdr:rowOff>63232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0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54359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9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77741</xdr:rowOff>
    </xdr:from>
    <xdr:to>
      <xdr:col>85</xdr:col>
      <xdr:colOff>127000</xdr:colOff>
      <xdr:row>78</xdr:row>
      <xdr:rowOff>102402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450841"/>
          <a:ext cx="838200" cy="2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154881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72867</xdr:rowOff>
    </xdr:from>
    <xdr:to>
      <xdr:col>81</xdr:col>
      <xdr:colOff>50800</xdr:colOff>
      <xdr:row>78</xdr:row>
      <xdr:rowOff>77741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103067"/>
          <a:ext cx="889000" cy="34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106827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72867</xdr:rowOff>
    </xdr:from>
    <xdr:to>
      <xdr:col>76</xdr:col>
      <xdr:colOff>114300</xdr:colOff>
      <xdr:row>78</xdr:row>
      <xdr:rowOff>85092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103067"/>
          <a:ext cx="889000" cy="35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92073</xdr:rowOff>
    </xdr:from>
    <xdr:to>
      <xdr:col>76</xdr:col>
      <xdr:colOff>165100</xdr:colOff>
      <xdr:row>78</xdr:row>
      <xdr:rowOff>22223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13350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38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85092</xdr:rowOff>
    </xdr:from>
    <xdr:to>
      <xdr:col>71</xdr:col>
      <xdr:colOff>177800</xdr:colOff>
      <xdr:row>78</xdr:row>
      <xdr:rowOff>127073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458192"/>
          <a:ext cx="889000" cy="4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109547</xdr:rowOff>
    </xdr:from>
    <xdr:to>
      <xdr:col>72</xdr:col>
      <xdr:colOff>38100</xdr:colOff>
      <xdr:row>78</xdr:row>
      <xdr:rowOff>39697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1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56224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08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114888</xdr:rowOff>
    </xdr:from>
    <xdr:to>
      <xdr:col>67</xdr:col>
      <xdr:colOff>101600</xdr:colOff>
      <xdr:row>78</xdr:row>
      <xdr:rowOff>45038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1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61565</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09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51602</xdr:rowOff>
    </xdr:from>
    <xdr:to>
      <xdr:col>85</xdr:col>
      <xdr:colOff>177800</xdr:colOff>
      <xdr:row>78</xdr:row>
      <xdr:rowOff>153202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2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137979</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3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26941</xdr:rowOff>
    </xdr:from>
    <xdr:to>
      <xdr:col>81</xdr:col>
      <xdr:colOff>101600</xdr:colOff>
      <xdr:row>78</xdr:row>
      <xdr:rowOff>128541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0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119668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49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22067</xdr:rowOff>
    </xdr:from>
    <xdr:to>
      <xdr:col>76</xdr:col>
      <xdr:colOff>165100</xdr:colOff>
      <xdr:row>76</xdr:row>
      <xdr:rowOff>123667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05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140194</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82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34292</xdr:rowOff>
    </xdr:from>
    <xdr:to>
      <xdr:col>72</xdr:col>
      <xdr:colOff>38100</xdr:colOff>
      <xdr:row>78</xdr:row>
      <xdr:rowOff>135892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0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127019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0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76273</xdr:rowOff>
    </xdr:from>
    <xdr:to>
      <xdr:col>67</xdr:col>
      <xdr:colOff>101600</xdr:colOff>
      <xdr:row>79</xdr:row>
      <xdr:rowOff>6423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4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169000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41146</xdr:rowOff>
    </xdr:from>
    <xdr:to>
      <xdr:col>85</xdr:col>
      <xdr:colOff>127000</xdr:colOff>
      <xdr:row>97</xdr:row>
      <xdr:rowOff>45160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671796"/>
          <a:ext cx="838200" cy="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49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45160</xdr:rowOff>
    </xdr:from>
    <xdr:to>
      <xdr:col>81</xdr:col>
      <xdr:colOff>50800</xdr:colOff>
      <xdr:row>97</xdr:row>
      <xdr:rowOff>55544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675810"/>
          <a:ext cx="889000" cy="1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4396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54231</xdr:rowOff>
    </xdr:from>
    <xdr:to>
      <xdr:col>76</xdr:col>
      <xdr:colOff>114300</xdr:colOff>
      <xdr:row>97</xdr:row>
      <xdr:rowOff>55544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684881"/>
          <a:ext cx="8890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95017</xdr:rowOff>
    </xdr:from>
    <xdr:to>
      <xdr:col>76</xdr:col>
      <xdr:colOff>165100</xdr:colOff>
      <xdr:row>96</xdr:row>
      <xdr:rowOff>25167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41694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54231</xdr:rowOff>
    </xdr:from>
    <xdr:to>
      <xdr:col>71</xdr:col>
      <xdr:colOff>177800</xdr:colOff>
      <xdr:row>97</xdr:row>
      <xdr:rowOff>55544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684881"/>
          <a:ext cx="8890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93591</xdr:rowOff>
    </xdr:from>
    <xdr:to>
      <xdr:col>72</xdr:col>
      <xdr:colOff>38100</xdr:colOff>
      <xdr:row>96</xdr:row>
      <xdr:rowOff>23741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40268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1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86623</xdr:rowOff>
    </xdr:from>
    <xdr:to>
      <xdr:col>67</xdr:col>
      <xdr:colOff>101600</xdr:colOff>
      <xdr:row>96</xdr:row>
      <xdr:rowOff>16773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33300</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1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161796</xdr:rowOff>
    </xdr:from>
    <xdr:to>
      <xdr:col>85</xdr:col>
      <xdr:colOff>177800</xdr:colOff>
      <xdr:row>97</xdr:row>
      <xdr:rowOff>91946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2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140223</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9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165810</xdr:rowOff>
    </xdr:from>
    <xdr:to>
      <xdr:col>81</xdr:col>
      <xdr:colOff>101600</xdr:colOff>
      <xdr:row>97</xdr:row>
      <xdr:rowOff>95960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2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87087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71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4744</xdr:rowOff>
    </xdr:from>
    <xdr:to>
      <xdr:col>76</xdr:col>
      <xdr:colOff>165100</xdr:colOff>
      <xdr:row>97</xdr:row>
      <xdr:rowOff>106344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97471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72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3431</xdr:rowOff>
    </xdr:from>
    <xdr:to>
      <xdr:col>72</xdr:col>
      <xdr:colOff>38100</xdr:colOff>
      <xdr:row>97</xdr:row>
      <xdr:rowOff>105031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96158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72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4744</xdr:rowOff>
    </xdr:from>
    <xdr:to>
      <xdr:col>67</xdr:col>
      <xdr:colOff>101600</xdr:colOff>
      <xdr:row>97</xdr:row>
      <xdr:rowOff>106344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97471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72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118110</xdr:rowOff>
    </xdr:from>
    <xdr:to>
      <xdr:col>107</xdr:col>
      <xdr:colOff>101600</xdr:colOff>
      <xdr:row>39</xdr:row>
      <xdr:rowOff>48260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64787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08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52578</xdr:rowOff>
    </xdr:from>
    <xdr:to>
      <xdr:col>102</xdr:col>
      <xdr:colOff>165100</xdr:colOff>
      <xdr:row>38</xdr:row>
      <xdr:rowOff>154178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170705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132842</xdr:rowOff>
    </xdr:from>
    <xdr:to>
      <xdr:col>98</xdr:col>
      <xdr:colOff>38100</xdr:colOff>
      <xdr:row>39</xdr:row>
      <xdr:rowOff>62992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79519</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23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歳出決算総額は、住民一人当たり</a:t>
          </a:r>
          <a:r>
            <a:rPr lang="en-US" altLang="ja-JP" sz="1100">
              <a:solidFill>
                <a:schemeClr val="dk1"/>
              </a:solidFill>
              <a:effectLst/>
              <a:latin typeface="+mn-lt"/>
              <a:ea typeface="+mn-ea"/>
              <a:cs typeface="+mn-cs"/>
            </a:rPr>
            <a:t>714,053</a:t>
          </a:r>
          <a:r>
            <a:rPr lang="ja-JP" altLang="ja-JP" sz="1100">
              <a:solidFill>
                <a:schemeClr val="dk1"/>
              </a:solidFill>
              <a:effectLst/>
              <a:latin typeface="+mn-lt"/>
              <a:ea typeface="+mn-ea"/>
              <a:cs typeface="+mn-cs"/>
            </a:rPr>
            <a:t>円で、前年度と比較して△</a:t>
          </a:r>
          <a:r>
            <a:rPr lang="en-US" altLang="ja-JP" sz="1100">
              <a:solidFill>
                <a:schemeClr val="dk1"/>
              </a:solidFill>
              <a:effectLst/>
              <a:latin typeface="+mn-lt"/>
              <a:ea typeface="+mn-ea"/>
              <a:cs typeface="+mn-cs"/>
            </a:rPr>
            <a:t>28,486</a:t>
          </a:r>
          <a:r>
            <a:rPr lang="ja-JP" altLang="ja-JP" sz="1100">
              <a:solidFill>
                <a:schemeClr val="dk1"/>
              </a:solidFill>
              <a:effectLst/>
              <a:latin typeface="+mn-lt"/>
              <a:ea typeface="+mn-ea"/>
              <a:cs typeface="+mn-cs"/>
            </a:rPr>
            <a:t>円となった。主な要因は、総務費、民生費、衛生費、消防費及び災害復旧費の減によるものである。増となる主なものは、農林水産業費について、緊急浚渫推進事業等の実施により、住民一人当たり</a:t>
          </a:r>
          <a:r>
            <a:rPr lang="en-US" altLang="ja-JP" sz="1100">
              <a:solidFill>
                <a:schemeClr val="dk1"/>
              </a:solidFill>
              <a:effectLst/>
              <a:latin typeface="+mn-lt"/>
              <a:ea typeface="+mn-ea"/>
              <a:cs typeface="+mn-cs"/>
            </a:rPr>
            <a:t>95,321</a:t>
          </a:r>
          <a:r>
            <a:rPr lang="ja-JP" altLang="ja-JP" sz="1100">
              <a:solidFill>
                <a:schemeClr val="dk1"/>
              </a:solidFill>
              <a:effectLst/>
              <a:latin typeface="+mn-lt"/>
              <a:ea typeface="+mn-ea"/>
              <a:cs typeface="+mn-cs"/>
            </a:rPr>
            <a:t>円（＋</a:t>
          </a:r>
          <a:r>
            <a:rPr lang="en-US" altLang="ja-JP" sz="1100">
              <a:solidFill>
                <a:schemeClr val="dk1"/>
              </a:solidFill>
              <a:effectLst/>
              <a:latin typeface="+mn-lt"/>
              <a:ea typeface="+mn-ea"/>
              <a:cs typeface="+mn-cs"/>
            </a:rPr>
            <a:t>21,421</a:t>
          </a:r>
          <a:r>
            <a:rPr lang="ja-JP" altLang="ja-JP" sz="1100">
              <a:solidFill>
                <a:schemeClr val="dk1"/>
              </a:solidFill>
              <a:effectLst/>
              <a:latin typeface="+mn-lt"/>
              <a:ea typeface="+mn-ea"/>
              <a:cs typeface="+mn-cs"/>
            </a:rPr>
            <a:t>円）となった。なお、類似団体平均との比較では</a:t>
          </a:r>
          <a:r>
            <a:rPr lang="en-US" altLang="ja-JP" sz="1100">
              <a:solidFill>
                <a:schemeClr val="dk1"/>
              </a:solidFill>
              <a:effectLst/>
              <a:latin typeface="+mn-lt"/>
              <a:ea typeface="+mn-ea"/>
              <a:cs typeface="+mn-cs"/>
            </a:rPr>
            <a:t>37,105</a:t>
          </a:r>
          <a:r>
            <a:rPr lang="ja-JP" altLang="ja-JP" sz="1100">
              <a:solidFill>
                <a:schemeClr val="dk1"/>
              </a:solidFill>
              <a:effectLst/>
              <a:latin typeface="+mn-lt"/>
              <a:ea typeface="+mn-ea"/>
              <a:cs typeface="+mn-cs"/>
            </a:rPr>
            <a:t>円上回っている。土木費については、社会資本整備総合交付金事業及び緊急浚渫推進事業等の実施により、住民一人当たり</a:t>
          </a:r>
          <a:r>
            <a:rPr lang="en-US" altLang="ja-JP" sz="1100">
              <a:solidFill>
                <a:schemeClr val="dk1"/>
              </a:solidFill>
              <a:effectLst/>
              <a:latin typeface="+mn-lt"/>
              <a:ea typeface="+mn-ea"/>
              <a:cs typeface="+mn-cs"/>
            </a:rPr>
            <a:t>75,659</a:t>
          </a:r>
          <a:r>
            <a:rPr lang="ja-JP" altLang="ja-JP" sz="1100">
              <a:solidFill>
                <a:schemeClr val="dk1"/>
              </a:solidFill>
              <a:effectLst/>
              <a:latin typeface="+mn-lt"/>
              <a:ea typeface="+mn-ea"/>
              <a:cs typeface="+mn-cs"/>
            </a:rPr>
            <a:t>円（＋</a:t>
          </a:r>
          <a:r>
            <a:rPr lang="en-US" altLang="ja-JP" sz="1100">
              <a:solidFill>
                <a:schemeClr val="dk1"/>
              </a:solidFill>
              <a:effectLst/>
              <a:latin typeface="+mn-lt"/>
              <a:ea typeface="+mn-ea"/>
              <a:cs typeface="+mn-cs"/>
            </a:rPr>
            <a:t>9,961</a:t>
          </a:r>
          <a:r>
            <a:rPr lang="ja-JP" altLang="ja-JP" sz="1100">
              <a:solidFill>
                <a:schemeClr val="dk1"/>
              </a:solidFill>
              <a:effectLst/>
              <a:latin typeface="+mn-lt"/>
              <a:ea typeface="+mn-ea"/>
              <a:cs typeface="+mn-cs"/>
            </a:rPr>
            <a:t>円）となった。なお、類似団体平均との比較では</a:t>
          </a:r>
          <a:r>
            <a:rPr lang="en-US" altLang="ja-JP" sz="1100">
              <a:solidFill>
                <a:schemeClr val="dk1"/>
              </a:solidFill>
              <a:effectLst/>
              <a:latin typeface="+mn-lt"/>
              <a:ea typeface="+mn-ea"/>
              <a:cs typeface="+mn-cs"/>
            </a:rPr>
            <a:t>14,943</a:t>
          </a:r>
          <a:r>
            <a:rPr lang="ja-JP" altLang="ja-JP" sz="1100">
              <a:solidFill>
                <a:schemeClr val="dk1"/>
              </a:solidFill>
              <a:effectLst/>
              <a:latin typeface="+mn-lt"/>
              <a:ea typeface="+mn-ea"/>
              <a:cs typeface="+mn-cs"/>
            </a:rPr>
            <a:t>円下回っている。</a:t>
          </a:r>
        </a:p>
        <a:p>
          <a:r>
            <a:rPr lang="ja-JP" altLang="ja-JP" sz="1100">
              <a:solidFill>
                <a:schemeClr val="dk1"/>
              </a:solidFill>
              <a:effectLst/>
              <a:latin typeface="+mn-lt"/>
              <a:ea typeface="+mn-ea"/>
              <a:cs typeface="+mn-cs"/>
            </a:rPr>
            <a:t>商工費については、商店活性化・住民生活応援事業等の実施により、住民一人当たり</a:t>
          </a:r>
          <a:r>
            <a:rPr lang="en-US" altLang="ja-JP" sz="1100">
              <a:solidFill>
                <a:schemeClr val="dk1"/>
              </a:solidFill>
              <a:effectLst/>
              <a:latin typeface="+mn-lt"/>
              <a:ea typeface="+mn-ea"/>
              <a:cs typeface="+mn-cs"/>
            </a:rPr>
            <a:t>26,532</a:t>
          </a:r>
          <a:r>
            <a:rPr lang="ja-JP" altLang="ja-JP" sz="1100">
              <a:solidFill>
                <a:schemeClr val="dk1"/>
              </a:solidFill>
              <a:effectLst/>
              <a:latin typeface="+mn-lt"/>
              <a:ea typeface="+mn-ea"/>
              <a:cs typeface="+mn-cs"/>
            </a:rPr>
            <a:t>円（＋</a:t>
          </a:r>
          <a:r>
            <a:rPr lang="en-US" altLang="ja-JP" sz="1100">
              <a:solidFill>
                <a:schemeClr val="dk1"/>
              </a:solidFill>
              <a:effectLst/>
              <a:latin typeface="+mn-lt"/>
              <a:ea typeface="+mn-ea"/>
              <a:cs typeface="+mn-cs"/>
            </a:rPr>
            <a:t>7,453</a:t>
          </a:r>
          <a:r>
            <a:rPr lang="ja-JP" altLang="ja-JP" sz="1100">
              <a:solidFill>
                <a:schemeClr val="dk1"/>
              </a:solidFill>
              <a:effectLst/>
              <a:latin typeface="+mn-lt"/>
              <a:ea typeface="+mn-ea"/>
              <a:cs typeface="+mn-cs"/>
            </a:rPr>
            <a:t>円）となった。なお、類似団体平均との比較では</a:t>
          </a:r>
          <a:r>
            <a:rPr lang="en-US" altLang="ja-JP" sz="1100">
              <a:solidFill>
                <a:schemeClr val="dk1"/>
              </a:solidFill>
              <a:effectLst/>
              <a:latin typeface="+mn-lt"/>
              <a:ea typeface="+mn-ea"/>
              <a:cs typeface="+mn-cs"/>
            </a:rPr>
            <a:t>7,817</a:t>
          </a:r>
          <a:r>
            <a:rPr lang="ja-JP" altLang="ja-JP" sz="1100">
              <a:solidFill>
                <a:schemeClr val="dk1"/>
              </a:solidFill>
              <a:effectLst/>
              <a:latin typeface="+mn-lt"/>
              <a:ea typeface="+mn-ea"/>
              <a:cs typeface="+mn-cs"/>
            </a:rPr>
            <a:t>円下回っている。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一方、減となる主なものは、総務費について、サテライトオフィス整備事業及び</a:t>
          </a:r>
          <a:r>
            <a:rPr lang="en-US" altLang="ja-JP" sz="1100">
              <a:solidFill>
                <a:schemeClr val="dk1"/>
              </a:solidFill>
              <a:effectLst/>
              <a:latin typeface="+mn-lt"/>
              <a:ea typeface="+mn-ea"/>
              <a:cs typeface="+mn-cs"/>
            </a:rPr>
            <a:t>WIFI</a:t>
          </a:r>
          <a:r>
            <a:rPr lang="ja-JP" altLang="ja-JP" sz="1100">
              <a:solidFill>
                <a:schemeClr val="dk1"/>
              </a:solidFill>
              <a:effectLst/>
              <a:latin typeface="+mn-lt"/>
              <a:ea typeface="+mn-ea"/>
              <a:cs typeface="+mn-cs"/>
            </a:rPr>
            <a:t>ステーション整備事業等の減により、住民一人当たり</a:t>
          </a:r>
          <a:r>
            <a:rPr lang="en-US" altLang="ja-JP" sz="1100">
              <a:solidFill>
                <a:schemeClr val="dk1"/>
              </a:solidFill>
              <a:effectLst/>
              <a:latin typeface="+mn-lt"/>
              <a:ea typeface="+mn-ea"/>
              <a:cs typeface="+mn-cs"/>
            </a:rPr>
            <a:t>131,247</a:t>
          </a:r>
          <a:r>
            <a:rPr lang="ja-JP" altLang="ja-JP" sz="1100">
              <a:solidFill>
                <a:schemeClr val="dk1"/>
              </a:solidFill>
              <a:effectLst/>
              <a:latin typeface="+mn-lt"/>
              <a:ea typeface="+mn-ea"/>
              <a:cs typeface="+mn-cs"/>
            </a:rPr>
            <a:t>円（△</a:t>
          </a:r>
          <a:r>
            <a:rPr lang="en-US" altLang="ja-JP" sz="1100">
              <a:solidFill>
                <a:schemeClr val="dk1"/>
              </a:solidFill>
              <a:effectLst/>
              <a:latin typeface="+mn-lt"/>
              <a:ea typeface="+mn-ea"/>
              <a:cs typeface="+mn-cs"/>
            </a:rPr>
            <a:t>54,859</a:t>
          </a:r>
          <a:r>
            <a:rPr lang="ja-JP" altLang="ja-JP" sz="1100">
              <a:solidFill>
                <a:schemeClr val="dk1"/>
              </a:solidFill>
              <a:effectLst/>
              <a:latin typeface="+mn-lt"/>
              <a:ea typeface="+mn-ea"/>
              <a:cs typeface="+mn-cs"/>
            </a:rPr>
            <a:t>円）となった。なお、類似団体平均との比較では</a:t>
          </a:r>
          <a:r>
            <a:rPr lang="en-US" altLang="ja-JP" sz="1100">
              <a:solidFill>
                <a:schemeClr val="dk1"/>
              </a:solidFill>
              <a:effectLst/>
              <a:latin typeface="+mn-lt"/>
              <a:ea typeface="+mn-ea"/>
              <a:cs typeface="+mn-cs"/>
            </a:rPr>
            <a:t>57,969</a:t>
          </a:r>
          <a:r>
            <a:rPr lang="ja-JP" altLang="ja-JP" sz="1100">
              <a:solidFill>
                <a:schemeClr val="dk1"/>
              </a:solidFill>
              <a:effectLst/>
              <a:latin typeface="+mn-lt"/>
              <a:ea typeface="+mn-ea"/>
              <a:cs typeface="+mn-cs"/>
            </a:rPr>
            <a:t>円下回っている。消防費については、避難者用駐車場整備事業及び消防屯所整備事業の減により、住民一人当たり</a:t>
          </a:r>
          <a:r>
            <a:rPr lang="en-US" altLang="ja-JP" sz="1100">
              <a:solidFill>
                <a:schemeClr val="dk1"/>
              </a:solidFill>
              <a:effectLst/>
              <a:latin typeface="+mn-lt"/>
              <a:ea typeface="+mn-ea"/>
              <a:cs typeface="+mn-cs"/>
            </a:rPr>
            <a:t>32,543</a:t>
          </a:r>
          <a:r>
            <a:rPr lang="ja-JP" altLang="ja-JP" sz="1100">
              <a:solidFill>
                <a:schemeClr val="dk1"/>
              </a:solidFill>
              <a:effectLst/>
              <a:latin typeface="+mn-lt"/>
              <a:ea typeface="+mn-ea"/>
              <a:cs typeface="+mn-cs"/>
            </a:rPr>
            <a:t>円（△</a:t>
          </a:r>
          <a:r>
            <a:rPr lang="en-US" altLang="ja-JP" sz="1100">
              <a:solidFill>
                <a:schemeClr val="dk1"/>
              </a:solidFill>
              <a:effectLst/>
              <a:latin typeface="+mn-lt"/>
              <a:ea typeface="+mn-ea"/>
              <a:cs typeface="+mn-cs"/>
            </a:rPr>
            <a:t>9,239</a:t>
          </a:r>
          <a:r>
            <a:rPr lang="ja-JP" altLang="ja-JP" sz="1100">
              <a:solidFill>
                <a:schemeClr val="dk1"/>
              </a:solidFill>
              <a:effectLst/>
              <a:latin typeface="+mn-lt"/>
              <a:ea typeface="+mn-ea"/>
              <a:cs typeface="+mn-cs"/>
            </a:rPr>
            <a:t>円）となった。なお、類似団体平均との比較では</a:t>
          </a:r>
          <a:r>
            <a:rPr lang="en-US" altLang="ja-JP" sz="1100">
              <a:solidFill>
                <a:schemeClr val="dk1"/>
              </a:solidFill>
              <a:effectLst/>
              <a:latin typeface="+mn-lt"/>
              <a:ea typeface="+mn-ea"/>
              <a:cs typeface="+mn-cs"/>
            </a:rPr>
            <a:t>2,261</a:t>
          </a:r>
          <a:r>
            <a:rPr lang="ja-JP" altLang="ja-JP" sz="1100">
              <a:solidFill>
                <a:schemeClr val="dk1"/>
              </a:solidFill>
              <a:effectLst/>
              <a:latin typeface="+mn-lt"/>
              <a:ea typeface="+mn-ea"/>
              <a:cs typeface="+mn-cs"/>
            </a:rPr>
            <a:t>円下回っている。災害復旧事業費については、令和元年東日本台風災害に係る災害復旧事業の減により、住民一人当たり</a:t>
          </a:r>
          <a:r>
            <a:rPr lang="en-US" altLang="ja-JP" sz="1100">
              <a:solidFill>
                <a:schemeClr val="dk1"/>
              </a:solidFill>
              <a:effectLst/>
              <a:latin typeface="+mn-lt"/>
              <a:ea typeface="+mn-ea"/>
              <a:cs typeface="+mn-cs"/>
            </a:rPr>
            <a:t>4,079</a:t>
          </a:r>
          <a:r>
            <a:rPr lang="ja-JP" altLang="ja-JP" sz="1100">
              <a:solidFill>
                <a:schemeClr val="dk1"/>
              </a:solidFill>
              <a:effectLst/>
              <a:latin typeface="+mn-lt"/>
              <a:ea typeface="+mn-ea"/>
              <a:cs typeface="+mn-cs"/>
            </a:rPr>
            <a:t>円（△</a:t>
          </a:r>
          <a:r>
            <a:rPr lang="en-US" altLang="ja-JP" sz="1100">
              <a:solidFill>
                <a:schemeClr val="dk1"/>
              </a:solidFill>
              <a:effectLst/>
              <a:latin typeface="+mn-lt"/>
              <a:ea typeface="+mn-ea"/>
              <a:cs typeface="+mn-cs"/>
            </a:rPr>
            <a:t>2,697</a:t>
          </a:r>
          <a:r>
            <a:rPr lang="ja-JP" altLang="ja-JP" sz="1100">
              <a:solidFill>
                <a:schemeClr val="dk1"/>
              </a:solidFill>
              <a:effectLst/>
              <a:latin typeface="+mn-lt"/>
              <a:ea typeface="+mn-ea"/>
              <a:cs typeface="+mn-cs"/>
            </a:rPr>
            <a:t>円）となった。なお、類似団体平均との比較では</a:t>
          </a:r>
          <a:r>
            <a:rPr lang="en-US" altLang="ja-JP" sz="1100">
              <a:solidFill>
                <a:schemeClr val="dk1"/>
              </a:solidFill>
              <a:effectLst/>
              <a:latin typeface="+mn-lt"/>
              <a:ea typeface="+mn-ea"/>
              <a:cs typeface="+mn-cs"/>
            </a:rPr>
            <a:t>9,957</a:t>
          </a:r>
          <a:r>
            <a:rPr lang="ja-JP" altLang="ja-JP" sz="1100">
              <a:solidFill>
                <a:schemeClr val="dk1"/>
              </a:solidFill>
              <a:effectLst/>
              <a:latin typeface="+mn-lt"/>
              <a:ea typeface="+mn-ea"/>
              <a:cs typeface="+mn-cs"/>
            </a:rPr>
            <a:t>円下回っている。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00">
              <a:solidFill>
                <a:schemeClr val="dk1"/>
              </a:solidFill>
              <a:effectLst/>
              <a:latin typeface="+mn-lt"/>
              <a:ea typeface="+mn-ea"/>
              <a:cs typeface="+mn-cs"/>
            </a:rPr>
            <a:t>財政調整基金残高については、平成</a:t>
          </a:r>
          <a:r>
            <a:rPr lang="en-US" altLang="ja-JP" sz="1000">
              <a:solidFill>
                <a:schemeClr val="dk1"/>
              </a:solidFill>
              <a:effectLst/>
              <a:latin typeface="+mn-lt"/>
              <a:ea typeface="+mn-ea"/>
              <a:cs typeface="+mn-cs"/>
            </a:rPr>
            <a:t>26</a:t>
          </a:r>
          <a:r>
            <a:rPr lang="ja-JP" altLang="ja-JP" sz="1000">
              <a:solidFill>
                <a:schemeClr val="dk1"/>
              </a:solidFill>
              <a:effectLst/>
              <a:latin typeface="+mn-lt"/>
              <a:ea typeface="+mn-ea"/>
              <a:cs typeface="+mn-cs"/>
            </a:rPr>
            <a:t>年度に認定こども園整備事業を実施し、臨時的な財政需要があったほか、平成</a:t>
          </a:r>
          <a:r>
            <a:rPr lang="en-US" altLang="ja-JP" sz="1000">
              <a:solidFill>
                <a:schemeClr val="dk1"/>
              </a:solidFill>
              <a:effectLst/>
              <a:latin typeface="+mn-lt"/>
              <a:ea typeface="+mn-ea"/>
              <a:cs typeface="+mn-cs"/>
            </a:rPr>
            <a:t>30</a:t>
          </a:r>
          <a:r>
            <a:rPr lang="ja-JP" altLang="ja-JP" sz="1000">
              <a:solidFill>
                <a:schemeClr val="dk1"/>
              </a:solidFill>
              <a:effectLst/>
              <a:latin typeface="+mn-lt"/>
              <a:ea typeface="+mn-ea"/>
              <a:cs typeface="+mn-cs"/>
            </a:rPr>
            <a:t>年度に法人住民税及び普通交付税が大幅に減少したため、基金の取崩しを行ったが、令和４年度においては、中期的な見通しのもとに、適切な財源の確保と歳出の精査により、決算剰余金を中心に積み立てるとともに、最小限の取崩しに努めたことから、前年度比</a:t>
          </a:r>
          <a:r>
            <a:rPr lang="en-US" altLang="ja-JP" sz="1000">
              <a:solidFill>
                <a:schemeClr val="dk1"/>
              </a:solidFill>
              <a:effectLst/>
              <a:latin typeface="+mn-lt"/>
              <a:ea typeface="+mn-ea"/>
              <a:cs typeface="+mn-cs"/>
            </a:rPr>
            <a:t>4.71</a:t>
          </a:r>
          <a:r>
            <a:rPr lang="ja-JP" altLang="ja-JP" sz="1000">
              <a:solidFill>
                <a:schemeClr val="dk1"/>
              </a:solidFill>
              <a:effectLst/>
              <a:latin typeface="+mn-lt"/>
              <a:ea typeface="+mn-ea"/>
              <a:cs typeface="+mn-cs"/>
            </a:rPr>
            <a:t>ポイント上昇している。</a:t>
          </a:r>
        </a:p>
        <a:p>
          <a:r>
            <a:rPr lang="ja-JP" altLang="ja-JP" sz="1000">
              <a:solidFill>
                <a:schemeClr val="dk1"/>
              </a:solidFill>
              <a:effectLst/>
              <a:latin typeface="+mn-lt"/>
              <a:ea typeface="+mn-ea"/>
              <a:cs typeface="+mn-cs"/>
            </a:rPr>
            <a:t>実質収支額については、歳入歳出差引額が前年度より</a:t>
          </a:r>
          <a:r>
            <a:rPr lang="en-US" altLang="ja-JP" sz="1000">
              <a:solidFill>
                <a:schemeClr val="dk1"/>
              </a:solidFill>
              <a:effectLst/>
              <a:latin typeface="+mn-lt"/>
              <a:ea typeface="+mn-ea"/>
              <a:cs typeface="+mn-cs"/>
            </a:rPr>
            <a:t>230,710</a:t>
          </a:r>
          <a:r>
            <a:rPr lang="ja-JP" altLang="ja-JP" sz="1000">
              <a:solidFill>
                <a:schemeClr val="dk1"/>
              </a:solidFill>
              <a:effectLst/>
              <a:latin typeface="+mn-lt"/>
              <a:ea typeface="+mn-ea"/>
              <a:cs typeface="+mn-cs"/>
            </a:rPr>
            <a:t>千円増加したほか、翌年度へ繰り越すべき財源</a:t>
          </a:r>
          <a:r>
            <a:rPr lang="en-US" altLang="ja-JP" sz="1000">
              <a:solidFill>
                <a:schemeClr val="dk1"/>
              </a:solidFill>
              <a:effectLst/>
              <a:latin typeface="+mn-lt"/>
              <a:ea typeface="+mn-ea"/>
              <a:cs typeface="+mn-cs"/>
            </a:rPr>
            <a:t>178,186</a:t>
          </a:r>
          <a:r>
            <a:rPr lang="ja-JP" altLang="ja-JP" sz="1000">
              <a:solidFill>
                <a:schemeClr val="dk1"/>
              </a:solidFill>
              <a:effectLst/>
              <a:latin typeface="+mn-lt"/>
              <a:ea typeface="+mn-ea"/>
              <a:cs typeface="+mn-cs"/>
            </a:rPr>
            <a:t>千円を除いた実質収支額は</a:t>
          </a:r>
          <a:r>
            <a:rPr lang="en-US" altLang="ja-JP" sz="1000">
              <a:solidFill>
                <a:schemeClr val="dk1"/>
              </a:solidFill>
              <a:effectLst/>
              <a:latin typeface="+mn-lt"/>
              <a:ea typeface="+mn-ea"/>
              <a:cs typeface="+mn-cs"/>
            </a:rPr>
            <a:t>334,907</a:t>
          </a:r>
          <a:r>
            <a:rPr lang="ja-JP" altLang="ja-JP" sz="1000">
              <a:solidFill>
                <a:schemeClr val="dk1"/>
              </a:solidFill>
              <a:effectLst/>
              <a:latin typeface="+mn-lt"/>
              <a:ea typeface="+mn-ea"/>
              <a:cs typeface="+mn-cs"/>
            </a:rPr>
            <a:t>千円となり、対前年度比</a:t>
          </a:r>
          <a:r>
            <a:rPr lang="en-US" altLang="ja-JP" sz="1000">
              <a:solidFill>
                <a:schemeClr val="dk1"/>
              </a:solidFill>
              <a:effectLst/>
              <a:latin typeface="+mn-lt"/>
              <a:ea typeface="+mn-ea"/>
              <a:cs typeface="+mn-cs"/>
            </a:rPr>
            <a:t>75,826</a:t>
          </a:r>
          <a:r>
            <a:rPr lang="ja-JP" altLang="ja-JP" sz="1000">
              <a:solidFill>
                <a:schemeClr val="dk1"/>
              </a:solidFill>
              <a:effectLst/>
              <a:latin typeface="+mn-lt"/>
              <a:ea typeface="+mn-ea"/>
              <a:cs typeface="+mn-cs"/>
            </a:rPr>
            <a:t>千円増加した。なお、標準財政規模比では</a:t>
          </a:r>
          <a:r>
            <a:rPr lang="en-US" altLang="ja-JP" sz="1000">
              <a:solidFill>
                <a:schemeClr val="dk1"/>
              </a:solidFill>
              <a:effectLst/>
              <a:latin typeface="+mn-lt"/>
              <a:ea typeface="+mn-ea"/>
              <a:cs typeface="+mn-cs"/>
            </a:rPr>
            <a:t>3.19</a:t>
          </a:r>
          <a:r>
            <a:rPr lang="ja-JP" altLang="ja-JP" sz="1000">
              <a:solidFill>
                <a:schemeClr val="dk1"/>
              </a:solidFill>
              <a:effectLst/>
              <a:latin typeface="+mn-lt"/>
              <a:ea typeface="+mn-ea"/>
              <a:cs typeface="+mn-cs"/>
            </a:rPr>
            <a:t>ポイント増加している。</a:t>
          </a:r>
        </a:p>
        <a:p>
          <a:r>
            <a:rPr lang="ja-JP" altLang="ja-JP" sz="1000">
              <a:solidFill>
                <a:schemeClr val="dk1"/>
              </a:solidFill>
              <a:effectLst/>
              <a:latin typeface="+mn-lt"/>
              <a:ea typeface="+mn-ea"/>
              <a:cs typeface="+mn-cs"/>
            </a:rPr>
            <a:t>また、実質単年度収支についても、対前年度比で</a:t>
          </a:r>
          <a:r>
            <a:rPr lang="en-US" altLang="ja-JP" sz="1000">
              <a:solidFill>
                <a:schemeClr val="dk1"/>
              </a:solidFill>
              <a:effectLst/>
              <a:latin typeface="+mn-lt"/>
              <a:ea typeface="+mn-ea"/>
              <a:cs typeface="+mn-cs"/>
            </a:rPr>
            <a:t>3.62</a:t>
          </a:r>
          <a:r>
            <a:rPr lang="ja-JP" altLang="ja-JP" sz="1000">
              <a:solidFill>
                <a:schemeClr val="dk1"/>
              </a:solidFill>
              <a:effectLst/>
              <a:latin typeface="+mn-lt"/>
              <a:ea typeface="+mn-ea"/>
              <a:cs typeface="+mn-cs"/>
            </a:rPr>
            <a:t>ポイント増加している。</a:t>
          </a:r>
        </a:p>
        <a:p>
          <a:r>
            <a:rPr lang="en-US" altLang="ja-JP" sz="1000">
              <a:solidFill>
                <a:schemeClr val="dk1"/>
              </a:solidFill>
              <a:effectLst/>
              <a:latin typeface="+mn-lt"/>
              <a:ea typeface="+mn-ea"/>
              <a:cs typeface="+mn-cs"/>
            </a:rPr>
            <a:t> </a:t>
          </a:r>
          <a:endParaRPr lang="ja-JP" altLang="ja-JP" sz="10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連結実質赤字比率については、すべての会計において黒字となっており、赤字比率はない。</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84</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85</v>
      </c>
      <c r="C2" s="182"/>
      <c r="D2" s="183"/>
    </row>
    <row r="3" spans="1:119" ht="18.75" customHeight="1" thickBot="1" x14ac:dyDescent="0.25">
      <c r="A3" s="181"/>
      <c r="B3" s="416" t="s">
        <v>86</v>
      </c>
      <c r="C3" s="417"/>
      <c r="D3" s="417"/>
      <c r="E3" s="418"/>
      <c r="F3" s="418"/>
      <c r="G3" s="418"/>
      <c r="H3" s="418"/>
      <c r="I3" s="418"/>
      <c r="J3" s="418"/>
      <c r="K3" s="418"/>
      <c r="L3" s="418" t="s">
        <v>87</v>
      </c>
      <c r="M3" s="418"/>
      <c r="N3" s="418"/>
      <c r="O3" s="418"/>
      <c r="P3" s="418"/>
      <c r="Q3" s="418"/>
      <c r="R3" s="425"/>
      <c r="S3" s="425"/>
      <c r="T3" s="425"/>
      <c r="U3" s="425"/>
      <c r="V3" s="426"/>
      <c r="W3" s="400" t="s">
        <v>88</v>
      </c>
      <c r="X3" s="401"/>
      <c r="Y3" s="401"/>
      <c r="Z3" s="401"/>
      <c r="AA3" s="401"/>
      <c r="AB3" s="417"/>
      <c r="AC3" s="425" t="s">
        <v>89</v>
      </c>
      <c r="AD3" s="401"/>
      <c r="AE3" s="401"/>
      <c r="AF3" s="401"/>
      <c r="AG3" s="401"/>
      <c r="AH3" s="401"/>
      <c r="AI3" s="401"/>
      <c r="AJ3" s="401"/>
      <c r="AK3" s="401"/>
      <c r="AL3" s="402"/>
      <c r="AM3" s="400" t="s">
        <v>90</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91</v>
      </c>
      <c r="BO3" s="401"/>
      <c r="BP3" s="401"/>
      <c r="BQ3" s="401"/>
      <c r="BR3" s="401"/>
      <c r="BS3" s="401"/>
      <c r="BT3" s="401"/>
      <c r="BU3" s="402"/>
      <c r="BV3" s="400" t="s">
        <v>92</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93</v>
      </c>
      <c r="CU3" s="401"/>
      <c r="CV3" s="401"/>
      <c r="CW3" s="401"/>
      <c r="CX3" s="401"/>
      <c r="CY3" s="401"/>
      <c r="CZ3" s="401"/>
      <c r="DA3" s="402"/>
      <c r="DB3" s="400" t="s">
        <v>94</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95</v>
      </c>
      <c r="AZ4" s="404"/>
      <c r="BA4" s="404"/>
      <c r="BB4" s="404"/>
      <c r="BC4" s="404"/>
      <c r="BD4" s="404"/>
      <c r="BE4" s="404"/>
      <c r="BF4" s="404"/>
      <c r="BG4" s="404"/>
      <c r="BH4" s="404"/>
      <c r="BI4" s="404"/>
      <c r="BJ4" s="404"/>
      <c r="BK4" s="404"/>
      <c r="BL4" s="404"/>
      <c r="BM4" s="405"/>
      <c r="BN4" s="406">
        <v>5020193</v>
      </c>
      <c r="BO4" s="407"/>
      <c r="BP4" s="407"/>
      <c r="BQ4" s="407"/>
      <c r="BR4" s="407"/>
      <c r="BS4" s="407"/>
      <c r="BT4" s="407"/>
      <c r="BU4" s="408"/>
      <c r="BV4" s="406">
        <v>5050224</v>
      </c>
      <c r="BW4" s="407"/>
      <c r="BX4" s="407"/>
      <c r="BY4" s="407"/>
      <c r="BZ4" s="407"/>
      <c r="CA4" s="407"/>
      <c r="CB4" s="407"/>
      <c r="CC4" s="408"/>
      <c r="CD4" s="409" t="s">
        <v>96</v>
      </c>
      <c r="CE4" s="410"/>
      <c r="CF4" s="410"/>
      <c r="CG4" s="410"/>
      <c r="CH4" s="410"/>
      <c r="CI4" s="410"/>
      <c r="CJ4" s="410"/>
      <c r="CK4" s="410"/>
      <c r="CL4" s="410"/>
      <c r="CM4" s="410"/>
      <c r="CN4" s="410"/>
      <c r="CO4" s="410"/>
      <c r="CP4" s="410"/>
      <c r="CQ4" s="410"/>
      <c r="CR4" s="410"/>
      <c r="CS4" s="411"/>
      <c r="CT4" s="412">
        <v>13.3</v>
      </c>
      <c r="CU4" s="413"/>
      <c r="CV4" s="413"/>
      <c r="CW4" s="413"/>
      <c r="CX4" s="413"/>
      <c r="CY4" s="413"/>
      <c r="CZ4" s="413"/>
      <c r="DA4" s="414"/>
      <c r="DB4" s="412">
        <v>10.1</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97</v>
      </c>
      <c r="AN5" s="473"/>
      <c r="AO5" s="473"/>
      <c r="AP5" s="473"/>
      <c r="AQ5" s="473"/>
      <c r="AR5" s="473"/>
      <c r="AS5" s="473"/>
      <c r="AT5" s="474"/>
      <c r="AU5" s="475" t="s">
        <v>98</v>
      </c>
      <c r="AV5" s="476"/>
      <c r="AW5" s="476"/>
      <c r="AX5" s="476"/>
      <c r="AY5" s="477" t="s">
        <v>99</v>
      </c>
      <c r="AZ5" s="478"/>
      <c r="BA5" s="478"/>
      <c r="BB5" s="478"/>
      <c r="BC5" s="478"/>
      <c r="BD5" s="478"/>
      <c r="BE5" s="478"/>
      <c r="BF5" s="478"/>
      <c r="BG5" s="478"/>
      <c r="BH5" s="478"/>
      <c r="BI5" s="478"/>
      <c r="BJ5" s="478"/>
      <c r="BK5" s="478"/>
      <c r="BL5" s="478"/>
      <c r="BM5" s="479"/>
      <c r="BN5" s="443">
        <v>4507100</v>
      </c>
      <c r="BO5" s="444"/>
      <c r="BP5" s="444"/>
      <c r="BQ5" s="444"/>
      <c r="BR5" s="444"/>
      <c r="BS5" s="444"/>
      <c r="BT5" s="444"/>
      <c r="BU5" s="445"/>
      <c r="BV5" s="443">
        <v>4767841</v>
      </c>
      <c r="BW5" s="444"/>
      <c r="BX5" s="444"/>
      <c r="BY5" s="444"/>
      <c r="BZ5" s="444"/>
      <c r="CA5" s="444"/>
      <c r="CB5" s="444"/>
      <c r="CC5" s="445"/>
      <c r="CD5" s="446" t="s">
        <v>100</v>
      </c>
      <c r="CE5" s="447"/>
      <c r="CF5" s="447"/>
      <c r="CG5" s="447"/>
      <c r="CH5" s="447"/>
      <c r="CI5" s="447"/>
      <c r="CJ5" s="447"/>
      <c r="CK5" s="447"/>
      <c r="CL5" s="447"/>
      <c r="CM5" s="447"/>
      <c r="CN5" s="447"/>
      <c r="CO5" s="447"/>
      <c r="CP5" s="447"/>
      <c r="CQ5" s="447"/>
      <c r="CR5" s="447"/>
      <c r="CS5" s="448"/>
      <c r="CT5" s="440">
        <v>90.2</v>
      </c>
      <c r="CU5" s="441"/>
      <c r="CV5" s="441"/>
      <c r="CW5" s="441"/>
      <c r="CX5" s="441"/>
      <c r="CY5" s="441"/>
      <c r="CZ5" s="441"/>
      <c r="DA5" s="442"/>
      <c r="DB5" s="440">
        <v>87</v>
      </c>
      <c r="DC5" s="441"/>
      <c r="DD5" s="441"/>
      <c r="DE5" s="441"/>
      <c r="DF5" s="441"/>
      <c r="DG5" s="441"/>
      <c r="DH5" s="441"/>
      <c r="DI5" s="442"/>
    </row>
    <row r="6" spans="1:119" ht="18.75" customHeight="1" x14ac:dyDescent="0.2">
      <c r="A6" s="181"/>
      <c r="B6" s="449" t="s">
        <v>101</v>
      </c>
      <c r="C6" s="450"/>
      <c r="D6" s="450"/>
      <c r="E6" s="451"/>
      <c r="F6" s="451"/>
      <c r="G6" s="451"/>
      <c r="H6" s="451"/>
      <c r="I6" s="451"/>
      <c r="J6" s="451"/>
      <c r="K6" s="451"/>
      <c r="L6" s="451" t="s">
        <v>102</v>
      </c>
      <c r="M6" s="451"/>
      <c r="N6" s="451"/>
      <c r="O6" s="451"/>
      <c r="P6" s="451"/>
      <c r="Q6" s="451"/>
      <c r="R6" s="455"/>
      <c r="S6" s="455"/>
      <c r="T6" s="455"/>
      <c r="U6" s="455"/>
      <c r="V6" s="456"/>
      <c r="W6" s="459" t="s">
        <v>103</v>
      </c>
      <c r="X6" s="460"/>
      <c r="Y6" s="460"/>
      <c r="Z6" s="460"/>
      <c r="AA6" s="460"/>
      <c r="AB6" s="450"/>
      <c r="AC6" s="463" t="s">
        <v>104</v>
      </c>
      <c r="AD6" s="464"/>
      <c r="AE6" s="464"/>
      <c r="AF6" s="464"/>
      <c r="AG6" s="464"/>
      <c r="AH6" s="464"/>
      <c r="AI6" s="464"/>
      <c r="AJ6" s="464"/>
      <c r="AK6" s="464"/>
      <c r="AL6" s="465"/>
      <c r="AM6" s="472" t="s">
        <v>105</v>
      </c>
      <c r="AN6" s="473"/>
      <c r="AO6" s="473"/>
      <c r="AP6" s="473"/>
      <c r="AQ6" s="473"/>
      <c r="AR6" s="473"/>
      <c r="AS6" s="473"/>
      <c r="AT6" s="474"/>
      <c r="AU6" s="475" t="s">
        <v>98</v>
      </c>
      <c r="AV6" s="476"/>
      <c r="AW6" s="476"/>
      <c r="AX6" s="476"/>
      <c r="AY6" s="477" t="s">
        <v>106</v>
      </c>
      <c r="AZ6" s="478"/>
      <c r="BA6" s="478"/>
      <c r="BB6" s="478"/>
      <c r="BC6" s="478"/>
      <c r="BD6" s="478"/>
      <c r="BE6" s="478"/>
      <c r="BF6" s="478"/>
      <c r="BG6" s="478"/>
      <c r="BH6" s="478"/>
      <c r="BI6" s="478"/>
      <c r="BJ6" s="478"/>
      <c r="BK6" s="478"/>
      <c r="BL6" s="478"/>
      <c r="BM6" s="479"/>
      <c r="BN6" s="443">
        <v>513093</v>
      </c>
      <c r="BO6" s="444"/>
      <c r="BP6" s="444"/>
      <c r="BQ6" s="444"/>
      <c r="BR6" s="444"/>
      <c r="BS6" s="444"/>
      <c r="BT6" s="444"/>
      <c r="BU6" s="445"/>
      <c r="BV6" s="443">
        <v>282383</v>
      </c>
      <c r="BW6" s="444"/>
      <c r="BX6" s="444"/>
      <c r="BY6" s="444"/>
      <c r="BZ6" s="444"/>
      <c r="CA6" s="444"/>
      <c r="CB6" s="444"/>
      <c r="CC6" s="445"/>
      <c r="CD6" s="446" t="s">
        <v>107</v>
      </c>
      <c r="CE6" s="447"/>
      <c r="CF6" s="447"/>
      <c r="CG6" s="447"/>
      <c r="CH6" s="447"/>
      <c r="CI6" s="447"/>
      <c r="CJ6" s="447"/>
      <c r="CK6" s="447"/>
      <c r="CL6" s="447"/>
      <c r="CM6" s="447"/>
      <c r="CN6" s="447"/>
      <c r="CO6" s="447"/>
      <c r="CP6" s="447"/>
      <c r="CQ6" s="447"/>
      <c r="CR6" s="447"/>
      <c r="CS6" s="448"/>
      <c r="CT6" s="480">
        <v>91.4</v>
      </c>
      <c r="CU6" s="481"/>
      <c r="CV6" s="481"/>
      <c r="CW6" s="481"/>
      <c r="CX6" s="481"/>
      <c r="CY6" s="481"/>
      <c r="CZ6" s="481"/>
      <c r="DA6" s="482"/>
      <c r="DB6" s="480">
        <v>90</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108</v>
      </c>
      <c r="AN7" s="473"/>
      <c r="AO7" s="473"/>
      <c r="AP7" s="473"/>
      <c r="AQ7" s="473"/>
      <c r="AR7" s="473"/>
      <c r="AS7" s="473"/>
      <c r="AT7" s="474"/>
      <c r="AU7" s="475" t="s">
        <v>109</v>
      </c>
      <c r="AV7" s="476"/>
      <c r="AW7" s="476"/>
      <c r="AX7" s="476"/>
      <c r="AY7" s="477" t="s">
        <v>110</v>
      </c>
      <c r="AZ7" s="478"/>
      <c r="BA7" s="478"/>
      <c r="BB7" s="478"/>
      <c r="BC7" s="478"/>
      <c r="BD7" s="478"/>
      <c r="BE7" s="478"/>
      <c r="BF7" s="478"/>
      <c r="BG7" s="478"/>
      <c r="BH7" s="478"/>
      <c r="BI7" s="478"/>
      <c r="BJ7" s="478"/>
      <c r="BK7" s="478"/>
      <c r="BL7" s="478"/>
      <c r="BM7" s="479"/>
      <c r="BN7" s="443">
        <v>178186</v>
      </c>
      <c r="BO7" s="444"/>
      <c r="BP7" s="444"/>
      <c r="BQ7" s="444"/>
      <c r="BR7" s="444"/>
      <c r="BS7" s="444"/>
      <c r="BT7" s="444"/>
      <c r="BU7" s="445"/>
      <c r="BV7" s="443">
        <v>23302</v>
      </c>
      <c r="BW7" s="444"/>
      <c r="BX7" s="444"/>
      <c r="BY7" s="444"/>
      <c r="BZ7" s="444"/>
      <c r="CA7" s="444"/>
      <c r="CB7" s="444"/>
      <c r="CC7" s="445"/>
      <c r="CD7" s="446" t="s">
        <v>111</v>
      </c>
      <c r="CE7" s="447"/>
      <c r="CF7" s="447"/>
      <c r="CG7" s="447"/>
      <c r="CH7" s="447"/>
      <c r="CI7" s="447"/>
      <c r="CJ7" s="447"/>
      <c r="CK7" s="447"/>
      <c r="CL7" s="447"/>
      <c r="CM7" s="447"/>
      <c r="CN7" s="447"/>
      <c r="CO7" s="447"/>
      <c r="CP7" s="447"/>
      <c r="CQ7" s="447"/>
      <c r="CR7" s="447"/>
      <c r="CS7" s="448"/>
      <c r="CT7" s="443">
        <v>2511483</v>
      </c>
      <c r="CU7" s="444"/>
      <c r="CV7" s="444"/>
      <c r="CW7" s="444"/>
      <c r="CX7" s="444"/>
      <c r="CY7" s="444"/>
      <c r="CZ7" s="444"/>
      <c r="DA7" s="445"/>
      <c r="DB7" s="443">
        <v>2553139</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112</v>
      </c>
      <c r="AN8" s="473"/>
      <c r="AO8" s="473"/>
      <c r="AP8" s="473"/>
      <c r="AQ8" s="473"/>
      <c r="AR8" s="473"/>
      <c r="AS8" s="473"/>
      <c r="AT8" s="474"/>
      <c r="AU8" s="475" t="s">
        <v>113</v>
      </c>
      <c r="AV8" s="476"/>
      <c r="AW8" s="476"/>
      <c r="AX8" s="476"/>
      <c r="AY8" s="477" t="s">
        <v>114</v>
      </c>
      <c r="AZ8" s="478"/>
      <c r="BA8" s="478"/>
      <c r="BB8" s="478"/>
      <c r="BC8" s="478"/>
      <c r="BD8" s="478"/>
      <c r="BE8" s="478"/>
      <c r="BF8" s="478"/>
      <c r="BG8" s="478"/>
      <c r="BH8" s="478"/>
      <c r="BI8" s="478"/>
      <c r="BJ8" s="478"/>
      <c r="BK8" s="478"/>
      <c r="BL8" s="478"/>
      <c r="BM8" s="479"/>
      <c r="BN8" s="443">
        <v>334907</v>
      </c>
      <c r="BO8" s="444"/>
      <c r="BP8" s="444"/>
      <c r="BQ8" s="444"/>
      <c r="BR8" s="444"/>
      <c r="BS8" s="444"/>
      <c r="BT8" s="444"/>
      <c r="BU8" s="445"/>
      <c r="BV8" s="443">
        <v>259081</v>
      </c>
      <c r="BW8" s="444"/>
      <c r="BX8" s="444"/>
      <c r="BY8" s="444"/>
      <c r="BZ8" s="444"/>
      <c r="CA8" s="444"/>
      <c r="CB8" s="444"/>
      <c r="CC8" s="445"/>
      <c r="CD8" s="446" t="s">
        <v>115</v>
      </c>
      <c r="CE8" s="447"/>
      <c r="CF8" s="447"/>
      <c r="CG8" s="447"/>
      <c r="CH8" s="447"/>
      <c r="CI8" s="447"/>
      <c r="CJ8" s="447"/>
      <c r="CK8" s="447"/>
      <c r="CL8" s="447"/>
      <c r="CM8" s="447"/>
      <c r="CN8" s="447"/>
      <c r="CO8" s="447"/>
      <c r="CP8" s="447"/>
      <c r="CQ8" s="447"/>
      <c r="CR8" s="447"/>
      <c r="CS8" s="448"/>
      <c r="CT8" s="483">
        <v>0.36</v>
      </c>
      <c r="CU8" s="484"/>
      <c r="CV8" s="484"/>
      <c r="CW8" s="484"/>
      <c r="CX8" s="484"/>
      <c r="CY8" s="484"/>
      <c r="CZ8" s="484"/>
      <c r="DA8" s="485"/>
      <c r="DB8" s="483">
        <v>0.37</v>
      </c>
      <c r="DC8" s="484"/>
      <c r="DD8" s="484"/>
      <c r="DE8" s="484"/>
      <c r="DF8" s="484"/>
      <c r="DG8" s="484"/>
      <c r="DH8" s="484"/>
      <c r="DI8" s="485"/>
    </row>
    <row r="9" spans="1:119" ht="18.75" customHeight="1" thickBot="1" x14ac:dyDescent="0.25">
      <c r="A9" s="181"/>
      <c r="B9" s="437" t="s">
        <v>116</v>
      </c>
      <c r="C9" s="438"/>
      <c r="D9" s="438"/>
      <c r="E9" s="438"/>
      <c r="F9" s="438"/>
      <c r="G9" s="438"/>
      <c r="H9" s="438"/>
      <c r="I9" s="438"/>
      <c r="J9" s="438"/>
      <c r="K9" s="486"/>
      <c r="L9" s="487" t="s">
        <v>117</v>
      </c>
      <c r="M9" s="488"/>
      <c r="N9" s="488"/>
      <c r="O9" s="488"/>
      <c r="P9" s="488"/>
      <c r="Q9" s="489"/>
      <c r="R9" s="490">
        <v>6392</v>
      </c>
      <c r="S9" s="491"/>
      <c r="T9" s="491"/>
      <c r="U9" s="491"/>
      <c r="V9" s="492"/>
      <c r="W9" s="400" t="s">
        <v>118</v>
      </c>
      <c r="X9" s="401"/>
      <c r="Y9" s="401"/>
      <c r="Z9" s="401"/>
      <c r="AA9" s="401"/>
      <c r="AB9" s="401"/>
      <c r="AC9" s="401"/>
      <c r="AD9" s="401"/>
      <c r="AE9" s="401"/>
      <c r="AF9" s="401"/>
      <c r="AG9" s="401"/>
      <c r="AH9" s="401"/>
      <c r="AI9" s="401"/>
      <c r="AJ9" s="401"/>
      <c r="AK9" s="401"/>
      <c r="AL9" s="402"/>
      <c r="AM9" s="472" t="s">
        <v>119</v>
      </c>
      <c r="AN9" s="473"/>
      <c r="AO9" s="473"/>
      <c r="AP9" s="473"/>
      <c r="AQ9" s="473"/>
      <c r="AR9" s="473"/>
      <c r="AS9" s="473"/>
      <c r="AT9" s="474"/>
      <c r="AU9" s="475" t="s">
        <v>113</v>
      </c>
      <c r="AV9" s="476"/>
      <c r="AW9" s="476"/>
      <c r="AX9" s="476"/>
      <c r="AY9" s="477" t="s">
        <v>120</v>
      </c>
      <c r="AZ9" s="478"/>
      <c r="BA9" s="478"/>
      <c r="BB9" s="478"/>
      <c r="BC9" s="478"/>
      <c r="BD9" s="478"/>
      <c r="BE9" s="478"/>
      <c r="BF9" s="478"/>
      <c r="BG9" s="478"/>
      <c r="BH9" s="478"/>
      <c r="BI9" s="478"/>
      <c r="BJ9" s="478"/>
      <c r="BK9" s="478"/>
      <c r="BL9" s="478"/>
      <c r="BM9" s="479"/>
      <c r="BN9" s="443">
        <v>75826</v>
      </c>
      <c r="BO9" s="444"/>
      <c r="BP9" s="444"/>
      <c r="BQ9" s="444"/>
      <c r="BR9" s="444"/>
      <c r="BS9" s="444"/>
      <c r="BT9" s="444"/>
      <c r="BU9" s="445"/>
      <c r="BV9" s="443">
        <v>-77662</v>
      </c>
      <c r="BW9" s="444"/>
      <c r="BX9" s="444"/>
      <c r="BY9" s="444"/>
      <c r="BZ9" s="444"/>
      <c r="CA9" s="444"/>
      <c r="CB9" s="444"/>
      <c r="CC9" s="445"/>
      <c r="CD9" s="446" t="s">
        <v>121</v>
      </c>
      <c r="CE9" s="447"/>
      <c r="CF9" s="447"/>
      <c r="CG9" s="447"/>
      <c r="CH9" s="447"/>
      <c r="CI9" s="447"/>
      <c r="CJ9" s="447"/>
      <c r="CK9" s="447"/>
      <c r="CL9" s="447"/>
      <c r="CM9" s="447"/>
      <c r="CN9" s="447"/>
      <c r="CO9" s="447"/>
      <c r="CP9" s="447"/>
      <c r="CQ9" s="447"/>
      <c r="CR9" s="447"/>
      <c r="CS9" s="448"/>
      <c r="CT9" s="440">
        <v>10.6</v>
      </c>
      <c r="CU9" s="441"/>
      <c r="CV9" s="441"/>
      <c r="CW9" s="441"/>
      <c r="CX9" s="441"/>
      <c r="CY9" s="441"/>
      <c r="CZ9" s="441"/>
      <c r="DA9" s="442"/>
      <c r="DB9" s="440">
        <v>10.5</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122</v>
      </c>
      <c r="M10" s="473"/>
      <c r="N10" s="473"/>
      <c r="O10" s="473"/>
      <c r="P10" s="473"/>
      <c r="Q10" s="474"/>
      <c r="R10" s="494">
        <v>6777</v>
      </c>
      <c r="S10" s="495"/>
      <c r="T10" s="495"/>
      <c r="U10" s="495"/>
      <c r="V10" s="496"/>
      <c r="W10" s="431"/>
      <c r="X10" s="432"/>
      <c r="Y10" s="432"/>
      <c r="Z10" s="432"/>
      <c r="AA10" s="432"/>
      <c r="AB10" s="432"/>
      <c r="AC10" s="432"/>
      <c r="AD10" s="432"/>
      <c r="AE10" s="432"/>
      <c r="AF10" s="432"/>
      <c r="AG10" s="432"/>
      <c r="AH10" s="432"/>
      <c r="AI10" s="432"/>
      <c r="AJ10" s="432"/>
      <c r="AK10" s="432"/>
      <c r="AL10" s="435"/>
      <c r="AM10" s="472" t="s">
        <v>123</v>
      </c>
      <c r="AN10" s="473"/>
      <c r="AO10" s="473"/>
      <c r="AP10" s="473"/>
      <c r="AQ10" s="473"/>
      <c r="AR10" s="473"/>
      <c r="AS10" s="473"/>
      <c r="AT10" s="474"/>
      <c r="AU10" s="475" t="s">
        <v>124</v>
      </c>
      <c r="AV10" s="476"/>
      <c r="AW10" s="476"/>
      <c r="AX10" s="476"/>
      <c r="AY10" s="477" t="s">
        <v>125</v>
      </c>
      <c r="AZ10" s="478"/>
      <c r="BA10" s="478"/>
      <c r="BB10" s="478"/>
      <c r="BC10" s="478"/>
      <c r="BD10" s="478"/>
      <c r="BE10" s="478"/>
      <c r="BF10" s="478"/>
      <c r="BG10" s="478"/>
      <c r="BH10" s="478"/>
      <c r="BI10" s="478"/>
      <c r="BJ10" s="478"/>
      <c r="BK10" s="478"/>
      <c r="BL10" s="478"/>
      <c r="BM10" s="479"/>
      <c r="BN10" s="443">
        <v>133563</v>
      </c>
      <c r="BO10" s="444"/>
      <c r="BP10" s="444"/>
      <c r="BQ10" s="444"/>
      <c r="BR10" s="444"/>
      <c r="BS10" s="444"/>
      <c r="BT10" s="444"/>
      <c r="BU10" s="445"/>
      <c r="BV10" s="443">
        <v>168460</v>
      </c>
      <c r="BW10" s="444"/>
      <c r="BX10" s="444"/>
      <c r="BY10" s="444"/>
      <c r="BZ10" s="444"/>
      <c r="CA10" s="444"/>
      <c r="CB10" s="444"/>
      <c r="CC10" s="445"/>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127</v>
      </c>
      <c r="M11" s="498"/>
      <c r="N11" s="498"/>
      <c r="O11" s="498"/>
      <c r="P11" s="498"/>
      <c r="Q11" s="499"/>
      <c r="R11" s="500" t="s">
        <v>128</v>
      </c>
      <c r="S11" s="501"/>
      <c r="T11" s="501"/>
      <c r="U11" s="501"/>
      <c r="V11" s="502"/>
      <c r="W11" s="431"/>
      <c r="X11" s="432"/>
      <c r="Y11" s="432"/>
      <c r="Z11" s="432"/>
      <c r="AA11" s="432"/>
      <c r="AB11" s="432"/>
      <c r="AC11" s="432"/>
      <c r="AD11" s="432"/>
      <c r="AE11" s="432"/>
      <c r="AF11" s="432"/>
      <c r="AG11" s="432"/>
      <c r="AH11" s="432"/>
      <c r="AI11" s="432"/>
      <c r="AJ11" s="432"/>
      <c r="AK11" s="432"/>
      <c r="AL11" s="435"/>
      <c r="AM11" s="472" t="s">
        <v>129</v>
      </c>
      <c r="AN11" s="473"/>
      <c r="AO11" s="473"/>
      <c r="AP11" s="473"/>
      <c r="AQ11" s="473"/>
      <c r="AR11" s="473"/>
      <c r="AS11" s="473"/>
      <c r="AT11" s="474"/>
      <c r="AU11" s="475" t="s">
        <v>124</v>
      </c>
      <c r="AV11" s="476"/>
      <c r="AW11" s="476"/>
      <c r="AX11" s="476"/>
      <c r="AY11" s="477" t="s">
        <v>130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131</v>
      </c>
      <c r="CE11" s="447"/>
      <c r="CF11" s="447"/>
      <c r="CG11" s="447"/>
      <c r="CH11" s="447"/>
      <c r="CI11" s="447"/>
      <c r="CJ11" s="447"/>
      <c r="CK11" s="447"/>
      <c r="CL11" s="447"/>
      <c r="CM11" s="447"/>
      <c r="CN11" s="447"/>
      <c r="CO11" s="447"/>
      <c r="CP11" s="447"/>
      <c r="CQ11" s="447"/>
      <c r="CR11" s="447"/>
      <c r="CS11" s="448"/>
      <c r="CT11" s="483" t="s">
        <v>132</v>
      </c>
      <c r="CU11" s="484"/>
      <c r="CV11" s="484"/>
      <c r="CW11" s="484"/>
      <c r="CX11" s="484"/>
      <c r="CY11" s="484"/>
      <c r="CZ11" s="484"/>
      <c r="DA11" s="485"/>
      <c r="DB11" s="483" t="s">
        <v>132</v>
      </c>
      <c r="DC11" s="484"/>
      <c r="DD11" s="484"/>
      <c r="DE11" s="484"/>
      <c r="DF11" s="484"/>
      <c r="DG11" s="484"/>
      <c r="DH11" s="484"/>
      <c r="DI11" s="485"/>
    </row>
    <row r="12" spans="1:119" ht="18.75" customHeight="1" x14ac:dyDescent="0.2">
      <c r="A12" s="181"/>
      <c r="B12" s="503" t="s">
        <v>133</v>
      </c>
      <c r="C12" s="504"/>
      <c r="D12" s="504"/>
      <c r="E12" s="504"/>
      <c r="F12" s="504"/>
      <c r="G12" s="504"/>
      <c r="H12" s="504"/>
      <c r="I12" s="504"/>
      <c r="J12" s="504"/>
      <c r="K12" s="505"/>
      <c r="L12" s="512" t="s">
        <v>134</v>
      </c>
      <c r="M12" s="513"/>
      <c r="N12" s="513"/>
      <c r="O12" s="513"/>
      <c r="P12" s="513"/>
      <c r="Q12" s="514"/>
      <c r="R12" s="515">
        <v>6312</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98</v>
      </c>
      <c r="AV12" s="476"/>
      <c r="AW12" s="476"/>
      <c r="AX12" s="476"/>
      <c r="AY12" s="477" t="s">
        <v>138</v>
      </c>
      <c r="AZ12" s="478"/>
      <c r="BA12" s="478"/>
      <c r="BB12" s="478"/>
      <c r="BC12" s="478"/>
      <c r="BD12" s="478"/>
      <c r="BE12" s="478"/>
      <c r="BF12" s="478"/>
      <c r="BG12" s="478"/>
      <c r="BH12" s="478"/>
      <c r="BI12" s="478"/>
      <c r="BJ12" s="478"/>
      <c r="BK12" s="478"/>
      <c r="BL12" s="478"/>
      <c r="BM12" s="479"/>
      <c r="BN12" s="443">
        <v>29000</v>
      </c>
      <c r="BO12" s="444"/>
      <c r="BP12" s="444"/>
      <c r="BQ12" s="444"/>
      <c r="BR12" s="444"/>
      <c r="BS12" s="444"/>
      <c r="BT12" s="444"/>
      <c r="BU12" s="445"/>
      <c r="BV12" s="443">
        <v>0</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140</v>
      </c>
      <c r="CU12" s="484"/>
      <c r="CV12" s="484"/>
      <c r="CW12" s="484"/>
      <c r="CX12" s="484"/>
      <c r="CY12" s="484"/>
      <c r="CZ12" s="484"/>
      <c r="DA12" s="485"/>
      <c r="DB12" s="483" t="s">
        <v>141</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142</v>
      </c>
      <c r="N13" s="535"/>
      <c r="O13" s="535"/>
      <c r="P13" s="535"/>
      <c r="Q13" s="536"/>
      <c r="R13" s="527">
        <v>6263</v>
      </c>
      <c r="S13" s="528"/>
      <c r="T13" s="528"/>
      <c r="U13" s="528"/>
      <c r="V13" s="529"/>
      <c r="W13" s="459" t="s">
        <v>143</v>
      </c>
      <c r="X13" s="460"/>
      <c r="Y13" s="460"/>
      <c r="Z13" s="460"/>
      <c r="AA13" s="460"/>
      <c r="AB13" s="450"/>
      <c r="AC13" s="494">
        <v>471</v>
      </c>
      <c r="AD13" s="495"/>
      <c r="AE13" s="495"/>
      <c r="AF13" s="495"/>
      <c r="AG13" s="537"/>
      <c r="AH13" s="494">
        <v>424</v>
      </c>
      <c r="AI13" s="495"/>
      <c r="AJ13" s="495"/>
      <c r="AK13" s="495"/>
      <c r="AL13" s="496"/>
      <c r="AM13" s="472" t="s">
        <v>144</v>
      </c>
      <c r="AN13" s="473"/>
      <c r="AO13" s="473"/>
      <c r="AP13" s="473"/>
      <c r="AQ13" s="473"/>
      <c r="AR13" s="473"/>
      <c r="AS13" s="473"/>
      <c r="AT13" s="474"/>
      <c r="AU13" s="475" t="s">
        <v>145</v>
      </c>
      <c r="AV13" s="476"/>
      <c r="AW13" s="476"/>
      <c r="AX13" s="476"/>
      <c r="AY13" s="477" t="s">
        <v>146</v>
      </c>
      <c r="AZ13" s="478"/>
      <c r="BA13" s="478"/>
      <c r="BB13" s="478"/>
      <c r="BC13" s="478"/>
      <c r="BD13" s="478"/>
      <c r="BE13" s="478"/>
      <c r="BF13" s="478"/>
      <c r="BG13" s="478"/>
      <c r="BH13" s="478"/>
      <c r="BI13" s="478"/>
      <c r="BJ13" s="478"/>
      <c r="BK13" s="478"/>
      <c r="BL13" s="478"/>
      <c r="BM13" s="479"/>
      <c r="BN13" s="443">
        <v>180389</v>
      </c>
      <c r="BO13" s="444"/>
      <c r="BP13" s="444"/>
      <c r="BQ13" s="444"/>
      <c r="BR13" s="444"/>
      <c r="BS13" s="444"/>
      <c r="BT13" s="444"/>
      <c r="BU13" s="445"/>
      <c r="BV13" s="443">
        <v>90798</v>
      </c>
      <c r="BW13" s="444"/>
      <c r="BX13" s="444"/>
      <c r="BY13" s="444"/>
      <c r="BZ13" s="444"/>
      <c r="CA13" s="444"/>
      <c r="CB13" s="444"/>
      <c r="CC13" s="445"/>
      <c r="CD13" s="446" t="s">
        <v>147</v>
      </c>
      <c r="CE13" s="447"/>
      <c r="CF13" s="447"/>
      <c r="CG13" s="447"/>
      <c r="CH13" s="447"/>
      <c r="CI13" s="447"/>
      <c r="CJ13" s="447"/>
      <c r="CK13" s="447"/>
      <c r="CL13" s="447"/>
      <c r="CM13" s="447"/>
      <c r="CN13" s="447"/>
      <c r="CO13" s="447"/>
      <c r="CP13" s="447"/>
      <c r="CQ13" s="447"/>
      <c r="CR13" s="447"/>
      <c r="CS13" s="448"/>
      <c r="CT13" s="440">
        <v>10.7</v>
      </c>
      <c r="CU13" s="441"/>
      <c r="CV13" s="441"/>
      <c r="CW13" s="441"/>
      <c r="CX13" s="441"/>
      <c r="CY13" s="441"/>
      <c r="CZ13" s="441"/>
      <c r="DA13" s="442"/>
      <c r="DB13" s="440">
        <v>11.1</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148</v>
      </c>
      <c r="M14" s="525"/>
      <c r="N14" s="525"/>
      <c r="O14" s="525"/>
      <c r="P14" s="525"/>
      <c r="Q14" s="526"/>
      <c r="R14" s="527">
        <v>6421</v>
      </c>
      <c r="S14" s="528"/>
      <c r="T14" s="528"/>
      <c r="U14" s="528"/>
      <c r="V14" s="529"/>
      <c r="W14" s="433"/>
      <c r="X14" s="434"/>
      <c r="Y14" s="434"/>
      <c r="Z14" s="434"/>
      <c r="AA14" s="434"/>
      <c r="AB14" s="423"/>
      <c r="AC14" s="530">
        <v>14.1</v>
      </c>
      <c r="AD14" s="531"/>
      <c r="AE14" s="531"/>
      <c r="AF14" s="531"/>
      <c r="AG14" s="532"/>
      <c r="AH14" s="530">
        <v>12.4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149</v>
      </c>
      <c r="CE14" s="539"/>
      <c r="CF14" s="539"/>
      <c r="CG14" s="539"/>
      <c r="CH14" s="539"/>
      <c r="CI14" s="539"/>
      <c r="CJ14" s="539"/>
      <c r="CK14" s="539"/>
      <c r="CL14" s="539"/>
      <c r="CM14" s="539"/>
      <c r="CN14" s="539"/>
      <c r="CO14" s="539"/>
      <c r="CP14" s="539"/>
      <c r="CQ14" s="539"/>
      <c r="CR14" s="539"/>
      <c r="CS14" s="540"/>
      <c r="CT14" s="541">
        <v>41.4</v>
      </c>
      <c r="CU14" s="542"/>
      <c r="CV14" s="542"/>
      <c r="CW14" s="542"/>
      <c r="CX14" s="542"/>
      <c r="CY14" s="542"/>
      <c r="CZ14" s="542"/>
      <c r="DA14" s="543"/>
      <c r="DB14" s="541">
        <v>11.9</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150</v>
      </c>
      <c r="N15" s="535"/>
      <c r="O15" s="535"/>
      <c r="P15" s="535"/>
      <c r="Q15" s="536"/>
      <c r="R15" s="527">
        <v>6380</v>
      </c>
      <c r="S15" s="528"/>
      <c r="T15" s="528"/>
      <c r="U15" s="528"/>
      <c r="V15" s="529"/>
      <c r="W15" s="459" t="s">
        <v>151</v>
      </c>
      <c r="X15" s="460"/>
      <c r="Y15" s="460"/>
      <c r="Z15" s="460"/>
      <c r="AA15" s="460"/>
      <c r="AB15" s="450"/>
      <c r="AC15" s="494">
        <v>1347</v>
      </c>
      <c r="AD15" s="495"/>
      <c r="AE15" s="495"/>
      <c r="AF15" s="495"/>
      <c r="AG15" s="537"/>
      <c r="AH15" s="494">
        <v>1416</v>
      </c>
      <c r="AI15" s="495"/>
      <c r="AJ15" s="495"/>
      <c r="AK15" s="495"/>
      <c r="AL15" s="496"/>
      <c r="AM15" s="472"/>
      <c r="AN15" s="473"/>
      <c r="AO15" s="473"/>
      <c r="AP15" s="473"/>
      <c r="AQ15" s="473"/>
      <c r="AR15" s="473"/>
      <c r="AS15" s="473"/>
      <c r="AT15" s="474"/>
      <c r="AU15" s="475"/>
      <c r="AV15" s="476"/>
      <c r="AW15" s="476"/>
      <c r="AX15" s="476"/>
      <c r="AY15" s="403" t="s">
        <v>152</v>
      </c>
      <c r="AZ15" s="404"/>
      <c r="BA15" s="404"/>
      <c r="BB15" s="404"/>
      <c r="BC15" s="404"/>
      <c r="BD15" s="404"/>
      <c r="BE15" s="404"/>
      <c r="BF15" s="404"/>
      <c r="BG15" s="404"/>
      <c r="BH15" s="404"/>
      <c r="BI15" s="404"/>
      <c r="BJ15" s="404"/>
      <c r="BK15" s="404"/>
      <c r="BL15" s="404"/>
      <c r="BM15" s="405"/>
      <c r="BN15" s="406">
        <v>788598</v>
      </c>
      <c r="BO15" s="407"/>
      <c r="BP15" s="407"/>
      <c r="BQ15" s="407"/>
      <c r="BR15" s="407"/>
      <c r="BS15" s="407"/>
      <c r="BT15" s="407"/>
      <c r="BU15" s="408"/>
      <c r="BV15" s="406">
        <v>772054</v>
      </c>
      <c r="BW15" s="407"/>
      <c r="BX15" s="407"/>
      <c r="BY15" s="407"/>
      <c r="BZ15" s="407"/>
      <c r="CA15" s="407"/>
      <c r="CB15" s="407"/>
      <c r="CC15" s="408"/>
      <c r="CD15" s="544" t="s">
        <v>153</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154</v>
      </c>
      <c r="M16" s="547"/>
      <c r="N16" s="547"/>
      <c r="O16" s="547"/>
      <c r="P16" s="547"/>
      <c r="Q16" s="548"/>
      <c r="R16" s="549" t="s">
        <v>155</v>
      </c>
      <c r="S16" s="550"/>
      <c r="T16" s="550"/>
      <c r="U16" s="550"/>
      <c r="V16" s="551"/>
      <c r="W16" s="433"/>
      <c r="X16" s="434"/>
      <c r="Y16" s="434"/>
      <c r="Z16" s="434"/>
      <c r="AA16" s="434"/>
      <c r="AB16" s="423"/>
      <c r="AC16" s="530">
        <v>40.4</v>
      </c>
      <c r="AD16" s="531"/>
      <c r="AE16" s="531"/>
      <c r="AF16" s="531"/>
      <c r="AG16" s="532"/>
      <c r="AH16" s="530">
        <v>41.3</v>
      </c>
      <c r="AI16" s="531"/>
      <c r="AJ16" s="531"/>
      <c r="AK16" s="531"/>
      <c r="AL16" s="533"/>
      <c r="AM16" s="472"/>
      <c r="AN16" s="473"/>
      <c r="AO16" s="473"/>
      <c r="AP16" s="473"/>
      <c r="AQ16" s="473"/>
      <c r="AR16" s="473"/>
      <c r="AS16" s="473"/>
      <c r="AT16" s="474"/>
      <c r="AU16" s="475"/>
      <c r="AV16" s="476"/>
      <c r="AW16" s="476"/>
      <c r="AX16" s="476"/>
      <c r="AY16" s="477" t="s">
        <v>156</v>
      </c>
      <c r="AZ16" s="478"/>
      <c r="BA16" s="478"/>
      <c r="BB16" s="478"/>
      <c r="BC16" s="478"/>
      <c r="BD16" s="478"/>
      <c r="BE16" s="478"/>
      <c r="BF16" s="478"/>
      <c r="BG16" s="478"/>
      <c r="BH16" s="478"/>
      <c r="BI16" s="478"/>
      <c r="BJ16" s="478"/>
      <c r="BK16" s="478"/>
      <c r="BL16" s="478"/>
      <c r="BM16" s="479"/>
      <c r="BN16" s="443">
        <v>2283250</v>
      </c>
      <c r="BO16" s="444"/>
      <c r="BP16" s="444"/>
      <c r="BQ16" s="444"/>
      <c r="BR16" s="444"/>
      <c r="BS16" s="444"/>
      <c r="BT16" s="444"/>
      <c r="BU16" s="445"/>
      <c r="BV16" s="443">
        <v>2247745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157</v>
      </c>
      <c r="N17" s="555"/>
      <c r="O17" s="555"/>
      <c r="P17" s="555"/>
      <c r="Q17" s="556"/>
      <c r="R17" s="549" t="s">
        <v>158</v>
      </c>
      <c r="S17" s="550"/>
      <c r="T17" s="550"/>
      <c r="U17" s="550"/>
      <c r="V17" s="551"/>
      <c r="W17" s="459" t="s">
        <v>159</v>
      </c>
      <c r="X17" s="460"/>
      <c r="Y17" s="460"/>
      <c r="Z17" s="460"/>
      <c r="AA17" s="460"/>
      <c r="AB17" s="450"/>
      <c r="AC17" s="494">
        <v>1517</v>
      </c>
      <c r="AD17" s="495"/>
      <c r="AE17" s="495"/>
      <c r="AF17" s="495"/>
      <c r="AG17" s="537"/>
      <c r="AH17" s="494">
        <v>1592</v>
      </c>
      <c r="AI17" s="495"/>
      <c r="AJ17" s="495"/>
      <c r="AK17" s="495"/>
      <c r="AL17" s="496"/>
      <c r="AM17" s="472"/>
      <c r="AN17" s="473"/>
      <c r="AO17" s="473"/>
      <c r="AP17" s="473"/>
      <c r="AQ17" s="473"/>
      <c r="AR17" s="473"/>
      <c r="AS17" s="473"/>
      <c r="AT17" s="474"/>
      <c r="AU17" s="475"/>
      <c r="AV17" s="476"/>
      <c r="AW17" s="476"/>
      <c r="AX17" s="476"/>
      <c r="AY17" s="477" t="s">
        <v>160</v>
      </c>
      <c r="AZ17" s="478"/>
      <c r="BA17" s="478"/>
      <c r="BB17" s="478"/>
      <c r="BC17" s="478"/>
      <c r="BD17" s="478"/>
      <c r="BE17" s="478"/>
      <c r="BF17" s="478"/>
      <c r="BG17" s="478"/>
      <c r="BH17" s="478"/>
      <c r="BI17" s="478"/>
      <c r="BJ17" s="478"/>
      <c r="BK17" s="478"/>
      <c r="BL17" s="478"/>
      <c r="BM17" s="479"/>
      <c r="BN17" s="443">
        <v>983254</v>
      </c>
      <c r="BO17" s="444"/>
      <c r="BP17" s="444"/>
      <c r="BQ17" s="444"/>
      <c r="BR17" s="444"/>
      <c r="BS17" s="444"/>
      <c r="BT17" s="444"/>
      <c r="BU17" s="445"/>
      <c r="BV17" s="443">
        <v>960280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8" t="s">
        <v>161</v>
      </c>
      <c r="C18" s="486"/>
      <c r="D18" s="486"/>
      <c r="E18" s="569"/>
      <c r="F18" s="569"/>
      <c r="G18" s="569"/>
      <c r="H18" s="569"/>
      <c r="I18" s="569"/>
      <c r="J18" s="569"/>
      <c r="K18" s="569"/>
      <c r="L18" s="570">
        <v>46.67</v>
      </c>
      <c r="M18" s="570"/>
      <c r="N18" s="570"/>
      <c r="O18" s="570"/>
      <c r="P18" s="570"/>
      <c r="Q18" s="570"/>
      <c r="R18" s="571"/>
      <c r="S18" s="571"/>
      <c r="T18" s="571"/>
      <c r="U18" s="571"/>
      <c r="V18" s="572"/>
      <c r="W18" s="461"/>
      <c r="X18" s="462"/>
      <c r="Y18" s="462"/>
      <c r="Z18" s="462"/>
      <c r="AA18" s="462"/>
      <c r="AB18" s="453"/>
      <c r="AC18" s="573">
        <v>45.5</v>
      </c>
      <c r="AD18" s="574"/>
      <c r="AE18" s="574"/>
      <c r="AF18" s="574"/>
      <c r="AG18" s="575"/>
      <c r="AH18" s="573">
        <v>46.4</v>
      </c>
      <c r="AI18" s="574"/>
      <c r="AJ18" s="574"/>
      <c r="AK18" s="574"/>
      <c r="AL18" s="576"/>
      <c r="AM18" s="472"/>
      <c r="AN18" s="473"/>
      <c r="AO18" s="473"/>
      <c r="AP18" s="473"/>
      <c r="AQ18" s="473"/>
      <c r="AR18" s="473"/>
      <c r="AS18" s="473"/>
      <c r="AT18" s="474"/>
      <c r="AU18" s="475"/>
      <c r="AV18" s="476"/>
      <c r="AW18" s="476"/>
      <c r="AX18" s="476"/>
      <c r="AY18" s="477" t="s">
        <v>162</v>
      </c>
      <c r="AZ18" s="478"/>
      <c r="BA18" s="478"/>
      <c r="BB18" s="478"/>
      <c r="BC18" s="478"/>
      <c r="BD18" s="478"/>
      <c r="BE18" s="478"/>
      <c r="BF18" s="478"/>
      <c r="BG18" s="478"/>
      <c r="BH18" s="478"/>
      <c r="BI18" s="478"/>
      <c r="BJ18" s="478"/>
      <c r="BK18" s="478"/>
      <c r="BL18" s="478"/>
      <c r="BM18" s="479"/>
      <c r="BN18" s="443">
        <v>2270832</v>
      </c>
      <c r="BO18" s="444"/>
      <c r="BP18" s="444"/>
      <c r="BQ18" s="444"/>
      <c r="BR18" s="444"/>
      <c r="BS18" s="444"/>
      <c r="BT18" s="444"/>
      <c r="BU18" s="445"/>
      <c r="BV18" s="443">
        <v>2207751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8" t="s">
        <v>163</v>
      </c>
      <c r="C19" s="486"/>
      <c r="D19" s="486"/>
      <c r="E19" s="569"/>
      <c r="F19" s="569"/>
      <c r="G19" s="569"/>
      <c r="H19" s="569"/>
      <c r="I19" s="569"/>
      <c r="J19" s="569"/>
      <c r="K19" s="569"/>
      <c r="L19" s="577">
        <v>137</v>
      </c>
      <c r="M19" s="577"/>
      <c r="N19" s="577"/>
      <c r="O19" s="577"/>
      <c r="P19" s="577"/>
      <c r="Q19" s="577"/>
      <c r="R19" s="578"/>
      <c r="S19" s="578"/>
      <c r="T19" s="578"/>
      <c r="U19" s="578"/>
      <c r="V19" s="579"/>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164</v>
      </c>
      <c r="AZ19" s="478"/>
      <c r="BA19" s="478"/>
      <c r="BB19" s="478"/>
      <c r="BC19" s="478"/>
      <c r="BD19" s="478"/>
      <c r="BE19" s="478"/>
      <c r="BF19" s="478"/>
      <c r="BG19" s="478"/>
      <c r="BH19" s="478"/>
      <c r="BI19" s="478"/>
      <c r="BJ19" s="478"/>
      <c r="BK19" s="478"/>
      <c r="BL19" s="478"/>
      <c r="BM19" s="479"/>
      <c r="BN19" s="443">
        <v>3454891</v>
      </c>
      <c r="BO19" s="444"/>
      <c r="BP19" s="444"/>
      <c r="BQ19" s="444"/>
      <c r="BR19" s="444"/>
      <c r="BS19" s="444"/>
      <c r="BT19" s="444"/>
      <c r="BU19" s="445"/>
      <c r="BV19" s="443">
        <v>3494976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8" t="s">
        <v>165</v>
      </c>
      <c r="C20" s="486"/>
      <c r="D20" s="486"/>
      <c r="E20" s="569"/>
      <c r="F20" s="569"/>
      <c r="G20" s="569"/>
      <c r="H20" s="569"/>
      <c r="I20" s="569"/>
      <c r="J20" s="569"/>
      <c r="K20" s="569"/>
      <c r="L20" s="577">
        <v>1980</v>
      </c>
      <c r="M20" s="577"/>
      <c r="N20" s="577"/>
      <c r="O20" s="577"/>
      <c r="P20" s="577"/>
      <c r="Q20" s="577"/>
      <c r="R20" s="578"/>
      <c r="S20" s="578"/>
      <c r="T20" s="578"/>
      <c r="U20" s="578"/>
      <c r="V20" s="579"/>
      <c r="W20" s="461"/>
      <c r="X20" s="462"/>
      <c r="Y20" s="462"/>
      <c r="Z20" s="462"/>
      <c r="AA20" s="462"/>
      <c r="AB20" s="462"/>
      <c r="AC20" s="580"/>
      <c r="AD20" s="580"/>
      <c r="AE20" s="580"/>
      <c r="AF20" s="580"/>
      <c r="AG20" s="580"/>
      <c r="AH20" s="580"/>
      <c r="AI20" s="580"/>
      <c r="AJ20" s="580"/>
      <c r="AK20" s="580"/>
      <c r="AL20" s="581"/>
      <c r="AM20" s="582"/>
      <c r="AN20" s="498"/>
      <c r="AO20" s="498"/>
      <c r="AP20" s="498"/>
      <c r="AQ20" s="498"/>
      <c r="AR20" s="498"/>
      <c r="AS20" s="498"/>
      <c r="AT20" s="499"/>
      <c r="AU20" s="583"/>
      <c r="AV20" s="584"/>
      <c r="AW20" s="584"/>
      <c r="AX20" s="585"/>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59" t="s">
        <v>166</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167</v>
      </c>
      <c r="C22" s="587"/>
      <c r="D22" s="588"/>
      <c r="E22" s="455" t="s">
        <v>1</v>
      </c>
      <c r="F22" s="460"/>
      <c r="G22" s="460"/>
      <c r="H22" s="460"/>
      <c r="I22" s="460"/>
      <c r="J22" s="460"/>
      <c r="K22" s="450"/>
      <c r="L22" s="455" t="s">
        <v>168</v>
      </c>
      <c r="M22" s="460"/>
      <c r="N22" s="460"/>
      <c r="O22" s="460"/>
      <c r="P22" s="450"/>
      <c r="Q22" s="618" t="s">
        <v>169</v>
      </c>
      <c r="R22" s="619"/>
      <c r="S22" s="619"/>
      <c r="T22" s="619"/>
      <c r="U22" s="619"/>
      <c r="V22" s="620"/>
      <c r="W22" s="586" t="s">
        <v>170</v>
      </c>
      <c r="X22" s="587"/>
      <c r="Y22" s="588"/>
      <c r="Z22" s="455" t="s">
        <v>1</v>
      </c>
      <c r="AA22" s="460"/>
      <c r="AB22" s="460"/>
      <c r="AC22" s="460"/>
      <c r="AD22" s="460"/>
      <c r="AE22" s="460"/>
      <c r="AF22" s="460"/>
      <c r="AG22" s="450"/>
      <c r="AH22" s="624" t="s">
        <v>171</v>
      </c>
      <c r="AI22" s="460"/>
      <c r="AJ22" s="460"/>
      <c r="AK22" s="460"/>
      <c r="AL22" s="450"/>
      <c r="AM22" s="624" t="s">
        <v>172</v>
      </c>
      <c r="AN22" s="625"/>
      <c r="AO22" s="625"/>
      <c r="AP22" s="625"/>
      <c r="AQ22" s="625"/>
      <c r="AR22" s="626"/>
      <c r="AS22" s="618" t="s">
        <v>169</v>
      </c>
      <c r="AT22" s="619"/>
      <c r="AU22" s="619"/>
      <c r="AV22" s="619"/>
      <c r="AW22" s="619"/>
      <c r="AX22" s="630"/>
      <c r="AY22" s="403" t="s">
        <v>173</v>
      </c>
      <c r="AZ22" s="404"/>
      <c r="BA22" s="404"/>
      <c r="BB22" s="404"/>
      <c r="BC22" s="404"/>
      <c r="BD22" s="404"/>
      <c r="BE22" s="404"/>
      <c r="BF22" s="404"/>
      <c r="BG22" s="404"/>
      <c r="BH22" s="404"/>
      <c r="BI22" s="404"/>
      <c r="BJ22" s="404"/>
      <c r="BK22" s="404"/>
      <c r="BL22" s="404"/>
      <c r="BM22" s="405"/>
      <c r="BN22" s="406">
        <v>3388302</v>
      </c>
      <c r="BO22" s="407"/>
      <c r="BP22" s="407"/>
      <c r="BQ22" s="407"/>
      <c r="BR22" s="407"/>
      <c r="BS22" s="407"/>
      <c r="BT22" s="407"/>
      <c r="BU22" s="408"/>
      <c r="BV22" s="406">
        <v>3362897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174</v>
      </c>
      <c r="AZ23" s="478"/>
      <c r="BA23" s="478"/>
      <c r="BB23" s="478"/>
      <c r="BC23" s="478"/>
      <c r="BD23" s="478"/>
      <c r="BE23" s="478"/>
      <c r="BF23" s="478"/>
      <c r="BG23" s="478"/>
      <c r="BH23" s="478"/>
      <c r="BI23" s="478"/>
      <c r="BJ23" s="478"/>
      <c r="BK23" s="478"/>
      <c r="BL23" s="478"/>
      <c r="BM23" s="479"/>
      <c r="BN23" s="443">
        <v>2681430</v>
      </c>
      <c r="BO23" s="444"/>
      <c r="BP23" s="444"/>
      <c r="BQ23" s="444"/>
      <c r="BR23" s="444"/>
      <c r="BS23" s="444"/>
      <c r="BT23" s="444"/>
      <c r="BU23" s="445"/>
      <c r="BV23" s="443">
        <v>2674872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175</v>
      </c>
      <c r="F24" s="473"/>
      <c r="G24" s="473"/>
      <c r="H24" s="473"/>
      <c r="I24" s="473"/>
      <c r="J24" s="473"/>
      <c r="K24" s="474"/>
      <c r="L24" s="494">
        <v>1</v>
      </c>
      <c r="M24" s="495"/>
      <c r="N24" s="495"/>
      <c r="O24" s="495"/>
      <c r="P24" s="537"/>
      <c r="Q24" s="494">
        <v>7580</v>
      </c>
      <c r="R24" s="495"/>
      <c r="S24" s="495"/>
      <c r="T24" s="495"/>
      <c r="U24" s="495"/>
      <c r="V24" s="537"/>
      <c r="W24" s="589"/>
      <c r="X24" s="590"/>
      <c r="Y24" s="591"/>
      <c r="Z24" s="493" t="s">
        <v>176</v>
      </c>
      <c r="AA24" s="473"/>
      <c r="AB24" s="473"/>
      <c r="AC24" s="473"/>
      <c r="AD24" s="473"/>
      <c r="AE24" s="473"/>
      <c r="AF24" s="473"/>
      <c r="AG24" s="474"/>
      <c r="AH24" s="494">
        <v>59</v>
      </c>
      <c r="AI24" s="495"/>
      <c r="AJ24" s="495"/>
      <c r="AK24" s="495"/>
      <c r="AL24" s="537"/>
      <c r="AM24" s="494">
        <v>178357</v>
      </c>
      <c r="AN24" s="495"/>
      <c r="AO24" s="495"/>
      <c r="AP24" s="495"/>
      <c r="AQ24" s="495"/>
      <c r="AR24" s="537"/>
      <c r="AS24" s="494">
        <v>3023</v>
      </c>
      <c r="AT24" s="495"/>
      <c r="AU24" s="495"/>
      <c r="AV24" s="495"/>
      <c r="AW24" s="495"/>
      <c r="AX24" s="496"/>
      <c r="AY24" s="562" t="s">
        <v>177</v>
      </c>
      <c r="AZ24" s="563"/>
      <c r="BA24" s="563"/>
      <c r="BB24" s="563"/>
      <c r="BC24" s="563"/>
      <c r="BD24" s="563"/>
      <c r="BE24" s="563"/>
      <c r="BF24" s="563"/>
      <c r="BG24" s="563"/>
      <c r="BH24" s="563"/>
      <c r="BI24" s="563"/>
      <c r="BJ24" s="563"/>
      <c r="BK24" s="563"/>
      <c r="BL24" s="563"/>
      <c r="BM24" s="564"/>
      <c r="BN24" s="443">
        <v>1919039</v>
      </c>
      <c r="BO24" s="444"/>
      <c r="BP24" s="444"/>
      <c r="BQ24" s="444"/>
      <c r="BR24" s="444"/>
      <c r="BS24" s="444"/>
      <c r="BT24" s="444"/>
      <c r="BU24" s="445"/>
      <c r="BV24" s="443">
        <v>1760573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178</v>
      </c>
      <c r="F25" s="473"/>
      <c r="G25" s="473"/>
      <c r="H25" s="473"/>
      <c r="I25" s="473"/>
      <c r="J25" s="473"/>
      <c r="K25" s="474"/>
      <c r="L25" s="494">
        <v>1</v>
      </c>
      <c r="M25" s="495"/>
      <c r="N25" s="495"/>
      <c r="O25" s="495"/>
      <c r="P25" s="537"/>
      <c r="Q25" s="494">
        <v>6070</v>
      </c>
      <c r="R25" s="495"/>
      <c r="S25" s="495"/>
      <c r="T25" s="495"/>
      <c r="U25" s="495"/>
      <c r="V25" s="537"/>
      <c r="W25" s="589"/>
      <c r="X25" s="590"/>
      <c r="Y25" s="591"/>
      <c r="Z25" s="493" t="s">
        <v>179</v>
      </c>
      <c r="AA25" s="473"/>
      <c r="AB25" s="473"/>
      <c r="AC25" s="473"/>
      <c r="AD25" s="473"/>
      <c r="AE25" s="473"/>
      <c r="AF25" s="473"/>
      <c r="AG25" s="474"/>
      <c r="AH25" s="494" t="s">
        <v>180</v>
      </c>
      <c r="AI25" s="495"/>
      <c r="AJ25" s="495"/>
      <c r="AK25" s="495"/>
      <c r="AL25" s="537"/>
      <c r="AM25" s="494" t="s">
        <v>132</v>
      </c>
      <c r="AN25" s="495"/>
      <c r="AO25" s="495"/>
      <c r="AP25" s="495"/>
      <c r="AQ25" s="495"/>
      <c r="AR25" s="537"/>
      <c r="AS25" s="494" t="s">
        <v>132</v>
      </c>
      <c r="AT25" s="495"/>
      <c r="AU25" s="495"/>
      <c r="AV25" s="495"/>
      <c r="AW25" s="495"/>
      <c r="AX25" s="496"/>
      <c r="AY25" s="403" t="s">
        <v>181</v>
      </c>
      <c r="AZ25" s="404"/>
      <c r="BA25" s="404"/>
      <c r="BB25" s="404"/>
      <c r="BC25" s="404"/>
      <c r="BD25" s="404"/>
      <c r="BE25" s="404"/>
      <c r="BF25" s="404"/>
      <c r="BG25" s="404"/>
      <c r="BH25" s="404"/>
      <c r="BI25" s="404"/>
      <c r="BJ25" s="404"/>
      <c r="BK25" s="404"/>
      <c r="BL25" s="404"/>
      <c r="BM25" s="405"/>
      <c r="BN25" s="406">
        <v>356247</v>
      </c>
      <c r="BO25" s="407"/>
      <c r="BP25" s="407"/>
      <c r="BQ25" s="407"/>
      <c r="BR25" s="407"/>
      <c r="BS25" s="407"/>
      <c r="BT25" s="407"/>
      <c r="BU25" s="408"/>
      <c r="BV25" s="406">
        <v>12567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182</v>
      </c>
      <c r="F26" s="473"/>
      <c r="G26" s="473"/>
      <c r="H26" s="473"/>
      <c r="I26" s="473"/>
      <c r="J26" s="473"/>
      <c r="K26" s="474"/>
      <c r="L26" s="494">
        <v>1</v>
      </c>
      <c r="M26" s="495"/>
      <c r="N26" s="495"/>
      <c r="O26" s="495"/>
      <c r="P26" s="537"/>
      <c r="Q26" s="494">
        <v>5680</v>
      </c>
      <c r="R26" s="495"/>
      <c r="S26" s="495"/>
      <c r="T26" s="495"/>
      <c r="U26" s="495"/>
      <c r="V26" s="537"/>
      <c r="W26" s="589"/>
      <c r="X26" s="590"/>
      <c r="Y26" s="591"/>
      <c r="Z26" s="493" t="s">
        <v>183</v>
      </c>
      <c r="AA26" s="595"/>
      <c r="AB26" s="595"/>
      <c r="AC26" s="595"/>
      <c r="AD26" s="595"/>
      <c r="AE26" s="595"/>
      <c r="AF26" s="595"/>
      <c r="AG26" s="596"/>
      <c r="AH26" s="494" t="s">
        <v>132</v>
      </c>
      <c r="AI26" s="495"/>
      <c r="AJ26" s="495"/>
      <c r="AK26" s="495"/>
      <c r="AL26" s="537"/>
      <c r="AM26" s="494" t="s">
        <v>132</v>
      </c>
      <c r="AN26" s="495"/>
      <c r="AO26" s="495"/>
      <c r="AP26" s="495"/>
      <c r="AQ26" s="495"/>
      <c r="AR26" s="537"/>
      <c r="AS26" s="494" t="s">
        <v>132</v>
      </c>
      <c r="AT26" s="495"/>
      <c r="AU26" s="495"/>
      <c r="AV26" s="495"/>
      <c r="AW26" s="495"/>
      <c r="AX26" s="496"/>
      <c r="AY26" s="446" t="s">
        <v>184</v>
      </c>
      <c r="AZ26" s="447"/>
      <c r="BA26" s="447"/>
      <c r="BB26" s="447"/>
      <c r="BC26" s="447"/>
      <c r="BD26" s="447"/>
      <c r="BE26" s="447"/>
      <c r="BF26" s="447"/>
      <c r="BG26" s="447"/>
      <c r="BH26" s="447"/>
      <c r="BI26" s="447"/>
      <c r="BJ26" s="447"/>
      <c r="BK26" s="447"/>
      <c r="BL26" s="447"/>
      <c r="BM26" s="448"/>
      <c r="BN26" s="443" t="s">
        <v>132</v>
      </c>
      <c r="BO26" s="444"/>
      <c r="BP26" s="444"/>
      <c r="BQ26" s="444"/>
      <c r="BR26" s="444"/>
      <c r="BS26" s="444"/>
      <c r="BT26" s="444"/>
      <c r="BU26" s="445"/>
      <c r="BV26" s="443" t="s">
        <v>132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185</v>
      </c>
      <c r="F27" s="473"/>
      <c r="G27" s="473"/>
      <c r="H27" s="473"/>
      <c r="I27" s="473"/>
      <c r="J27" s="473"/>
      <c r="K27" s="474"/>
      <c r="L27" s="494">
        <v>1</v>
      </c>
      <c r="M27" s="495"/>
      <c r="N27" s="495"/>
      <c r="O27" s="495"/>
      <c r="P27" s="537"/>
      <c r="Q27" s="494">
        <v>3040</v>
      </c>
      <c r="R27" s="495"/>
      <c r="S27" s="495"/>
      <c r="T27" s="495"/>
      <c r="U27" s="495"/>
      <c r="V27" s="537"/>
      <c r="W27" s="589"/>
      <c r="X27" s="590"/>
      <c r="Y27" s="591"/>
      <c r="Z27" s="493" t="s">
        <v>186</v>
      </c>
      <c r="AA27" s="473"/>
      <c r="AB27" s="473"/>
      <c r="AC27" s="473"/>
      <c r="AD27" s="473"/>
      <c r="AE27" s="473"/>
      <c r="AF27" s="473"/>
      <c r="AG27" s="474"/>
      <c r="AH27" s="494">
        <v>3</v>
      </c>
      <c r="AI27" s="495"/>
      <c r="AJ27" s="495"/>
      <c r="AK27" s="495"/>
      <c r="AL27" s="537"/>
      <c r="AM27" s="494">
        <v>10290</v>
      </c>
      <c r="AN27" s="495"/>
      <c r="AO27" s="495"/>
      <c r="AP27" s="495"/>
      <c r="AQ27" s="495"/>
      <c r="AR27" s="537"/>
      <c r="AS27" s="494">
        <v>3430</v>
      </c>
      <c r="AT27" s="495"/>
      <c r="AU27" s="495"/>
      <c r="AV27" s="495"/>
      <c r="AW27" s="495"/>
      <c r="AX27" s="496"/>
      <c r="AY27" s="538" t="s">
        <v>187</v>
      </c>
      <c r="AZ27" s="539"/>
      <c r="BA27" s="539"/>
      <c r="BB27" s="539"/>
      <c r="BC27" s="539"/>
      <c r="BD27" s="539"/>
      <c r="BE27" s="539"/>
      <c r="BF27" s="539"/>
      <c r="BG27" s="539"/>
      <c r="BH27" s="539"/>
      <c r="BI27" s="539"/>
      <c r="BJ27" s="539"/>
      <c r="BK27" s="539"/>
      <c r="BL27" s="539"/>
      <c r="BM27" s="540"/>
      <c r="BN27" s="565">
        <v>101856</v>
      </c>
      <c r="BO27" s="566"/>
      <c r="BP27" s="566"/>
      <c r="BQ27" s="566"/>
      <c r="BR27" s="566"/>
      <c r="BS27" s="566"/>
      <c r="BT27" s="566"/>
      <c r="BU27" s="567"/>
      <c r="BV27" s="565">
        <v>101853</v>
      </c>
      <c r="BW27" s="566"/>
      <c r="BX27" s="566"/>
      <c r="BY27" s="566"/>
      <c r="BZ27" s="566"/>
      <c r="CA27" s="566"/>
      <c r="CB27" s="566"/>
      <c r="CC27" s="567"/>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188</v>
      </c>
      <c r="F28" s="473"/>
      <c r="G28" s="473"/>
      <c r="H28" s="473"/>
      <c r="I28" s="473"/>
      <c r="J28" s="473"/>
      <c r="K28" s="474"/>
      <c r="L28" s="494">
        <v>1</v>
      </c>
      <c r="M28" s="495"/>
      <c r="N28" s="495"/>
      <c r="O28" s="495"/>
      <c r="P28" s="537"/>
      <c r="Q28" s="494">
        <v>2390</v>
      </c>
      <c r="R28" s="495"/>
      <c r="S28" s="495"/>
      <c r="T28" s="495"/>
      <c r="U28" s="495"/>
      <c r="V28" s="537"/>
      <c r="W28" s="589"/>
      <c r="X28" s="590"/>
      <c r="Y28" s="591"/>
      <c r="Z28" s="493" t="s">
        <v>189</v>
      </c>
      <c r="AA28" s="473"/>
      <c r="AB28" s="473"/>
      <c r="AC28" s="473"/>
      <c r="AD28" s="473"/>
      <c r="AE28" s="473"/>
      <c r="AF28" s="473"/>
      <c r="AG28" s="474"/>
      <c r="AH28" s="494" t="s">
        <v>132</v>
      </c>
      <c r="AI28" s="495"/>
      <c r="AJ28" s="495"/>
      <c r="AK28" s="495"/>
      <c r="AL28" s="537"/>
      <c r="AM28" s="494" t="s">
        <v>132</v>
      </c>
      <c r="AN28" s="495"/>
      <c r="AO28" s="495"/>
      <c r="AP28" s="495"/>
      <c r="AQ28" s="495"/>
      <c r="AR28" s="537"/>
      <c r="AS28" s="494" t="s">
        <v>180</v>
      </c>
      <c r="AT28" s="495"/>
      <c r="AU28" s="495"/>
      <c r="AV28" s="495"/>
      <c r="AW28" s="495"/>
      <c r="AX28" s="496"/>
      <c r="AY28" s="597" t="s">
        <v>190</v>
      </c>
      <c r="AZ28" s="598"/>
      <c r="BA28" s="598"/>
      <c r="BB28" s="599"/>
      <c r="BC28" s="403" t="s">
        <v>50</v>
      </c>
      <c r="BD28" s="404"/>
      <c r="BE28" s="404"/>
      <c r="BF28" s="404"/>
      <c r="BG28" s="404"/>
      <c r="BH28" s="404"/>
      <c r="BI28" s="404"/>
      <c r="BJ28" s="404"/>
      <c r="BK28" s="404"/>
      <c r="BL28" s="404"/>
      <c r="BM28" s="405"/>
      <c r="BN28" s="406">
        <v>955916</v>
      </c>
      <c r="BO28" s="407"/>
      <c r="BP28" s="407"/>
      <c r="BQ28" s="407"/>
      <c r="BR28" s="407"/>
      <c r="BS28" s="407"/>
      <c r="BT28" s="407"/>
      <c r="BU28" s="408"/>
      <c r="BV28" s="406">
        <v>851353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191</v>
      </c>
      <c r="F29" s="473"/>
      <c r="G29" s="473"/>
      <c r="H29" s="473"/>
      <c r="I29" s="473"/>
      <c r="J29" s="473"/>
      <c r="K29" s="474"/>
      <c r="L29" s="494">
        <v>10</v>
      </c>
      <c r="M29" s="495"/>
      <c r="N29" s="495"/>
      <c r="O29" s="495"/>
      <c r="P29" s="537"/>
      <c r="Q29" s="494">
        <v>2230</v>
      </c>
      <c r="R29" s="495"/>
      <c r="S29" s="495"/>
      <c r="T29" s="495"/>
      <c r="U29" s="495"/>
      <c r="V29" s="537"/>
      <c r="W29" s="592"/>
      <c r="X29" s="593"/>
      <c r="Y29" s="594"/>
      <c r="Z29" s="493" t="s">
        <v>192</v>
      </c>
      <c r="AA29" s="473"/>
      <c r="AB29" s="473"/>
      <c r="AC29" s="473"/>
      <c r="AD29" s="473"/>
      <c r="AE29" s="473"/>
      <c r="AF29" s="473"/>
      <c r="AG29" s="474"/>
      <c r="AH29" s="494">
        <v>62</v>
      </c>
      <c r="AI29" s="495"/>
      <c r="AJ29" s="495"/>
      <c r="AK29" s="495"/>
      <c r="AL29" s="537"/>
      <c r="AM29" s="494">
        <v>188647</v>
      </c>
      <c r="AN29" s="495"/>
      <c r="AO29" s="495"/>
      <c r="AP29" s="495"/>
      <c r="AQ29" s="495"/>
      <c r="AR29" s="537"/>
      <c r="AS29" s="494">
        <v>3043</v>
      </c>
      <c r="AT29" s="495"/>
      <c r="AU29" s="495"/>
      <c r="AV29" s="495"/>
      <c r="AW29" s="495"/>
      <c r="AX29" s="496"/>
      <c r="AY29" s="600"/>
      <c r="AZ29" s="601"/>
      <c r="BA29" s="601"/>
      <c r="BB29" s="602"/>
      <c r="BC29" s="477" t="s">
        <v>193</v>
      </c>
      <c r="BD29" s="478"/>
      <c r="BE29" s="478"/>
      <c r="BF29" s="478"/>
      <c r="BG29" s="478"/>
      <c r="BH29" s="478"/>
      <c r="BI29" s="478"/>
      <c r="BJ29" s="478"/>
      <c r="BK29" s="478"/>
      <c r="BL29" s="478"/>
      <c r="BM29" s="479"/>
      <c r="BN29" s="443">
        <v>3012</v>
      </c>
      <c r="BO29" s="444"/>
      <c r="BP29" s="444"/>
      <c r="BQ29" s="444"/>
      <c r="BR29" s="444"/>
      <c r="BS29" s="444"/>
      <c r="BT29" s="444"/>
      <c r="BU29" s="445"/>
      <c r="BV29" s="443">
        <v>3011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194</v>
      </c>
      <c r="X30" s="611"/>
      <c r="Y30" s="611"/>
      <c r="Z30" s="611"/>
      <c r="AA30" s="611"/>
      <c r="AB30" s="611"/>
      <c r="AC30" s="611"/>
      <c r="AD30" s="611"/>
      <c r="AE30" s="611"/>
      <c r="AF30" s="611"/>
      <c r="AG30" s="612"/>
      <c r="AH30" s="573">
        <v>100.4</v>
      </c>
      <c r="AI30" s="574"/>
      <c r="AJ30" s="574"/>
      <c r="AK30" s="574"/>
      <c r="AL30" s="574"/>
      <c r="AM30" s="574"/>
      <c r="AN30" s="574"/>
      <c r="AO30" s="574"/>
      <c r="AP30" s="574"/>
      <c r="AQ30" s="574"/>
      <c r="AR30" s="574"/>
      <c r="AS30" s="574"/>
      <c r="AT30" s="574"/>
      <c r="AU30" s="574"/>
      <c r="AV30" s="574"/>
      <c r="AW30" s="574"/>
      <c r="AX30" s="576"/>
      <c r="AY30" s="603"/>
      <c r="AZ30" s="604"/>
      <c r="BA30" s="604"/>
      <c r="BB30" s="605"/>
      <c r="BC30" s="562" t="s">
        <v>52</v>
      </c>
      <c r="BD30" s="563"/>
      <c r="BE30" s="563"/>
      <c r="BF30" s="563"/>
      <c r="BG30" s="563"/>
      <c r="BH30" s="563"/>
      <c r="BI30" s="563"/>
      <c r="BJ30" s="563"/>
      <c r="BK30" s="563"/>
      <c r="BL30" s="563"/>
      <c r="BM30" s="564"/>
      <c r="BN30" s="565">
        <v>870835</v>
      </c>
      <c r="BO30" s="566"/>
      <c r="BP30" s="566"/>
      <c r="BQ30" s="566"/>
      <c r="BR30" s="566"/>
      <c r="BS30" s="566"/>
      <c r="BT30" s="566"/>
      <c r="BU30" s="567"/>
      <c r="BV30" s="565">
        <v>1055917</v>
      </c>
      <c r="BW30" s="566"/>
      <c r="BX30" s="566"/>
      <c r="BY30" s="566"/>
      <c r="BZ30" s="566"/>
      <c r="CA30" s="566"/>
      <c r="CB30" s="566"/>
      <c r="CC30" s="56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195</v>
      </c>
      <c r="D32" s="606"/>
      <c r="E32" s="606"/>
      <c r="F32" s="606"/>
      <c r="G32" s="606"/>
      <c r="H32" s="606"/>
      <c r="I32" s="606"/>
      <c r="J32" s="606"/>
      <c r="K32" s="606"/>
      <c r="L32" s="606"/>
      <c r="M32" s="606"/>
      <c r="N32" s="606"/>
      <c r="O32" s="606"/>
      <c r="P32" s="606"/>
      <c r="Q32" s="606"/>
      <c r="R32" s="606"/>
      <c r="S32" s="606"/>
      <c r="U32" s="447" t="s">
        <v>196</v>
      </c>
      <c r="V32" s="447"/>
      <c r="W32" s="447"/>
      <c r="X32" s="447"/>
      <c r="Y32" s="447"/>
      <c r="Z32" s="447"/>
      <c r="AA32" s="447"/>
      <c r="AB32" s="447"/>
      <c r="AC32" s="447"/>
      <c r="AD32" s="447"/>
      <c r="AE32" s="447"/>
      <c r="AF32" s="447"/>
      <c r="AG32" s="447"/>
      <c r="AH32" s="447"/>
      <c r="AI32" s="447"/>
      <c r="AJ32" s="447"/>
      <c r="AK32" s="447"/>
      <c r="AM32" s="447" t="s">
        <v>197</v>
      </c>
      <c r="AN32" s="447"/>
      <c r="AO32" s="447"/>
      <c r="AP32" s="447"/>
      <c r="AQ32" s="447"/>
      <c r="AR32" s="447"/>
      <c r="AS32" s="447"/>
      <c r="AT32" s="447"/>
      <c r="AU32" s="447"/>
      <c r="AV32" s="447"/>
      <c r="AW32" s="447"/>
      <c r="AX32" s="447"/>
      <c r="AY32" s="447"/>
      <c r="AZ32" s="447"/>
      <c r="BA32" s="447"/>
      <c r="BB32" s="447"/>
      <c r="BC32" s="447"/>
      <c r="BE32" s="447" t="s">
        <v>198</v>
      </c>
      <c r="BF32" s="447"/>
      <c r="BG32" s="447"/>
      <c r="BH32" s="447"/>
      <c r="BI32" s="447"/>
      <c r="BJ32" s="447"/>
      <c r="BK32" s="447"/>
      <c r="BL32" s="447"/>
      <c r="BM32" s="447"/>
      <c r="BN32" s="447"/>
      <c r="BO32" s="447"/>
      <c r="BP32" s="447"/>
      <c r="BQ32" s="447"/>
      <c r="BR32" s="447"/>
      <c r="BS32" s="447"/>
      <c r="BT32" s="447"/>
      <c r="BU32" s="447"/>
      <c r="BW32" s="447" t="s">
        <v>199</v>
      </c>
      <c r="BX32" s="447"/>
      <c r="BY32" s="447"/>
      <c r="BZ32" s="447"/>
      <c r="CA32" s="447"/>
      <c r="CB32" s="447"/>
      <c r="CC32" s="447"/>
      <c r="CD32" s="447"/>
      <c r="CE32" s="447"/>
      <c r="CF32" s="447"/>
      <c r="CG32" s="447"/>
      <c r="CH32" s="447"/>
      <c r="CI32" s="447"/>
      <c r="CJ32" s="447"/>
      <c r="CK32" s="447"/>
      <c r="CL32" s="447"/>
      <c r="CM32" s="447"/>
      <c r="CO32" s="447" t="s">
        <v>200</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201</v>
      </c>
      <c r="D33" s="467"/>
      <c r="E33" s="432" t="s">
        <v>202</v>
      </c>
      <c r="F33" s="432"/>
      <c r="G33" s="432"/>
      <c r="H33" s="432"/>
      <c r="I33" s="432"/>
      <c r="J33" s="432"/>
      <c r="K33" s="432"/>
      <c r="L33" s="432"/>
      <c r="M33" s="432"/>
      <c r="N33" s="432"/>
      <c r="O33" s="432"/>
      <c r="P33" s="432"/>
      <c r="Q33" s="432"/>
      <c r="R33" s="432"/>
      <c r="S33" s="432"/>
      <c r="T33" s="206"/>
      <c r="U33" s="467" t="s">
        <v>201</v>
      </c>
      <c r="V33" s="467"/>
      <c r="W33" s="432" t="s">
        <v>202</v>
      </c>
      <c r="X33" s="432"/>
      <c r="Y33" s="432"/>
      <c r="Z33" s="432"/>
      <c r="AA33" s="432"/>
      <c r="AB33" s="432"/>
      <c r="AC33" s="432"/>
      <c r="AD33" s="432"/>
      <c r="AE33" s="432"/>
      <c r="AF33" s="432"/>
      <c r="AG33" s="432"/>
      <c r="AH33" s="432"/>
      <c r="AI33" s="432"/>
      <c r="AJ33" s="432"/>
      <c r="AK33" s="432"/>
      <c r="AL33" s="206"/>
      <c r="AM33" s="467" t="s">
        <v>201</v>
      </c>
      <c r="AN33" s="467"/>
      <c r="AO33" s="432" t="s">
        <v>202</v>
      </c>
      <c r="AP33" s="432"/>
      <c r="AQ33" s="432"/>
      <c r="AR33" s="432"/>
      <c r="AS33" s="432"/>
      <c r="AT33" s="432"/>
      <c r="AU33" s="432"/>
      <c r="AV33" s="432"/>
      <c r="AW33" s="432"/>
      <c r="AX33" s="432"/>
      <c r="AY33" s="432"/>
      <c r="AZ33" s="432"/>
      <c r="BA33" s="432"/>
      <c r="BB33" s="432"/>
      <c r="BC33" s="432"/>
      <c r="BD33" s="207"/>
      <c r="BE33" s="432" t="s">
        <v>203</v>
      </c>
      <c r="BF33" s="432"/>
      <c r="BG33" s="432" t="s">
        <v>204</v>
      </c>
      <c r="BH33" s="432"/>
      <c r="BI33" s="432"/>
      <c r="BJ33" s="432"/>
      <c r="BK33" s="432"/>
      <c r="BL33" s="432"/>
      <c r="BM33" s="432"/>
      <c r="BN33" s="432"/>
      <c r="BO33" s="432"/>
      <c r="BP33" s="432"/>
      <c r="BQ33" s="432"/>
      <c r="BR33" s="432"/>
      <c r="BS33" s="432"/>
      <c r="BT33" s="432"/>
      <c r="BU33" s="432"/>
      <c r="BV33" s="207"/>
      <c r="BW33" s="467" t="s">
        <v>203</v>
      </c>
      <c r="BX33" s="467"/>
      <c r="BY33" s="432" t="s">
        <v>205</v>
      </c>
      <c r="BZ33" s="432"/>
      <c r="CA33" s="432"/>
      <c r="CB33" s="432"/>
      <c r="CC33" s="432"/>
      <c r="CD33" s="432"/>
      <c r="CE33" s="432"/>
      <c r="CF33" s="432"/>
      <c r="CG33" s="432"/>
      <c r="CH33" s="432"/>
      <c r="CI33" s="432"/>
      <c r="CJ33" s="432"/>
      <c r="CK33" s="432"/>
      <c r="CL33" s="432"/>
      <c r="CM33" s="432"/>
      <c r="CN33" s="206"/>
      <c r="CO33" s="467" t="s">
        <v>201</v>
      </c>
      <c r="CP33" s="467"/>
      <c r="CQ33" s="432" t="s">
        <v>206</v>
      </c>
      <c r="CR33" s="432"/>
      <c r="CS33" s="432"/>
      <c r="CT33" s="432"/>
      <c r="CU33" s="432"/>
      <c r="CV33" s="432"/>
      <c r="CW33" s="432"/>
      <c r="CX33" s="432"/>
      <c r="CY33" s="432"/>
      <c r="CZ33" s="432"/>
      <c r="DA33" s="432"/>
      <c r="DB33" s="432"/>
      <c r="DC33" s="432"/>
      <c r="DD33" s="432"/>
      <c r="DE33" s="432"/>
      <c r="DF33" s="206"/>
      <c r="DG33" s="632" t="s">
        <v>207</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上水道事業会計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福島県後期高齢者医療広域連合（一般会計）</v>
      </c>
      <c r="BZ34" s="634"/>
      <c r="CA34" s="634"/>
      <c r="CB34" s="634"/>
      <c r="CC34" s="634"/>
      <c r="CD34" s="634"/>
      <c r="CE34" s="634"/>
      <c r="CF34" s="634"/>
      <c r="CG34" s="634"/>
      <c r="CH34" s="634"/>
      <c r="CI34" s="634"/>
      <c r="CJ34" s="634"/>
      <c r="CK34" s="634"/>
      <c r="CL34" s="634"/>
      <c r="CM34" s="634"/>
      <c r="CN34" s="181"/>
      <c r="CO34" s="633">
        <f>IF(CQ34="","",MAX(C34:D43,U34:V43,AM34:AN43,BE34:BF43,BW34:BX43)+1)</f>
        <v>17</v>
      </c>
      <c r="CP34" s="633"/>
      <c r="CQ34" s="634" t="str">
        <f>IF('各会計、関係団体の財政状況及び健全化判断比率'!BS7="","",'各会計、関係団体の財政状況及び健全化判断比率'!BS7)</f>
        <v>株式会社こぶしの里</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農業集落排水事業</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福島県後期高齢者医療広域連合後期高齢者医療特別会計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福島県市町村総合事務組合一般会計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福島県市町村総合事務組合消防賞じゅつ金特別会計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福島県市町村総合事務組合非常勤職員公務災害補償特別会計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福島県市町村総合事務組合自治会館管理特別会計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公立岩瀬病院企業団</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14</v>
      </c>
      <c r="BX41" s="633"/>
      <c r="BY41" s="634" t="str">
        <f>IF('各会計、関係団体の財政状況及び健全化判断比率'!B75="","",'各会計、関係団体の財政状況及び健全化判断比率'!B75)</f>
        <v>石川地方生活環境施設組合（一般会計）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15</v>
      </c>
      <c r="BX42" s="633"/>
      <c r="BY42" s="634" t="str">
        <f>IF('各会計、関係団体の財政状況及び健全化判断比率'!B76="","",'各会計、関係団体の財政状況及び健全化判断比率'!B76)</f>
        <v>須賀川地方広域消防組合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16</v>
      </c>
      <c r="BX43" s="633"/>
      <c r="BY43" s="634" t="str">
        <f>IF('各会計、関係団体の財政状況及び健全化判断比率'!B77="","",'各会計、関係団体の財政状況及び健全化判断比率'!B77)</f>
        <v>福島県市町村事務組合消防補償等特別会計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208</v>
      </c>
      <c r="E46" s="636" t="s">
        <v>209</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210</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211</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212</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213</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214</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215</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216</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1eRpOkvvrxZPz4CWFzg7/wFAVd8SXt7WN0VSeNqu2GQ9tHmEmEQ8NIOHOtFFfr6SvdLvrRruWKDuYj8/ihVW3g==" saltValue="mVWkRmWeC9x7W4zhwPslh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1" zoomScaleSheetLayoutView="100" workbookViewId="0">
      <selection activeCell="J40" sqref="J40"/>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189" t="s">
        <v>566</v>
      </c>
      <c r="D34" s="1189"/>
      <c r="E34" s="1190"/>
      <c r="F34" s="32">
        <v>19.22</v>
      </c>
      <c r="G34" s="33">
        <v>17.899999999999999</v>
      </c>
      <c r="H34" s="33">
        <v>16.600000000000001</v>
      </c>
      <c r="I34" s="33">
        <v>15.47</v>
      </c>
      <c r="J34" s="34">
        <v>17.940000000000001</v>
      </c>
      <c r="K34" s="22"/>
      <c r="L34" s="22"/>
      <c r="M34" s="22"/>
      <c r="N34" s="22"/>
      <c r="O34" s="22"/>
      <c r="P34" s="22"/>
    </row>
    <row r="35" spans="1:16" ht="39" customHeight="1" x14ac:dyDescent="0.2">
      <c r="A35" s="22"/>
      <c r="B35" s="35"/>
      <c r="C35" s="1183" t="s">
        <v>567</v>
      </c>
      <c r="D35" s="1184"/>
      <c r="E35" s="1185"/>
      <c r="F35" s="36">
        <v>6.9</v>
      </c>
      <c r="G35" s="37">
        <v>9.5</v>
      </c>
      <c r="H35" s="37">
        <v>14.23</v>
      </c>
      <c r="I35" s="37">
        <v>10.15</v>
      </c>
      <c r="J35" s="38">
        <v>13.33</v>
      </c>
      <c r="K35" s="22"/>
      <c r="L35" s="22"/>
      <c r="M35" s="22"/>
      <c r="N35" s="22"/>
      <c r="O35" s="22"/>
      <c r="P35" s="22"/>
    </row>
    <row r="36" spans="1:16" ht="39" customHeight="1" x14ac:dyDescent="0.2">
      <c r="A36" s="22"/>
      <c r="B36" s="35"/>
      <c r="C36" s="1183" t="s">
        <v>568</v>
      </c>
      <c r="D36" s="1184"/>
      <c r="E36" s="1185"/>
      <c r="F36" s="36" t="s">
        <v>518</v>
      </c>
      <c r="G36" s="37" t="s">
        <v>518</v>
      </c>
      <c r="H36" s="37" t="s">
        <v>518</v>
      </c>
      <c r="I36" s="37" t="s">
        <v>518</v>
      </c>
      <c r="J36" s="38">
        <v>11.57</v>
      </c>
      <c r="K36" s="22"/>
      <c r="L36" s="22"/>
      <c r="M36" s="22"/>
      <c r="N36" s="22"/>
      <c r="O36" s="22"/>
      <c r="P36" s="22"/>
    </row>
    <row r="37" spans="1:16" ht="39" customHeight="1" x14ac:dyDescent="0.2">
      <c r="A37" s="22"/>
      <c r="B37" s="35"/>
      <c r="C37" s="1183" t="s">
        <v>569</v>
      </c>
      <c r="D37" s="1184"/>
      <c r="E37" s="1185"/>
      <c r="F37" s="36">
        <v>0.85</v>
      </c>
      <c r="G37" s="37">
        <v>0.84</v>
      </c>
      <c r="H37" s="37">
        <v>0.37</v>
      </c>
      <c r="I37" s="37">
        <v>1.01</v>
      </c>
      <c r="J37" s="38">
        <v>3.08</v>
      </c>
      <c r="K37" s="22"/>
      <c r="L37" s="22"/>
      <c r="M37" s="22"/>
      <c r="N37" s="22"/>
      <c r="O37" s="22"/>
      <c r="P37" s="22"/>
    </row>
    <row r="38" spans="1:16" ht="39" customHeight="1" x14ac:dyDescent="0.2">
      <c r="A38" s="22"/>
      <c r="B38" s="35"/>
      <c r="C38" s="1183" t="s">
        <v>570</v>
      </c>
      <c r="D38" s="1184"/>
      <c r="E38" s="1185"/>
      <c r="F38" s="36">
        <v>3.83</v>
      </c>
      <c r="G38" s="37">
        <v>4.03</v>
      </c>
      <c r="H38" s="37">
        <v>3.84</v>
      </c>
      <c r="I38" s="37">
        <v>3.46</v>
      </c>
      <c r="J38" s="38">
        <v>2.5</v>
      </c>
      <c r="K38" s="22"/>
      <c r="L38" s="22"/>
      <c r="M38" s="22"/>
      <c r="N38" s="22"/>
      <c r="O38" s="22"/>
      <c r="P38" s="22"/>
    </row>
    <row r="39" spans="1:16" ht="39" customHeight="1" x14ac:dyDescent="0.2">
      <c r="A39" s="22"/>
      <c r="B39" s="35"/>
      <c r="C39" s="1183" t="s">
        <v>571</v>
      </c>
      <c r="D39" s="1184"/>
      <c r="E39" s="1185"/>
      <c r="F39" s="36">
        <v>0.02</v>
      </c>
      <c r="G39" s="37">
        <v>0.02</v>
      </c>
      <c r="H39" s="37">
        <v>0</v>
      </c>
      <c r="I39" s="37">
        <v>0.01</v>
      </c>
      <c r="J39" s="38">
        <v>0.01</v>
      </c>
      <c r="K39" s="22"/>
      <c r="L39" s="22"/>
      <c r="M39" s="22"/>
      <c r="N39" s="22"/>
      <c r="O39" s="22"/>
      <c r="P39" s="22"/>
    </row>
    <row r="40" spans="1:16" ht="39" customHeight="1" x14ac:dyDescent="0.2">
      <c r="A40" s="22"/>
      <c r="B40" s="35"/>
      <c r="C40" s="1183"/>
      <c r="D40" s="1184"/>
      <c r="E40" s="1185"/>
      <c r="F40" s="36"/>
      <c r="G40" s="37"/>
      <c r="H40" s="37"/>
      <c r="I40" s="37"/>
      <c r="J40" s="38"/>
      <c r="K40" s="22"/>
      <c r="L40" s="22"/>
      <c r="M40" s="22"/>
      <c r="N40" s="22"/>
      <c r="O40" s="22"/>
      <c r="P40" s="22"/>
    </row>
    <row r="41" spans="1:16" ht="39" customHeight="1" x14ac:dyDescent="0.2">
      <c r="A41" s="22"/>
      <c r="B41" s="35"/>
      <c r="C41" s="1183"/>
      <c r="D41" s="1184"/>
      <c r="E41" s="1185"/>
      <c r="F41" s="36"/>
      <c r="G41" s="37"/>
      <c r="H41" s="37"/>
      <c r="I41" s="37"/>
      <c r="J41" s="38"/>
      <c r="K41" s="22"/>
      <c r="L41" s="22"/>
      <c r="M41" s="22"/>
      <c r="N41" s="22"/>
      <c r="O41" s="22"/>
      <c r="P41" s="22"/>
    </row>
    <row r="42" spans="1:16" ht="39" customHeight="1" x14ac:dyDescent="0.2">
      <c r="A42" s="22"/>
      <c r="B42" s="39"/>
      <c r="C42" s="1183" t="s">
        <v>572</v>
      </c>
      <c r="D42" s="1184"/>
      <c r="E42" s="1185"/>
      <c r="F42" s="36" t="s">
        <v>518</v>
      </c>
      <c r="G42" s="37" t="s">
        <v>518</v>
      </c>
      <c r="H42" s="37" t="s">
        <v>518</v>
      </c>
      <c r="I42" s="37" t="s">
        <v>518</v>
      </c>
      <c r="J42" s="38" t="s">
        <v>518</v>
      </c>
      <c r="K42" s="22"/>
      <c r="L42" s="22"/>
      <c r="M42" s="22"/>
      <c r="N42" s="22"/>
      <c r="O42" s="22"/>
      <c r="P42" s="22"/>
    </row>
    <row r="43" spans="1:16" ht="39" customHeight="1" thickBot="1" x14ac:dyDescent="0.25">
      <c r="A43" s="22"/>
      <c r="B43" s="40"/>
      <c r="C43" s="1186" t="s">
        <v>573</v>
      </c>
      <c r="D43" s="1187"/>
      <c r="E43" s="1188"/>
      <c r="F43" s="41">
        <v>0.32</v>
      </c>
      <c r="G43" s="42">
        <v>0.01</v>
      </c>
      <c r="H43" s="42">
        <v>0.19</v>
      </c>
      <c r="I43" s="42">
        <v>0.37</v>
      </c>
      <c r="J43" s="43" t="s">
        <v>518</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42Z/WOMikGU1Ah7stEEhn3i6e9r4GxfgFJMsfLWWFTeq6801yGWF6WNXQVMxC9VWWhlN3zrVeaagusHPJFaWQ==" saltValue="Dz2j6e5HXo4rPeUQl+c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2">
      <c r="A45" s="48"/>
      <c r="B45" s="1191" t="s">
        <v>11</v>
      </c>
      <c r="C45" s="1192"/>
      <c r="D45" s="58"/>
      <c r="E45" s="1197" t="s">
        <v>12</v>
      </c>
      <c r="F45" s="1197"/>
      <c r="G45" s="1197"/>
      <c r="H45" s="1197"/>
      <c r="I45" s="1197"/>
      <c r="J45" s="1198"/>
      <c r="K45" s="59">
        <v>377</v>
      </c>
      <c r="L45" s="60">
        <v>374</v>
      </c>
      <c r="M45" s="60">
        <v>366</v>
      </c>
      <c r="N45" s="60">
        <v>374</v>
      </c>
      <c r="O45" s="61">
        <v>373</v>
      </c>
      <c r="P45" s="48"/>
      <c r="Q45" s="48"/>
      <c r="R45" s="48"/>
      <c r="S45" s="48"/>
      <c r="T45" s="48"/>
      <c r="U45" s="48"/>
    </row>
    <row r="46" spans="1:21" ht="30.75" customHeight="1" x14ac:dyDescent="0.2">
      <c r="A46" s="48"/>
      <c r="B46" s="1193"/>
      <c r="C46" s="1194"/>
      <c r="D46" s="62"/>
      <c r="E46" s="1199" t="s">
        <v>13</v>
      </c>
      <c r="F46" s="1199"/>
      <c r="G46" s="1199"/>
      <c r="H46" s="1199"/>
      <c r="I46" s="1199"/>
      <c r="J46" s="1200"/>
      <c r="K46" s="63" t="s">
        <v>518</v>
      </c>
      <c r="L46" s="64" t="s">
        <v>518</v>
      </c>
      <c r="M46" s="64" t="s">
        <v>518</v>
      </c>
      <c r="N46" s="64" t="s">
        <v>518</v>
      </c>
      <c r="O46" s="65" t="s">
        <v>518</v>
      </c>
      <c r="P46" s="48"/>
      <c r="Q46" s="48"/>
      <c r="R46" s="48"/>
      <c r="S46" s="48"/>
      <c r="T46" s="48"/>
      <c r="U46" s="48"/>
    </row>
    <row r="47" spans="1:21" ht="30.75" customHeight="1" x14ac:dyDescent="0.2">
      <c r="A47" s="48"/>
      <c r="B47" s="1193"/>
      <c r="C47" s="1194"/>
      <c r="D47" s="62"/>
      <c r="E47" s="1199" t="s">
        <v>14</v>
      </c>
      <c r="F47" s="1199"/>
      <c r="G47" s="1199"/>
      <c r="H47" s="1199"/>
      <c r="I47" s="1199"/>
      <c r="J47" s="1200"/>
      <c r="K47" s="63" t="s">
        <v>518</v>
      </c>
      <c r="L47" s="64" t="s">
        <v>518</v>
      </c>
      <c r="M47" s="64" t="s">
        <v>518</v>
      </c>
      <c r="N47" s="64" t="s">
        <v>518</v>
      </c>
      <c r="O47" s="65" t="s">
        <v>518</v>
      </c>
      <c r="P47" s="48"/>
      <c r="Q47" s="48"/>
      <c r="R47" s="48"/>
      <c r="S47" s="48"/>
      <c r="T47" s="48"/>
      <c r="U47" s="48"/>
    </row>
    <row r="48" spans="1:21" ht="30.75" customHeight="1" x14ac:dyDescent="0.2">
      <c r="A48" s="48"/>
      <c r="B48" s="1193"/>
      <c r="C48" s="1194"/>
      <c r="D48" s="62"/>
      <c r="E48" s="1199" t="s">
        <v>15</v>
      </c>
      <c r="F48" s="1199"/>
      <c r="G48" s="1199"/>
      <c r="H48" s="1199"/>
      <c r="I48" s="1199"/>
      <c r="J48" s="1200"/>
      <c r="K48" s="63">
        <v>154</v>
      </c>
      <c r="L48" s="64">
        <v>155</v>
      </c>
      <c r="M48" s="64">
        <v>87</v>
      </c>
      <c r="N48" s="64">
        <v>154</v>
      </c>
      <c r="O48" s="65">
        <v>155</v>
      </c>
      <c r="P48" s="48"/>
      <c r="Q48" s="48"/>
      <c r="R48" s="48"/>
      <c r="S48" s="48"/>
      <c r="T48" s="48"/>
      <c r="U48" s="48"/>
    </row>
    <row r="49" spans="1:21" ht="30.75" customHeight="1" x14ac:dyDescent="0.2">
      <c r="A49" s="48"/>
      <c r="B49" s="1193"/>
      <c r="C49" s="1194"/>
      <c r="D49" s="62"/>
      <c r="E49" s="1199" t="s">
        <v>16</v>
      </c>
      <c r="F49" s="1199"/>
      <c r="G49" s="1199"/>
      <c r="H49" s="1199"/>
      <c r="I49" s="1199"/>
      <c r="J49" s="1200"/>
      <c r="K49" s="63">
        <v>0</v>
      </c>
      <c r="L49" s="64">
        <v>0</v>
      </c>
      <c r="M49" s="64">
        <v>2</v>
      </c>
      <c r="N49" s="64">
        <v>7</v>
      </c>
      <c r="O49" s="65">
        <v>12</v>
      </c>
      <c r="P49" s="48"/>
      <c r="Q49" s="48"/>
      <c r="R49" s="48"/>
      <c r="S49" s="48"/>
      <c r="T49" s="48"/>
      <c r="U49" s="48"/>
    </row>
    <row r="50" spans="1:21" ht="30.75" customHeight="1" x14ac:dyDescent="0.2">
      <c r="A50" s="48"/>
      <c r="B50" s="1193"/>
      <c r="C50" s="1194"/>
      <c r="D50" s="62"/>
      <c r="E50" s="1199" t="s">
        <v>17</v>
      </c>
      <c r="F50" s="1199"/>
      <c r="G50" s="1199"/>
      <c r="H50" s="1199"/>
      <c r="I50" s="1199"/>
      <c r="J50" s="1200"/>
      <c r="K50" s="63">
        <v>8</v>
      </c>
      <c r="L50" s="64">
        <v>8</v>
      </c>
      <c r="M50" s="64">
        <v>7</v>
      </c>
      <c r="N50" s="64">
        <v>6</v>
      </c>
      <c r="O50" s="65">
        <v>6</v>
      </c>
      <c r="P50" s="48"/>
      <c r="Q50" s="48"/>
      <c r="R50" s="48"/>
      <c r="S50" s="48"/>
      <c r="T50" s="48"/>
      <c r="U50" s="48"/>
    </row>
    <row r="51" spans="1:21" ht="30.75" customHeight="1" x14ac:dyDescent="0.2">
      <c r="A51" s="48"/>
      <c r="B51" s="1195"/>
      <c r="C51" s="1196"/>
      <c r="D51" s="66"/>
      <c r="E51" s="1199" t="s">
        <v>18</v>
      </c>
      <c r="F51" s="1199"/>
      <c r="G51" s="1199"/>
      <c r="H51" s="1199"/>
      <c r="I51" s="1199"/>
      <c r="J51" s="1200"/>
      <c r="K51" s="63" t="s">
        <v>518</v>
      </c>
      <c r="L51" s="64" t="s">
        <v>518</v>
      </c>
      <c r="M51" s="64" t="s">
        <v>518</v>
      </c>
      <c r="N51" s="64" t="s">
        <v>518</v>
      </c>
      <c r="O51" s="65" t="s">
        <v>518</v>
      </c>
      <c r="P51" s="48"/>
      <c r="Q51" s="48"/>
      <c r="R51" s="48"/>
      <c r="S51" s="48"/>
      <c r="T51" s="48"/>
      <c r="U51" s="48"/>
    </row>
    <row r="52" spans="1:21" ht="30.75" customHeight="1" x14ac:dyDescent="0.2">
      <c r="A52" s="48"/>
      <c r="B52" s="1201" t="s">
        <v>19</v>
      </c>
      <c r="C52" s="1202"/>
      <c r="D52" s="66"/>
      <c r="E52" s="1199" t="s">
        <v>20</v>
      </c>
      <c r="F52" s="1199"/>
      <c r="G52" s="1199"/>
      <c r="H52" s="1199"/>
      <c r="I52" s="1199"/>
      <c r="J52" s="1200"/>
      <c r="K52" s="63">
        <v>324</v>
      </c>
      <c r="L52" s="64">
        <v>285</v>
      </c>
      <c r="M52" s="64">
        <v>273</v>
      </c>
      <c r="N52" s="64">
        <v>275</v>
      </c>
      <c r="O52" s="65">
        <v>288</v>
      </c>
      <c r="P52" s="48"/>
      <c r="Q52" s="48"/>
      <c r="R52" s="48"/>
      <c r="S52" s="48"/>
      <c r="T52" s="48"/>
      <c r="U52" s="48"/>
    </row>
    <row r="53" spans="1:21" ht="30.75" customHeight="1" thickBot="1" x14ac:dyDescent="0.25">
      <c r="A53" s="48"/>
      <c r="B53" s="1203" t="s">
        <v>21</v>
      </c>
      <c r="C53" s="1204"/>
      <c r="D53" s="67"/>
      <c r="E53" s="1205" t="s">
        <v>22</v>
      </c>
      <c r="F53" s="1205"/>
      <c r="G53" s="1205"/>
      <c r="H53" s="1205"/>
      <c r="I53" s="1205"/>
      <c r="J53" s="1206"/>
      <c r="K53" s="68">
        <v>215</v>
      </c>
      <c r="L53" s="69">
        <v>252</v>
      </c>
      <c r="M53" s="69">
        <v>189</v>
      </c>
      <c r="N53" s="69">
        <v>266</v>
      </c>
      <c r="O53" s="70">
        <v>258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574</v>
      </c>
      <c r="P56" s="48"/>
      <c r="Q56" s="48"/>
      <c r="R56" s="48"/>
      <c r="S56" s="48"/>
      <c r="T56" s="48"/>
      <c r="U56" s="48"/>
    </row>
    <row r="57" spans="1:21" ht="31.5" customHeight="1" thickBot="1" x14ac:dyDescent="0.25">
      <c r="A57" s="48"/>
      <c r="B57" s="76"/>
      <c r="C57" s="77"/>
      <c r="D57" s="77"/>
      <c r="E57" s="78"/>
      <c r="F57" s="78"/>
      <c r="G57" s="78"/>
      <c r="H57" s="78"/>
      <c r="I57" s="78"/>
      <c r="J57" s="79" t="s">
        <v>2</v>
      </c>
      <c r="K57" s="80" t="s">
        <v>575</v>
      </c>
      <c r="L57" s="81" t="s">
        <v>576</v>
      </c>
      <c r="M57" s="81" t="s">
        <v>577</v>
      </c>
      <c r="N57" s="81" t="s">
        <v>578</v>
      </c>
      <c r="O57" s="82" t="s">
        <v>579</v>
      </c>
      <c r="P57" s="48"/>
      <c r="Q57" s="48"/>
      <c r="R57" s="48"/>
      <c r="S57" s="48"/>
      <c r="T57" s="48"/>
      <c r="U57" s="48"/>
    </row>
    <row r="58" spans="1:21" ht="31.5" customHeight="1" x14ac:dyDescent="0.2">
      <c r="B58" s="1207" t="s">
        <v>26</v>
      </c>
      <c r="C58" s="1208"/>
      <c r="D58" s="1213" t="s">
        <v>27</v>
      </c>
      <c r="E58" s="1214"/>
      <c r="F58" s="1214"/>
      <c r="G58" s="1214"/>
      <c r="H58" s="1214"/>
      <c r="I58" s="1214"/>
      <c r="J58" s="1215"/>
      <c r="K58" s="83"/>
      <c r="L58" s="84"/>
      <c r="M58" s="84"/>
      <c r="N58" s="84"/>
      <c r="O58" s="85"/>
    </row>
    <row r="59" spans="1:21" ht="31.5" customHeight="1" x14ac:dyDescent="0.2">
      <c r="B59" s="1209"/>
      <c r="C59" s="1210"/>
      <c r="D59" s="1216" t="s">
        <v>28</v>
      </c>
      <c r="E59" s="1217"/>
      <c r="F59" s="1217"/>
      <c r="G59" s="1217"/>
      <c r="H59" s="1217"/>
      <c r="I59" s="1217"/>
      <c r="J59" s="1218"/>
      <c r="K59" s="86"/>
      <c r="L59" s="87"/>
      <c r="M59" s="87"/>
      <c r="N59" s="87"/>
      <c r="O59" s="88"/>
    </row>
    <row r="60" spans="1:21" ht="31.5" customHeight="1" thickBot="1" x14ac:dyDescent="0.25">
      <c r="B60" s="1211"/>
      <c r="C60" s="1212"/>
      <c r="D60" s="1219" t="s">
        <v>29</v>
      </c>
      <c r="E60" s="1220"/>
      <c r="F60" s="1220"/>
      <c r="G60" s="1220"/>
      <c r="H60" s="1220"/>
      <c r="I60" s="1220"/>
      <c r="J60" s="122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Ca02ZPxHDY2MKznMAlt/K0I8bNQeAvC6mMpS2Dk5g46B5x1GR9bbj73BWlGoWYnN48Im/R/ysFKch6LqfkX/g==" saltValue="MInNQ5sAzQnCFRCe30Mi3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E4"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560</v>
      </c>
      <c r="J40" s="103" t="s">
        <v>561</v>
      </c>
      <c r="K40" s="103" t="s">
        <v>562</v>
      </c>
      <c r="L40" s="103" t="s">
        <v>563</v>
      </c>
      <c r="M40" s="104" t="s">
        <v>564</v>
      </c>
    </row>
    <row r="41" spans="2:13" ht="27.75" customHeight="1" x14ac:dyDescent="0.2">
      <c r="B41" s="1222" t="s">
        <v>32</v>
      </c>
      <c r="C41" s="1223"/>
      <c r="D41" s="105"/>
      <c r="E41" s="1228" t="s">
        <v>33</v>
      </c>
      <c r="F41" s="1228"/>
      <c r="G41" s="1228"/>
      <c r="H41" s="1229"/>
      <c r="I41" s="355">
        <v>3217</v>
      </c>
      <c r="J41" s="356">
        <v>3110</v>
      </c>
      <c r="K41" s="356">
        <v>3285</v>
      </c>
      <c r="L41" s="356">
        <v>3363</v>
      </c>
      <c r="M41" s="357">
        <v>3388</v>
      </c>
    </row>
    <row r="42" spans="2:13" ht="27.75" customHeight="1" x14ac:dyDescent="0.2">
      <c r="B42" s="1224"/>
      <c r="C42" s="1225"/>
      <c r="D42" s="106"/>
      <c r="E42" s="1230" t="s">
        <v>34</v>
      </c>
      <c r="F42" s="1230"/>
      <c r="G42" s="1230"/>
      <c r="H42" s="1231"/>
      <c r="I42" s="358">
        <v>34</v>
      </c>
      <c r="J42" s="359">
        <v>26</v>
      </c>
      <c r="K42" s="359">
        <v>19</v>
      </c>
      <c r="L42" s="359">
        <v>12</v>
      </c>
      <c r="M42" s="360">
        <v>349</v>
      </c>
    </row>
    <row r="43" spans="2:13" ht="27.75" customHeight="1" x14ac:dyDescent="0.2">
      <c r="B43" s="1224"/>
      <c r="C43" s="1225"/>
      <c r="D43" s="106"/>
      <c r="E43" s="1230" t="s">
        <v>35</v>
      </c>
      <c r="F43" s="1230"/>
      <c r="G43" s="1230"/>
      <c r="H43" s="1231"/>
      <c r="I43" s="358">
        <v>1467</v>
      </c>
      <c r="J43" s="359">
        <v>1680</v>
      </c>
      <c r="K43" s="359">
        <v>1554</v>
      </c>
      <c r="L43" s="359">
        <v>1601</v>
      </c>
      <c r="M43" s="360">
        <v>1868</v>
      </c>
    </row>
    <row r="44" spans="2:13" ht="27.75" customHeight="1" x14ac:dyDescent="0.2">
      <c r="B44" s="1224"/>
      <c r="C44" s="1225"/>
      <c r="D44" s="106"/>
      <c r="E44" s="1230" t="s">
        <v>36</v>
      </c>
      <c r="F44" s="1230"/>
      <c r="G44" s="1230"/>
      <c r="H44" s="1231"/>
      <c r="I44" s="358">
        <v>125</v>
      </c>
      <c r="J44" s="359">
        <v>159</v>
      </c>
      <c r="K44" s="359">
        <v>243</v>
      </c>
      <c r="L44" s="359">
        <v>237</v>
      </c>
      <c r="M44" s="360">
        <v>245</v>
      </c>
    </row>
    <row r="45" spans="2:13" ht="27.75" customHeight="1" x14ac:dyDescent="0.2">
      <c r="B45" s="1224"/>
      <c r="C45" s="1225"/>
      <c r="D45" s="106"/>
      <c r="E45" s="1230" t="s">
        <v>37</v>
      </c>
      <c r="F45" s="1230"/>
      <c r="G45" s="1230"/>
      <c r="H45" s="1231"/>
      <c r="I45" s="358">
        <v>500</v>
      </c>
      <c r="J45" s="359">
        <v>521</v>
      </c>
      <c r="K45" s="359">
        <v>507</v>
      </c>
      <c r="L45" s="359">
        <v>467</v>
      </c>
      <c r="M45" s="360">
        <v>462</v>
      </c>
    </row>
    <row r="46" spans="2:13" ht="27.75" customHeight="1" x14ac:dyDescent="0.2">
      <c r="B46" s="1224"/>
      <c r="C46" s="1225"/>
      <c r="D46" s="107"/>
      <c r="E46" s="1230" t="s">
        <v>38</v>
      </c>
      <c r="F46" s="1230"/>
      <c r="G46" s="1230"/>
      <c r="H46" s="1231"/>
      <c r="I46" s="358" t="s">
        <v>518</v>
      </c>
      <c r="J46" s="359" t="s">
        <v>518</v>
      </c>
      <c r="K46" s="359" t="s">
        <v>518</v>
      </c>
      <c r="L46" s="359" t="s">
        <v>518</v>
      </c>
      <c r="M46" s="360" t="s">
        <v>518</v>
      </c>
    </row>
    <row r="47" spans="2:13" ht="27.75" customHeight="1" x14ac:dyDescent="0.2">
      <c r="B47" s="1224"/>
      <c r="C47" s="1225"/>
      <c r="D47" s="108"/>
      <c r="E47" s="1232" t="s">
        <v>39</v>
      </c>
      <c r="F47" s="1233"/>
      <c r="G47" s="1233"/>
      <c r="H47" s="1234"/>
      <c r="I47" s="358" t="s">
        <v>518</v>
      </c>
      <c r="J47" s="359" t="s">
        <v>518</v>
      </c>
      <c r="K47" s="359" t="s">
        <v>518</v>
      </c>
      <c r="L47" s="359" t="s">
        <v>518</v>
      </c>
      <c r="M47" s="360" t="s">
        <v>518</v>
      </c>
    </row>
    <row r="48" spans="2:13" ht="27.75" customHeight="1" x14ac:dyDescent="0.2">
      <c r="B48" s="1224"/>
      <c r="C48" s="1225"/>
      <c r="D48" s="106"/>
      <c r="E48" s="1230" t="s">
        <v>40</v>
      </c>
      <c r="F48" s="1230"/>
      <c r="G48" s="1230"/>
      <c r="H48" s="1231"/>
      <c r="I48" s="358" t="s">
        <v>518</v>
      </c>
      <c r="J48" s="359" t="s">
        <v>518</v>
      </c>
      <c r="K48" s="359" t="s">
        <v>518</v>
      </c>
      <c r="L48" s="359" t="s">
        <v>518</v>
      </c>
      <c r="M48" s="360" t="s">
        <v>518</v>
      </c>
    </row>
    <row r="49" spans="2:13" ht="27.75" customHeight="1" x14ac:dyDescent="0.2">
      <c r="B49" s="1226"/>
      <c r="C49" s="1227"/>
      <c r="D49" s="106"/>
      <c r="E49" s="1230" t="s">
        <v>41</v>
      </c>
      <c r="F49" s="1230"/>
      <c r="G49" s="1230"/>
      <c r="H49" s="1231"/>
      <c r="I49" s="358" t="s">
        <v>518</v>
      </c>
      <c r="J49" s="359" t="s">
        <v>518</v>
      </c>
      <c r="K49" s="359" t="s">
        <v>518</v>
      </c>
      <c r="L49" s="359" t="s">
        <v>518</v>
      </c>
      <c r="M49" s="360" t="s">
        <v>518</v>
      </c>
    </row>
    <row r="50" spans="2:13" ht="27.75" customHeight="1" x14ac:dyDescent="0.2">
      <c r="B50" s="1235" t="s">
        <v>42</v>
      </c>
      <c r="C50" s="1236"/>
      <c r="D50" s="109"/>
      <c r="E50" s="1230" t="s">
        <v>43</v>
      </c>
      <c r="F50" s="1230"/>
      <c r="G50" s="1230"/>
      <c r="H50" s="1231"/>
      <c r="I50" s="358">
        <v>1485</v>
      </c>
      <c r="J50" s="359">
        <v>1563</v>
      </c>
      <c r="K50" s="359">
        <v>1649</v>
      </c>
      <c r="L50" s="359">
        <v>2087</v>
      </c>
      <c r="M50" s="360">
        <v>1999</v>
      </c>
    </row>
    <row r="51" spans="2:13" ht="27.75" customHeight="1" x14ac:dyDescent="0.2">
      <c r="B51" s="1224"/>
      <c r="C51" s="1225"/>
      <c r="D51" s="106"/>
      <c r="E51" s="1230" t="s">
        <v>44</v>
      </c>
      <c r="F51" s="1230"/>
      <c r="G51" s="1230"/>
      <c r="H51" s="1231"/>
      <c r="I51" s="358">
        <v>59</v>
      </c>
      <c r="J51" s="359">
        <v>47</v>
      </c>
      <c r="K51" s="359">
        <v>41</v>
      </c>
      <c r="L51" s="359">
        <v>36</v>
      </c>
      <c r="M51" s="360">
        <v>31</v>
      </c>
    </row>
    <row r="52" spans="2:13" ht="27.75" customHeight="1" x14ac:dyDescent="0.2">
      <c r="B52" s="1226"/>
      <c r="C52" s="1227"/>
      <c r="D52" s="106"/>
      <c r="E52" s="1230" t="s">
        <v>45</v>
      </c>
      <c r="F52" s="1230"/>
      <c r="G52" s="1230"/>
      <c r="H52" s="1231"/>
      <c r="I52" s="358">
        <v>2807</v>
      </c>
      <c r="J52" s="359">
        <v>2898</v>
      </c>
      <c r="K52" s="359">
        <v>3143</v>
      </c>
      <c r="L52" s="359">
        <v>3283</v>
      </c>
      <c r="M52" s="360">
        <v>3359</v>
      </c>
    </row>
    <row r="53" spans="2:13" ht="27.75" customHeight="1" thickBot="1" x14ac:dyDescent="0.25">
      <c r="B53" s="1237" t="s">
        <v>46</v>
      </c>
      <c r="C53" s="1238"/>
      <c r="D53" s="110"/>
      <c r="E53" s="1239" t="s">
        <v>47</v>
      </c>
      <c r="F53" s="1239"/>
      <c r="G53" s="1239"/>
      <c r="H53" s="1240"/>
      <c r="I53" s="361">
        <v>991</v>
      </c>
      <c r="J53" s="362">
        <v>988</v>
      </c>
      <c r="K53" s="362">
        <v>775</v>
      </c>
      <c r="L53" s="362">
        <v>274</v>
      </c>
      <c r="M53" s="363">
        <v>924</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XYWuDyYi9OToOBA1leyoqzP2h4VtAjh77yLD4tKs1X0/2G5qMA/v4bXBQ2SeorzGViMeVH+oNGUUSewLcbJ7A==" saltValue="WH+3KqcS1ApbT1bCDmMO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6"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562</v>
      </c>
      <c r="G54" s="119" t="s">
        <v>563</v>
      </c>
      <c r="H54" s="120" t="s">
        <v>564</v>
      </c>
    </row>
    <row r="55" spans="2:8" ht="52.5" customHeight="1" x14ac:dyDescent="0.2">
      <c r="B55" s="121"/>
      <c r="C55" s="1249" t="s">
        <v>50</v>
      </c>
      <c r="D55" s="1249"/>
      <c r="E55" s="1250"/>
      <c r="F55" s="122">
        <v>683</v>
      </c>
      <c r="G55" s="122">
        <v>851</v>
      </c>
      <c r="H55" s="123">
        <v>956</v>
      </c>
    </row>
    <row r="56" spans="2:8" ht="52.5" customHeight="1" x14ac:dyDescent="0.2">
      <c r="B56" s="124"/>
      <c r="C56" s="1251" t="s">
        <v>51</v>
      </c>
      <c r="D56" s="1251"/>
      <c r="E56" s="1252"/>
      <c r="F56" s="125">
        <v>3</v>
      </c>
      <c r="G56" s="125">
        <v>3</v>
      </c>
      <c r="H56" s="126">
        <v>3</v>
      </c>
    </row>
    <row r="57" spans="2:8" ht="53.25" customHeight="1" x14ac:dyDescent="0.2">
      <c r="B57" s="124"/>
      <c r="C57" s="1253" t="s">
        <v>52</v>
      </c>
      <c r="D57" s="1253"/>
      <c r="E57" s="1254"/>
      <c r="F57" s="127">
        <v>785</v>
      </c>
      <c r="G57" s="127">
        <v>1056</v>
      </c>
      <c r="H57" s="128">
        <v>871</v>
      </c>
    </row>
    <row r="58" spans="2:8" ht="45.75" customHeight="1" x14ac:dyDescent="0.2">
      <c r="B58" s="129"/>
      <c r="C58" s="1241" t="s">
        <v>53</v>
      </c>
      <c r="D58" s="1242"/>
      <c r="E58" s="1243"/>
      <c r="F58" s="130"/>
      <c r="G58" s="130"/>
      <c r="H58" s="131"/>
    </row>
    <row r="59" spans="2:8" ht="45.75" customHeight="1" x14ac:dyDescent="0.2">
      <c r="B59" s="129"/>
      <c r="C59" s="1241" t="s">
        <v>54</v>
      </c>
      <c r="D59" s="1242"/>
      <c r="E59" s="1243"/>
      <c r="F59" s="130"/>
      <c r="G59" s="130"/>
      <c r="H59" s="131"/>
    </row>
    <row r="60" spans="2:8" ht="45.75" customHeight="1" x14ac:dyDescent="0.2">
      <c r="B60" s="129"/>
      <c r="C60" s="1241" t="s">
        <v>54</v>
      </c>
      <c r="D60" s="1242"/>
      <c r="E60" s="1243"/>
      <c r="F60" s="130"/>
      <c r="G60" s="130"/>
      <c r="H60" s="131"/>
    </row>
    <row r="61" spans="2:8" ht="45.75" customHeight="1" x14ac:dyDescent="0.2">
      <c r="B61" s="129"/>
      <c r="C61" s="1241" t="s">
        <v>54</v>
      </c>
      <c r="D61" s="1242"/>
      <c r="E61" s="1243"/>
      <c r="F61" s="130"/>
      <c r="G61" s="130"/>
      <c r="H61" s="131"/>
    </row>
    <row r="62" spans="2:8" ht="45.75" customHeight="1" thickBot="1" x14ac:dyDescent="0.25">
      <c r="B62" s="132"/>
      <c r="C62" s="1244" t="s">
        <v>54</v>
      </c>
      <c r="D62" s="1245"/>
      <c r="E62" s="1246"/>
      <c r="F62" s="133"/>
      <c r="G62" s="133"/>
      <c r="H62" s="134"/>
    </row>
    <row r="63" spans="2:8" ht="52.5" customHeight="1" thickBot="1" x14ac:dyDescent="0.25">
      <c r="B63" s="135"/>
      <c r="C63" s="1247" t="s">
        <v>55</v>
      </c>
      <c r="D63" s="1247"/>
      <c r="E63" s="1248"/>
      <c r="F63" s="136">
        <v>1471</v>
      </c>
      <c r="G63" s="136">
        <v>1910</v>
      </c>
      <c r="H63" s="137">
        <v>1830</v>
      </c>
    </row>
    <row r="64" spans="2:8" ht="13.2" x14ac:dyDescent="0.2"/>
  </sheetData>
  <sheetProtection algorithmName="SHA-512" hashValue="BSMHxtqOgF+AW35/R7/lk03ifytV+6hKyDya/YdG5fMElf5ToZ705hgeglnnGPRS0uO04r6AzxjHeuG+GCzmyQ==" saltValue="0eTcrZltUAvJuL+ODoUz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BP41" sqref="BP41"/>
    </sheetView>
  </sheetViews>
  <sheetFormatPr defaultColWidth="0" defaultRowHeight="0" customHeight="1" zeroHeight="1" x14ac:dyDescent="0.2"/>
  <cols>
    <col min="1" max="1" width="6.33203125" style="364" customWidth="1"/>
    <col min="2" max="107" width="2.44140625" style="364" customWidth="1"/>
    <col min="108" max="108" width="6.109375" style="366" customWidth="1"/>
    <col min="109" max="109" width="5.88671875" style="365" customWidth="1"/>
    <col min="110" max="16384" width="8.66406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2"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2"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2"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2"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2"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2"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2"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2"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2"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2"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2"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2"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2"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2"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2"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2" x14ac:dyDescent="0.2">
      <c r="DD19" s="364"/>
      <c r="DE19" s="364"/>
    </row>
    <row r="20" spans="1:109" ht="13.2"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2" x14ac:dyDescent="0.2">
      <c r="B23" s="365"/>
    </row>
    <row r="24" spans="1:109" ht="13.2" x14ac:dyDescent="0.2">
      <c r="B24" s="365"/>
    </row>
    <row r="25" spans="1:109" ht="13.2" x14ac:dyDescent="0.2">
      <c r="B25" s="365"/>
    </row>
    <row r="26" spans="1:109" ht="13.2" x14ac:dyDescent="0.2">
      <c r="B26" s="365"/>
    </row>
    <row r="27" spans="1:109" ht="13.2" x14ac:dyDescent="0.2">
      <c r="B27" s="365"/>
    </row>
    <row r="28" spans="1:109" ht="13.2" x14ac:dyDescent="0.2">
      <c r="B28" s="365"/>
    </row>
    <row r="29" spans="1:109" ht="13.2" x14ac:dyDescent="0.2">
      <c r="B29" s="365"/>
    </row>
    <row r="30" spans="1:109" ht="13.2" x14ac:dyDescent="0.2">
      <c r="B30" s="365"/>
    </row>
    <row r="31" spans="1:109" ht="13.2" x14ac:dyDescent="0.2">
      <c r="B31" s="365"/>
    </row>
    <row r="32" spans="1:109" ht="13.2" x14ac:dyDescent="0.2">
      <c r="B32" s="365"/>
    </row>
    <row r="33" spans="2:109" ht="13.2" x14ac:dyDescent="0.2">
      <c r="B33" s="365"/>
    </row>
    <row r="34" spans="2:109" ht="13.2" x14ac:dyDescent="0.2">
      <c r="B34" s="365"/>
    </row>
    <row r="35" spans="2:109" ht="13.2" x14ac:dyDescent="0.2">
      <c r="B35" s="365"/>
    </row>
    <row r="36" spans="2:109" ht="13.2" x14ac:dyDescent="0.2">
      <c r="B36" s="365"/>
    </row>
    <row r="37" spans="2:109" ht="13.2" x14ac:dyDescent="0.2">
      <c r="B37" s="365"/>
    </row>
    <row r="38" spans="2:109" ht="13.2" x14ac:dyDescent="0.2">
      <c r="B38" s="365"/>
    </row>
    <row r="39" spans="2:109" ht="13.2"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2" x14ac:dyDescent="0.2">
      <c r="B40" s="384"/>
      <c r="DD40" s="384"/>
      <c r="DE40" s="364"/>
    </row>
    <row r="41" spans="2:109" ht="16.2" x14ac:dyDescent="0.2">
      <c r="B41" s="394" t="s">
        <v>602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2" x14ac:dyDescent="0.2">
      <c r="B42" s="365"/>
      <c r="G42" s="380"/>
      <c r="I42" s="379"/>
      <c r="J42" s="379"/>
      <c r="K42" s="379"/>
      <c r="AM42" s="380"/>
      <c r="AN42" s="380" t="s">
        <v>598</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6" t="s">
        <v>601</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ht="13.2" x14ac:dyDescent="0.2">
      <c r="B44" s="365"/>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ht="13.2" x14ac:dyDescent="0.2">
      <c r="B45" s="365"/>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ht="13.2" x14ac:dyDescent="0.2">
      <c r="B46" s="365"/>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ht="13.2" x14ac:dyDescent="0.2">
      <c r="B47" s="365"/>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ht="13.2"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2" x14ac:dyDescent="0.2">
      <c r="B49" s="365"/>
      <c r="AN49" s="364" t="s">
        <v>596</v>
      </c>
    </row>
    <row r="50" spans="1:109" ht="13.2" x14ac:dyDescent="0.2">
      <c r="B50" s="365"/>
      <c r="G50" s="1265"/>
      <c r="H50" s="1265"/>
      <c r="I50" s="1265"/>
      <c r="J50" s="1265"/>
      <c r="K50" s="373"/>
      <c r="L50" s="373"/>
      <c r="M50" s="372"/>
      <c r="N50" s="372"/>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69" t="s">
        <v>560</v>
      </c>
      <c r="BQ50" s="1269"/>
      <c r="BR50" s="1269"/>
      <c r="BS50" s="1269"/>
      <c r="BT50" s="1269"/>
      <c r="BU50" s="1269"/>
      <c r="BV50" s="1269"/>
      <c r="BW50" s="1269"/>
      <c r="BX50" s="1269" t="s">
        <v>561</v>
      </c>
      <c r="BY50" s="1269"/>
      <c r="BZ50" s="1269"/>
      <c r="CA50" s="1269"/>
      <c r="CB50" s="1269"/>
      <c r="CC50" s="1269"/>
      <c r="CD50" s="1269"/>
      <c r="CE50" s="1269"/>
      <c r="CF50" s="1269" t="s">
        <v>562</v>
      </c>
      <c r="CG50" s="1269"/>
      <c r="CH50" s="1269"/>
      <c r="CI50" s="1269"/>
      <c r="CJ50" s="1269"/>
      <c r="CK50" s="1269"/>
      <c r="CL50" s="1269"/>
      <c r="CM50" s="1269"/>
      <c r="CN50" s="1269" t="s">
        <v>563</v>
      </c>
      <c r="CO50" s="1269"/>
      <c r="CP50" s="1269"/>
      <c r="CQ50" s="1269"/>
      <c r="CR50" s="1269"/>
      <c r="CS50" s="1269"/>
      <c r="CT50" s="1269"/>
      <c r="CU50" s="1269"/>
      <c r="CV50" s="1269" t="s">
        <v>564</v>
      </c>
      <c r="CW50" s="1269"/>
      <c r="CX50" s="1269"/>
      <c r="CY50" s="1269"/>
      <c r="CZ50" s="1269"/>
      <c r="DA50" s="1269"/>
      <c r="DB50" s="1269"/>
      <c r="DC50" s="1269"/>
    </row>
    <row r="51" spans="1:109" ht="13.5" customHeight="1" x14ac:dyDescent="0.2">
      <c r="B51" s="365"/>
      <c r="G51" s="1274"/>
      <c r="H51" s="1274"/>
      <c r="I51" s="1272"/>
      <c r="J51" s="1272"/>
      <c r="K51" s="1271"/>
      <c r="L51" s="1271"/>
      <c r="M51" s="1271"/>
      <c r="N51" s="1271"/>
      <c r="AM51" s="371"/>
      <c r="AN51" s="1270" t="s">
        <v>595</v>
      </c>
      <c r="AO51" s="1270"/>
      <c r="AP51" s="1270"/>
      <c r="AQ51" s="1270"/>
      <c r="AR51" s="1270"/>
      <c r="AS51" s="1270"/>
      <c r="AT51" s="1270"/>
      <c r="AU51" s="1270"/>
      <c r="AV51" s="1270"/>
      <c r="AW51" s="1270"/>
      <c r="AX51" s="1270"/>
      <c r="AY51" s="1270"/>
      <c r="AZ51" s="1270"/>
      <c r="BA51" s="1270"/>
      <c r="BB51" s="1270" t="s">
        <v>593</v>
      </c>
      <c r="BC51" s="1270"/>
      <c r="BD51" s="1270"/>
      <c r="BE51" s="1270"/>
      <c r="BF51" s="1270"/>
      <c r="BG51" s="1270"/>
      <c r="BH51" s="1270"/>
      <c r="BI51" s="1270"/>
      <c r="BJ51" s="1270"/>
      <c r="BK51" s="1270"/>
      <c r="BL51" s="1270"/>
      <c r="BM51" s="1270"/>
      <c r="BN51" s="1270"/>
      <c r="BO51" s="1270"/>
      <c r="BP51" s="1255">
        <v>49.3</v>
      </c>
      <c r="BQ51" s="1255"/>
      <c r="BR51" s="1255"/>
      <c r="BS51" s="1255"/>
      <c r="BT51" s="1255"/>
      <c r="BU51" s="1255"/>
      <c r="BV51" s="1255"/>
      <c r="BW51" s="1255"/>
      <c r="BX51" s="1255">
        <v>50.4</v>
      </c>
      <c r="BY51" s="1255"/>
      <c r="BZ51" s="1255"/>
      <c r="CA51" s="1255"/>
      <c r="CB51" s="1255"/>
      <c r="CC51" s="1255"/>
      <c r="CD51" s="1255"/>
      <c r="CE51" s="1255"/>
      <c r="CF51" s="1255">
        <v>36.799999999999997</v>
      </c>
      <c r="CG51" s="1255"/>
      <c r="CH51" s="1255"/>
      <c r="CI51" s="1255"/>
      <c r="CJ51" s="1255"/>
      <c r="CK51" s="1255"/>
      <c r="CL51" s="1255"/>
      <c r="CM51" s="1255"/>
      <c r="CN51" s="1255">
        <v>11.9</v>
      </c>
      <c r="CO51" s="1255"/>
      <c r="CP51" s="1255"/>
      <c r="CQ51" s="1255"/>
      <c r="CR51" s="1255"/>
      <c r="CS51" s="1255"/>
      <c r="CT51" s="1255"/>
      <c r="CU51" s="1255"/>
      <c r="CV51" s="1255">
        <v>41.4</v>
      </c>
      <c r="CW51" s="1255"/>
      <c r="CX51" s="1255"/>
      <c r="CY51" s="1255"/>
      <c r="CZ51" s="1255"/>
      <c r="DA51" s="1255"/>
      <c r="DB51" s="1255"/>
      <c r="DC51" s="1255"/>
    </row>
    <row r="52" spans="1:109" ht="13.2" x14ac:dyDescent="0.2">
      <c r="B52" s="365"/>
      <c r="G52" s="1274"/>
      <c r="H52" s="1274"/>
      <c r="I52" s="1272"/>
      <c r="J52" s="1272"/>
      <c r="K52" s="1271"/>
      <c r="L52" s="1271"/>
      <c r="M52" s="1271"/>
      <c r="N52" s="1271"/>
      <c r="AM52" s="37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79"/>
      <c r="B53" s="365"/>
      <c r="G53" s="1274"/>
      <c r="H53" s="1274"/>
      <c r="I53" s="1265"/>
      <c r="J53" s="1265"/>
      <c r="K53" s="1271"/>
      <c r="L53" s="1271"/>
      <c r="M53" s="1271"/>
      <c r="N53" s="1271"/>
      <c r="AM53" s="371"/>
      <c r="AN53" s="1270"/>
      <c r="AO53" s="1270"/>
      <c r="AP53" s="1270"/>
      <c r="AQ53" s="1270"/>
      <c r="AR53" s="1270"/>
      <c r="AS53" s="1270"/>
      <c r="AT53" s="1270"/>
      <c r="AU53" s="1270"/>
      <c r="AV53" s="1270"/>
      <c r="AW53" s="1270"/>
      <c r="AX53" s="1270"/>
      <c r="AY53" s="1270"/>
      <c r="AZ53" s="1270"/>
      <c r="BA53" s="1270"/>
      <c r="BB53" s="1270" t="s">
        <v>600</v>
      </c>
      <c r="BC53" s="1270"/>
      <c r="BD53" s="1270"/>
      <c r="BE53" s="1270"/>
      <c r="BF53" s="1270"/>
      <c r="BG53" s="1270"/>
      <c r="BH53" s="1270"/>
      <c r="BI53" s="1270"/>
      <c r="BJ53" s="1270"/>
      <c r="BK53" s="1270"/>
      <c r="BL53" s="1270"/>
      <c r="BM53" s="1270"/>
      <c r="BN53" s="1270"/>
      <c r="BO53" s="1270"/>
      <c r="BP53" s="1255">
        <v>62.3</v>
      </c>
      <c r="BQ53" s="1255"/>
      <c r="BR53" s="1255"/>
      <c r="BS53" s="1255"/>
      <c r="BT53" s="1255"/>
      <c r="BU53" s="1255"/>
      <c r="BV53" s="1255"/>
      <c r="BW53" s="1255"/>
      <c r="BX53" s="1255">
        <v>67</v>
      </c>
      <c r="BY53" s="1255"/>
      <c r="BZ53" s="1255"/>
      <c r="CA53" s="1255"/>
      <c r="CB53" s="1255"/>
      <c r="CC53" s="1255"/>
      <c r="CD53" s="1255"/>
      <c r="CE53" s="1255"/>
      <c r="CF53" s="1255">
        <v>64.3</v>
      </c>
      <c r="CG53" s="1255"/>
      <c r="CH53" s="1255"/>
      <c r="CI53" s="1255"/>
      <c r="CJ53" s="1255"/>
      <c r="CK53" s="1255"/>
      <c r="CL53" s="1255"/>
      <c r="CM53" s="1255"/>
      <c r="CN53" s="1255">
        <v>63.1</v>
      </c>
      <c r="CO53" s="1255"/>
      <c r="CP53" s="1255"/>
      <c r="CQ53" s="1255"/>
      <c r="CR53" s="1255"/>
      <c r="CS53" s="1255"/>
      <c r="CT53" s="1255"/>
      <c r="CU53" s="1255"/>
      <c r="CV53" s="1255">
        <v>64.8</v>
      </c>
      <c r="CW53" s="1255"/>
      <c r="CX53" s="1255"/>
      <c r="CY53" s="1255"/>
      <c r="CZ53" s="1255"/>
      <c r="DA53" s="1255"/>
      <c r="DB53" s="1255"/>
      <c r="DC53" s="1255"/>
    </row>
    <row r="54" spans="1:109" ht="13.2" x14ac:dyDescent="0.2">
      <c r="A54" s="379"/>
      <c r="B54" s="365"/>
      <c r="G54" s="1274"/>
      <c r="H54" s="1274"/>
      <c r="I54" s="1265"/>
      <c r="J54" s="1265"/>
      <c r="K54" s="1271"/>
      <c r="L54" s="1271"/>
      <c r="M54" s="1271"/>
      <c r="N54" s="1271"/>
      <c r="AM54" s="37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79"/>
      <c r="B55" s="365"/>
      <c r="G55" s="1265"/>
      <c r="H55" s="1265"/>
      <c r="I55" s="1265"/>
      <c r="J55" s="1265"/>
      <c r="K55" s="1271"/>
      <c r="L55" s="1271"/>
      <c r="M55" s="1271"/>
      <c r="N55" s="1271"/>
      <c r="AN55" s="1269" t="s">
        <v>594</v>
      </c>
      <c r="AO55" s="1269"/>
      <c r="AP55" s="1269"/>
      <c r="AQ55" s="1269"/>
      <c r="AR55" s="1269"/>
      <c r="AS55" s="1269"/>
      <c r="AT55" s="1269"/>
      <c r="AU55" s="1269"/>
      <c r="AV55" s="1269"/>
      <c r="AW55" s="1269"/>
      <c r="AX55" s="1269"/>
      <c r="AY55" s="1269"/>
      <c r="AZ55" s="1269"/>
      <c r="BA55" s="1269"/>
      <c r="BB55" s="1270" t="s">
        <v>593</v>
      </c>
      <c r="BC55" s="1270"/>
      <c r="BD55" s="1270"/>
      <c r="BE55" s="1270"/>
      <c r="BF55" s="1270"/>
      <c r="BG55" s="1270"/>
      <c r="BH55" s="1270"/>
      <c r="BI55" s="1270"/>
      <c r="BJ55" s="1270"/>
      <c r="BK55" s="1270"/>
      <c r="BL55" s="1270"/>
      <c r="BM55" s="1270"/>
      <c r="BN55" s="1270"/>
      <c r="BO55" s="1270"/>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2" x14ac:dyDescent="0.2">
      <c r="A56" s="379"/>
      <c r="B56" s="365"/>
      <c r="G56" s="1265"/>
      <c r="H56" s="1265"/>
      <c r="I56" s="1265"/>
      <c r="J56" s="1265"/>
      <c r="K56" s="1271"/>
      <c r="L56" s="1271"/>
      <c r="M56" s="1271"/>
      <c r="N56" s="1271"/>
      <c r="AN56" s="1269"/>
      <c r="AO56" s="1269"/>
      <c r="AP56" s="1269"/>
      <c r="AQ56" s="1269"/>
      <c r="AR56" s="1269"/>
      <c r="AS56" s="1269"/>
      <c r="AT56" s="1269"/>
      <c r="AU56" s="1269"/>
      <c r="AV56" s="1269"/>
      <c r="AW56" s="1269"/>
      <c r="AX56" s="1269"/>
      <c r="AY56" s="1269"/>
      <c r="AZ56" s="1269"/>
      <c r="BA56" s="1269"/>
      <c r="BB56" s="1270"/>
      <c r="BC56" s="1270"/>
      <c r="BD56" s="1270"/>
      <c r="BE56" s="1270"/>
      <c r="BF56" s="1270"/>
      <c r="BG56" s="1270"/>
      <c r="BH56" s="1270"/>
      <c r="BI56" s="1270"/>
      <c r="BJ56" s="1270"/>
      <c r="BK56" s="1270"/>
      <c r="BL56" s="1270"/>
      <c r="BM56" s="1270"/>
      <c r="BN56" s="1270"/>
      <c r="BO56" s="1270"/>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79" customFormat="1" ht="13.2" x14ac:dyDescent="0.2">
      <c r="B57" s="385"/>
      <c r="G57" s="1265"/>
      <c r="H57" s="1265"/>
      <c r="I57" s="1273"/>
      <c r="J57" s="1273"/>
      <c r="K57" s="1271"/>
      <c r="L57" s="1271"/>
      <c r="M57" s="1271"/>
      <c r="N57" s="1271"/>
      <c r="AM57" s="364"/>
      <c r="AN57" s="1269"/>
      <c r="AO57" s="1269"/>
      <c r="AP57" s="1269"/>
      <c r="AQ57" s="1269"/>
      <c r="AR57" s="1269"/>
      <c r="AS57" s="1269"/>
      <c r="AT57" s="1269"/>
      <c r="AU57" s="1269"/>
      <c r="AV57" s="1269"/>
      <c r="AW57" s="1269"/>
      <c r="AX57" s="1269"/>
      <c r="AY57" s="1269"/>
      <c r="AZ57" s="1269"/>
      <c r="BA57" s="1269"/>
      <c r="BB57" s="1270" t="s">
        <v>600</v>
      </c>
      <c r="BC57" s="1270"/>
      <c r="BD57" s="1270"/>
      <c r="BE57" s="1270"/>
      <c r="BF57" s="1270"/>
      <c r="BG57" s="1270"/>
      <c r="BH57" s="1270"/>
      <c r="BI57" s="1270"/>
      <c r="BJ57" s="1270"/>
      <c r="BK57" s="1270"/>
      <c r="BL57" s="1270"/>
      <c r="BM57" s="1270"/>
      <c r="BN57" s="1270"/>
      <c r="BO57" s="1270"/>
      <c r="BP57" s="1255">
        <v>60.1</v>
      </c>
      <c r="BQ57" s="1255"/>
      <c r="BR57" s="1255"/>
      <c r="BS57" s="1255"/>
      <c r="BT57" s="1255"/>
      <c r="BU57" s="1255"/>
      <c r="BV57" s="1255"/>
      <c r="BW57" s="1255"/>
      <c r="BX57" s="1255">
        <v>61.6</v>
      </c>
      <c r="BY57" s="1255"/>
      <c r="BZ57" s="1255"/>
      <c r="CA57" s="1255"/>
      <c r="CB57" s="1255"/>
      <c r="CC57" s="1255"/>
      <c r="CD57" s="1255"/>
      <c r="CE57" s="1255"/>
      <c r="CF57" s="1255">
        <v>64.3</v>
      </c>
      <c r="CG57" s="1255"/>
      <c r="CH57" s="1255"/>
      <c r="CI57" s="1255"/>
      <c r="CJ57" s="1255"/>
      <c r="CK57" s="1255"/>
      <c r="CL57" s="1255"/>
      <c r="CM57" s="1255"/>
      <c r="CN57" s="1255">
        <v>66.2</v>
      </c>
      <c r="CO57" s="1255"/>
      <c r="CP57" s="1255"/>
      <c r="CQ57" s="1255"/>
      <c r="CR57" s="1255"/>
      <c r="CS57" s="1255"/>
      <c r="CT57" s="1255"/>
      <c r="CU57" s="1255"/>
      <c r="CV57" s="1255">
        <v>67.099999999999994</v>
      </c>
      <c r="CW57" s="1255"/>
      <c r="CX57" s="1255"/>
      <c r="CY57" s="1255"/>
      <c r="CZ57" s="1255"/>
      <c r="DA57" s="1255"/>
      <c r="DB57" s="1255"/>
      <c r="DC57" s="1255"/>
      <c r="DD57" s="390"/>
      <c r="DE57" s="385"/>
    </row>
    <row r="58" spans="1:109" s="379" customFormat="1" ht="13.2" x14ac:dyDescent="0.2">
      <c r="A58" s="364"/>
      <c r="B58" s="385"/>
      <c r="G58" s="1265"/>
      <c r="H58" s="1265"/>
      <c r="I58" s="1273"/>
      <c r="J58" s="1273"/>
      <c r="K58" s="1271"/>
      <c r="L58" s="1271"/>
      <c r="M58" s="1271"/>
      <c r="N58" s="1271"/>
      <c r="AM58" s="364"/>
      <c r="AN58" s="1269"/>
      <c r="AO58" s="1269"/>
      <c r="AP58" s="1269"/>
      <c r="AQ58" s="1269"/>
      <c r="AR58" s="1269"/>
      <c r="AS58" s="1269"/>
      <c r="AT58" s="1269"/>
      <c r="AU58" s="1269"/>
      <c r="AV58" s="1269"/>
      <c r="AW58" s="1269"/>
      <c r="AX58" s="1269"/>
      <c r="AY58" s="1269"/>
      <c r="AZ58" s="1269"/>
      <c r="BA58" s="1269"/>
      <c r="BB58" s="1270"/>
      <c r="BC58" s="1270"/>
      <c r="BD58" s="1270"/>
      <c r="BE58" s="1270"/>
      <c r="BF58" s="1270"/>
      <c r="BG58" s="1270"/>
      <c r="BH58" s="1270"/>
      <c r="BI58" s="1270"/>
      <c r="BJ58" s="1270"/>
      <c r="BK58" s="1270"/>
      <c r="BL58" s="1270"/>
      <c r="BM58" s="1270"/>
      <c r="BN58" s="1270"/>
      <c r="BO58" s="1270"/>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90"/>
      <c r="DE58" s="385"/>
    </row>
    <row r="59" spans="1:109" s="379" customFormat="1" ht="13.2"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2"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2"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2"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2" x14ac:dyDescent="0.2">
      <c r="B63" s="383" t="s">
        <v>599</v>
      </c>
    </row>
    <row r="64" spans="1:109" ht="13.2" x14ac:dyDescent="0.2">
      <c r="B64" s="365"/>
      <c r="G64" s="380"/>
      <c r="I64" s="382"/>
      <c r="J64" s="382"/>
      <c r="K64" s="382"/>
      <c r="L64" s="382"/>
      <c r="M64" s="382"/>
      <c r="N64" s="381"/>
      <c r="AM64" s="380"/>
      <c r="AN64" s="380" t="s">
        <v>598</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2" x14ac:dyDescent="0.2">
      <c r="B65" s="365"/>
      <c r="AN65" s="1256" t="s">
        <v>597</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ht="13.2" x14ac:dyDescent="0.2">
      <c r="B66" s="365"/>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ht="13.2" x14ac:dyDescent="0.2">
      <c r="B67" s="365"/>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ht="13.2" x14ac:dyDescent="0.2">
      <c r="B68" s="365"/>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ht="13.2" x14ac:dyDescent="0.2">
      <c r="B69" s="365"/>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ht="13.2"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2" x14ac:dyDescent="0.2">
      <c r="B71" s="365"/>
      <c r="G71" s="374"/>
      <c r="I71" s="377"/>
      <c r="J71" s="376"/>
      <c r="K71" s="376"/>
      <c r="L71" s="375"/>
      <c r="M71" s="376"/>
      <c r="N71" s="375"/>
      <c r="AM71" s="374"/>
      <c r="AN71" s="364" t="s">
        <v>596</v>
      </c>
    </row>
    <row r="72" spans="2:107" ht="13.2" x14ac:dyDescent="0.2">
      <c r="B72" s="365"/>
      <c r="G72" s="1265"/>
      <c r="H72" s="1265"/>
      <c r="I72" s="1265"/>
      <c r="J72" s="1265"/>
      <c r="K72" s="373"/>
      <c r="L72" s="373"/>
      <c r="M72" s="372"/>
      <c r="N72" s="372"/>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69" t="s">
        <v>560</v>
      </c>
      <c r="BQ72" s="1269"/>
      <c r="BR72" s="1269"/>
      <c r="BS72" s="1269"/>
      <c r="BT72" s="1269"/>
      <c r="BU72" s="1269"/>
      <c r="BV72" s="1269"/>
      <c r="BW72" s="1269"/>
      <c r="BX72" s="1269" t="s">
        <v>561</v>
      </c>
      <c r="BY72" s="1269"/>
      <c r="BZ72" s="1269"/>
      <c r="CA72" s="1269"/>
      <c r="CB72" s="1269"/>
      <c r="CC72" s="1269"/>
      <c r="CD72" s="1269"/>
      <c r="CE72" s="1269"/>
      <c r="CF72" s="1269" t="s">
        <v>562</v>
      </c>
      <c r="CG72" s="1269"/>
      <c r="CH72" s="1269"/>
      <c r="CI72" s="1269"/>
      <c r="CJ72" s="1269"/>
      <c r="CK72" s="1269"/>
      <c r="CL72" s="1269"/>
      <c r="CM72" s="1269"/>
      <c r="CN72" s="1269" t="s">
        <v>563</v>
      </c>
      <c r="CO72" s="1269"/>
      <c r="CP72" s="1269"/>
      <c r="CQ72" s="1269"/>
      <c r="CR72" s="1269"/>
      <c r="CS72" s="1269"/>
      <c r="CT72" s="1269"/>
      <c r="CU72" s="1269"/>
      <c r="CV72" s="1269" t="s">
        <v>564</v>
      </c>
      <c r="CW72" s="1269"/>
      <c r="CX72" s="1269"/>
      <c r="CY72" s="1269"/>
      <c r="CZ72" s="1269"/>
      <c r="DA72" s="1269"/>
      <c r="DB72" s="1269"/>
      <c r="DC72" s="1269"/>
    </row>
    <row r="73" spans="2:107" ht="13.2" x14ac:dyDescent="0.2">
      <c r="B73" s="365"/>
      <c r="G73" s="1274"/>
      <c r="H73" s="1274"/>
      <c r="I73" s="1274"/>
      <c r="J73" s="1274"/>
      <c r="K73" s="1275"/>
      <c r="L73" s="1275"/>
      <c r="M73" s="1275"/>
      <c r="N73" s="1275"/>
      <c r="AM73" s="371"/>
      <c r="AN73" s="1270" t="s">
        <v>595</v>
      </c>
      <c r="AO73" s="1270"/>
      <c r="AP73" s="1270"/>
      <c r="AQ73" s="1270"/>
      <c r="AR73" s="1270"/>
      <c r="AS73" s="1270"/>
      <c r="AT73" s="1270"/>
      <c r="AU73" s="1270"/>
      <c r="AV73" s="1270"/>
      <c r="AW73" s="1270"/>
      <c r="AX73" s="1270"/>
      <c r="AY73" s="1270"/>
      <c r="AZ73" s="1270"/>
      <c r="BA73" s="1270"/>
      <c r="BB73" s="1270" t="s">
        <v>593</v>
      </c>
      <c r="BC73" s="1270"/>
      <c r="BD73" s="1270"/>
      <c r="BE73" s="1270"/>
      <c r="BF73" s="1270"/>
      <c r="BG73" s="1270"/>
      <c r="BH73" s="1270"/>
      <c r="BI73" s="1270"/>
      <c r="BJ73" s="1270"/>
      <c r="BK73" s="1270"/>
      <c r="BL73" s="1270"/>
      <c r="BM73" s="1270"/>
      <c r="BN73" s="1270"/>
      <c r="BO73" s="1270"/>
      <c r="BP73" s="1255">
        <v>49.3</v>
      </c>
      <c r="BQ73" s="1255"/>
      <c r="BR73" s="1255"/>
      <c r="BS73" s="1255"/>
      <c r="BT73" s="1255"/>
      <c r="BU73" s="1255"/>
      <c r="BV73" s="1255"/>
      <c r="BW73" s="1255"/>
      <c r="BX73" s="1255">
        <v>50.4</v>
      </c>
      <c r="BY73" s="1255"/>
      <c r="BZ73" s="1255"/>
      <c r="CA73" s="1255"/>
      <c r="CB73" s="1255"/>
      <c r="CC73" s="1255"/>
      <c r="CD73" s="1255"/>
      <c r="CE73" s="1255"/>
      <c r="CF73" s="1255">
        <v>36.799999999999997</v>
      </c>
      <c r="CG73" s="1255"/>
      <c r="CH73" s="1255"/>
      <c r="CI73" s="1255"/>
      <c r="CJ73" s="1255"/>
      <c r="CK73" s="1255"/>
      <c r="CL73" s="1255"/>
      <c r="CM73" s="1255"/>
      <c r="CN73" s="1255">
        <v>11.9</v>
      </c>
      <c r="CO73" s="1255"/>
      <c r="CP73" s="1255"/>
      <c r="CQ73" s="1255"/>
      <c r="CR73" s="1255"/>
      <c r="CS73" s="1255"/>
      <c r="CT73" s="1255"/>
      <c r="CU73" s="1255"/>
      <c r="CV73" s="1255">
        <v>41.4</v>
      </c>
      <c r="CW73" s="1255"/>
      <c r="CX73" s="1255"/>
      <c r="CY73" s="1255"/>
      <c r="CZ73" s="1255"/>
      <c r="DA73" s="1255"/>
      <c r="DB73" s="1255"/>
      <c r="DC73" s="1255"/>
    </row>
    <row r="74" spans="2:107" ht="13.2" x14ac:dyDescent="0.2">
      <c r="B74" s="365"/>
      <c r="G74" s="1274"/>
      <c r="H74" s="1274"/>
      <c r="I74" s="1274"/>
      <c r="J74" s="1274"/>
      <c r="K74" s="1275"/>
      <c r="L74" s="1275"/>
      <c r="M74" s="1275"/>
      <c r="N74" s="1275"/>
      <c r="AM74" s="37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65"/>
      <c r="G75" s="1274"/>
      <c r="H75" s="1274"/>
      <c r="I75" s="1265"/>
      <c r="J75" s="1265"/>
      <c r="K75" s="1271"/>
      <c r="L75" s="1271"/>
      <c r="M75" s="1271"/>
      <c r="N75" s="1271"/>
      <c r="AM75" s="371"/>
      <c r="AN75" s="1270"/>
      <c r="AO75" s="1270"/>
      <c r="AP75" s="1270"/>
      <c r="AQ75" s="1270"/>
      <c r="AR75" s="1270"/>
      <c r="AS75" s="1270"/>
      <c r="AT75" s="1270"/>
      <c r="AU75" s="1270"/>
      <c r="AV75" s="1270"/>
      <c r="AW75" s="1270"/>
      <c r="AX75" s="1270"/>
      <c r="AY75" s="1270"/>
      <c r="AZ75" s="1270"/>
      <c r="BA75" s="1270"/>
      <c r="BB75" s="1270" t="s">
        <v>592</v>
      </c>
      <c r="BC75" s="1270"/>
      <c r="BD75" s="1270"/>
      <c r="BE75" s="1270"/>
      <c r="BF75" s="1270"/>
      <c r="BG75" s="1270"/>
      <c r="BH75" s="1270"/>
      <c r="BI75" s="1270"/>
      <c r="BJ75" s="1270"/>
      <c r="BK75" s="1270"/>
      <c r="BL75" s="1270"/>
      <c r="BM75" s="1270"/>
      <c r="BN75" s="1270"/>
      <c r="BO75" s="1270"/>
      <c r="BP75" s="1255">
        <v>9.8000000000000007</v>
      </c>
      <c r="BQ75" s="1255"/>
      <c r="BR75" s="1255"/>
      <c r="BS75" s="1255"/>
      <c r="BT75" s="1255"/>
      <c r="BU75" s="1255"/>
      <c r="BV75" s="1255"/>
      <c r="BW75" s="1255"/>
      <c r="BX75" s="1255">
        <v>11.2</v>
      </c>
      <c r="BY75" s="1255"/>
      <c r="BZ75" s="1255"/>
      <c r="CA75" s="1255"/>
      <c r="CB75" s="1255"/>
      <c r="CC75" s="1255"/>
      <c r="CD75" s="1255"/>
      <c r="CE75" s="1255"/>
      <c r="CF75" s="1255">
        <v>10.8</v>
      </c>
      <c r="CG75" s="1255"/>
      <c r="CH75" s="1255"/>
      <c r="CI75" s="1255"/>
      <c r="CJ75" s="1255"/>
      <c r="CK75" s="1255"/>
      <c r="CL75" s="1255"/>
      <c r="CM75" s="1255"/>
      <c r="CN75" s="1255">
        <v>11.1</v>
      </c>
      <c r="CO75" s="1255"/>
      <c r="CP75" s="1255"/>
      <c r="CQ75" s="1255"/>
      <c r="CR75" s="1255"/>
      <c r="CS75" s="1255"/>
      <c r="CT75" s="1255"/>
      <c r="CU75" s="1255"/>
      <c r="CV75" s="1255">
        <v>10.7</v>
      </c>
      <c r="CW75" s="1255"/>
      <c r="CX75" s="1255"/>
      <c r="CY75" s="1255"/>
      <c r="CZ75" s="1255"/>
      <c r="DA75" s="1255"/>
      <c r="DB75" s="1255"/>
      <c r="DC75" s="1255"/>
    </row>
    <row r="76" spans="2:107" ht="13.2" x14ac:dyDescent="0.2">
      <c r="B76" s="365"/>
      <c r="G76" s="1274"/>
      <c r="H76" s="1274"/>
      <c r="I76" s="1265"/>
      <c r="J76" s="1265"/>
      <c r="K76" s="1271"/>
      <c r="L76" s="1271"/>
      <c r="M76" s="1271"/>
      <c r="N76" s="1271"/>
      <c r="AM76" s="37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65"/>
      <c r="G77" s="1265"/>
      <c r="H77" s="1265"/>
      <c r="I77" s="1265"/>
      <c r="J77" s="1265"/>
      <c r="K77" s="1275"/>
      <c r="L77" s="1275"/>
      <c r="M77" s="1275"/>
      <c r="N77" s="1275"/>
      <c r="AN77" s="1269" t="s">
        <v>594</v>
      </c>
      <c r="AO77" s="1269"/>
      <c r="AP77" s="1269"/>
      <c r="AQ77" s="1269"/>
      <c r="AR77" s="1269"/>
      <c r="AS77" s="1269"/>
      <c r="AT77" s="1269"/>
      <c r="AU77" s="1269"/>
      <c r="AV77" s="1269"/>
      <c r="AW77" s="1269"/>
      <c r="AX77" s="1269"/>
      <c r="AY77" s="1269"/>
      <c r="AZ77" s="1269"/>
      <c r="BA77" s="1269"/>
      <c r="BB77" s="1270" t="s">
        <v>593</v>
      </c>
      <c r="BC77" s="1270"/>
      <c r="BD77" s="1270"/>
      <c r="BE77" s="1270"/>
      <c r="BF77" s="1270"/>
      <c r="BG77" s="1270"/>
      <c r="BH77" s="1270"/>
      <c r="BI77" s="1270"/>
      <c r="BJ77" s="1270"/>
      <c r="BK77" s="1270"/>
      <c r="BL77" s="1270"/>
      <c r="BM77" s="1270"/>
      <c r="BN77" s="1270"/>
      <c r="BO77" s="1270"/>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x14ac:dyDescent="0.2">
      <c r="B78" s="365"/>
      <c r="G78" s="1265"/>
      <c r="H78" s="1265"/>
      <c r="I78" s="1265"/>
      <c r="J78" s="1265"/>
      <c r="K78" s="1275"/>
      <c r="L78" s="1275"/>
      <c r="M78" s="1275"/>
      <c r="N78" s="1275"/>
      <c r="AN78" s="1269"/>
      <c r="AO78" s="1269"/>
      <c r="AP78" s="1269"/>
      <c r="AQ78" s="1269"/>
      <c r="AR78" s="1269"/>
      <c r="AS78" s="1269"/>
      <c r="AT78" s="1269"/>
      <c r="AU78" s="1269"/>
      <c r="AV78" s="1269"/>
      <c r="AW78" s="1269"/>
      <c r="AX78" s="1269"/>
      <c r="AY78" s="1269"/>
      <c r="AZ78" s="1269"/>
      <c r="BA78" s="1269"/>
      <c r="BB78" s="1270"/>
      <c r="BC78" s="1270"/>
      <c r="BD78" s="1270"/>
      <c r="BE78" s="1270"/>
      <c r="BF78" s="1270"/>
      <c r="BG78" s="1270"/>
      <c r="BH78" s="1270"/>
      <c r="BI78" s="1270"/>
      <c r="BJ78" s="1270"/>
      <c r="BK78" s="1270"/>
      <c r="BL78" s="1270"/>
      <c r="BM78" s="1270"/>
      <c r="BN78" s="1270"/>
      <c r="BO78" s="1270"/>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65"/>
      <c r="G79" s="1265"/>
      <c r="H79" s="1265"/>
      <c r="I79" s="1273"/>
      <c r="J79" s="1273"/>
      <c r="K79" s="1276"/>
      <c r="L79" s="1276"/>
      <c r="M79" s="1276"/>
      <c r="N79" s="1276"/>
      <c r="AN79" s="1269"/>
      <c r="AO79" s="1269"/>
      <c r="AP79" s="1269"/>
      <c r="AQ79" s="1269"/>
      <c r="AR79" s="1269"/>
      <c r="AS79" s="1269"/>
      <c r="AT79" s="1269"/>
      <c r="AU79" s="1269"/>
      <c r="AV79" s="1269"/>
      <c r="AW79" s="1269"/>
      <c r="AX79" s="1269"/>
      <c r="AY79" s="1269"/>
      <c r="AZ79" s="1269"/>
      <c r="BA79" s="1269"/>
      <c r="BB79" s="1270" t="s">
        <v>592</v>
      </c>
      <c r="BC79" s="1270"/>
      <c r="BD79" s="1270"/>
      <c r="BE79" s="1270"/>
      <c r="BF79" s="1270"/>
      <c r="BG79" s="1270"/>
      <c r="BH79" s="1270"/>
      <c r="BI79" s="1270"/>
      <c r="BJ79" s="1270"/>
      <c r="BK79" s="1270"/>
      <c r="BL79" s="1270"/>
      <c r="BM79" s="1270"/>
      <c r="BN79" s="1270"/>
      <c r="BO79" s="1270"/>
      <c r="BP79" s="1255">
        <v>8.6</v>
      </c>
      <c r="BQ79" s="1255"/>
      <c r="BR79" s="1255"/>
      <c r="BS79" s="1255"/>
      <c r="BT79" s="1255"/>
      <c r="BU79" s="1255"/>
      <c r="BV79" s="1255"/>
      <c r="BW79" s="1255"/>
      <c r="BX79" s="1255">
        <v>8.6</v>
      </c>
      <c r="BY79" s="1255"/>
      <c r="BZ79" s="1255"/>
      <c r="CA79" s="1255"/>
      <c r="CB79" s="1255"/>
      <c r="CC79" s="1255"/>
      <c r="CD79" s="1255"/>
      <c r="CE79" s="1255"/>
      <c r="CF79" s="1255">
        <v>8.9</v>
      </c>
      <c r="CG79" s="1255"/>
      <c r="CH79" s="1255"/>
      <c r="CI79" s="1255"/>
      <c r="CJ79" s="1255"/>
      <c r="CK79" s="1255"/>
      <c r="CL79" s="1255"/>
      <c r="CM79" s="1255"/>
      <c r="CN79" s="1255">
        <v>8</v>
      </c>
      <c r="CO79" s="1255"/>
      <c r="CP79" s="1255"/>
      <c r="CQ79" s="1255"/>
      <c r="CR79" s="1255"/>
      <c r="CS79" s="1255"/>
      <c r="CT79" s="1255"/>
      <c r="CU79" s="1255"/>
      <c r="CV79" s="1255">
        <v>8.3000000000000007</v>
      </c>
      <c r="CW79" s="1255"/>
      <c r="CX79" s="1255"/>
      <c r="CY79" s="1255"/>
      <c r="CZ79" s="1255"/>
      <c r="DA79" s="1255"/>
      <c r="DB79" s="1255"/>
      <c r="DC79" s="1255"/>
    </row>
    <row r="80" spans="2:107" ht="13.2" x14ac:dyDescent="0.2">
      <c r="B80" s="365"/>
      <c r="G80" s="1265"/>
      <c r="H80" s="1265"/>
      <c r="I80" s="1273"/>
      <c r="J80" s="1273"/>
      <c r="K80" s="1276"/>
      <c r="L80" s="1276"/>
      <c r="M80" s="1276"/>
      <c r="N80" s="1276"/>
      <c r="AN80" s="1269"/>
      <c r="AO80" s="1269"/>
      <c r="AP80" s="1269"/>
      <c r="AQ80" s="1269"/>
      <c r="AR80" s="1269"/>
      <c r="AS80" s="1269"/>
      <c r="AT80" s="1269"/>
      <c r="AU80" s="1269"/>
      <c r="AV80" s="1269"/>
      <c r="AW80" s="1269"/>
      <c r="AX80" s="1269"/>
      <c r="AY80" s="1269"/>
      <c r="AZ80" s="1269"/>
      <c r="BA80" s="1269"/>
      <c r="BB80" s="1270"/>
      <c r="BC80" s="1270"/>
      <c r="BD80" s="1270"/>
      <c r="BE80" s="1270"/>
      <c r="BF80" s="1270"/>
      <c r="BG80" s="1270"/>
      <c r="BH80" s="1270"/>
      <c r="BI80" s="1270"/>
      <c r="BJ80" s="1270"/>
      <c r="BK80" s="1270"/>
      <c r="BL80" s="1270"/>
      <c r="BM80" s="1270"/>
      <c r="BN80" s="1270"/>
      <c r="BO80" s="1270"/>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65"/>
    </row>
    <row r="82" spans="2:109" ht="16.2"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2"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2" x14ac:dyDescent="0.2">
      <c r="DD84" s="364"/>
      <c r="DE84" s="364"/>
    </row>
    <row r="85" spans="2:109" ht="13.2" x14ac:dyDescent="0.2">
      <c r="DD85" s="364"/>
      <c r="DE85" s="364"/>
    </row>
  </sheetData>
  <sheetProtection algorithmName="SHA-512" hashValue="7rQP7igY2/bocV9CSLH/4XxSH12aOUZ9fm9YnJ+5tsjcszdDmFZVvu6euJGHS+rPDnZTtCQXd5ktBGAvWw9xNw==" saltValue="6GVLvAnQJx5AZGVjJhO4f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BP41" sqref="BP41"/>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507</v>
      </c>
    </row>
  </sheetData>
  <sheetProtection algorithmName="SHA-512" hashValue="3YXx0P4kK78UnlJI8eQTGTzrz1GBqI5LyDo6l9f212WgEh+UtQGYspKdav5jRBobvQyKgJDsVlfobG3+yYC5Xg==" saltValue="Ffa1JUVBUS7ejJhqTz1aI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40" zoomScaleNormal="40" zoomScaleSheetLayoutView="55" workbookViewId="0">
      <selection activeCell="BP41" sqref="BP41"/>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507</v>
      </c>
    </row>
  </sheetData>
  <sheetProtection algorithmName="SHA-512" hashValue="J5/+5yDpSQT/WVm7Kdm0I4O6mv+2zmY+TNmLIBraBPbQtoKaP7FkjwvGQzYpqJiIJlAT72syqm0seNEDO+DHBA==" saltValue="z+WhHMgh6fs8gCiqQz5uz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56</v>
      </c>
      <c r="E2" s="149"/>
      <c r="F2" s="150" t="s">
        <v>557</v>
      </c>
      <c r="G2" s="151"/>
      <c r="H2" s="152"/>
    </row>
    <row r="3" spans="1:8" x14ac:dyDescent="0.2">
      <c r="A3" s="148" t="s">
        <v>550</v>
      </c>
      <c r="B3" s="153"/>
      <c r="C3" s="154"/>
      <c r="D3" s="155">
        <v>37793</v>
      </c>
      <c r="E3" s="156"/>
      <c r="F3" s="157">
        <v>167497</v>
      </c>
      <c r="G3" s="158"/>
      <c r="H3" s="159"/>
    </row>
    <row r="4" spans="1:8" x14ac:dyDescent="0.2">
      <c r="A4" s="160"/>
      <c r="B4" s="161"/>
      <c r="C4" s="162"/>
      <c r="D4" s="163">
        <v>17097</v>
      </c>
      <c r="E4" s="164"/>
      <c r="F4" s="165">
        <v>82571</v>
      </c>
      <c r="G4" s="166"/>
      <c r="H4" s="167"/>
    </row>
    <row r="5" spans="1:8" x14ac:dyDescent="0.2">
      <c r="A5" s="148" t="s">
        <v>552</v>
      </c>
      <c r="B5" s="153"/>
      <c r="C5" s="154"/>
      <c r="D5" s="155">
        <v>66394</v>
      </c>
      <c r="E5" s="156"/>
      <c r="F5" s="157">
        <v>190274</v>
      </c>
      <c r="G5" s="158"/>
      <c r="H5" s="159"/>
    </row>
    <row r="6" spans="1:8" x14ac:dyDescent="0.2">
      <c r="A6" s="160"/>
      <c r="B6" s="161"/>
      <c r="C6" s="162"/>
      <c r="D6" s="163">
        <v>34151</v>
      </c>
      <c r="E6" s="164"/>
      <c r="F6" s="165">
        <v>88584</v>
      </c>
      <c r="G6" s="166"/>
      <c r="H6" s="167"/>
    </row>
    <row r="7" spans="1:8" x14ac:dyDescent="0.2">
      <c r="A7" s="148" t="s">
        <v>553</v>
      </c>
      <c r="B7" s="153"/>
      <c r="C7" s="154"/>
      <c r="D7" s="155">
        <v>218031</v>
      </c>
      <c r="E7" s="156"/>
      <c r="F7" s="157">
        <v>200194</v>
      </c>
      <c r="G7" s="158"/>
      <c r="H7" s="159"/>
    </row>
    <row r="8" spans="1:8" x14ac:dyDescent="0.2">
      <c r="A8" s="160"/>
      <c r="B8" s="161"/>
      <c r="C8" s="162"/>
      <c r="D8" s="163">
        <v>85916</v>
      </c>
      <c r="E8" s="164"/>
      <c r="F8" s="165">
        <v>106422</v>
      </c>
      <c r="G8" s="166"/>
      <c r="H8" s="167"/>
    </row>
    <row r="9" spans="1:8" x14ac:dyDescent="0.2">
      <c r="A9" s="148" t="s">
        <v>554</v>
      </c>
      <c r="B9" s="153"/>
      <c r="C9" s="154"/>
      <c r="D9" s="155">
        <v>91293</v>
      </c>
      <c r="E9" s="156"/>
      <c r="F9" s="157">
        <v>122054</v>
      </c>
      <c r="G9" s="158"/>
      <c r="H9" s="159"/>
    </row>
    <row r="10" spans="1:8" x14ac:dyDescent="0.2">
      <c r="A10" s="160"/>
      <c r="B10" s="161"/>
      <c r="C10" s="162"/>
      <c r="D10" s="163">
        <v>33703</v>
      </c>
      <c r="E10" s="164"/>
      <c r="F10" s="165">
        <v>68298</v>
      </c>
      <c r="G10" s="166"/>
      <c r="H10" s="167"/>
    </row>
    <row r="11" spans="1:8" x14ac:dyDescent="0.2">
      <c r="A11" s="148" t="s">
        <v>555</v>
      </c>
      <c r="B11" s="153"/>
      <c r="C11" s="154"/>
      <c r="D11" s="155">
        <v>81986</v>
      </c>
      <c r="E11" s="156"/>
      <c r="F11" s="157">
        <v>111644</v>
      </c>
      <c r="G11" s="158"/>
      <c r="H11" s="159"/>
    </row>
    <row r="12" spans="1:8" x14ac:dyDescent="0.2">
      <c r="A12" s="160"/>
      <c r="B12" s="161"/>
      <c r="C12" s="168"/>
      <c r="D12" s="163">
        <v>25345</v>
      </c>
      <c r="E12" s="164"/>
      <c r="F12" s="165">
        <v>66606</v>
      </c>
      <c r="G12" s="166"/>
      <c r="H12" s="167"/>
    </row>
    <row r="13" spans="1:8" x14ac:dyDescent="0.2">
      <c r="A13" s="148"/>
      <c r="B13" s="153"/>
      <c r="C13" s="169"/>
      <c r="D13" s="170">
        <v>99099</v>
      </c>
      <c r="E13" s="171"/>
      <c r="F13" s="172">
        <v>158333</v>
      </c>
      <c r="G13" s="173"/>
      <c r="H13" s="159"/>
    </row>
    <row r="14" spans="1:8" x14ac:dyDescent="0.2">
      <c r="A14" s="160"/>
      <c r="B14" s="161"/>
      <c r="C14" s="162"/>
      <c r="D14" s="163">
        <v>39242</v>
      </c>
      <c r="E14" s="164"/>
      <c r="F14" s="165">
        <v>82496</v>
      </c>
      <c r="G14" s="166"/>
      <c r="H14" s="167"/>
    </row>
    <row r="17" spans="1:11" x14ac:dyDescent="0.2">
      <c r="A17" s="144" t="s">
        <v>57</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58</v>
      </c>
      <c r="B19" s="174">
        <f>ROUND(VALUE(SUBSTITUTE(実質収支比率等に係る経年分析!F$48,"▲","-")),2)</f>
        <v>6.9</v>
      </c>
      <c r="C19" s="174">
        <f>ROUND(VALUE(SUBSTITUTE(実質収支比率等に係る経年分析!G$48,"▲","-")),2)</f>
        <v>9.5</v>
      </c>
      <c r="D19" s="174">
        <f>ROUND(VALUE(SUBSTITUTE(実質収支比率等に係る経年分析!H$48,"▲","-")),2)</f>
        <v>14.23</v>
      </c>
      <c r="E19" s="174">
        <f>ROUND(VALUE(SUBSTITUTE(実質収支比率等に係る経年分析!I$48,"▲","-")),2)</f>
        <v>10.15</v>
      </c>
      <c r="F19" s="174">
        <f>ROUND(VALUE(SUBSTITUTE(実質収支比率等に係る経年分析!J$48,"▲","-")),2)</f>
        <v>13.34</v>
      </c>
    </row>
    <row r="20" spans="1:11" x14ac:dyDescent="0.2">
      <c r="A20" s="174" t="s">
        <v>59</v>
      </c>
      <c r="B20" s="174">
        <f>ROUND(VALUE(SUBSTITUTE(実質収支比率等に係る経年分析!F$47,"▲","-")),2)</f>
        <v>21.35</v>
      </c>
      <c r="C20" s="174">
        <f>ROUND(VALUE(SUBSTITUTE(実質収支比率等に係る経年分析!G$47,"▲","-")),2)</f>
        <v>25.69</v>
      </c>
      <c r="D20" s="174">
        <f>ROUND(VALUE(SUBSTITUTE(実質収支比率等に係る経年分析!H$47,"▲","-")),2)</f>
        <v>28.87</v>
      </c>
      <c r="E20" s="174">
        <f>ROUND(VALUE(SUBSTITUTE(実質収支比率等に係る経年分析!I$47,"▲","-")),2)</f>
        <v>33.35</v>
      </c>
      <c r="F20" s="174">
        <f>ROUND(VALUE(SUBSTITUTE(実質収支比率等に係る経年分析!J$47,"▲","-")),2)</f>
        <v>38.06</v>
      </c>
    </row>
    <row r="21" spans="1:11" x14ac:dyDescent="0.2">
      <c r="A21" s="174" t="s">
        <v>60</v>
      </c>
      <c r="B21" s="174">
        <f>IF(ISNUMBER(VALUE(SUBSTITUTE(実質収支比率等に係る経年分析!F$49,"▲","-"))),ROUND(VALUE(SUBSTITUTE(実質収支比率等に係る経年分析!F$49,"▲","-")),2),NA())</f>
        <v>-5.79</v>
      </c>
      <c r="C21" s="174">
        <f>IF(ISNUMBER(VALUE(SUBSTITUTE(実質収支比率等に係る経年分析!G$49,"▲","-"))),ROUND(VALUE(SUBSTITUTE(実質収支比率等に係る経年分析!G$49,"▲","-")),2),NA())</f>
        <v>5.94</v>
      </c>
      <c r="D21" s="174">
        <f>IF(ISNUMBER(VALUE(SUBSTITUTE(実質収支比率等に係る経年分析!H$49,"▲","-"))),ROUND(VALUE(SUBSTITUTE(実質収支比率等に係る経年分析!H$49,"▲","-")),2),NA())</f>
        <v>9.89</v>
      </c>
      <c r="E21" s="174">
        <f>IF(ISNUMBER(VALUE(SUBSTITUTE(実質収支比率等に係る経年分析!I$49,"▲","-"))),ROUND(VALUE(SUBSTITUTE(実質収支比率等に係る経年分析!I$49,"▲","-")),2),NA())</f>
        <v>3.56</v>
      </c>
      <c r="F21" s="174">
        <f>IF(ISNUMBER(VALUE(SUBSTITUTE(実質収支比率等に係る経年分析!J$49,"▲","-"))),ROUND(VALUE(SUBSTITUTE(実質収支比率等に係る経年分析!J$49,"▲","-")),2),NA())</f>
        <v>7.18</v>
      </c>
    </row>
    <row r="24" spans="1:11" x14ac:dyDescent="0.2">
      <c r="A24" s="144" t="s">
        <v>61</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62</v>
      </c>
      <c r="C26" s="175" t="s">
        <v>63</v>
      </c>
      <c r="D26" s="175" t="s">
        <v>62</v>
      </c>
      <c r="E26" s="175" t="s">
        <v>63</v>
      </c>
      <c r="F26" s="175" t="s">
        <v>62</v>
      </c>
      <c r="G26" s="175" t="s">
        <v>63</v>
      </c>
      <c r="H26" s="175" t="s">
        <v>62</v>
      </c>
      <c r="I26" s="175" t="s">
        <v>63</v>
      </c>
      <c r="J26" s="175" t="s">
        <v>62</v>
      </c>
      <c r="K26" s="175" t="s">
        <v>63</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0.37</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3.83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4.03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3.84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3.46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2.5</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3.08</v>
      </c>
    </row>
    <row r="34" spans="1:16" x14ac:dyDescent="0.2">
      <c r="A34" s="175" t="str">
        <f>IF(連結実質赤字比率に係る赤字・黒字の構成分析!C$36="",NA(),連結実質赤字比率に係る赤字・黒字の構成分析!C$36)</f>
        <v>農業集落排水事業</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#VALUE!</v>
      </c>
      <c r="I34" s="175" t="e">
        <f>IF(ROUND(VALUE(SUBSTITUTE(連結実質赤字比率に係る赤字・黒字の構成分析!I$36,"▲", "-")), 2) &gt;= 0, ABS(ROUND(VALUE(SUBSTITUTE(連結実質赤字比率に係る赤字・黒字の構成分析!I$36,"▲", "-")), 2)), NA())</f>
        <v>#VALUE!</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11.57</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14.23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10.15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13.33</v>
      </c>
    </row>
    <row r="36" spans="1:16" x14ac:dyDescent="0.2">
      <c r="A36" s="175" t="str">
        <f>IF(連結実質赤字比率に係る赤字・黒字の構成分析!C$34="",NA(),連結実質赤字比率に係る赤字・黒字の構成分析!C$34)</f>
        <v>上水道事業会計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19.22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17.899999999999999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16.600000000000001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15.47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17.940000000000001</v>
      </c>
    </row>
    <row r="39" spans="1:16" x14ac:dyDescent="0.2">
      <c r="A39" s="144" t="s">
        <v>64</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2">
      <c r="A42" s="176" t="s">
        <v>67</v>
      </c>
      <c r="B42" s="176"/>
      <c r="C42" s="176"/>
      <c r="D42" s="176">
        <f>'実質公債費比率（分子）の構造'!K$52</f>
        <v>324</v>
      </c>
      <c r="E42" s="176"/>
      <c r="F42" s="176"/>
      <c r="G42" s="176">
        <f>'実質公債費比率（分子）の構造'!L$52</f>
        <v>285</v>
      </c>
      <c r="H42" s="176"/>
      <c r="I42" s="176"/>
      <c r="J42" s="176">
        <f>'実質公債費比率（分子）の構造'!M$52</f>
        <v>273</v>
      </c>
      <c r="K42" s="176"/>
      <c r="L42" s="176"/>
      <c r="M42" s="176">
        <f>'実質公債費比率（分子）の構造'!N$52</f>
        <v>275</v>
      </c>
      <c r="N42" s="176"/>
      <c r="O42" s="176"/>
      <c r="P42" s="176">
        <f>'実質公債費比率（分子）の構造'!O$52</f>
        <v>288</v>
      </c>
    </row>
    <row r="43" spans="1:16" x14ac:dyDescent="0.2">
      <c r="A43" s="176" t="s">
        <v>68</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69</v>
      </c>
      <c r="B44" s="176">
        <f>'実質公債費比率（分子）の構造'!K$50</f>
        <v>8</v>
      </c>
      <c r="C44" s="176"/>
      <c r="D44" s="176"/>
      <c r="E44" s="176">
        <f>'実質公債費比率（分子）の構造'!L$50</f>
        <v>8</v>
      </c>
      <c r="F44" s="176"/>
      <c r="G44" s="176"/>
      <c r="H44" s="176">
        <f>'実質公債費比率（分子）の構造'!M$50</f>
        <v>7</v>
      </c>
      <c r="I44" s="176"/>
      <c r="J44" s="176"/>
      <c r="K44" s="176">
        <f>'実質公債費比率（分子）の構造'!N$50</f>
        <v>6</v>
      </c>
      <c r="L44" s="176"/>
      <c r="M44" s="176"/>
      <c r="N44" s="176">
        <f>'実質公債費比率（分子）の構造'!O$50</f>
        <v>6</v>
      </c>
      <c r="O44" s="176"/>
      <c r="P44" s="176"/>
    </row>
    <row r="45" spans="1:16" x14ac:dyDescent="0.2">
      <c r="A45" s="176" t="s">
        <v>70</v>
      </c>
      <c r="B45" s="176">
        <f>'実質公債費比率（分子）の構造'!K$49</f>
        <v>0</v>
      </c>
      <c r="C45" s="176"/>
      <c r="D45" s="176"/>
      <c r="E45" s="176">
        <f>'実質公債費比率（分子）の構造'!L$49</f>
        <v>0</v>
      </c>
      <c r="F45" s="176"/>
      <c r="G45" s="176"/>
      <c r="H45" s="176">
        <f>'実質公債費比率（分子）の構造'!M$49</f>
        <v>2</v>
      </c>
      <c r="I45" s="176"/>
      <c r="J45" s="176"/>
      <c r="K45" s="176">
        <f>'実質公債費比率（分子）の構造'!N$49</f>
        <v>7</v>
      </c>
      <c r="L45" s="176"/>
      <c r="M45" s="176"/>
      <c r="N45" s="176">
        <f>'実質公債費比率（分子）の構造'!O$49</f>
        <v>12</v>
      </c>
      <c r="O45" s="176"/>
      <c r="P45" s="176"/>
    </row>
    <row r="46" spans="1:16" x14ac:dyDescent="0.2">
      <c r="A46" s="176" t="s">
        <v>71</v>
      </c>
      <c r="B46" s="176">
        <f>'実質公債費比率（分子）の構造'!K$48</f>
        <v>154</v>
      </c>
      <c r="C46" s="176"/>
      <c r="D46" s="176"/>
      <c r="E46" s="176">
        <f>'実質公債費比率（分子）の構造'!L$48</f>
        <v>155</v>
      </c>
      <c r="F46" s="176"/>
      <c r="G46" s="176"/>
      <c r="H46" s="176">
        <f>'実質公債費比率（分子）の構造'!M$48</f>
        <v>87</v>
      </c>
      <c r="I46" s="176"/>
      <c r="J46" s="176"/>
      <c r="K46" s="176">
        <f>'実質公債費比率（分子）の構造'!N$48</f>
        <v>154</v>
      </c>
      <c r="L46" s="176"/>
      <c r="M46" s="176"/>
      <c r="N46" s="176">
        <f>'実質公債費比率（分子）の構造'!O$48</f>
        <v>155</v>
      </c>
      <c r="O46" s="176"/>
      <c r="P46" s="176"/>
    </row>
    <row r="47" spans="1:16" x14ac:dyDescent="0.2">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74</v>
      </c>
      <c r="B49" s="176">
        <f>'実質公債費比率（分子）の構造'!K$45</f>
        <v>377</v>
      </c>
      <c r="C49" s="176"/>
      <c r="D49" s="176"/>
      <c r="E49" s="176">
        <f>'実質公債費比率（分子）の構造'!L$45</f>
        <v>374</v>
      </c>
      <c r="F49" s="176"/>
      <c r="G49" s="176"/>
      <c r="H49" s="176">
        <f>'実質公債費比率（分子）の構造'!M$45</f>
        <v>366</v>
      </c>
      <c r="I49" s="176"/>
      <c r="J49" s="176"/>
      <c r="K49" s="176">
        <f>'実質公債費比率（分子）の構造'!N$45</f>
        <v>374</v>
      </c>
      <c r="L49" s="176"/>
      <c r="M49" s="176"/>
      <c r="N49" s="176">
        <f>'実質公債費比率（分子）の構造'!O$45</f>
        <v>373</v>
      </c>
      <c r="O49" s="176"/>
      <c r="P49" s="176"/>
    </row>
    <row r="50" spans="1:16" x14ac:dyDescent="0.2">
      <c r="A50" s="176" t="s">
        <v>75</v>
      </c>
      <c r="B50" s="176" t="e">
        <f>NA()</f>
        <v>#N/A</v>
      </c>
      <c r="C50" s="176">
        <f>IF(ISNUMBER('実質公債費比率（分子）の構造'!K$53),'実質公債費比率（分子）の構造'!K$53,NA())</f>
        <v>215</v>
      </c>
      <c r="D50" s="176" t="e">
        <f>NA()</f>
        <v>#N/A</v>
      </c>
      <c r="E50" s="176" t="e">
        <f>NA()</f>
        <v>#N/A</v>
      </c>
      <c r="F50" s="176">
        <f>IF(ISNUMBER('実質公債費比率（分子）の構造'!L$53),'実質公債費比率（分子）の構造'!L$53,NA())</f>
        <v>252</v>
      </c>
      <c r="G50" s="176" t="e">
        <f>NA()</f>
        <v>#N/A</v>
      </c>
      <c r="H50" s="176" t="e">
        <f>NA()</f>
        <v>#N/A</v>
      </c>
      <c r="I50" s="176">
        <f>IF(ISNUMBER('実質公債費比率（分子）の構造'!M$53),'実質公債費比率（分子）の構造'!M$53,NA())</f>
        <v>189</v>
      </c>
      <c r="J50" s="176" t="e">
        <f>NA()</f>
        <v>#N/A</v>
      </c>
      <c r="K50" s="176" t="e">
        <f>NA()</f>
        <v>#N/A</v>
      </c>
      <c r="L50" s="176">
        <f>IF(ISNUMBER('実質公債費比率（分子）の構造'!N$53),'実質公債費比率（分子）の構造'!N$53,NA())</f>
        <v>266</v>
      </c>
      <c r="M50" s="176" t="e">
        <f>NA()</f>
        <v>#N/A</v>
      </c>
      <c r="N50" s="176" t="e">
        <f>NA()</f>
        <v>#N/A</v>
      </c>
      <c r="O50" s="176">
        <f>IF(ISNUMBER('実質公債費比率（分子）の構造'!O$53),'実質公債費比率（分子）の構造'!O$53,NA())</f>
        <v>258</v>
      </c>
      <c r="P50" s="176" t="e">
        <f>NA()</f>
        <v>#N/A</v>
      </c>
    </row>
    <row r="53" spans="1:16" x14ac:dyDescent="0.2">
      <c r="A53" s="144" t="s">
        <v>76</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2">
      <c r="A56" s="175" t="s">
        <v>45</v>
      </c>
      <c r="B56" s="175"/>
      <c r="C56" s="175"/>
      <c r="D56" s="175">
        <f>'将来負担比率（分子）の構造'!I$52</f>
        <v>2807</v>
      </c>
      <c r="E56" s="175"/>
      <c r="F56" s="175"/>
      <c r="G56" s="175">
        <f>'将来負担比率（分子）の構造'!J$52</f>
        <v>2898</v>
      </c>
      <c r="H56" s="175"/>
      <c r="I56" s="175"/>
      <c r="J56" s="175">
        <f>'将来負担比率（分子）の構造'!K$52</f>
        <v>3143</v>
      </c>
      <c r="K56" s="175"/>
      <c r="L56" s="175"/>
      <c r="M56" s="175">
        <f>'将来負担比率（分子）の構造'!L$52</f>
        <v>3283</v>
      </c>
      <c r="N56" s="175"/>
      <c r="O56" s="175"/>
      <c r="P56" s="175">
        <f>'将来負担比率（分子）の構造'!M$52</f>
        <v>3359</v>
      </c>
    </row>
    <row r="57" spans="1:16" x14ac:dyDescent="0.2">
      <c r="A57" s="175" t="s">
        <v>44</v>
      </c>
      <c r="B57" s="175"/>
      <c r="C57" s="175"/>
      <c r="D57" s="175">
        <f>'将来負担比率（分子）の構造'!I$51</f>
        <v>59</v>
      </c>
      <c r="E57" s="175"/>
      <c r="F57" s="175"/>
      <c r="G57" s="175">
        <f>'将来負担比率（分子）の構造'!J$51</f>
        <v>47</v>
      </c>
      <c r="H57" s="175"/>
      <c r="I57" s="175"/>
      <c r="J57" s="175">
        <f>'将来負担比率（分子）の構造'!K$51</f>
        <v>41</v>
      </c>
      <c r="K57" s="175"/>
      <c r="L57" s="175"/>
      <c r="M57" s="175">
        <f>'将来負担比率（分子）の構造'!L$51</f>
        <v>36</v>
      </c>
      <c r="N57" s="175"/>
      <c r="O57" s="175"/>
      <c r="P57" s="175">
        <f>'将来負担比率（分子）の構造'!M$51</f>
        <v>31</v>
      </c>
    </row>
    <row r="58" spans="1:16" x14ac:dyDescent="0.2">
      <c r="A58" s="175" t="s">
        <v>43</v>
      </c>
      <c r="B58" s="175"/>
      <c r="C58" s="175"/>
      <c r="D58" s="175">
        <f>'将来負担比率（分子）の構造'!I$50</f>
        <v>1485</v>
      </c>
      <c r="E58" s="175"/>
      <c r="F58" s="175"/>
      <c r="G58" s="175">
        <f>'将来負担比率（分子）の構造'!J$50</f>
        <v>1563</v>
      </c>
      <c r="H58" s="175"/>
      <c r="I58" s="175"/>
      <c r="J58" s="175">
        <f>'将来負担比率（分子）の構造'!K$50</f>
        <v>1649</v>
      </c>
      <c r="K58" s="175"/>
      <c r="L58" s="175"/>
      <c r="M58" s="175">
        <f>'将来負担比率（分子）の構造'!L$50</f>
        <v>2087</v>
      </c>
      <c r="N58" s="175"/>
      <c r="O58" s="175"/>
      <c r="P58" s="175">
        <f>'将来負担比率（分子）の構造'!M$50</f>
        <v>1999</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500</v>
      </c>
      <c r="C62" s="175"/>
      <c r="D62" s="175"/>
      <c r="E62" s="175">
        <f>'将来負担比率（分子）の構造'!J$45</f>
        <v>521</v>
      </c>
      <c r="F62" s="175"/>
      <c r="G62" s="175"/>
      <c r="H62" s="175">
        <f>'将来負担比率（分子）の構造'!K$45</f>
        <v>507</v>
      </c>
      <c r="I62" s="175"/>
      <c r="J62" s="175"/>
      <c r="K62" s="175">
        <f>'将来負担比率（分子）の構造'!L$45</f>
        <v>467</v>
      </c>
      <c r="L62" s="175"/>
      <c r="M62" s="175"/>
      <c r="N62" s="175">
        <f>'将来負担比率（分子）の構造'!M$45</f>
        <v>462</v>
      </c>
      <c r="O62" s="175"/>
      <c r="P62" s="175"/>
    </row>
    <row r="63" spans="1:16" x14ac:dyDescent="0.2">
      <c r="A63" s="175" t="s">
        <v>36</v>
      </c>
      <c r="B63" s="175">
        <f>'将来負担比率（分子）の構造'!I$44</f>
        <v>125</v>
      </c>
      <c r="C63" s="175"/>
      <c r="D63" s="175"/>
      <c r="E63" s="175">
        <f>'将来負担比率（分子）の構造'!J$44</f>
        <v>159</v>
      </c>
      <c r="F63" s="175"/>
      <c r="G63" s="175"/>
      <c r="H63" s="175">
        <f>'将来負担比率（分子）の構造'!K$44</f>
        <v>243</v>
      </c>
      <c r="I63" s="175"/>
      <c r="J63" s="175"/>
      <c r="K63" s="175">
        <f>'将来負担比率（分子）の構造'!L$44</f>
        <v>237</v>
      </c>
      <c r="L63" s="175"/>
      <c r="M63" s="175"/>
      <c r="N63" s="175">
        <f>'将来負担比率（分子）の構造'!M$44</f>
        <v>245</v>
      </c>
      <c r="O63" s="175"/>
      <c r="P63" s="175"/>
    </row>
    <row r="64" spans="1:16" x14ac:dyDescent="0.2">
      <c r="A64" s="175" t="s">
        <v>35</v>
      </c>
      <c r="B64" s="175">
        <f>'将来負担比率（分子）の構造'!I$43</f>
        <v>1467</v>
      </c>
      <c r="C64" s="175"/>
      <c r="D64" s="175"/>
      <c r="E64" s="175">
        <f>'将来負担比率（分子）の構造'!J$43</f>
        <v>1680</v>
      </c>
      <c r="F64" s="175"/>
      <c r="G64" s="175"/>
      <c r="H64" s="175">
        <f>'将来負担比率（分子）の構造'!K$43</f>
        <v>1554</v>
      </c>
      <c r="I64" s="175"/>
      <c r="J64" s="175"/>
      <c r="K64" s="175">
        <f>'将来負担比率（分子）の構造'!L$43</f>
        <v>1601</v>
      </c>
      <c r="L64" s="175"/>
      <c r="M64" s="175"/>
      <c r="N64" s="175">
        <f>'将来負担比率（分子）の構造'!M$43</f>
        <v>1868</v>
      </c>
      <c r="O64" s="175"/>
      <c r="P64" s="175"/>
    </row>
    <row r="65" spans="1:16" x14ac:dyDescent="0.2">
      <c r="A65" s="175" t="s">
        <v>34</v>
      </c>
      <c r="B65" s="175">
        <f>'将来負担比率（分子）の構造'!I$42</f>
        <v>34</v>
      </c>
      <c r="C65" s="175"/>
      <c r="D65" s="175"/>
      <c r="E65" s="175">
        <f>'将来負担比率（分子）の構造'!J$42</f>
        <v>26</v>
      </c>
      <c r="F65" s="175"/>
      <c r="G65" s="175"/>
      <c r="H65" s="175">
        <f>'将来負担比率（分子）の構造'!K$42</f>
        <v>19</v>
      </c>
      <c r="I65" s="175"/>
      <c r="J65" s="175"/>
      <c r="K65" s="175">
        <f>'将来負担比率（分子）の構造'!L$42</f>
        <v>12</v>
      </c>
      <c r="L65" s="175"/>
      <c r="M65" s="175"/>
      <c r="N65" s="175">
        <f>'将来負担比率（分子）の構造'!M$42</f>
        <v>349</v>
      </c>
      <c r="O65" s="175"/>
      <c r="P65" s="175"/>
    </row>
    <row r="66" spans="1:16" x14ac:dyDescent="0.2">
      <c r="A66" s="175" t="s">
        <v>33</v>
      </c>
      <c r="B66" s="175">
        <f>'将来負担比率（分子）の構造'!I$41</f>
        <v>3217</v>
      </c>
      <c r="C66" s="175"/>
      <c r="D66" s="175"/>
      <c r="E66" s="175">
        <f>'将来負担比率（分子）の構造'!J$41</f>
        <v>3110</v>
      </c>
      <c r="F66" s="175"/>
      <c r="G66" s="175"/>
      <c r="H66" s="175">
        <f>'将来負担比率（分子）の構造'!K$41</f>
        <v>3285</v>
      </c>
      <c r="I66" s="175"/>
      <c r="J66" s="175"/>
      <c r="K66" s="175">
        <f>'将来負担比率（分子）の構造'!L$41</f>
        <v>3363</v>
      </c>
      <c r="L66" s="175"/>
      <c r="M66" s="175"/>
      <c r="N66" s="175">
        <f>'将来負担比率（分子）の構造'!M$41</f>
        <v>3388</v>
      </c>
      <c r="O66" s="175"/>
      <c r="P66" s="175"/>
    </row>
    <row r="67" spans="1:16" x14ac:dyDescent="0.2">
      <c r="A67" s="175" t="s">
        <v>79</v>
      </c>
      <c r="B67" s="175" t="e">
        <f>NA()</f>
        <v>#N/A</v>
      </c>
      <c r="C67" s="175">
        <f>IF(ISNUMBER('将来負担比率（分子）の構造'!I$53), IF('将来負担比率（分子）の構造'!I$53 &lt; 0, 0, '将来負担比率（分子）の構造'!I$53), NA())</f>
        <v>991</v>
      </c>
      <c r="D67" s="175" t="e">
        <f>NA()</f>
        <v>#N/A</v>
      </c>
      <c r="E67" s="175" t="e">
        <f>NA()</f>
        <v>#N/A</v>
      </c>
      <c r="F67" s="175">
        <f>IF(ISNUMBER('将来負担比率（分子）の構造'!J$53), IF('将来負担比率（分子）の構造'!J$53 &lt; 0, 0, '将来負担比率（分子）の構造'!J$53), NA())</f>
        <v>988</v>
      </c>
      <c r="G67" s="175" t="e">
        <f>NA()</f>
        <v>#N/A</v>
      </c>
      <c r="H67" s="175" t="e">
        <f>NA()</f>
        <v>#N/A</v>
      </c>
      <c r="I67" s="175">
        <f>IF(ISNUMBER('将来負担比率（分子）の構造'!K$53), IF('将来負担比率（分子）の構造'!K$53 &lt; 0, 0, '将来負担比率（分子）の構造'!K$53), NA())</f>
        <v>775</v>
      </c>
      <c r="J67" s="175" t="e">
        <f>NA()</f>
        <v>#N/A</v>
      </c>
      <c r="K67" s="175" t="e">
        <f>NA()</f>
        <v>#N/A</v>
      </c>
      <c r="L67" s="175">
        <f>IF(ISNUMBER('将来負担比率（分子）の構造'!L$53), IF('将来負担比率（分子）の構造'!L$53 &lt; 0, 0, '将来負担比率（分子）の構造'!L$53), NA())</f>
        <v>274</v>
      </c>
      <c r="M67" s="175" t="e">
        <f>NA()</f>
        <v>#N/A</v>
      </c>
      <c r="N67" s="175" t="e">
        <f>NA()</f>
        <v>#N/A</v>
      </c>
      <c r="O67" s="175">
        <f>IF(ISNUMBER('将来負担比率（分子）の構造'!M$53), IF('将来負担比率（分子）の構造'!M$53 &lt; 0, 0, '将来負担比率（分子）の構造'!M$53), NA())</f>
        <v>924</v>
      </c>
      <c r="P67" s="175" t="e">
        <f>NA()</f>
        <v>#N/A</v>
      </c>
    </row>
    <row r="70" spans="1:16" x14ac:dyDescent="0.2">
      <c r="A70" s="177" t="s">
        <v>80</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81</v>
      </c>
      <c r="B72" s="179">
        <f>基金残高に係る経年分析!F55</f>
        <v>683</v>
      </c>
      <c r="C72" s="179">
        <f>基金残高に係る経年分析!G55</f>
        <v>851</v>
      </c>
      <c r="D72" s="179">
        <f>基金残高に係る経年分析!H55</f>
        <v>956</v>
      </c>
    </row>
    <row r="73" spans="1:16" x14ac:dyDescent="0.2">
      <c r="A73" s="178" t="s">
        <v>82</v>
      </c>
      <c r="B73" s="179">
        <f>基金残高に係る経年分析!F56</f>
        <v>3</v>
      </c>
      <c r="C73" s="179">
        <f>基金残高に係る経年分析!G56</f>
        <v>3</v>
      </c>
      <c r="D73" s="179">
        <f>基金残高に係る経年分析!H56</f>
        <v>3</v>
      </c>
    </row>
    <row r="74" spans="1:16" x14ac:dyDescent="0.2">
      <c r="A74" s="178" t="s">
        <v>83</v>
      </c>
      <c r="B74" s="179">
        <f>基金残高に係る経年分析!F57</f>
        <v>785</v>
      </c>
      <c r="C74" s="179">
        <f>基金残高に係る経年分析!G57</f>
        <v>1056</v>
      </c>
      <c r="D74" s="179">
        <f>基金残高に係る経年分析!H57</f>
        <v>871</v>
      </c>
    </row>
  </sheetData>
  <sheetProtection algorithmName="SHA-512" hashValue="7HOH9zte3w4l+nedhI77hYFmqdQcpEGZJkdt0GEGtavRrBkJMhppSVc5i23Ldpv0CEIck4DTZVVyiqJp9gCPqw==" saltValue="05lmGoDR9HGzQ1LiJfNh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217</v>
      </c>
      <c r="DI1" s="639"/>
      <c r="DJ1" s="639"/>
      <c r="DK1" s="639"/>
      <c r="DL1" s="639"/>
      <c r="DM1" s="639"/>
      <c r="DN1" s="640"/>
      <c r="DO1" s="214"/>
      <c r="DP1" s="638" t="s">
        <v>218</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220</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221</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223</v>
      </c>
      <c r="S4" s="642"/>
      <c r="T4" s="642"/>
      <c r="U4" s="642"/>
      <c r="V4" s="642"/>
      <c r="W4" s="642"/>
      <c r="X4" s="642"/>
      <c r="Y4" s="643"/>
      <c r="Z4" s="641" t="s">
        <v>224</v>
      </c>
      <c r="AA4" s="642"/>
      <c r="AB4" s="642"/>
      <c r="AC4" s="643"/>
      <c r="AD4" s="641" t="s">
        <v>225</v>
      </c>
      <c r="AE4" s="642"/>
      <c r="AF4" s="642"/>
      <c r="AG4" s="642"/>
      <c r="AH4" s="642"/>
      <c r="AI4" s="642"/>
      <c r="AJ4" s="642"/>
      <c r="AK4" s="643"/>
      <c r="AL4" s="641" t="s">
        <v>224</v>
      </c>
      <c r="AM4" s="642"/>
      <c r="AN4" s="642"/>
      <c r="AO4" s="643"/>
      <c r="AP4" s="644" t="s">
        <v>226</v>
      </c>
      <c r="AQ4" s="644"/>
      <c r="AR4" s="644"/>
      <c r="AS4" s="644"/>
      <c r="AT4" s="644"/>
      <c r="AU4" s="644"/>
      <c r="AV4" s="644"/>
      <c r="AW4" s="644"/>
      <c r="AX4" s="644"/>
      <c r="AY4" s="644"/>
      <c r="AZ4" s="644"/>
      <c r="BA4" s="644"/>
      <c r="BB4" s="644"/>
      <c r="BC4" s="644"/>
      <c r="BD4" s="644"/>
      <c r="BE4" s="644"/>
      <c r="BF4" s="644"/>
      <c r="BG4" s="644" t="s">
        <v>227</v>
      </c>
      <c r="BH4" s="644"/>
      <c r="BI4" s="644"/>
      <c r="BJ4" s="644"/>
      <c r="BK4" s="644"/>
      <c r="BL4" s="644"/>
      <c r="BM4" s="644"/>
      <c r="BN4" s="644"/>
      <c r="BO4" s="644" t="s">
        <v>224</v>
      </c>
      <c r="BP4" s="644"/>
      <c r="BQ4" s="644"/>
      <c r="BR4" s="644"/>
      <c r="BS4" s="644" t="s">
        <v>228</v>
      </c>
      <c r="BT4" s="644"/>
      <c r="BU4" s="644"/>
      <c r="BV4" s="644"/>
      <c r="BW4" s="644"/>
      <c r="BX4" s="644"/>
      <c r="BY4" s="644"/>
      <c r="BZ4" s="644"/>
      <c r="CA4" s="644"/>
      <c r="CB4" s="644"/>
      <c r="CD4" s="641" t="s">
        <v>229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230</v>
      </c>
      <c r="C5" s="646"/>
      <c r="D5" s="646"/>
      <c r="E5" s="646"/>
      <c r="F5" s="646"/>
      <c r="G5" s="646"/>
      <c r="H5" s="646"/>
      <c r="I5" s="646"/>
      <c r="J5" s="646"/>
      <c r="K5" s="646"/>
      <c r="L5" s="646"/>
      <c r="M5" s="646"/>
      <c r="N5" s="646"/>
      <c r="O5" s="646"/>
      <c r="P5" s="646"/>
      <c r="Q5" s="647"/>
      <c r="R5" s="648">
        <v>738956</v>
      </c>
      <c r="S5" s="649"/>
      <c r="T5" s="649"/>
      <c r="U5" s="649"/>
      <c r="V5" s="649"/>
      <c r="W5" s="649"/>
      <c r="X5" s="649"/>
      <c r="Y5" s="650"/>
      <c r="Z5" s="651">
        <v>14.7</v>
      </c>
      <c r="AA5" s="651"/>
      <c r="AB5" s="651"/>
      <c r="AC5" s="651"/>
      <c r="AD5" s="652">
        <v>738956</v>
      </c>
      <c r="AE5" s="652"/>
      <c r="AF5" s="652"/>
      <c r="AG5" s="652"/>
      <c r="AH5" s="652"/>
      <c r="AI5" s="652"/>
      <c r="AJ5" s="652"/>
      <c r="AK5" s="652"/>
      <c r="AL5" s="653">
        <v>29.7</v>
      </c>
      <c r="AM5" s="654"/>
      <c r="AN5" s="654"/>
      <c r="AO5" s="655"/>
      <c r="AP5" s="645" t="s">
        <v>231</v>
      </c>
      <c r="AQ5" s="646"/>
      <c r="AR5" s="646"/>
      <c r="AS5" s="646"/>
      <c r="AT5" s="646"/>
      <c r="AU5" s="646"/>
      <c r="AV5" s="646"/>
      <c r="AW5" s="646"/>
      <c r="AX5" s="646"/>
      <c r="AY5" s="646"/>
      <c r="AZ5" s="646"/>
      <c r="BA5" s="646"/>
      <c r="BB5" s="646"/>
      <c r="BC5" s="646"/>
      <c r="BD5" s="646"/>
      <c r="BE5" s="646"/>
      <c r="BF5" s="647"/>
      <c r="BG5" s="659">
        <v>738678</v>
      </c>
      <c r="BH5" s="660"/>
      <c r="BI5" s="660"/>
      <c r="BJ5" s="660"/>
      <c r="BK5" s="660"/>
      <c r="BL5" s="660"/>
      <c r="BM5" s="660"/>
      <c r="BN5" s="661"/>
      <c r="BO5" s="662">
        <v>100</v>
      </c>
      <c r="BP5" s="662"/>
      <c r="BQ5" s="662"/>
      <c r="BR5" s="662"/>
      <c r="BS5" s="663" t="s">
        <v>132</v>
      </c>
      <c r="BT5" s="663"/>
      <c r="BU5" s="663"/>
      <c r="BV5" s="663"/>
      <c r="BW5" s="663"/>
      <c r="BX5" s="663"/>
      <c r="BY5" s="663"/>
      <c r="BZ5" s="663"/>
      <c r="CA5" s="663"/>
      <c r="CB5" s="667"/>
      <c r="CD5" s="641" t="s">
        <v>226</v>
      </c>
      <c r="CE5" s="642"/>
      <c r="CF5" s="642"/>
      <c r="CG5" s="642"/>
      <c r="CH5" s="642"/>
      <c r="CI5" s="642"/>
      <c r="CJ5" s="642"/>
      <c r="CK5" s="642"/>
      <c r="CL5" s="642"/>
      <c r="CM5" s="642"/>
      <c r="CN5" s="642"/>
      <c r="CO5" s="642"/>
      <c r="CP5" s="642"/>
      <c r="CQ5" s="643"/>
      <c r="CR5" s="641" t="s">
        <v>232</v>
      </c>
      <c r="CS5" s="642"/>
      <c r="CT5" s="642"/>
      <c r="CU5" s="642"/>
      <c r="CV5" s="642"/>
      <c r="CW5" s="642"/>
      <c r="CX5" s="642"/>
      <c r="CY5" s="643"/>
      <c r="CZ5" s="641" t="s">
        <v>224</v>
      </c>
      <c r="DA5" s="642"/>
      <c r="DB5" s="642"/>
      <c r="DC5" s="643"/>
      <c r="DD5" s="641" t="s">
        <v>233</v>
      </c>
      <c r="DE5" s="642"/>
      <c r="DF5" s="642"/>
      <c r="DG5" s="642"/>
      <c r="DH5" s="642"/>
      <c r="DI5" s="642"/>
      <c r="DJ5" s="642"/>
      <c r="DK5" s="642"/>
      <c r="DL5" s="642"/>
      <c r="DM5" s="642"/>
      <c r="DN5" s="642"/>
      <c r="DO5" s="642"/>
      <c r="DP5" s="643"/>
      <c r="DQ5" s="641" t="s">
        <v>234</v>
      </c>
      <c r="DR5" s="642"/>
      <c r="DS5" s="642"/>
      <c r="DT5" s="642"/>
      <c r="DU5" s="642"/>
      <c r="DV5" s="642"/>
      <c r="DW5" s="642"/>
      <c r="DX5" s="642"/>
      <c r="DY5" s="642"/>
      <c r="DZ5" s="642"/>
      <c r="EA5" s="642"/>
      <c r="EB5" s="642"/>
      <c r="EC5" s="643"/>
    </row>
    <row r="6" spans="2:143" ht="11.25" customHeight="1" x14ac:dyDescent="0.2">
      <c r="B6" s="656" t="s">
        <v>235</v>
      </c>
      <c r="C6" s="657"/>
      <c r="D6" s="657"/>
      <c r="E6" s="657"/>
      <c r="F6" s="657"/>
      <c r="G6" s="657"/>
      <c r="H6" s="657"/>
      <c r="I6" s="657"/>
      <c r="J6" s="657"/>
      <c r="K6" s="657"/>
      <c r="L6" s="657"/>
      <c r="M6" s="657"/>
      <c r="N6" s="657"/>
      <c r="O6" s="657"/>
      <c r="P6" s="657"/>
      <c r="Q6" s="658"/>
      <c r="R6" s="659">
        <v>53340</v>
      </c>
      <c r="S6" s="660"/>
      <c r="T6" s="660"/>
      <c r="U6" s="660"/>
      <c r="V6" s="660"/>
      <c r="W6" s="660"/>
      <c r="X6" s="660"/>
      <c r="Y6" s="661"/>
      <c r="Z6" s="662">
        <v>1.1000000000000001</v>
      </c>
      <c r="AA6" s="662"/>
      <c r="AB6" s="662"/>
      <c r="AC6" s="662"/>
      <c r="AD6" s="663">
        <v>53340</v>
      </c>
      <c r="AE6" s="663"/>
      <c r="AF6" s="663"/>
      <c r="AG6" s="663"/>
      <c r="AH6" s="663"/>
      <c r="AI6" s="663"/>
      <c r="AJ6" s="663"/>
      <c r="AK6" s="663"/>
      <c r="AL6" s="664">
        <v>2.1</v>
      </c>
      <c r="AM6" s="665"/>
      <c r="AN6" s="665"/>
      <c r="AO6" s="666"/>
      <c r="AP6" s="656" t="s">
        <v>236</v>
      </c>
      <c r="AQ6" s="657"/>
      <c r="AR6" s="657"/>
      <c r="AS6" s="657"/>
      <c r="AT6" s="657"/>
      <c r="AU6" s="657"/>
      <c r="AV6" s="657"/>
      <c r="AW6" s="657"/>
      <c r="AX6" s="657"/>
      <c r="AY6" s="657"/>
      <c r="AZ6" s="657"/>
      <c r="BA6" s="657"/>
      <c r="BB6" s="657"/>
      <c r="BC6" s="657"/>
      <c r="BD6" s="657"/>
      <c r="BE6" s="657"/>
      <c r="BF6" s="658"/>
      <c r="BG6" s="659">
        <v>738678</v>
      </c>
      <c r="BH6" s="660"/>
      <c r="BI6" s="660"/>
      <c r="BJ6" s="660"/>
      <c r="BK6" s="660"/>
      <c r="BL6" s="660"/>
      <c r="BM6" s="660"/>
      <c r="BN6" s="661"/>
      <c r="BO6" s="662">
        <v>100</v>
      </c>
      <c r="BP6" s="662"/>
      <c r="BQ6" s="662"/>
      <c r="BR6" s="662"/>
      <c r="BS6" s="663" t="s">
        <v>237</v>
      </c>
      <c r="BT6" s="663"/>
      <c r="BU6" s="663"/>
      <c r="BV6" s="663"/>
      <c r="BW6" s="663"/>
      <c r="BX6" s="663"/>
      <c r="BY6" s="663"/>
      <c r="BZ6" s="663"/>
      <c r="CA6" s="663"/>
      <c r="CB6" s="667"/>
      <c r="CD6" s="645" t="s">
        <v>238</v>
      </c>
      <c r="CE6" s="646"/>
      <c r="CF6" s="646"/>
      <c r="CG6" s="646"/>
      <c r="CH6" s="646"/>
      <c r="CI6" s="646"/>
      <c r="CJ6" s="646"/>
      <c r="CK6" s="646"/>
      <c r="CL6" s="646"/>
      <c r="CM6" s="646"/>
      <c r="CN6" s="646"/>
      <c r="CO6" s="646"/>
      <c r="CP6" s="646"/>
      <c r="CQ6" s="647"/>
      <c r="CR6" s="659">
        <v>69395</v>
      </c>
      <c r="CS6" s="660"/>
      <c r="CT6" s="660"/>
      <c r="CU6" s="660"/>
      <c r="CV6" s="660"/>
      <c r="CW6" s="660"/>
      <c r="CX6" s="660"/>
      <c r="CY6" s="661"/>
      <c r="CZ6" s="653">
        <v>1.5</v>
      </c>
      <c r="DA6" s="654"/>
      <c r="DB6" s="654"/>
      <c r="DC6" s="670"/>
      <c r="DD6" s="668" t="s">
        <v>132</v>
      </c>
      <c r="DE6" s="660"/>
      <c r="DF6" s="660"/>
      <c r="DG6" s="660"/>
      <c r="DH6" s="660"/>
      <c r="DI6" s="660"/>
      <c r="DJ6" s="660"/>
      <c r="DK6" s="660"/>
      <c r="DL6" s="660"/>
      <c r="DM6" s="660"/>
      <c r="DN6" s="660"/>
      <c r="DO6" s="660"/>
      <c r="DP6" s="661"/>
      <c r="DQ6" s="668">
        <v>69395</v>
      </c>
      <c r="DR6" s="660"/>
      <c r="DS6" s="660"/>
      <c r="DT6" s="660"/>
      <c r="DU6" s="660"/>
      <c r="DV6" s="660"/>
      <c r="DW6" s="660"/>
      <c r="DX6" s="660"/>
      <c r="DY6" s="660"/>
      <c r="DZ6" s="660"/>
      <c r="EA6" s="660"/>
      <c r="EB6" s="660"/>
      <c r="EC6" s="669"/>
    </row>
    <row r="7" spans="2:143" ht="11.25" customHeight="1" x14ac:dyDescent="0.2">
      <c r="B7" s="656" t="s">
        <v>239</v>
      </c>
      <c r="C7" s="657"/>
      <c r="D7" s="657"/>
      <c r="E7" s="657"/>
      <c r="F7" s="657"/>
      <c r="G7" s="657"/>
      <c r="H7" s="657"/>
      <c r="I7" s="657"/>
      <c r="J7" s="657"/>
      <c r="K7" s="657"/>
      <c r="L7" s="657"/>
      <c r="M7" s="657"/>
      <c r="N7" s="657"/>
      <c r="O7" s="657"/>
      <c r="P7" s="657"/>
      <c r="Q7" s="658"/>
      <c r="R7" s="659">
        <v>225</v>
      </c>
      <c r="S7" s="660"/>
      <c r="T7" s="660"/>
      <c r="U7" s="660"/>
      <c r="V7" s="660"/>
      <c r="W7" s="660"/>
      <c r="X7" s="660"/>
      <c r="Y7" s="661"/>
      <c r="Z7" s="662">
        <v>0</v>
      </c>
      <c r="AA7" s="662"/>
      <c r="AB7" s="662"/>
      <c r="AC7" s="662"/>
      <c r="AD7" s="663">
        <v>225</v>
      </c>
      <c r="AE7" s="663"/>
      <c r="AF7" s="663"/>
      <c r="AG7" s="663"/>
      <c r="AH7" s="663"/>
      <c r="AI7" s="663"/>
      <c r="AJ7" s="663"/>
      <c r="AK7" s="663"/>
      <c r="AL7" s="664">
        <v>0</v>
      </c>
      <c r="AM7" s="665"/>
      <c r="AN7" s="665"/>
      <c r="AO7" s="666"/>
      <c r="AP7" s="656" t="s">
        <v>240</v>
      </c>
      <c r="AQ7" s="657"/>
      <c r="AR7" s="657"/>
      <c r="AS7" s="657"/>
      <c r="AT7" s="657"/>
      <c r="AU7" s="657"/>
      <c r="AV7" s="657"/>
      <c r="AW7" s="657"/>
      <c r="AX7" s="657"/>
      <c r="AY7" s="657"/>
      <c r="AZ7" s="657"/>
      <c r="BA7" s="657"/>
      <c r="BB7" s="657"/>
      <c r="BC7" s="657"/>
      <c r="BD7" s="657"/>
      <c r="BE7" s="657"/>
      <c r="BF7" s="658"/>
      <c r="BG7" s="659">
        <v>265580</v>
      </c>
      <c r="BH7" s="660"/>
      <c r="BI7" s="660"/>
      <c r="BJ7" s="660"/>
      <c r="BK7" s="660"/>
      <c r="BL7" s="660"/>
      <c r="BM7" s="660"/>
      <c r="BN7" s="661"/>
      <c r="BO7" s="662">
        <v>35.9</v>
      </c>
      <c r="BP7" s="662"/>
      <c r="BQ7" s="662"/>
      <c r="BR7" s="662"/>
      <c r="BS7" s="663" t="s">
        <v>141</v>
      </c>
      <c r="BT7" s="663"/>
      <c r="BU7" s="663"/>
      <c r="BV7" s="663"/>
      <c r="BW7" s="663"/>
      <c r="BX7" s="663"/>
      <c r="BY7" s="663"/>
      <c r="BZ7" s="663"/>
      <c r="CA7" s="663"/>
      <c r="CB7" s="667"/>
      <c r="CD7" s="656" t="s">
        <v>241</v>
      </c>
      <c r="CE7" s="657"/>
      <c r="CF7" s="657"/>
      <c r="CG7" s="657"/>
      <c r="CH7" s="657"/>
      <c r="CI7" s="657"/>
      <c r="CJ7" s="657"/>
      <c r="CK7" s="657"/>
      <c r="CL7" s="657"/>
      <c r="CM7" s="657"/>
      <c r="CN7" s="657"/>
      <c r="CO7" s="657"/>
      <c r="CP7" s="657"/>
      <c r="CQ7" s="658"/>
      <c r="CR7" s="659">
        <v>828429</v>
      </c>
      <c r="CS7" s="660"/>
      <c r="CT7" s="660"/>
      <c r="CU7" s="660"/>
      <c r="CV7" s="660"/>
      <c r="CW7" s="660"/>
      <c r="CX7" s="660"/>
      <c r="CY7" s="661"/>
      <c r="CZ7" s="662">
        <v>18.399999999999999</v>
      </c>
      <c r="DA7" s="662"/>
      <c r="DB7" s="662"/>
      <c r="DC7" s="662"/>
      <c r="DD7" s="668">
        <v>10578</v>
      </c>
      <c r="DE7" s="660"/>
      <c r="DF7" s="660"/>
      <c r="DG7" s="660"/>
      <c r="DH7" s="660"/>
      <c r="DI7" s="660"/>
      <c r="DJ7" s="660"/>
      <c r="DK7" s="660"/>
      <c r="DL7" s="660"/>
      <c r="DM7" s="660"/>
      <c r="DN7" s="660"/>
      <c r="DO7" s="660"/>
      <c r="DP7" s="661"/>
      <c r="DQ7" s="668">
        <v>646873</v>
      </c>
      <c r="DR7" s="660"/>
      <c r="DS7" s="660"/>
      <c r="DT7" s="660"/>
      <c r="DU7" s="660"/>
      <c r="DV7" s="660"/>
      <c r="DW7" s="660"/>
      <c r="DX7" s="660"/>
      <c r="DY7" s="660"/>
      <c r="DZ7" s="660"/>
      <c r="EA7" s="660"/>
      <c r="EB7" s="660"/>
      <c r="EC7" s="669"/>
    </row>
    <row r="8" spans="2:143" ht="11.25" customHeight="1" x14ac:dyDescent="0.2">
      <c r="B8" s="656" t="s">
        <v>242</v>
      </c>
      <c r="C8" s="657"/>
      <c r="D8" s="657"/>
      <c r="E8" s="657"/>
      <c r="F8" s="657"/>
      <c r="G8" s="657"/>
      <c r="H8" s="657"/>
      <c r="I8" s="657"/>
      <c r="J8" s="657"/>
      <c r="K8" s="657"/>
      <c r="L8" s="657"/>
      <c r="M8" s="657"/>
      <c r="N8" s="657"/>
      <c r="O8" s="657"/>
      <c r="P8" s="657"/>
      <c r="Q8" s="658"/>
      <c r="R8" s="659">
        <v>2241</v>
      </c>
      <c r="S8" s="660"/>
      <c r="T8" s="660"/>
      <c r="U8" s="660"/>
      <c r="V8" s="660"/>
      <c r="W8" s="660"/>
      <c r="X8" s="660"/>
      <c r="Y8" s="661"/>
      <c r="Z8" s="662">
        <v>0</v>
      </c>
      <c r="AA8" s="662"/>
      <c r="AB8" s="662"/>
      <c r="AC8" s="662"/>
      <c r="AD8" s="663">
        <v>2241</v>
      </c>
      <c r="AE8" s="663"/>
      <c r="AF8" s="663"/>
      <c r="AG8" s="663"/>
      <c r="AH8" s="663"/>
      <c r="AI8" s="663"/>
      <c r="AJ8" s="663"/>
      <c r="AK8" s="663"/>
      <c r="AL8" s="664">
        <v>0.1</v>
      </c>
      <c r="AM8" s="665"/>
      <c r="AN8" s="665"/>
      <c r="AO8" s="666"/>
      <c r="AP8" s="656" t="s">
        <v>243</v>
      </c>
      <c r="AQ8" s="657"/>
      <c r="AR8" s="657"/>
      <c r="AS8" s="657"/>
      <c r="AT8" s="657"/>
      <c r="AU8" s="657"/>
      <c r="AV8" s="657"/>
      <c r="AW8" s="657"/>
      <c r="AX8" s="657"/>
      <c r="AY8" s="657"/>
      <c r="AZ8" s="657"/>
      <c r="BA8" s="657"/>
      <c r="BB8" s="657"/>
      <c r="BC8" s="657"/>
      <c r="BD8" s="657"/>
      <c r="BE8" s="657"/>
      <c r="BF8" s="658"/>
      <c r="BG8" s="659">
        <v>10866</v>
      </c>
      <c r="BH8" s="660"/>
      <c r="BI8" s="660"/>
      <c r="BJ8" s="660"/>
      <c r="BK8" s="660"/>
      <c r="BL8" s="660"/>
      <c r="BM8" s="660"/>
      <c r="BN8" s="661"/>
      <c r="BO8" s="662">
        <v>1.5</v>
      </c>
      <c r="BP8" s="662"/>
      <c r="BQ8" s="662"/>
      <c r="BR8" s="662"/>
      <c r="BS8" s="663" t="s">
        <v>132</v>
      </c>
      <c r="BT8" s="663"/>
      <c r="BU8" s="663"/>
      <c r="BV8" s="663"/>
      <c r="BW8" s="663"/>
      <c r="BX8" s="663"/>
      <c r="BY8" s="663"/>
      <c r="BZ8" s="663"/>
      <c r="CA8" s="663"/>
      <c r="CB8" s="667"/>
      <c r="CD8" s="656" t="s">
        <v>244</v>
      </c>
      <c r="CE8" s="657"/>
      <c r="CF8" s="657"/>
      <c r="CG8" s="657"/>
      <c r="CH8" s="657"/>
      <c r="CI8" s="657"/>
      <c r="CJ8" s="657"/>
      <c r="CK8" s="657"/>
      <c r="CL8" s="657"/>
      <c r="CM8" s="657"/>
      <c r="CN8" s="657"/>
      <c r="CO8" s="657"/>
      <c r="CP8" s="657"/>
      <c r="CQ8" s="658"/>
      <c r="CR8" s="659">
        <v>971673</v>
      </c>
      <c r="CS8" s="660"/>
      <c r="CT8" s="660"/>
      <c r="CU8" s="660"/>
      <c r="CV8" s="660"/>
      <c r="CW8" s="660"/>
      <c r="CX8" s="660"/>
      <c r="CY8" s="661"/>
      <c r="CZ8" s="662">
        <v>21.6</v>
      </c>
      <c r="DA8" s="662"/>
      <c r="DB8" s="662"/>
      <c r="DC8" s="662"/>
      <c r="DD8" s="668">
        <v>6320</v>
      </c>
      <c r="DE8" s="660"/>
      <c r="DF8" s="660"/>
      <c r="DG8" s="660"/>
      <c r="DH8" s="660"/>
      <c r="DI8" s="660"/>
      <c r="DJ8" s="660"/>
      <c r="DK8" s="660"/>
      <c r="DL8" s="660"/>
      <c r="DM8" s="660"/>
      <c r="DN8" s="660"/>
      <c r="DO8" s="660"/>
      <c r="DP8" s="661"/>
      <c r="DQ8" s="668">
        <v>529359</v>
      </c>
      <c r="DR8" s="660"/>
      <c r="DS8" s="660"/>
      <c r="DT8" s="660"/>
      <c r="DU8" s="660"/>
      <c r="DV8" s="660"/>
      <c r="DW8" s="660"/>
      <c r="DX8" s="660"/>
      <c r="DY8" s="660"/>
      <c r="DZ8" s="660"/>
      <c r="EA8" s="660"/>
      <c r="EB8" s="660"/>
      <c r="EC8" s="669"/>
    </row>
    <row r="9" spans="2:143" ht="11.25" customHeight="1" x14ac:dyDescent="0.2">
      <c r="B9" s="656" t="s">
        <v>245</v>
      </c>
      <c r="C9" s="657"/>
      <c r="D9" s="657"/>
      <c r="E9" s="657"/>
      <c r="F9" s="657"/>
      <c r="G9" s="657"/>
      <c r="H9" s="657"/>
      <c r="I9" s="657"/>
      <c r="J9" s="657"/>
      <c r="K9" s="657"/>
      <c r="L9" s="657"/>
      <c r="M9" s="657"/>
      <c r="N9" s="657"/>
      <c r="O9" s="657"/>
      <c r="P9" s="657"/>
      <c r="Q9" s="658"/>
      <c r="R9" s="659">
        <v>1572</v>
      </c>
      <c r="S9" s="660"/>
      <c r="T9" s="660"/>
      <c r="U9" s="660"/>
      <c r="V9" s="660"/>
      <c r="W9" s="660"/>
      <c r="X9" s="660"/>
      <c r="Y9" s="661"/>
      <c r="Z9" s="662">
        <v>0</v>
      </c>
      <c r="AA9" s="662"/>
      <c r="AB9" s="662"/>
      <c r="AC9" s="662"/>
      <c r="AD9" s="663">
        <v>1572</v>
      </c>
      <c r="AE9" s="663"/>
      <c r="AF9" s="663"/>
      <c r="AG9" s="663"/>
      <c r="AH9" s="663"/>
      <c r="AI9" s="663"/>
      <c r="AJ9" s="663"/>
      <c r="AK9" s="663"/>
      <c r="AL9" s="664">
        <v>0.1</v>
      </c>
      <c r="AM9" s="665"/>
      <c r="AN9" s="665"/>
      <c r="AO9" s="666"/>
      <c r="AP9" s="656" t="s">
        <v>246</v>
      </c>
      <c r="AQ9" s="657"/>
      <c r="AR9" s="657"/>
      <c r="AS9" s="657"/>
      <c r="AT9" s="657"/>
      <c r="AU9" s="657"/>
      <c r="AV9" s="657"/>
      <c r="AW9" s="657"/>
      <c r="AX9" s="657"/>
      <c r="AY9" s="657"/>
      <c r="AZ9" s="657"/>
      <c r="BA9" s="657"/>
      <c r="BB9" s="657"/>
      <c r="BC9" s="657"/>
      <c r="BD9" s="657"/>
      <c r="BE9" s="657"/>
      <c r="BF9" s="658"/>
      <c r="BG9" s="659">
        <v>223987</v>
      </c>
      <c r="BH9" s="660"/>
      <c r="BI9" s="660"/>
      <c r="BJ9" s="660"/>
      <c r="BK9" s="660"/>
      <c r="BL9" s="660"/>
      <c r="BM9" s="660"/>
      <c r="BN9" s="661"/>
      <c r="BO9" s="662">
        <v>30.3</v>
      </c>
      <c r="BP9" s="662"/>
      <c r="BQ9" s="662"/>
      <c r="BR9" s="662"/>
      <c r="BS9" s="663" t="s">
        <v>132</v>
      </c>
      <c r="BT9" s="663"/>
      <c r="BU9" s="663"/>
      <c r="BV9" s="663"/>
      <c r="BW9" s="663"/>
      <c r="BX9" s="663"/>
      <c r="BY9" s="663"/>
      <c r="BZ9" s="663"/>
      <c r="CA9" s="663"/>
      <c r="CB9" s="667"/>
      <c r="CD9" s="656" t="s">
        <v>247</v>
      </c>
      <c r="CE9" s="657"/>
      <c r="CF9" s="657"/>
      <c r="CG9" s="657"/>
      <c r="CH9" s="657"/>
      <c r="CI9" s="657"/>
      <c r="CJ9" s="657"/>
      <c r="CK9" s="657"/>
      <c r="CL9" s="657"/>
      <c r="CM9" s="657"/>
      <c r="CN9" s="657"/>
      <c r="CO9" s="657"/>
      <c r="CP9" s="657"/>
      <c r="CQ9" s="658"/>
      <c r="CR9" s="659">
        <v>382409</v>
      </c>
      <c r="CS9" s="660"/>
      <c r="CT9" s="660"/>
      <c r="CU9" s="660"/>
      <c r="CV9" s="660"/>
      <c r="CW9" s="660"/>
      <c r="CX9" s="660"/>
      <c r="CY9" s="661"/>
      <c r="CZ9" s="662">
        <v>8.5</v>
      </c>
      <c r="DA9" s="662"/>
      <c r="DB9" s="662"/>
      <c r="DC9" s="662"/>
      <c r="DD9" s="668">
        <v>2632</v>
      </c>
      <c r="DE9" s="660"/>
      <c r="DF9" s="660"/>
      <c r="DG9" s="660"/>
      <c r="DH9" s="660"/>
      <c r="DI9" s="660"/>
      <c r="DJ9" s="660"/>
      <c r="DK9" s="660"/>
      <c r="DL9" s="660"/>
      <c r="DM9" s="660"/>
      <c r="DN9" s="660"/>
      <c r="DO9" s="660"/>
      <c r="DP9" s="661"/>
      <c r="DQ9" s="668">
        <v>312353</v>
      </c>
      <c r="DR9" s="660"/>
      <c r="DS9" s="660"/>
      <c r="DT9" s="660"/>
      <c r="DU9" s="660"/>
      <c r="DV9" s="660"/>
      <c r="DW9" s="660"/>
      <c r="DX9" s="660"/>
      <c r="DY9" s="660"/>
      <c r="DZ9" s="660"/>
      <c r="EA9" s="660"/>
      <c r="EB9" s="660"/>
      <c r="EC9" s="669"/>
    </row>
    <row r="10" spans="2:143" ht="11.25" customHeight="1" x14ac:dyDescent="0.2">
      <c r="B10" s="656" t="s">
        <v>248</v>
      </c>
      <c r="C10" s="657"/>
      <c r="D10" s="657"/>
      <c r="E10" s="657"/>
      <c r="F10" s="657"/>
      <c r="G10" s="657"/>
      <c r="H10" s="657"/>
      <c r="I10" s="657"/>
      <c r="J10" s="657"/>
      <c r="K10" s="657"/>
      <c r="L10" s="657"/>
      <c r="M10" s="657"/>
      <c r="N10" s="657"/>
      <c r="O10" s="657"/>
      <c r="P10" s="657"/>
      <c r="Q10" s="658"/>
      <c r="R10" s="659" t="s">
        <v>132</v>
      </c>
      <c r="S10" s="660"/>
      <c r="T10" s="660"/>
      <c r="U10" s="660"/>
      <c r="V10" s="660"/>
      <c r="W10" s="660"/>
      <c r="X10" s="660"/>
      <c r="Y10" s="661"/>
      <c r="Z10" s="662" t="s">
        <v>132</v>
      </c>
      <c r="AA10" s="662"/>
      <c r="AB10" s="662"/>
      <c r="AC10" s="662"/>
      <c r="AD10" s="663" t="s">
        <v>237</v>
      </c>
      <c r="AE10" s="663"/>
      <c r="AF10" s="663"/>
      <c r="AG10" s="663"/>
      <c r="AH10" s="663"/>
      <c r="AI10" s="663"/>
      <c r="AJ10" s="663"/>
      <c r="AK10" s="663"/>
      <c r="AL10" s="664" t="s">
        <v>132</v>
      </c>
      <c r="AM10" s="665"/>
      <c r="AN10" s="665"/>
      <c r="AO10" s="666"/>
      <c r="AP10" s="656" t="s">
        <v>249</v>
      </c>
      <c r="AQ10" s="657"/>
      <c r="AR10" s="657"/>
      <c r="AS10" s="657"/>
      <c r="AT10" s="657"/>
      <c r="AU10" s="657"/>
      <c r="AV10" s="657"/>
      <c r="AW10" s="657"/>
      <c r="AX10" s="657"/>
      <c r="AY10" s="657"/>
      <c r="AZ10" s="657"/>
      <c r="BA10" s="657"/>
      <c r="BB10" s="657"/>
      <c r="BC10" s="657"/>
      <c r="BD10" s="657"/>
      <c r="BE10" s="657"/>
      <c r="BF10" s="658"/>
      <c r="BG10" s="659">
        <v>15680</v>
      </c>
      <c r="BH10" s="660"/>
      <c r="BI10" s="660"/>
      <c r="BJ10" s="660"/>
      <c r="BK10" s="660"/>
      <c r="BL10" s="660"/>
      <c r="BM10" s="660"/>
      <c r="BN10" s="661"/>
      <c r="BO10" s="662">
        <v>2.1</v>
      </c>
      <c r="BP10" s="662"/>
      <c r="BQ10" s="662"/>
      <c r="BR10" s="662"/>
      <c r="BS10" s="663" t="s">
        <v>132</v>
      </c>
      <c r="BT10" s="663"/>
      <c r="BU10" s="663"/>
      <c r="BV10" s="663"/>
      <c r="BW10" s="663"/>
      <c r="BX10" s="663"/>
      <c r="BY10" s="663"/>
      <c r="BZ10" s="663"/>
      <c r="CA10" s="663"/>
      <c r="CB10" s="667"/>
      <c r="CD10" s="656" t="s">
        <v>250</v>
      </c>
      <c r="CE10" s="657"/>
      <c r="CF10" s="657"/>
      <c r="CG10" s="657"/>
      <c r="CH10" s="657"/>
      <c r="CI10" s="657"/>
      <c r="CJ10" s="657"/>
      <c r="CK10" s="657"/>
      <c r="CL10" s="657"/>
      <c r="CM10" s="657"/>
      <c r="CN10" s="657"/>
      <c r="CO10" s="657"/>
      <c r="CP10" s="657"/>
      <c r="CQ10" s="658"/>
      <c r="CR10" s="659">
        <v>90</v>
      </c>
      <c r="CS10" s="660"/>
      <c r="CT10" s="660"/>
      <c r="CU10" s="660"/>
      <c r="CV10" s="660"/>
      <c r="CW10" s="660"/>
      <c r="CX10" s="660"/>
      <c r="CY10" s="661"/>
      <c r="CZ10" s="662">
        <v>0</v>
      </c>
      <c r="DA10" s="662"/>
      <c r="DB10" s="662"/>
      <c r="DC10" s="662"/>
      <c r="DD10" s="668" t="s">
        <v>141</v>
      </c>
      <c r="DE10" s="660"/>
      <c r="DF10" s="660"/>
      <c r="DG10" s="660"/>
      <c r="DH10" s="660"/>
      <c r="DI10" s="660"/>
      <c r="DJ10" s="660"/>
      <c r="DK10" s="660"/>
      <c r="DL10" s="660"/>
      <c r="DM10" s="660"/>
      <c r="DN10" s="660"/>
      <c r="DO10" s="660"/>
      <c r="DP10" s="661"/>
      <c r="DQ10" s="668">
        <v>90</v>
      </c>
      <c r="DR10" s="660"/>
      <c r="DS10" s="660"/>
      <c r="DT10" s="660"/>
      <c r="DU10" s="660"/>
      <c r="DV10" s="660"/>
      <c r="DW10" s="660"/>
      <c r="DX10" s="660"/>
      <c r="DY10" s="660"/>
      <c r="DZ10" s="660"/>
      <c r="EA10" s="660"/>
      <c r="EB10" s="660"/>
      <c r="EC10" s="669"/>
    </row>
    <row r="11" spans="2:143" ht="11.25" customHeight="1" x14ac:dyDescent="0.2">
      <c r="B11" s="656" t="s">
        <v>251</v>
      </c>
      <c r="C11" s="657"/>
      <c r="D11" s="657"/>
      <c r="E11" s="657"/>
      <c r="F11" s="657"/>
      <c r="G11" s="657"/>
      <c r="H11" s="657"/>
      <c r="I11" s="657"/>
      <c r="J11" s="657"/>
      <c r="K11" s="657"/>
      <c r="L11" s="657"/>
      <c r="M11" s="657"/>
      <c r="N11" s="657"/>
      <c r="O11" s="657"/>
      <c r="P11" s="657"/>
      <c r="Q11" s="658"/>
      <c r="R11" s="659">
        <v>166331</v>
      </c>
      <c r="S11" s="660"/>
      <c r="T11" s="660"/>
      <c r="U11" s="660"/>
      <c r="V11" s="660"/>
      <c r="W11" s="660"/>
      <c r="X11" s="660"/>
      <c r="Y11" s="661"/>
      <c r="Z11" s="664">
        <v>3.3</v>
      </c>
      <c r="AA11" s="665"/>
      <c r="AB11" s="665"/>
      <c r="AC11" s="671"/>
      <c r="AD11" s="668">
        <v>166331</v>
      </c>
      <c r="AE11" s="660"/>
      <c r="AF11" s="660"/>
      <c r="AG11" s="660"/>
      <c r="AH11" s="660"/>
      <c r="AI11" s="660"/>
      <c r="AJ11" s="660"/>
      <c r="AK11" s="661"/>
      <c r="AL11" s="664">
        <v>6.7</v>
      </c>
      <c r="AM11" s="665"/>
      <c r="AN11" s="665"/>
      <c r="AO11" s="666"/>
      <c r="AP11" s="656" t="s">
        <v>252</v>
      </c>
      <c r="AQ11" s="657"/>
      <c r="AR11" s="657"/>
      <c r="AS11" s="657"/>
      <c r="AT11" s="657"/>
      <c r="AU11" s="657"/>
      <c r="AV11" s="657"/>
      <c r="AW11" s="657"/>
      <c r="AX11" s="657"/>
      <c r="AY11" s="657"/>
      <c r="AZ11" s="657"/>
      <c r="BA11" s="657"/>
      <c r="BB11" s="657"/>
      <c r="BC11" s="657"/>
      <c r="BD11" s="657"/>
      <c r="BE11" s="657"/>
      <c r="BF11" s="658"/>
      <c r="BG11" s="659">
        <v>15047</v>
      </c>
      <c r="BH11" s="660"/>
      <c r="BI11" s="660"/>
      <c r="BJ11" s="660"/>
      <c r="BK11" s="660"/>
      <c r="BL11" s="660"/>
      <c r="BM11" s="660"/>
      <c r="BN11" s="661"/>
      <c r="BO11" s="662">
        <v>2</v>
      </c>
      <c r="BP11" s="662"/>
      <c r="BQ11" s="662"/>
      <c r="BR11" s="662"/>
      <c r="BS11" s="663" t="s">
        <v>132</v>
      </c>
      <c r="BT11" s="663"/>
      <c r="BU11" s="663"/>
      <c r="BV11" s="663"/>
      <c r="BW11" s="663"/>
      <c r="BX11" s="663"/>
      <c r="BY11" s="663"/>
      <c r="BZ11" s="663"/>
      <c r="CA11" s="663"/>
      <c r="CB11" s="667"/>
      <c r="CD11" s="656" t="s">
        <v>253</v>
      </c>
      <c r="CE11" s="657"/>
      <c r="CF11" s="657"/>
      <c r="CG11" s="657"/>
      <c r="CH11" s="657"/>
      <c r="CI11" s="657"/>
      <c r="CJ11" s="657"/>
      <c r="CK11" s="657"/>
      <c r="CL11" s="657"/>
      <c r="CM11" s="657"/>
      <c r="CN11" s="657"/>
      <c r="CO11" s="657"/>
      <c r="CP11" s="657"/>
      <c r="CQ11" s="658"/>
      <c r="CR11" s="659">
        <v>601665</v>
      </c>
      <c r="CS11" s="660"/>
      <c r="CT11" s="660"/>
      <c r="CU11" s="660"/>
      <c r="CV11" s="660"/>
      <c r="CW11" s="660"/>
      <c r="CX11" s="660"/>
      <c r="CY11" s="661"/>
      <c r="CZ11" s="662">
        <v>13.3</v>
      </c>
      <c r="DA11" s="662"/>
      <c r="DB11" s="662"/>
      <c r="DC11" s="662"/>
      <c r="DD11" s="668">
        <v>123296</v>
      </c>
      <c r="DE11" s="660"/>
      <c r="DF11" s="660"/>
      <c r="DG11" s="660"/>
      <c r="DH11" s="660"/>
      <c r="DI11" s="660"/>
      <c r="DJ11" s="660"/>
      <c r="DK11" s="660"/>
      <c r="DL11" s="660"/>
      <c r="DM11" s="660"/>
      <c r="DN11" s="660"/>
      <c r="DO11" s="660"/>
      <c r="DP11" s="661"/>
      <c r="DQ11" s="668">
        <v>203964</v>
      </c>
      <c r="DR11" s="660"/>
      <c r="DS11" s="660"/>
      <c r="DT11" s="660"/>
      <c r="DU11" s="660"/>
      <c r="DV11" s="660"/>
      <c r="DW11" s="660"/>
      <c r="DX11" s="660"/>
      <c r="DY11" s="660"/>
      <c r="DZ11" s="660"/>
      <c r="EA11" s="660"/>
      <c r="EB11" s="660"/>
      <c r="EC11" s="669"/>
    </row>
    <row r="12" spans="2:143" ht="11.25" customHeight="1" x14ac:dyDescent="0.2">
      <c r="B12" s="656" t="s">
        <v>254</v>
      </c>
      <c r="C12" s="657"/>
      <c r="D12" s="657"/>
      <c r="E12" s="657"/>
      <c r="F12" s="657"/>
      <c r="G12" s="657"/>
      <c r="H12" s="657"/>
      <c r="I12" s="657"/>
      <c r="J12" s="657"/>
      <c r="K12" s="657"/>
      <c r="L12" s="657"/>
      <c r="M12" s="657"/>
      <c r="N12" s="657"/>
      <c r="O12" s="657"/>
      <c r="P12" s="657"/>
      <c r="Q12" s="658"/>
      <c r="R12" s="659" t="s">
        <v>237</v>
      </c>
      <c r="S12" s="660"/>
      <c r="T12" s="660"/>
      <c r="U12" s="660"/>
      <c r="V12" s="660"/>
      <c r="W12" s="660"/>
      <c r="X12" s="660"/>
      <c r="Y12" s="661"/>
      <c r="Z12" s="662" t="s">
        <v>132</v>
      </c>
      <c r="AA12" s="662"/>
      <c r="AB12" s="662"/>
      <c r="AC12" s="662"/>
      <c r="AD12" s="663" t="s">
        <v>237</v>
      </c>
      <c r="AE12" s="663"/>
      <c r="AF12" s="663"/>
      <c r="AG12" s="663"/>
      <c r="AH12" s="663"/>
      <c r="AI12" s="663"/>
      <c r="AJ12" s="663"/>
      <c r="AK12" s="663"/>
      <c r="AL12" s="664" t="s">
        <v>141</v>
      </c>
      <c r="AM12" s="665"/>
      <c r="AN12" s="665"/>
      <c r="AO12" s="666"/>
      <c r="AP12" s="656" t="s">
        <v>255</v>
      </c>
      <c r="AQ12" s="657"/>
      <c r="AR12" s="657"/>
      <c r="AS12" s="657"/>
      <c r="AT12" s="657"/>
      <c r="AU12" s="657"/>
      <c r="AV12" s="657"/>
      <c r="AW12" s="657"/>
      <c r="AX12" s="657"/>
      <c r="AY12" s="657"/>
      <c r="AZ12" s="657"/>
      <c r="BA12" s="657"/>
      <c r="BB12" s="657"/>
      <c r="BC12" s="657"/>
      <c r="BD12" s="657"/>
      <c r="BE12" s="657"/>
      <c r="BF12" s="658"/>
      <c r="BG12" s="659">
        <v>371675</v>
      </c>
      <c r="BH12" s="660"/>
      <c r="BI12" s="660"/>
      <c r="BJ12" s="660"/>
      <c r="BK12" s="660"/>
      <c r="BL12" s="660"/>
      <c r="BM12" s="660"/>
      <c r="BN12" s="661"/>
      <c r="BO12" s="662">
        <v>50.3</v>
      </c>
      <c r="BP12" s="662"/>
      <c r="BQ12" s="662"/>
      <c r="BR12" s="662"/>
      <c r="BS12" s="663" t="s">
        <v>141</v>
      </c>
      <c r="BT12" s="663"/>
      <c r="BU12" s="663"/>
      <c r="BV12" s="663"/>
      <c r="BW12" s="663"/>
      <c r="BX12" s="663"/>
      <c r="BY12" s="663"/>
      <c r="BZ12" s="663"/>
      <c r="CA12" s="663"/>
      <c r="CB12" s="667"/>
      <c r="CD12" s="656" t="s">
        <v>256</v>
      </c>
      <c r="CE12" s="657"/>
      <c r="CF12" s="657"/>
      <c r="CG12" s="657"/>
      <c r="CH12" s="657"/>
      <c r="CI12" s="657"/>
      <c r="CJ12" s="657"/>
      <c r="CK12" s="657"/>
      <c r="CL12" s="657"/>
      <c r="CM12" s="657"/>
      <c r="CN12" s="657"/>
      <c r="CO12" s="657"/>
      <c r="CP12" s="657"/>
      <c r="CQ12" s="658"/>
      <c r="CR12" s="659">
        <v>167470</v>
      </c>
      <c r="CS12" s="660"/>
      <c r="CT12" s="660"/>
      <c r="CU12" s="660"/>
      <c r="CV12" s="660"/>
      <c r="CW12" s="660"/>
      <c r="CX12" s="660"/>
      <c r="CY12" s="661"/>
      <c r="CZ12" s="662">
        <v>3.7</v>
      </c>
      <c r="DA12" s="662"/>
      <c r="DB12" s="662"/>
      <c r="DC12" s="662"/>
      <c r="DD12" s="668">
        <v>10021</v>
      </c>
      <c r="DE12" s="660"/>
      <c r="DF12" s="660"/>
      <c r="DG12" s="660"/>
      <c r="DH12" s="660"/>
      <c r="DI12" s="660"/>
      <c r="DJ12" s="660"/>
      <c r="DK12" s="660"/>
      <c r="DL12" s="660"/>
      <c r="DM12" s="660"/>
      <c r="DN12" s="660"/>
      <c r="DO12" s="660"/>
      <c r="DP12" s="661"/>
      <c r="DQ12" s="668">
        <v>145196</v>
      </c>
      <c r="DR12" s="660"/>
      <c r="DS12" s="660"/>
      <c r="DT12" s="660"/>
      <c r="DU12" s="660"/>
      <c r="DV12" s="660"/>
      <c r="DW12" s="660"/>
      <c r="DX12" s="660"/>
      <c r="DY12" s="660"/>
      <c r="DZ12" s="660"/>
      <c r="EA12" s="660"/>
      <c r="EB12" s="660"/>
      <c r="EC12" s="669"/>
    </row>
    <row r="13" spans="2:143" ht="11.25" customHeight="1" x14ac:dyDescent="0.2">
      <c r="B13" s="656" t="s">
        <v>257</v>
      </c>
      <c r="C13" s="657"/>
      <c r="D13" s="657"/>
      <c r="E13" s="657"/>
      <c r="F13" s="657"/>
      <c r="G13" s="657"/>
      <c r="H13" s="657"/>
      <c r="I13" s="657"/>
      <c r="J13" s="657"/>
      <c r="K13" s="657"/>
      <c r="L13" s="657"/>
      <c r="M13" s="657"/>
      <c r="N13" s="657"/>
      <c r="O13" s="657"/>
      <c r="P13" s="657"/>
      <c r="Q13" s="658"/>
      <c r="R13" s="659" t="s">
        <v>237</v>
      </c>
      <c r="S13" s="660"/>
      <c r="T13" s="660"/>
      <c r="U13" s="660"/>
      <c r="V13" s="660"/>
      <c r="W13" s="660"/>
      <c r="X13" s="660"/>
      <c r="Y13" s="661"/>
      <c r="Z13" s="662" t="s">
        <v>237</v>
      </c>
      <c r="AA13" s="662"/>
      <c r="AB13" s="662"/>
      <c r="AC13" s="662"/>
      <c r="AD13" s="663" t="s">
        <v>132</v>
      </c>
      <c r="AE13" s="663"/>
      <c r="AF13" s="663"/>
      <c r="AG13" s="663"/>
      <c r="AH13" s="663"/>
      <c r="AI13" s="663"/>
      <c r="AJ13" s="663"/>
      <c r="AK13" s="663"/>
      <c r="AL13" s="664" t="s">
        <v>141</v>
      </c>
      <c r="AM13" s="665"/>
      <c r="AN13" s="665"/>
      <c r="AO13" s="666"/>
      <c r="AP13" s="656" t="s">
        <v>258</v>
      </c>
      <c r="AQ13" s="657"/>
      <c r="AR13" s="657"/>
      <c r="AS13" s="657"/>
      <c r="AT13" s="657"/>
      <c r="AU13" s="657"/>
      <c r="AV13" s="657"/>
      <c r="AW13" s="657"/>
      <c r="AX13" s="657"/>
      <c r="AY13" s="657"/>
      <c r="AZ13" s="657"/>
      <c r="BA13" s="657"/>
      <c r="BB13" s="657"/>
      <c r="BC13" s="657"/>
      <c r="BD13" s="657"/>
      <c r="BE13" s="657"/>
      <c r="BF13" s="658"/>
      <c r="BG13" s="659">
        <v>355410</v>
      </c>
      <c r="BH13" s="660"/>
      <c r="BI13" s="660"/>
      <c r="BJ13" s="660"/>
      <c r="BK13" s="660"/>
      <c r="BL13" s="660"/>
      <c r="BM13" s="660"/>
      <c r="BN13" s="661"/>
      <c r="BO13" s="662">
        <v>48.1</v>
      </c>
      <c r="BP13" s="662"/>
      <c r="BQ13" s="662"/>
      <c r="BR13" s="662"/>
      <c r="BS13" s="663" t="s">
        <v>132</v>
      </c>
      <c r="BT13" s="663"/>
      <c r="BU13" s="663"/>
      <c r="BV13" s="663"/>
      <c r="BW13" s="663"/>
      <c r="BX13" s="663"/>
      <c r="BY13" s="663"/>
      <c r="BZ13" s="663"/>
      <c r="CA13" s="663"/>
      <c r="CB13" s="667"/>
      <c r="CD13" s="656" t="s">
        <v>259</v>
      </c>
      <c r="CE13" s="657"/>
      <c r="CF13" s="657"/>
      <c r="CG13" s="657"/>
      <c r="CH13" s="657"/>
      <c r="CI13" s="657"/>
      <c r="CJ13" s="657"/>
      <c r="CK13" s="657"/>
      <c r="CL13" s="657"/>
      <c r="CM13" s="657"/>
      <c r="CN13" s="657"/>
      <c r="CO13" s="657"/>
      <c r="CP13" s="657"/>
      <c r="CQ13" s="658"/>
      <c r="CR13" s="659">
        <v>477559</v>
      </c>
      <c r="CS13" s="660"/>
      <c r="CT13" s="660"/>
      <c r="CU13" s="660"/>
      <c r="CV13" s="660"/>
      <c r="CW13" s="660"/>
      <c r="CX13" s="660"/>
      <c r="CY13" s="661"/>
      <c r="CZ13" s="662">
        <v>10.6</v>
      </c>
      <c r="DA13" s="662"/>
      <c r="DB13" s="662"/>
      <c r="DC13" s="662"/>
      <c r="DD13" s="668">
        <v>342551</v>
      </c>
      <c r="DE13" s="660"/>
      <c r="DF13" s="660"/>
      <c r="DG13" s="660"/>
      <c r="DH13" s="660"/>
      <c r="DI13" s="660"/>
      <c r="DJ13" s="660"/>
      <c r="DK13" s="660"/>
      <c r="DL13" s="660"/>
      <c r="DM13" s="660"/>
      <c r="DN13" s="660"/>
      <c r="DO13" s="660"/>
      <c r="DP13" s="661"/>
      <c r="DQ13" s="668">
        <v>110365</v>
      </c>
      <c r="DR13" s="660"/>
      <c r="DS13" s="660"/>
      <c r="DT13" s="660"/>
      <c r="DU13" s="660"/>
      <c r="DV13" s="660"/>
      <c r="DW13" s="660"/>
      <c r="DX13" s="660"/>
      <c r="DY13" s="660"/>
      <c r="DZ13" s="660"/>
      <c r="EA13" s="660"/>
      <c r="EB13" s="660"/>
      <c r="EC13" s="669"/>
    </row>
    <row r="14" spans="2:143" ht="11.25" customHeight="1" x14ac:dyDescent="0.2">
      <c r="B14" s="656" t="s">
        <v>260</v>
      </c>
      <c r="C14" s="657"/>
      <c r="D14" s="657"/>
      <c r="E14" s="657"/>
      <c r="F14" s="657"/>
      <c r="G14" s="657"/>
      <c r="H14" s="657"/>
      <c r="I14" s="657"/>
      <c r="J14" s="657"/>
      <c r="K14" s="657"/>
      <c r="L14" s="657"/>
      <c r="M14" s="657"/>
      <c r="N14" s="657"/>
      <c r="O14" s="657"/>
      <c r="P14" s="657"/>
      <c r="Q14" s="658"/>
      <c r="R14" s="659" t="s">
        <v>132</v>
      </c>
      <c r="S14" s="660"/>
      <c r="T14" s="660"/>
      <c r="U14" s="660"/>
      <c r="V14" s="660"/>
      <c r="W14" s="660"/>
      <c r="X14" s="660"/>
      <c r="Y14" s="661"/>
      <c r="Z14" s="662" t="s">
        <v>237</v>
      </c>
      <c r="AA14" s="662"/>
      <c r="AB14" s="662"/>
      <c r="AC14" s="662"/>
      <c r="AD14" s="663" t="s">
        <v>237</v>
      </c>
      <c r="AE14" s="663"/>
      <c r="AF14" s="663"/>
      <c r="AG14" s="663"/>
      <c r="AH14" s="663"/>
      <c r="AI14" s="663"/>
      <c r="AJ14" s="663"/>
      <c r="AK14" s="663"/>
      <c r="AL14" s="664" t="s">
        <v>237</v>
      </c>
      <c r="AM14" s="665"/>
      <c r="AN14" s="665"/>
      <c r="AO14" s="666"/>
      <c r="AP14" s="656" t="s">
        <v>261</v>
      </c>
      <c r="AQ14" s="657"/>
      <c r="AR14" s="657"/>
      <c r="AS14" s="657"/>
      <c r="AT14" s="657"/>
      <c r="AU14" s="657"/>
      <c r="AV14" s="657"/>
      <c r="AW14" s="657"/>
      <c r="AX14" s="657"/>
      <c r="AY14" s="657"/>
      <c r="AZ14" s="657"/>
      <c r="BA14" s="657"/>
      <c r="BB14" s="657"/>
      <c r="BC14" s="657"/>
      <c r="BD14" s="657"/>
      <c r="BE14" s="657"/>
      <c r="BF14" s="658"/>
      <c r="BG14" s="659">
        <v>28048</v>
      </c>
      <c r="BH14" s="660"/>
      <c r="BI14" s="660"/>
      <c r="BJ14" s="660"/>
      <c r="BK14" s="660"/>
      <c r="BL14" s="660"/>
      <c r="BM14" s="660"/>
      <c r="BN14" s="661"/>
      <c r="BO14" s="662">
        <v>3.8</v>
      </c>
      <c r="BP14" s="662"/>
      <c r="BQ14" s="662"/>
      <c r="BR14" s="662"/>
      <c r="BS14" s="663" t="s">
        <v>141</v>
      </c>
      <c r="BT14" s="663"/>
      <c r="BU14" s="663"/>
      <c r="BV14" s="663"/>
      <c r="BW14" s="663"/>
      <c r="BX14" s="663"/>
      <c r="BY14" s="663"/>
      <c r="BZ14" s="663"/>
      <c r="CA14" s="663"/>
      <c r="CB14" s="667"/>
      <c r="CD14" s="656" t="s">
        <v>262</v>
      </c>
      <c r="CE14" s="657"/>
      <c r="CF14" s="657"/>
      <c r="CG14" s="657"/>
      <c r="CH14" s="657"/>
      <c r="CI14" s="657"/>
      <c r="CJ14" s="657"/>
      <c r="CK14" s="657"/>
      <c r="CL14" s="657"/>
      <c r="CM14" s="657"/>
      <c r="CN14" s="657"/>
      <c r="CO14" s="657"/>
      <c r="CP14" s="657"/>
      <c r="CQ14" s="658"/>
      <c r="CR14" s="659">
        <v>205414</v>
      </c>
      <c r="CS14" s="660"/>
      <c r="CT14" s="660"/>
      <c r="CU14" s="660"/>
      <c r="CV14" s="660"/>
      <c r="CW14" s="660"/>
      <c r="CX14" s="660"/>
      <c r="CY14" s="661"/>
      <c r="CZ14" s="662">
        <v>4.5999999999999996</v>
      </c>
      <c r="DA14" s="662"/>
      <c r="DB14" s="662"/>
      <c r="DC14" s="662"/>
      <c r="DD14" s="668">
        <v>12719</v>
      </c>
      <c r="DE14" s="660"/>
      <c r="DF14" s="660"/>
      <c r="DG14" s="660"/>
      <c r="DH14" s="660"/>
      <c r="DI14" s="660"/>
      <c r="DJ14" s="660"/>
      <c r="DK14" s="660"/>
      <c r="DL14" s="660"/>
      <c r="DM14" s="660"/>
      <c r="DN14" s="660"/>
      <c r="DO14" s="660"/>
      <c r="DP14" s="661"/>
      <c r="DQ14" s="668">
        <v>183893</v>
      </c>
      <c r="DR14" s="660"/>
      <c r="DS14" s="660"/>
      <c r="DT14" s="660"/>
      <c r="DU14" s="660"/>
      <c r="DV14" s="660"/>
      <c r="DW14" s="660"/>
      <c r="DX14" s="660"/>
      <c r="DY14" s="660"/>
      <c r="DZ14" s="660"/>
      <c r="EA14" s="660"/>
      <c r="EB14" s="660"/>
      <c r="EC14" s="669"/>
    </row>
    <row r="15" spans="2:143" ht="11.25" customHeight="1" x14ac:dyDescent="0.2">
      <c r="B15" s="656" t="s">
        <v>263</v>
      </c>
      <c r="C15" s="657"/>
      <c r="D15" s="657"/>
      <c r="E15" s="657"/>
      <c r="F15" s="657"/>
      <c r="G15" s="657"/>
      <c r="H15" s="657"/>
      <c r="I15" s="657"/>
      <c r="J15" s="657"/>
      <c r="K15" s="657"/>
      <c r="L15" s="657"/>
      <c r="M15" s="657"/>
      <c r="N15" s="657"/>
      <c r="O15" s="657"/>
      <c r="P15" s="657"/>
      <c r="Q15" s="658"/>
      <c r="R15" s="659" t="s">
        <v>132</v>
      </c>
      <c r="S15" s="660"/>
      <c r="T15" s="660"/>
      <c r="U15" s="660"/>
      <c r="V15" s="660"/>
      <c r="W15" s="660"/>
      <c r="X15" s="660"/>
      <c r="Y15" s="661"/>
      <c r="Z15" s="662" t="s">
        <v>141</v>
      </c>
      <c r="AA15" s="662"/>
      <c r="AB15" s="662"/>
      <c r="AC15" s="662"/>
      <c r="AD15" s="663" t="s">
        <v>132</v>
      </c>
      <c r="AE15" s="663"/>
      <c r="AF15" s="663"/>
      <c r="AG15" s="663"/>
      <c r="AH15" s="663"/>
      <c r="AI15" s="663"/>
      <c r="AJ15" s="663"/>
      <c r="AK15" s="663"/>
      <c r="AL15" s="664" t="s">
        <v>132</v>
      </c>
      <c r="AM15" s="665"/>
      <c r="AN15" s="665"/>
      <c r="AO15" s="666"/>
      <c r="AP15" s="656" t="s">
        <v>264</v>
      </c>
      <c r="AQ15" s="657"/>
      <c r="AR15" s="657"/>
      <c r="AS15" s="657"/>
      <c r="AT15" s="657"/>
      <c r="AU15" s="657"/>
      <c r="AV15" s="657"/>
      <c r="AW15" s="657"/>
      <c r="AX15" s="657"/>
      <c r="AY15" s="657"/>
      <c r="AZ15" s="657"/>
      <c r="BA15" s="657"/>
      <c r="BB15" s="657"/>
      <c r="BC15" s="657"/>
      <c r="BD15" s="657"/>
      <c r="BE15" s="657"/>
      <c r="BF15" s="658"/>
      <c r="BG15" s="659">
        <v>73375</v>
      </c>
      <c r="BH15" s="660"/>
      <c r="BI15" s="660"/>
      <c r="BJ15" s="660"/>
      <c r="BK15" s="660"/>
      <c r="BL15" s="660"/>
      <c r="BM15" s="660"/>
      <c r="BN15" s="661"/>
      <c r="BO15" s="662">
        <v>9.9</v>
      </c>
      <c r="BP15" s="662"/>
      <c r="BQ15" s="662"/>
      <c r="BR15" s="662"/>
      <c r="BS15" s="663" t="s">
        <v>132</v>
      </c>
      <c r="BT15" s="663"/>
      <c r="BU15" s="663"/>
      <c r="BV15" s="663"/>
      <c r="BW15" s="663"/>
      <c r="BX15" s="663"/>
      <c r="BY15" s="663"/>
      <c r="BZ15" s="663"/>
      <c r="CA15" s="663"/>
      <c r="CB15" s="667"/>
      <c r="CD15" s="656" t="s">
        <v>265</v>
      </c>
      <c r="CE15" s="657"/>
      <c r="CF15" s="657"/>
      <c r="CG15" s="657"/>
      <c r="CH15" s="657"/>
      <c r="CI15" s="657"/>
      <c r="CJ15" s="657"/>
      <c r="CK15" s="657"/>
      <c r="CL15" s="657"/>
      <c r="CM15" s="657"/>
      <c r="CN15" s="657"/>
      <c r="CO15" s="657"/>
      <c r="CP15" s="657"/>
      <c r="CQ15" s="658"/>
      <c r="CR15" s="659">
        <v>404485</v>
      </c>
      <c r="CS15" s="660"/>
      <c r="CT15" s="660"/>
      <c r="CU15" s="660"/>
      <c r="CV15" s="660"/>
      <c r="CW15" s="660"/>
      <c r="CX15" s="660"/>
      <c r="CY15" s="661"/>
      <c r="CZ15" s="662">
        <v>9</v>
      </c>
      <c r="DA15" s="662"/>
      <c r="DB15" s="662"/>
      <c r="DC15" s="662"/>
      <c r="DD15" s="668">
        <v>9380</v>
      </c>
      <c r="DE15" s="660"/>
      <c r="DF15" s="660"/>
      <c r="DG15" s="660"/>
      <c r="DH15" s="660"/>
      <c r="DI15" s="660"/>
      <c r="DJ15" s="660"/>
      <c r="DK15" s="660"/>
      <c r="DL15" s="660"/>
      <c r="DM15" s="660"/>
      <c r="DN15" s="660"/>
      <c r="DO15" s="660"/>
      <c r="DP15" s="661"/>
      <c r="DQ15" s="668">
        <v>372117</v>
      </c>
      <c r="DR15" s="660"/>
      <c r="DS15" s="660"/>
      <c r="DT15" s="660"/>
      <c r="DU15" s="660"/>
      <c r="DV15" s="660"/>
      <c r="DW15" s="660"/>
      <c r="DX15" s="660"/>
      <c r="DY15" s="660"/>
      <c r="DZ15" s="660"/>
      <c r="EA15" s="660"/>
      <c r="EB15" s="660"/>
      <c r="EC15" s="669"/>
    </row>
    <row r="16" spans="2:143" ht="11.25" customHeight="1" x14ac:dyDescent="0.2">
      <c r="B16" s="656" t="s">
        <v>266</v>
      </c>
      <c r="C16" s="657"/>
      <c r="D16" s="657"/>
      <c r="E16" s="657"/>
      <c r="F16" s="657"/>
      <c r="G16" s="657"/>
      <c r="H16" s="657"/>
      <c r="I16" s="657"/>
      <c r="J16" s="657"/>
      <c r="K16" s="657"/>
      <c r="L16" s="657"/>
      <c r="M16" s="657"/>
      <c r="N16" s="657"/>
      <c r="O16" s="657"/>
      <c r="P16" s="657"/>
      <c r="Q16" s="658"/>
      <c r="R16" s="659">
        <v>3119</v>
      </c>
      <c r="S16" s="660"/>
      <c r="T16" s="660"/>
      <c r="U16" s="660"/>
      <c r="V16" s="660"/>
      <c r="W16" s="660"/>
      <c r="X16" s="660"/>
      <c r="Y16" s="661"/>
      <c r="Z16" s="662">
        <v>0.1</v>
      </c>
      <c r="AA16" s="662"/>
      <c r="AB16" s="662"/>
      <c r="AC16" s="662"/>
      <c r="AD16" s="663">
        <v>3119</v>
      </c>
      <c r="AE16" s="663"/>
      <c r="AF16" s="663"/>
      <c r="AG16" s="663"/>
      <c r="AH16" s="663"/>
      <c r="AI16" s="663"/>
      <c r="AJ16" s="663"/>
      <c r="AK16" s="663"/>
      <c r="AL16" s="664">
        <v>0.1</v>
      </c>
      <c r="AM16" s="665"/>
      <c r="AN16" s="665"/>
      <c r="AO16" s="666"/>
      <c r="AP16" s="656" t="s">
        <v>267</v>
      </c>
      <c r="AQ16" s="657"/>
      <c r="AR16" s="657"/>
      <c r="AS16" s="657"/>
      <c r="AT16" s="657"/>
      <c r="AU16" s="657"/>
      <c r="AV16" s="657"/>
      <c r="AW16" s="657"/>
      <c r="AX16" s="657"/>
      <c r="AY16" s="657"/>
      <c r="AZ16" s="657"/>
      <c r="BA16" s="657"/>
      <c r="BB16" s="657"/>
      <c r="BC16" s="657"/>
      <c r="BD16" s="657"/>
      <c r="BE16" s="657"/>
      <c r="BF16" s="658"/>
      <c r="BG16" s="659" t="s">
        <v>237</v>
      </c>
      <c r="BH16" s="660"/>
      <c r="BI16" s="660"/>
      <c r="BJ16" s="660"/>
      <c r="BK16" s="660"/>
      <c r="BL16" s="660"/>
      <c r="BM16" s="660"/>
      <c r="BN16" s="661"/>
      <c r="BO16" s="662" t="s">
        <v>141</v>
      </c>
      <c r="BP16" s="662"/>
      <c r="BQ16" s="662"/>
      <c r="BR16" s="662"/>
      <c r="BS16" s="663" t="s">
        <v>132</v>
      </c>
      <c r="BT16" s="663"/>
      <c r="BU16" s="663"/>
      <c r="BV16" s="663"/>
      <c r="BW16" s="663"/>
      <c r="BX16" s="663"/>
      <c r="BY16" s="663"/>
      <c r="BZ16" s="663"/>
      <c r="CA16" s="663"/>
      <c r="CB16" s="667"/>
      <c r="CD16" s="656" t="s">
        <v>268</v>
      </c>
      <c r="CE16" s="657"/>
      <c r="CF16" s="657"/>
      <c r="CG16" s="657"/>
      <c r="CH16" s="657"/>
      <c r="CI16" s="657"/>
      <c r="CJ16" s="657"/>
      <c r="CK16" s="657"/>
      <c r="CL16" s="657"/>
      <c r="CM16" s="657"/>
      <c r="CN16" s="657"/>
      <c r="CO16" s="657"/>
      <c r="CP16" s="657"/>
      <c r="CQ16" s="658"/>
      <c r="CR16" s="659">
        <v>25748</v>
      </c>
      <c r="CS16" s="660"/>
      <c r="CT16" s="660"/>
      <c r="CU16" s="660"/>
      <c r="CV16" s="660"/>
      <c r="CW16" s="660"/>
      <c r="CX16" s="660"/>
      <c r="CY16" s="661"/>
      <c r="CZ16" s="662">
        <v>0.6</v>
      </c>
      <c r="DA16" s="662"/>
      <c r="DB16" s="662"/>
      <c r="DC16" s="662"/>
      <c r="DD16" s="668" t="s">
        <v>132</v>
      </c>
      <c r="DE16" s="660"/>
      <c r="DF16" s="660"/>
      <c r="DG16" s="660"/>
      <c r="DH16" s="660"/>
      <c r="DI16" s="660"/>
      <c r="DJ16" s="660"/>
      <c r="DK16" s="660"/>
      <c r="DL16" s="660"/>
      <c r="DM16" s="660"/>
      <c r="DN16" s="660"/>
      <c r="DO16" s="660"/>
      <c r="DP16" s="661"/>
      <c r="DQ16" s="668">
        <v>1473</v>
      </c>
      <c r="DR16" s="660"/>
      <c r="DS16" s="660"/>
      <c r="DT16" s="660"/>
      <c r="DU16" s="660"/>
      <c r="DV16" s="660"/>
      <c r="DW16" s="660"/>
      <c r="DX16" s="660"/>
      <c r="DY16" s="660"/>
      <c r="DZ16" s="660"/>
      <c r="EA16" s="660"/>
      <c r="EB16" s="660"/>
      <c r="EC16" s="669"/>
    </row>
    <row r="17" spans="2:133" ht="11.25" customHeight="1" x14ac:dyDescent="0.2">
      <c r="B17" s="656" t="s">
        <v>269</v>
      </c>
      <c r="C17" s="657"/>
      <c r="D17" s="657"/>
      <c r="E17" s="657"/>
      <c r="F17" s="657"/>
      <c r="G17" s="657"/>
      <c r="H17" s="657"/>
      <c r="I17" s="657"/>
      <c r="J17" s="657"/>
      <c r="K17" s="657"/>
      <c r="L17" s="657"/>
      <c r="M17" s="657"/>
      <c r="N17" s="657"/>
      <c r="O17" s="657"/>
      <c r="P17" s="657"/>
      <c r="Q17" s="658"/>
      <c r="R17" s="659">
        <v>11346</v>
      </c>
      <c r="S17" s="660"/>
      <c r="T17" s="660"/>
      <c r="U17" s="660"/>
      <c r="V17" s="660"/>
      <c r="W17" s="660"/>
      <c r="X17" s="660"/>
      <c r="Y17" s="661"/>
      <c r="Z17" s="662">
        <v>0.2</v>
      </c>
      <c r="AA17" s="662"/>
      <c r="AB17" s="662"/>
      <c r="AC17" s="662"/>
      <c r="AD17" s="663">
        <v>11346</v>
      </c>
      <c r="AE17" s="663"/>
      <c r="AF17" s="663"/>
      <c r="AG17" s="663"/>
      <c r="AH17" s="663"/>
      <c r="AI17" s="663"/>
      <c r="AJ17" s="663"/>
      <c r="AK17" s="663"/>
      <c r="AL17" s="664">
        <v>0.5</v>
      </c>
      <c r="AM17" s="665"/>
      <c r="AN17" s="665"/>
      <c r="AO17" s="666"/>
      <c r="AP17" s="656" t="s">
        <v>270</v>
      </c>
      <c r="AQ17" s="657"/>
      <c r="AR17" s="657"/>
      <c r="AS17" s="657"/>
      <c r="AT17" s="657"/>
      <c r="AU17" s="657"/>
      <c r="AV17" s="657"/>
      <c r="AW17" s="657"/>
      <c r="AX17" s="657"/>
      <c r="AY17" s="657"/>
      <c r="AZ17" s="657"/>
      <c r="BA17" s="657"/>
      <c r="BB17" s="657"/>
      <c r="BC17" s="657"/>
      <c r="BD17" s="657"/>
      <c r="BE17" s="657"/>
      <c r="BF17" s="658"/>
      <c r="BG17" s="659" t="s">
        <v>237</v>
      </c>
      <c r="BH17" s="660"/>
      <c r="BI17" s="660"/>
      <c r="BJ17" s="660"/>
      <c r="BK17" s="660"/>
      <c r="BL17" s="660"/>
      <c r="BM17" s="660"/>
      <c r="BN17" s="661"/>
      <c r="BO17" s="662" t="s">
        <v>132</v>
      </c>
      <c r="BP17" s="662"/>
      <c r="BQ17" s="662"/>
      <c r="BR17" s="662"/>
      <c r="BS17" s="663" t="s">
        <v>141</v>
      </c>
      <c r="BT17" s="663"/>
      <c r="BU17" s="663"/>
      <c r="BV17" s="663"/>
      <c r="BW17" s="663"/>
      <c r="BX17" s="663"/>
      <c r="BY17" s="663"/>
      <c r="BZ17" s="663"/>
      <c r="CA17" s="663"/>
      <c r="CB17" s="667"/>
      <c r="CD17" s="656" t="s">
        <v>271</v>
      </c>
      <c r="CE17" s="657"/>
      <c r="CF17" s="657"/>
      <c r="CG17" s="657"/>
      <c r="CH17" s="657"/>
      <c r="CI17" s="657"/>
      <c r="CJ17" s="657"/>
      <c r="CK17" s="657"/>
      <c r="CL17" s="657"/>
      <c r="CM17" s="657"/>
      <c r="CN17" s="657"/>
      <c r="CO17" s="657"/>
      <c r="CP17" s="657"/>
      <c r="CQ17" s="658"/>
      <c r="CR17" s="659">
        <v>372763</v>
      </c>
      <c r="CS17" s="660"/>
      <c r="CT17" s="660"/>
      <c r="CU17" s="660"/>
      <c r="CV17" s="660"/>
      <c r="CW17" s="660"/>
      <c r="CX17" s="660"/>
      <c r="CY17" s="661"/>
      <c r="CZ17" s="662">
        <v>8.3000000000000007</v>
      </c>
      <c r="DA17" s="662"/>
      <c r="DB17" s="662"/>
      <c r="DC17" s="662"/>
      <c r="DD17" s="668" t="s">
        <v>141</v>
      </c>
      <c r="DE17" s="660"/>
      <c r="DF17" s="660"/>
      <c r="DG17" s="660"/>
      <c r="DH17" s="660"/>
      <c r="DI17" s="660"/>
      <c r="DJ17" s="660"/>
      <c r="DK17" s="660"/>
      <c r="DL17" s="660"/>
      <c r="DM17" s="660"/>
      <c r="DN17" s="660"/>
      <c r="DO17" s="660"/>
      <c r="DP17" s="661"/>
      <c r="DQ17" s="668">
        <v>366950</v>
      </c>
      <c r="DR17" s="660"/>
      <c r="DS17" s="660"/>
      <c r="DT17" s="660"/>
      <c r="DU17" s="660"/>
      <c r="DV17" s="660"/>
      <c r="DW17" s="660"/>
      <c r="DX17" s="660"/>
      <c r="DY17" s="660"/>
      <c r="DZ17" s="660"/>
      <c r="EA17" s="660"/>
      <c r="EB17" s="660"/>
      <c r="EC17" s="669"/>
    </row>
    <row r="18" spans="2:133" ht="11.25" customHeight="1" x14ac:dyDescent="0.2">
      <c r="B18" s="656" t="s">
        <v>272</v>
      </c>
      <c r="C18" s="657"/>
      <c r="D18" s="657"/>
      <c r="E18" s="657"/>
      <c r="F18" s="657"/>
      <c r="G18" s="657"/>
      <c r="H18" s="657"/>
      <c r="I18" s="657"/>
      <c r="J18" s="657"/>
      <c r="K18" s="657"/>
      <c r="L18" s="657"/>
      <c r="M18" s="657"/>
      <c r="N18" s="657"/>
      <c r="O18" s="657"/>
      <c r="P18" s="657"/>
      <c r="Q18" s="658"/>
      <c r="R18" s="659">
        <v>7692</v>
      </c>
      <c r="S18" s="660"/>
      <c r="T18" s="660"/>
      <c r="U18" s="660"/>
      <c r="V18" s="660"/>
      <c r="W18" s="660"/>
      <c r="X18" s="660"/>
      <c r="Y18" s="661"/>
      <c r="Z18" s="662">
        <v>0.2</v>
      </c>
      <c r="AA18" s="662"/>
      <c r="AB18" s="662"/>
      <c r="AC18" s="662"/>
      <c r="AD18" s="663">
        <v>7692</v>
      </c>
      <c r="AE18" s="663"/>
      <c r="AF18" s="663"/>
      <c r="AG18" s="663"/>
      <c r="AH18" s="663"/>
      <c r="AI18" s="663"/>
      <c r="AJ18" s="663"/>
      <c r="AK18" s="663"/>
      <c r="AL18" s="664">
        <v>0.3</v>
      </c>
      <c r="AM18" s="665"/>
      <c r="AN18" s="665"/>
      <c r="AO18" s="666"/>
      <c r="AP18" s="656" t="s">
        <v>273</v>
      </c>
      <c r="AQ18" s="657"/>
      <c r="AR18" s="657"/>
      <c r="AS18" s="657"/>
      <c r="AT18" s="657"/>
      <c r="AU18" s="657"/>
      <c r="AV18" s="657"/>
      <c r="AW18" s="657"/>
      <c r="AX18" s="657"/>
      <c r="AY18" s="657"/>
      <c r="AZ18" s="657"/>
      <c r="BA18" s="657"/>
      <c r="BB18" s="657"/>
      <c r="BC18" s="657"/>
      <c r="BD18" s="657"/>
      <c r="BE18" s="657"/>
      <c r="BF18" s="658"/>
      <c r="BG18" s="659" t="s">
        <v>237</v>
      </c>
      <c r="BH18" s="660"/>
      <c r="BI18" s="660"/>
      <c r="BJ18" s="660"/>
      <c r="BK18" s="660"/>
      <c r="BL18" s="660"/>
      <c r="BM18" s="660"/>
      <c r="BN18" s="661"/>
      <c r="BO18" s="662" t="s">
        <v>237</v>
      </c>
      <c r="BP18" s="662"/>
      <c r="BQ18" s="662"/>
      <c r="BR18" s="662"/>
      <c r="BS18" s="663" t="s">
        <v>141</v>
      </c>
      <c r="BT18" s="663"/>
      <c r="BU18" s="663"/>
      <c r="BV18" s="663"/>
      <c r="BW18" s="663"/>
      <c r="BX18" s="663"/>
      <c r="BY18" s="663"/>
      <c r="BZ18" s="663"/>
      <c r="CA18" s="663"/>
      <c r="CB18" s="667"/>
      <c r="CD18" s="656" t="s">
        <v>274</v>
      </c>
      <c r="CE18" s="657"/>
      <c r="CF18" s="657"/>
      <c r="CG18" s="657"/>
      <c r="CH18" s="657"/>
      <c r="CI18" s="657"/>
      <c r="CJ18" s="657"/>
      <c r="CK18" s="657"/>
      <c r="CL18" s="657"/>
      <c r="CM18" s="657"/>
      <c r="CN18" s="657"/>
      <c r="CO18" s="657"/>
      <c r="CP18" s="657"/>
      <c r="CQ18" s="658"/>
      <c r="CR18" s="659" t="s">
        <v>132</v>
      </c>
      <c r="CS18" s="660"/>
      <c r="CT18" s="660"/>
      <c r="CU18" s="660"/>
      <c r="CV18" s="660"/>
      <c r="CW18" s="660"/>
      <c r="CX18" s="660"/>
      <c r="CY18" s="661"/>
      <c r="CZ18" s="662" t="s">
        <v>132</v>
      </c>
      <c r="DA18" s="662"/>
      <c r="DB18" s="662"/>
      <c r="DC18" s="662"/>
      <c r="DD18" s="668" t="s">
        <v>132</v>
      </c>
      <c r="DE18" s="660"/>
      <c r="DF18" s="660"/>
      <c r="DG18" s="660"/>
      <c r="DH18" s="660"/>
      <c r="DI18" s="660"/>
      <c r="DJ18" s="660"/>
      <c r="DK18" s="660"/>
      <c r="DL18" s="660"/>
      <c r="DM18" s="660"/>
      <c r="DN18" s="660"/>
      <c r="DO18" s="660"/>
      <c r="DP18" s="661"/>
      <c r="DQ18" s="668" t="s">
        <v>141</v>
      </c>
      <c r="DR18" s="660"/>
      <c r="DS18" s="660"/>
      <c r="DT18" s="660"/>
      <c r="DU18" s="660"/>
      <c r="DV18" s="660"/>
      <c r="DW18" s="660"/>
      <c r="DX18" s="660"/>
      <c r="DY18" s="660"/>
      <c r="DZ18" s="660"/>
      <c r="EA18" s="660"/>
      <c r="EB18" s="660"/>
      <c r="EC18" s="669"/>
    </row>
    <row r="19" spans="2:133" ht="11.25" customHeight="1" x14ac:dyDescent="0.2">
      <c r="B19" s="656" t="s">
        <v>275</v>
      </c>
      <c r="C19" s="657"/>
      <c r="D19" s="657"/>
      <c r="E19" s="657"/>
      <c r="F19" s="657"/>
      <c r="G19" s="657"/>
      <c r="H19" s="657"/>
      <c r="I19" s="657"/>
      <c r="J19" s="657"/>
      <c r="K19" s="657"/>
      <c r="L19" s="657"/>
      <c r="M19" s="657"/>
      <c r="N19" s="657"/>
      <c r="O19" s="657"/>
      <c r="P19" s="657"/>
      <c r="Q19" s="658"/>
      <c r="R19" s="659">
        <v>7483</v>
      </c>
      <c r="S19" s="660"/>
      <c r="T19" s="660"/>
      <c r="U19" s="660"/>
      <c r="V19" s="660"/>
      <c r="W19" s="660"/>
      <c r="X19" s="660"/>
      <c r="Y19" s="661"/>
      <c r="Z19" s="662">
        <v>0.1</v>
      </c>
      <c r="AA19" s="662"/>
      <c r="AB19" s="662"/>
      <c r="AC19" s="662"/>
      <c r="AD19" s="663">
        <v>7483</v>
      </c>
      <c r="AE19" s="663"/>
      <c r="AF19" s="663"/>
      <c r="AG19" s="663"/>
      <c r="AH19" s="663"/>
      <c r="AI19" s="663"/>
      <c r="AJ19" s="663"/>
      <c r="AK19" s="663"/>
      <c r="AL19" s="664">
        <v>0.3</v>
      </c>
      <c r="AM19" s="665"/>
      <c r="AN19" s="665"/>
      <c r="AO19" s="666"/>
      <c r="AP19" s="656" t="s">
        <v>276</v>
      </c>
      <c r="AQ19" s="657"/>
      <c r="AR19" s="657"/>
      <c r="AS19" s="657"/>
      <c r="AT19" s="657"/>
      <c r="AU19" s="657"/>
      <c r="AV19" s="657"/>
      <c r="AW19" s="657"/>
      <c r="AX19" s="657"/>
      <c r="AY19" s="657"/>
      <c r="AZ19" s="657"/>
      <c r="BA19" s="657"/>
      <c r="BB19" s="657"/>
      <c r="BC19" s="657"/>
      <c r="BD19" s="657"/>
      <c r="BE19" s="657"/>
      <c r="BF19" s="658"/>
      <c r="BG19" s="659">
        <v>278</v>
      </c>
      <c r="BH19" s="660"/>
      <c r="BI19" s="660"/>
      <c r="BJ19" s="660"/>
      <c r="BK19" s="660"/>
      <c r="BL19" s="660"/>
      <c r="BM19" s="660"/>
      <c r="BN19" s="661"/>
      <c r="BO19" s="662">
        <v>0</v>
      </c>
      <c r="BP19" s="662"/>
      <c r="BQ19" s="662"/>
      <c r="BR19" s="662"/>
      <c r="BS19" s="663" t="s">
        <v>237</v>
      </c>
      <c r="BT19" s="663"/>
      <c r="BU19" s="663"/>
      <c r="BV19" s="663"/>
      <c r="BW19" s="663"/>
      <c r="BX19" s="663"/>
      <c r="BY19" s="663"/>
      <c r="BZ19" s="663"/>
      <c r="CA19" s="663"/>
      <c r="CB19" s="667"/>
      <c r="CD19" s="656" t="s">
        <v>277</v>
      </c>
      <c r="CE19" s="657"/>
      <c r="CF19" s="657"/>
      <c r="CG19" s="657"/>
      <c r="CH19" s="657"/>
      <c r="CI19" s="657"/>
      <c r="CJ19" s="657"/>
      <c r="CK19" s="657"/>
      <c r="CL19" s="657"/>
      <c r="CM19" s="657"/>
      <c r="CN19" s="657"/>
      <c r="CO19" s="657"/>
      <c r="CP19" s="657"/>
      <c r="CQ19" s="658"/>
      <c r="CR19" s="659" t="s">
        <v>237</v>
      </c>
      <c r="CS19" s="660"/>
      <c r="CT19" s="660"/>
      <c r="CU19" s="660"/>
      <c r="CV19" s="660"/>
      <c r="CW19" s="660"/>
      <c r="CX19" s="660"/>
      <c r="CY19" s="661"/>
      <c r="CZ19" s="662" t="s">
        <v>132</v>
      </c>
      <c r="DA19" s="662"/>
      <c r="DB19" s="662"/>
      <c r="DC19" s="662"/>
      <c r="DD19" s="668" t="s">
        <v>132</v>
      </c>
      <c r="DE19" s="660"/>
      <c r="DF19" s="660"/>
      <c r="DG19" s="660"/>
      <c r="DH19" s="660"/>
      <c r="DI19" s="660"/>
      <c r="DJ19" s="660"/>
      <c r="DK19" s="660"/>
      <c r="DL19" s="660"/>
      <c r="DM19" s="660"/>
      <c r="DN19" s="660"/>
      <c r="DO19" s="660"/>
      <c r="DP19" s="661"/>
      <c r="DQ19" s="668" t="s">
        <v>132</v>
      </c>
      <c r="DR19" s="660"/>
      <c r="DS19" s="660"/>
      <c r="DT19" s="660"/>
      <c r="DU19" s="660"/>
      <c r="DV19" s="660"/>
      <c r="DW19" s="660"/>
      <c r="DX19" s="660"/>
      <c r="DY19" s="660"/>
      <c r="DZ19" s="660"/>
      <c r="EA19" s="660"/>
      <c r="EB19" s="660"/>
      <c r="EC19" s="669"/>
    </row>
    <row r="20" spans="2:133" ht="11.25" customHeight="1" x14ac:dyDescent="0.2">
      <c r="B20" s="672" t="s">
        <v>278</v>
      </c>
      <c r="C20" s="673"/>
      <c r="D20" s="673"/>
      <c r="E20" s="673"/>
      <c r="F20" s="673"/>
      <c r="G20" s="673"/>
      <c r="H20" s="673"/>
      <c r="I20" s="673"/>
      <c r="J20" s="673"/>
      <c r="K20" s="673"/>
      <c r="L20" s="673"/>
      <c r="M20" s="673"/>
      <c r="N20" s="673"/>
      <c r="O20" s="673"/>
      <c r="P20" s="673"/>
      <c r="Q20" s="674"/>
      <c r="R20" s="659">
        <v>209</v>
      </c>
      <c r="S20" s="660"/>
      <c r="T20" s="660"/>
      <c r="U20" s="660"/>
      <c r="V20" s="660"/>
      <c r="W20" s="660"/>
      <c r="X20" s="660"/>
      <c r="Y20" s="661"/>
      <c r="Z20" s="662">
        <v>0</v>
      </c>
      <c r="AA20" s="662"/>
      <c r="AB20" s="662"/>
      <c r="AC20" s="662"/>
      <c r="AD20" s="663">
        <v>209</v>
      </c>
      <c r="AE20" s="663"/>
      <c r="AF20" s="663"/>
      <c r="AG20" s="663"/>
      <c r="AH20" s="663"/>
      <c r="AI20" s="663"/>
      <c r="AJ20" s="663"/>
      <c r="AK20" s="663"/>
      <c r="AL20" s="664">
        <v>0</v>
      </c>
      <c r="AM20" s="665"/>
      <c r="AN20" s="665"/>
      <c r="AO20" s="666"/>
      <c r="AP20" s="656" t="s">
        <v>279</v>
      </c>
      <c r="AQ20" s="657"/>
      <c r="AR20" s="657"/>
      <c r="AS20" s="657"/>
      <c r="AT20" s="657"/>
      <c r="AU20" s="657"/>
      <c r="AV20" s="657"/>
      <c r="AW20" s="657"/>
      <c r="AX20" s="657"/>
      <c r="AY20" s="657"/>
      <c r="AZ20" s="657"/>
      <c r="BA20" s="657"/>
      <c r="BB20" s="657"/>
      <c r="BC20" s="657"/>
      <c r="BD20" s="657"/>
      <c r="BE20" s="657"/>
      <c r="BF20" s="658"/>
      <c r="BG20" s="659">
        <v>278</v>
      </c>
      <c r="BH20" s="660"/>
      <c r="BI20" s="660"/>
      <c r="BJ20" s="660"/>
      <c r="BK20" s="660"/>
      <c r="BL20" s="660"/>
      <c r="BM20" s="660"/>
      <c r="BN20" s="661"/>
      <c r="BO20" s="662">
        <v>0</v>
      </c>
      <c r="BP20" s="662"/>
      <c r="BQ20" s="662"/>
      <c r="BR20" s="662"/>
      <c r="BS20" s="663" t="s">
        <v>132</v>
      </c>
      <c r="BT20" s="663"/>
      <c r="BU20" s="663"/>
      <c r="BV20" s="663"/>
      <c r="BW20" s="663"/>
      <c r="BX20" s="663"/>
      <c r="BY20" s="663"/>
      <c r="BZ20" s="663"/>
      <c r="CA20" s="663"/>
      <c r="CB20" s="667"/>
      <c r="CD20" s="656" t="s">
        <v>280</v>
      </c>
      <c r="CE20" s="657"/>
      <c r="CF20" s="657"/>
      <c r="CG20" s="657"/>
      <c r="CH20" s="657"/>
      <c r="CI20" s="657"/>
      <c r="CJ20" s="657"/>
      <c r="CK20" s="657"/>
      <c r="CL20" s="657"/>
      <c r="CM20" s="657"/>
      <c r="CN20" s="657"/>
      <c r="CO20" s="657"/>
      <c r="CP20" s="657"/>
      <c r="CQ20" s="658"/>
      <c r="CR20" s="659">
        <v>4507100</v>
      </c>
      <c r="CS20" s="660"/>
      <c r="CT20" s="660"/>
      <c r="CU20" s="660"/>
      <c r="CV20" s="660"/>
      <c r="CW20" s="660"/>
      <c r="CX20" s="660"/>
      <c r="CY20" s="661"/>
      <c r="CZ20" s="662">
        <v>100</v>
      </c>
      <c r="DA20" s="662"/>
      <c r="DB20" s="662"/>
      <c r="DC20" s="662"/>
      <c r="DD20" s="668">
        <v>517497</v>
      </c>
      <c r="DE20" s="660"/>
      <c r="DF20" s="660"/>
      <c r="DG20" s="660"/>
      <c r="DH20" s="660"/>
      <c r="DI20" s="660"/>
      <c r="DJ20" s="660"/>
      <c r="DK20" s="660"/>
      <c r="DL20" s="660"/>
      <c r="DM20" s="660"/>
      <c r="DN20" s="660"/>
      <c r="DO20" s="660"/>
      <c r="DP20" s="661"/>
      <c r="DQ20" s="668">
        <v>2942028</v>
      </c>
      <c r="DR20" s="660"/>
      <c r="DS20" s="660"/>
      <c r="DT20" s="660"/>
      <c r="DU20" s="660"/>
      <c r="DV20" s="660"/>
      <c r="DW20" s="660"/>
      <c r="DX20" s="660"/>
      <c r="DY20" s="660"/>
      <c r="DZ20" s="660"/>
      <c r="EA20" s="660"/>
      <c r="EB20" s="660"/>
      <c r="EC20" s="669"/>
    </row>
    <row r="21" spans="2:133" ht="11.25" customHeight="1" x14ac:dyDescent="0.2">
      <c r="B21" s="656" t="s">
        <v>281</v>
      </c>
      <c r="C21" s="657"/>
      <c r="D21" s="657"/>
      <c r="E21" s="657"/>
      <c r="F21" s="657"/>
      <c r="G21" s="657"/>
      <c r="H21" s="657"/>
      <c r="I21" s="657"/>
      <c r="J21" s="657"/>
      <c r="K21" s="657"/>
      <c r="L21" s="657"/>
      <c r="M21" s="657"/>
      <c r="N21" s="657"/>
      <c r="O21" s="657"/>
      <c r="P21" s="657"/>
      <c r="Q21" s="658"/>
      <c r="R21" s="659">
        <v>1906522</v>
      </c>
      <c r="S21" s="660"/>
      <c r="T21" s="660"/>
      <c r="U21" s="660"/>
      <c r="V21" s="660"/>
      <c r="W21" s="660"/>
      <c r="X21" s="660"/>
      <c r="Y21" s="661"/>
      <c r="Z21" s="662">
        <v>38</v>
      </c>
      <c r="AA21" s="662"/>
      <c r="AB21" s="662"/>
      <c r="AC21" s="662"/>
      <c r="AD21" s="663">
        <v>1494652</v>
      </c>
      <c r="AE21" s="663"/>
      <c r="AF21" s="663"/>
      <c r="AG21" s="663"/>
      <c r="AH21" s="663"/>
      <c r="AI21" s="663"/>
      <c r="AJ21" s="663"/>
      <c r="AK21" s="663"/>
      <c r="AL21" s="664">
        <v>60.2</v>
      </c>
      <c r="AM21" s="665"/>
      <c r="AN21" s="665"/>
      <c r="AO21" s="666"/>
      <c r="AP21" s="656" t="s">
        <v>282</v>
      </c>
      <c r="AQ21" s="675"/>
      <c r="AR21" s="675"/>
      <c r="AS21" s="675"/>
      <c r="AT21" s="675"/>
      <c r="AU21" s="675"/>
      <c r="AV21" s="675"/>
      <c r="AW21" s="675"/>
      <c r="AX21" s="675"/>
      <c r="AY21" s="675"/>
      <c r="AZ21" s="675"/>
      <c r="BA21" s="675"/>
      <c r="BB21" s="675"/>
      <c r="BC21" s="675"/>
      <c r="BD21" s="675"/>
      <c r="BE21" s="675"/>
      <c r="BF21" s="676"/>
      <c r="BG21" s="659">
        <v>278</v>
      </c>
      <c r="BH21" s="660"/>
      <c r="BI21" s="660"/>
      <c r="BJ21" s="660"/>
      <c r="BK21" s="660"/>
      <c r="BL21" s="660"/>
      <c r="BM21" s="660"/>
      <c r="BN21" s="661"/>
      <c r="BO21" s="662">
        <v>0</v>
      </c>
      <c r="BP21" s="662"/>
      <c r="BQ21" s="662"/>
      <c r="BR21" s="662"/>
      <c r="BS21" s="663" t="s">
        <v>132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283</v>
      </c>
      <c r="C22" s="657"/>
      <c r="D22" s="657"/>
      <c r="E22" s="657"/>
      <c r="F22" s="657"/>
      <c r="G22" s="657"/>
      <c r="H22" s="657"/>
      <c r="I22" s="657"/>
      <c r="J22" s="657"/>
      <c r="K22" s="657"/>
      <c r="L22" s="657"/>
      <c r="M22" s="657"/>
      <c r="N22" s="657"/>
      <c r="O22" s="657"/>
      <c r="P22" s="657"/>
      <c r="Q22" s="658"/>
      <c r="R22" s="659">
        <v>1494652</v>
      </c>
      <c r="S22" s="660"/>
      <c r="T22" s="660"/>
      <c r="U22" s="660"/>
      <c r="V22" s="660"/>
      <c r="W22" s="660"/>
      <c r="X22" s="660"/>
      <c r="Y22" s="661"/>
      <c r="Z22" s="662">
        <v>29.8</v>
      </c>
      <c r="AA22" s="662"/>
      <c r="AB22" s="662"/>
      <c r="AC22" s="662"/>
      <c r="AD22" s="663">
        <v>1494652</v>
      </c>
      <c r="AE22" s="663"/>
      <c r="AF22" s="663"/>
      <c r="AG22" s="663"/>
      <c r="AH22" s="663"/>
      <c r="AI22" s="663"/>
      <c r="AJ22" s="663"/>
      <c r="AK22" s="663"/>
      <c r="AL22" s="664">
        <v>60.2</v>
      </c>
      <c r="AM22" s="665"/>
      <c r="AN22" s="665"/>
      <c r="AO22" s="666"/>
      <c r="AP22" s="656" t="s">
        <v>284</v>
      </c>
      <c r="AQ22" s="675"/>
      <c r="AR22" s="675"/>
      <c r="AS22" s="675"/>
      <c r="AT22" s="675"/>
      <c r="AU22" s="675"/>
      <c r="AV22" s="675"/>
      <c r="AW22" s="675"/>
      <c r="AX22" s="675"/>
      <c r="AY22" s="675"/>
      <c r="AZ22" s="675"/>
      <c r="BA22" s="675"/>
      <c r="BB22" s="675"/>
      <c r="BC22" s="675"/>
      <c r="BD22" s="675"/>
      <c r="BE22" s="675"/>
      <c r="BF22" s="676"/>
      <c r="BG22" s="659" t="s">
        <v>141</v>
      </c>
      <c r="BH22" s="660"/>
      <c r="BI22" s="660"/>
      <c r="BJ22" s="660"/>
      <c r="BK22" s="660"/>
      <c r="BL22" s="660"/>
      <c r="BM22" s="660"/>
      <c r="BN22" s="661"/>
      <c r="BO22" s="662" t="s">
        <v>132</v>
      </c>
      <c r="BP22" s="662"/>
      <c r="BQ22" s="662"/>
      <c r="BR22" s="662"/>
      <c r="BS22" s="663" t="s">
        <v>132</v>
      </c>
      <c r="BT22" s="663"/>
      <c r="BU22" s="663"/>
      <c r="BV22" s="663"/>
      <c r="BW22" s="663"/>
      <c r="BX22" s="663"/>
      <c r="BY22" s="663"/>
      <c r="BZ22" s="663"/>
      <c r="CA22" s="663"/>
      <c r="CB22" s="667"/>
      <c r="CD22" s="641" t="s">
        <v>285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286</v>
      </c>
      <c r="C23" s="657"/>
      <c r="D23" s="657"/>
      <c r="E23" s="657"/>
      <c r="F23" s="657"/>
      <c r="G23" s="657"/>
      <c r="H23" s="657"/>
      <c r="I23" s="657"/>
      <c r="J23" s="657"/>
      <c r="K23" s="657"/>
      <c r="L23" s="657"/>
      <c r="M23" s="657"/>
      <c r="N23" s="657"/>
      <c r="O23" s="657"/>
      <c r="P23" s="657"/>
      <c r="Q23" s="658"/>
      <c r="R23" s="659">
        <v>373947</v>
      </c>
      <c r="S23" s="660"/>
      <c r="T23" s="660"/>
      <c r="U23" s="660"/>
      <c r="V23" s="660"/>
      <c r="W23" s="660"/>
      <c r="X23" s="660"/>
      <c r="Y23" s="661"/>
      <c r="Z23" s="662">
        <v>7.4</v>
      </c>
      <c r="AA23" s="662"/>
      <c r="AB23" s="662"/>
      <c r="AC23" s="662"/>
      <c r="AD23" s="663" t="s">
        <v>132</v>
      </c>
      <c r="AE23" s="663"/>
      <c r="AF23" s="663"/>
      <c r="AG23" s="663"/>
      <c r="AH23" s="663"/>
      <c r="AI23" s="663"/>
      <c r="AJ23" s="663"/>
      <c r="AK23" s="663"/>
      <c r="AL23" s="664" t="s">
        <v>141</v>
      </c>
      <c r="AM23" s="665"/>
      <c r="AN23" s="665"/>
      <c r="AO23" s="666"/>
      <c r="AP23" s="656" t="s">
        <v>287</v>
      </c>
      <c r="AQ23" s="675"/>
      <c r="AR23" s="675"/>
      <c r="AS23" s="675"/>
      <c r="AT23" s="675"/>
      <c r="AU23" s="675"/>
      <c r="AV23" s="675"/>
      <c r="AW23" s="675"/>
      <c r="AX23" s="675"/>
      <c r="AY23" s="675"/>
      <c r="AZ23" s="675"/>
      <c r="BA23" s="675"/>
      <c r="BB23" s="675"/>
      <c r="BC23" s="675"/>
      <c r="BD23" s="675"/>
      <c r="BE23" s="675"/>
      <c r="BF23" s="676"/>
      <c r="BG23" s="659" t="s">
        <v>237</v>
      </c>
      <c r="BH23" s="660"/>
      <c r="BI23" s="660"/>
      <c r="BJ23" s="660"/>
      <c r="BK23" s="660"/>
      <c r="BL23" s="660"/>
      <c r="BM23" s="660"/>
      <c r="BN23" s="661"/>
      <c r="BO23" s="662" t="s">
        <v>141</v>
      </c>
      <c r="BP23" s="662"/>
      <c r="BQ23" s="662"/>
      <c r="BR23" s="662"/>
      <c r="BS23" s="663" t="s">
        <v>132</v>
      </c>
      <c r="BT23" s="663"/>
      <c r="BU23" s="663"/>
      <c r="BV23" s="663"/>
      <c r="BW23" s="663"/>
      <c r="BX23" s="663"/>
      <c r="BY23" s="663"/>
      <c r="BZ23" s="663"/>
      <c r="CA23" s="663"/>
      <c r="CB23" s="667"/>
      <c r="CD23" s="641" t="s">
        <v>226</v>
      </c>
      <c r="CE23" s="642"/>
      <c r="CF23" s="642"/>
      <c r="CG23" s="642"/>
      <c r="CH23" s="642"/>
      <c r="CI23" s="642"/>
      <c r="CJ23" s="642"/>
      <c r="CK23" s="642"/>
      <c r="CL23" s="642"/>
      <c r="CM23" s="642"/>
      <c r="CN23" s="642"/>
      <c r="CO23" s="642"/>
      <c r="CP23" s="642"/>
      <c r="CQ23" s="643"/>
      <c r="CR23" s="641" t="s">
        <v>288</v>
      </c>
      <c r="CS23" s="642"/>
      <c r="CT23" s="642"/>
      <c r="CU23" s="642"/>
      <c r="CV23" s="642"/>
      <c r="CW23" s="642"/>
      <c r="CX23" s="642"/>
      <c r="CY23" s="643"/>
      <c r="CZ23" s="641" t="s">
        <v>289</v>
      </c>
      <c r="DA23" s="642"/>
      <c r="DB23" s="642"/>
      <c r="DC23" s="643"/>
      <c r="DD23" s="641" t="s">
        <v>290</v>
      </c>
      <c r="DE23" s="642"/>
      <c r="DF23" s="642"/>
      <c r="DG23" s="642"/>
      <c r="DH23" s="642"/>
      <c r="DI23" s="642"/>
      <c r="DJ23" s="642"/>
      <c r="DK23" s="643"/>
      <c r="DL23" s="686" t="s">
        <v>291</v>
      </c>
      <c r="DM23" s="687"/>
      <c r="DN23" s="687"/>
      <c r="DO23" s="687"/>
      <c r="DP23" s="687"/>
      <c r="DQ23" s="687"/>
      <c r="DR23" s="687"/>
      <c r="DS23" s="687"/>
      <c r="DT23" s="687"/>
      <c r="DU23" s="687"/>
      <c r="DV23" s="688"/>
      <c r="DW23" s="641" t="s">
        <v>292</v>
      </c>
      <c r="DX23" s="642"/>
      <c r="DY23" s="642"/>
      <c r="DZ23" s="642"/>
      <c r="EA23" s="642"/>
      <c r="EB23" s="642"/>
      <c r="EC23" s="643"/>
    </row>
    <row r="24" spans="2:133" ht="11.25" customHeight="1" x14ac:dyDescent="0.2">
      <c r="B24" s="656" t="s">
        <v>293</v>
      </c>
      <c r="C24" s="657"/>
      <c r="D24" s="657"/>
      <c r="E24" s="657"/>
      <c r="F24" s="657"/>
      <c r="G24" s="657"/>
      <c r="H24" s="657"/>
      <c r="I24" s="657"/>
      <c r="J24" s="657"/>
      <c r="K24" s="657"/>
      <c r="L24" s="657"/>
      <c r="M24" s="657"/>
      <c r="N24" s="657"/>
      <c r="O24" s="657"/>
      <c r="P24" s="657"/>
      <c r="Q24" s="658"/>
      <c r="R24" s="659">
        <v>37923</v>
      </c>
      <c r="S24" s="660"/>
      <c r="T24" s="660"/>
      <c r="U24" s="660"/>
      <c r="V24" s="660"/>
      <c r="W24" s="660"/>
      <c r="X24" s="660"/>
      <c r="Y24" s="661"/>
      <c r="Z24" s="662">
        <v>0.8</v>
      </c>
      <c r="AA24" s="662"/>
      <c r="AB24" s="662"/>
      <c r="AC24" s="662"/>
      <c r="AD24" s="663" t="s">
        <v>237</v>
      </c>
      <c r="AE24" s="663"/>
      <c r="AF24" s="663"/>
      <c r="AG24" s="663"/>
      <c r="AH24" s="663"/>
      <c r="AI24" s="663"/>
      <c r="AJ24" s="663"/>
      <c r="AK24" s="663"/>
      <c r="AL24" s="664" t="s">
        <v>237</v>
      </c>
      <c r="AM24" s="665"/>
      <c r="AN24" s="665"/>
      <c r="AO24" s="666"/>
      <c r="AP24" s="656" t="s">
        <v>294</v>
      </c>
      <c r="AQ24" s="675"/>
      <c r="AR24" s="675"/>
      <c r="AS24" s="675"/>
      <c r="AT24" s="675"/>
      <c r="AU24" s="675"/>
      <c r="AV24" s="675"/>
      <c r="AW24" s="675"/>
      <c r="AX24" s="675"/>
      <c r="AY24" s="675"/>
      <c r="AZ24" s="675"/>
      <c r="BA24" s="675"/>
      <c r="BB24" s="675"/>
      <c r="BC24" s="675"/>
      <c r="BD24" s="675"/>
      <c r="BE24" s="675"/>
      <c r="BF24" s="676"/>
      <c r="BG24" s="659" t="s">
        <v>132</v>
      </c>
      <c r="BH24" s="660"/>
      <c r="BI24" s="660"/>
      <c r="BJ24" s="660"/>
      <c r="BK24" s="660"/>
      <c r="BL24" s="660"/>
      <c r="BM24" s="660"/>
      <c r="BN24" s="661"/>
      <c r="BO24" s="662" t="s">
        <v>132</v>
      </c>
      <c r="BP24" s="662"/>
      <c r="BQ24" s="662"/>
      <c r="BR24" s="662"/>
      <c r="BS24" s="663" t="s">
        <v>132</v>
      </c>
      <c r="BT24" s="663"/>
      <c r="BU24" s="663"/>
      <c r="BV24" s="663"/>
      <c r="BW24" s="663"/>
      <c r="BX24" s="663"/>
      <c r="BY24" s="663"/>
      <c r="BZ24" s="663"/>
      <c r="CA24" s="663"/>
      <c r="CB24" s="667"/>
      <c r="CD24" s="645" t="s">
        <v>295</v>
      </c>
      <c r="CE24" s="646"/>
      <c r="CF24" s="646"/>
      <c r="CG24" s="646"/>
      <c r="CH24" s="646"/>
      <c r="CI24" s="646"/>
      <c r="CJ24" s="646"/>
      <c r="CK24" s="646"/>
      <c r="CL24" s="646"/>
      <c r="CM24" s="646"/>
      <c r="CN24" s="646"/>
      <c r="CO24" s="646"/>
      <c r="CP24" s="646"/>
      <c r="CQ24" s="647"/>
      <c r="CR24" s="648">
        <v>1497953</v>
      </c>
      <c r="CS24" s="649"/>
      <c r="CT24" s="649"/>
      <c r="CU24" s="649"/>
      <c r="CV24" s="649"/>
      <c r="CW24" s="649"/>
      <c r="CX24" s="649"/>
      <c r="CY24" s="650"/>
      <c r="CZ24" s="653">
        <v>33.200000000000003</v>
      </c>
      <c r="DA24" s="654"/>
      <c r="DB24" s="654"/>
      <c r="DC24" s="670"/>
      <c r="DD24" s="693">
        <v>1085962</v>
      </c>
      <c r="DE24" s="649"/>
      <c r="DF24" s="649"/>
      <c r="DG24" s="649"/>
      <c r="DH24" s="649"/>
      <c r="DI24" s="649"/>
      <c r="DJ24" s="649"/>
      <c r="DK24" s="650"/>
      <c r="DL24" s="693">
        <v>1041866</v>
      </c>
      <c r="DM24" s="649"/>
      <c r="DN24" s="649"/>
      <c r="DO24" s="649"/>
      <c r="DP24" s="649"/>
      <c r="DQ24" s="649"/>
      <c r="DR24" s="649"/>
      <c r="DS24" s="649"/>
      <c r="DT24" s="649"/>
      <c r="DU24" s="649"/>
      <c r="DV24" s="650"/>
      <c r="DW24" s="653">
        <v>41.4</v>
      </c>
      <c r="DX24" s="654"/>
      <c r="DY24" s="654"/>
      <c r="DZ24" s="654"/>
      <c r="EA24" s="654"/>
      <c r="EB24" s="654"/>
      <c r="EC24" s="655"/>
    </row>
    <row r="25" spans="2:133" ht="11.25" customHeight="1" x14ac:dyDescent="0.2">
      <c r="B25" s="656" t="s">
        <v>296</v>
      </c>
      <c r="C25" s="657"/>
      <c r="D25" s="657"/>
      <c r="E25" s="657"/>
      <c r="F25" s="657"/>
      <c r="G25" s="657"/>
      <c r="H25" s="657"/>
      <c r="I25" s="657"/>
      <c r="J25" s="657"/>
      <c r="K25" s="657"/>
      <c r="L25" s="657"/>
      <c r="M25" s="657"/>
      <c r="N25" s="657"/>
      <c r="O25" s="657"/>
      <c r="P25" s="657"/>
      <c r="Q25" s="658"/>
      <c r="R25" s="659">
        <v>2891344</v>
      </c>
      <c r="S25" s="660"/>
      <c r="T25" s="660"/>
      <c r="U25" s="660"/>
      <c r="V25" s="660"/>
      <c r="W25" s="660"/>
      <c r="X25" s="660"/>
      <c r="Y25" s="661"/>
      <c r="Z25" s="662">
        <v>57.6</v>
      </c>
      <c r="AA25" s="662"/>
      <c r="AB25" s="662"/>
      <c r="AC25" s="662"/>
      <c r="AD25" s="663">
        <v>2479474</v>
      </c>
      <c r="AE25" s="663"/>
      <c r="AF25" s="663"/>
      <c r="AG25" s="663"/>
      <c r="AH25" s="663"/>
      <c r="AI25" s="663"/>
      <c r="AJ25" s="663"/>
      <c r="AK25" s="663"/>
      <c r="AL25" s="664">
        <v>99.8</v>
      </c>
      <c r="AM25" s="665"/>
      <c r="AN25" s="665"/>
      <c r="AO25" s="666"/>
      <c r="AP25" s="656" t="s">
        <v>297</v>
      </c>
      <c r="AQ25" s="675"/>
      <c r="AR25" s="675"/>
      <c r="AS25" s="675"/>
      <c r="AT25" s="675"/>
      <c r="AU25" s="675"/>
      <c r="AV25" s="675"/>
      <c r="AW25" s="675"/>
      <c r="AX25" s="675"/>
      <c r="AY25" s="675"/>
      <c r="AZ25" s="675"/>
      <c r="BA25" s="675"/>
      <c r="BB25" s="675"/>
      <c r="BC25" s="675"/>
      <c r="BD25" s="675"/>
      <c r="BE25" s="675"/>
      <c r="BF25" s="676"/>
      <c r="BG25" s="659" t="s">
        <v>237</v>
      </c>
      <c r="BH25" s="660"/>
      <c r="BI25" s="660"/>
      <c r="BJ25" s="660"/>
      <c r="BK25" s="660"/>
      <c r="BL25" s="660"/>
      <c r="BM25" s="660"/>
      <c r="BN25" s="661"/>
      <c r="BO25" s="662" t="s">
        <v>132</v>
      </c>
      <c r="BP25" s="662"/>
      <c r="BQ25" s="662"/>
      <c r="BR25" s="662"/>
      <c r="BS25" s="663" t="s">
        <v>237</v>
      </c>
      <c r="BT25" s="663"/>
      <c r="BU25" s="663"/>
      <c r="BV25" s="663"/>
      <c r="BW25" s="663"/>
      <c r="BX25" s="663"/>
      <c r="BY25" s="663"/>
      <c r="BZ25" s="663"/>
      <c r="CA25" s="663"/>
      <c r="CB25" s="667"/>
      <c r="CD25" s="656" t="s">
        <v>298</v>
      </c>
      <c r="CE25" s="657"/>
      <c r="CF25" s="657"/>
      <c r="CG25" s="657"/>
      <c r="CH25" s="657"/>
      <c r="CI25" s="657"/>
      <c r="CJ25" s="657"/>
      <c r="CK25" s="657"/>
      <c r="CL25" s="657"/>
      <c r="CM25" s="657"/>
      <c r="CN25" s="657"/>
      <c r="CO25" s="657"/>
      <c r="CP25" s="657"/>
      <c r="CQ25" s="658"/>
      <c r="CR25" s="659">
        <v>664285</v>
      </c>
      <c r="CS25" s="689"/>
      <c r="CT25" s="689"/>
      <c r="CU25" s="689"/>
      <c r="CV25" s="689"/>
      <c r="CW25" s="689"/>
      <c r="CX25" s="689"/>
      <c r="CY25" s="690"/>
      <c r="CZ25" s="664">
        <v>14.7</v>
      </c>
      <c r="DA25" s="691"/>
      <c r="DB25" s="691"/>
      <c r="DC25" s="694"/>
      <c r="DD25" s="668">
        <v>597047</v>
      </c>
      <c r="DE25" s="689"/>
      <c r="DF25" s="689"/>
      <c r="DG25" s="689"/>
      <c r="DH25" s="689"/>
      <c r="DI25" s="689"/>
      <c r="DJ25" s="689"/>
      <c r="DK25" s="690"/>
      <c r="DL25" s="668">
        <v>567942</v>
      </c>
      <c r="DM25" s="689"/>
      <c r="DN25" s="689"/>
      <c r="DO25" s="689"/>
      <c r="DP25" s="689"/>
      <c r="DQ25" s="689"/>
      <c r="DR25" s="689"/>
      <c r="DS25" s="689"/>
      <c r="DT25" s="689"/>
      <c r="DU25" s="689"/>
      <c r="DV25" s="690"/>
      <c r="DW25" s="664">
        <v>22.6</v>
      </c>
      <c r="DX25" s="691"/>
      <c r="DY25" s="691"/>
      <c r="DZ25" s="691"/>
      <c r="EA25" s="691"/>
      <c r="EB25" s="691"/>
      <c r="EC25" s="692"/>
    </row>
    <row r="26" spans="2:133" ht="11.25" customHeight="1" x14ac:dyDescent="0.2">
      <c r="B26" s="656" t="s">
        <v>299</v>
      </c>
      <c r="C26" s="657"/>
      <c r="D26" s="657"/>
      <c r="E26" s="657"/>
      <c r="F26" s="657"/>
      <c r="G26" s="657"/>
      <c r="H26" s="657"/>
      <c r="I26" s="657"/>
      <c r="J26" s="657"/>
      <c r="K26" s="657"/>
      <c r="L26" s="657"/>
      <c r="M26" s="657"/>
      <c r="N26" s="657"/>
      <c r="O26" s="657"/>
      <c r="P26" s="657"/>
      <c r="Q26" s="658"/>
      <c r="R26" s="659">
        <v>602</v>
      </c>
      <c r="S26" s="660"/>
      <c r="T26" s="660"/>
      <c r="U26" s="660"/>
      <c r="V26" s="660"/>
      <c r="W26" s="660"/>
      <c r="X26" s="660"/>
      <c r="Y26" s="661"/>
      <c r="Z26" s="662">
        <v>0</v>
      </c>
      <c r="AA26" s="662"/>
      <c r="AB26" s="662"/>
      <c r="AC26" s="662"/>
      <c r="AD26" s="663">
        <v>602</v>
      </c>
      <c r="AE26" s="663"/>
      <c r="AF26" s="663"/>
      <c r="AG26" s="663"/>
      <c r="AH26" s="663"/>
      <c r="AI26" s="663"/>
      <c r="AJ26" s="663"/>
      <c r="AK26" s="663"/>
      <c r="AL26" s="664">
        <v>0</v>
      </c>
      <c r="AM26" s="665"/>
      <c r="AN26" s="665"/>
      <c r="AO26" s="666"/>
      <c r="AP26" s="656" t="s">
        <v>300</v>
      </c>
      <c r="AQ26" s="675"/>
      <c r="AR26" s="675"/>
      <c r="AS26" s="675"/>
      <c r="AT26" s="675"/>
      <c r="AU26" s="675"/>
      <c r="AV26" s="675"/>
      <c r="AW26" s="675"/>
      <c r="AX26" s="675"/>
      <c r="AY26" s="675"/>
      <c r="AZ26" s="675"/>
      <c r="BA26" s="675"/>
      <c r="BB26" s="675"/>
      <c r="BC26" s="675"/>
      <c r="BD26" s="675"/>
      <c r="BE26" s="675"/>
      <c r="BF26" s="676"/>
      <c r="BG26" s="659" t="s">
        <v>141</v>
      </c>
      <c r="BH26" s="660"/>
      <c r="BI26" s="660"/>
      <c r="BJ26" s="660"/>
      <c r="BK26" s="660"/>
      <c r="BL26" s="660"/>
      <c r="BM26" s="660"/>
      <c r="BN26" s="661"/>
      <c r="BO26" s="662" t="s">
        <v>132</v>
      </c>
      <c r="BP26" s="662"/>
      <c r="BQ26" s="662"/>
      <c r="BR26" s="662"/>
      <c r="BS26" s="663" t="s">
        <v>132</v>
      </c>
      <c r="BT26" s="663"/>
      <c r="BU26" s="663"/>
      <c r="BV26" s="663"/>
      <c r="BW26" s="663"/>
      <c r="BX26" s="663"/>
      <c r="BY26" s="663"/>
      <c r="BZ26" s="663"/>
      <c r="CA26" s="663"/>
      <c r="CB26" s="667"/>
      <c r="CD26" s="656" t="s">
        <v>301</v>
      </c>
      <c r="CE26" s="657"/>
      <c r="CF26" s="657"/>
      <c r="CG26" s="657"/>
      <c r="CH26" s="657"/>
      <c r="CI26" s="657"/>
      <c r="CJ26" s="657"/>
      <c r="CK26" s="657"/>
      <c r="CL26" s="657"/>
      <c r="CM26" s="657"/>
      <c r="CN26" s="657"/>
      <c r="CO26" s="657"/>
      <c r="CP26" s="657"/>
      <c r="CQ26" s="658"/>
      <c r="CR26" s="659">
        <v>336782</v>
      </c>
      <c r="CS26" s="660"/>
      <c r="CT26" s="660"/>
      <c r="CU26" s="660"/>
      <c r="CV26" s="660"/>
      <c r="CW26" s="660"/>
      <c r="CX26" s="660"/>
      <c r="CY26" s="661"/>
      <c r="CZ26" s="664">
        <v>7.5</v>
      </c>
      <c r="DA26" s="691"/>
      <c r="DB26" s="691"/>
      <c r="DC26" s="694"/>
      <c r="DD26" s="668">
        <v>302342</v>
      </c>
      <c r="DE26" s="660"/>
      <c r="DF26" s="660"/>
      <c r="DG26" s="660"/>
      <c r="DH26" s="660"/>
      <c r="DI26" s="660"/>
      <c r="DJ26" s="660"/>
      <c r="DK26" s="661"/>
      <c r="DL26" s="668" t="s">
        <v>132</v>
      </c>
      <c r="DM26" s="660"/>
      <c r="DN26" s="660"/>
      <c r="DO26" s="660"/>
      <c r="DP26" s="660"/>
      <c r="DQ26" s="660"/>
      <c r="DR26" s="660"/>
      <c r="DS26" s="660"/>
      <c r="DT26" s="660"/>
      <c r="DU26" s="660"/>
      <c r="DV26" s="661"/>
      <c r="DW26" s="664" t="s">
        <v>132</v>
      </c>
      <c r="DX26" s="691"/>
      <c r="DY26" s="691"/>
      <c r="DZ26" s="691"/>
      <c r="EA26" s="691"/>
      <c r="EB26" s="691"/>
      <c r="EC26" s="692"/>
    </row>
    <row r="27" spans="2:133" ht="11.25" customHeight="1" x14ac:dyDescent="0.2">
      <c r="B27" s="656" t="s">
        <v>302</v>
      </c>
      <c r="C27" s="657"/>
      <c r="D27" s="657"/>
      <c r="E27" s="657"/>
      <c r="F27" s="657"/>
      <c r="G27" s="657"/>
      <c r="H27" s="657"/>
      <c r="I27" s="657"/>
      <c r="J27" s="657"/>
      <c r="K27" s="657"/>
      <c r="L27" s="657"/>
      <c r="M27" s="657"/>
      <c r="N27" s="657"/>
      <c r="O27" s="657"/>
      <c r="P27" s="657"/>
      <c r="Q27" s="658"/>
      <c r="R27" s="659">
        <v>5105</v>
      </c>
      <c r="S27" s="660"/>
      <c r="T27" s="660"/>
      <c r="U27" s="660"/>
      <c r="V27" s="660"/>
      <c r="W27" s="660"/>
      <c r="X27" s="660"/>
      <c r="Y27" s="661"/>
      <c r="Z27" s="662">
        <v>0.1</v>
      </c>
      <c r="AA27" s="662"/>
      <c r="AB27" s="662"/>
      <c r="AC27" s="662"/>
      <c r="AD27" s="663">
        <v>1632</v>
      </c>
      <c r="AE27" s="663"/>
      <c r="AF27" s="663"/>
      <c r="AG27" s="663"/>
      <c r="AH27" s="663"/>
      <c r="AI27" s="663"/>
      <c r="AJ27" s="663"/>
      <c r="AK27" s="663"/>
      <c r="AL27" s="664">
        <v>0.1</v>
      </c>
      <c r="AM27" s="665"/>
      <c r="AN27" s="665"/>
      <c r="AO27" s="666"/>
      <c r="AP27" s="656" t="s">
        <v>303</v>
      </c>
      <c r="AQ27" s="657"/>
      <c r="AR27" s="657"/>
      <c r="AS27" s="657"/>
      <c r="AT27" s="657"/>
      <c r="AU27" s="657"/>
      <c r="AV27" s="657"/>
      <c r="AW27" s="657"/>
      <c r="AX27" s="657"/>
      <c r="AY27" s="657"/>
      <c r="AZ27" s="657"/>
      <c r="BA27" s="657"/>
      <c r="BB27" s="657"/>
      <c r="BC27" s="657"/>
      <c r="BD27" s="657"/>
      <c r="BE27" s="657"/>
      <c r="BF27" s="658"/>
      <c r="BG27" s="659">
        <v>738956</v>
      </c>
      <c r="BH27" s="660"/>
      <c r="BI27" s="660"/>
      <c r="BJ27" s="660"/>
      <c r="BK27" s="660"/>
      <c r="BL27" s="660"/>
      <c r="BM27" s="660"/>
      <c r="BN27" s="661"/>
      <c r="BO27" s="662">
        <v>100</v>
      </c>
      <c r="BP27" s="662"/>
      <c r="BQ27" s="662"/>
      <c r="BR27" s="662"/>
      <c r="BS27" s="663" t="s">
        <v>237</v>
      </c>
      <c r="BT27" s="663"/>
      <c r="BU27" s="663"/>
      <c r="BV27" s="663"/>
      <c r="BW27" s="663"/>
      <c r="BX27" s="663"/>
      <c r="BY27" s="663"/>
      <c r="BZ27" s="663"/>
      <c r="CA27" s="663"/>
      <c r="CB27" s="667"/>
      <c r="CD27" s="656" t="s">
        <v>304</v>
      </c>
      <c r="CE27" s="657"/>
      <c r="CF27" s="657"/>
      <c r="CG27" s="657"/>
      <c r="CH27" s="657"/>
      <c r="CI27" s="657"/>
      <c r="CJ27" s="657"/>
      <c r="CK27" s="657"/>
      <c r="CL27" s="657"/>
      <c r="CM27" s="657"/>
      <c r="CN27" s="657"/>
      <c r="CO27" s="657"/>
      <c r="CP27" s="657"/>
      <c r="CQ27" s="658"/>
      <c r="CR27" s="659">
        <v>460905</v>
      </c>
      <c r="CS27" s="689"/>
      <c r="CT27" s="689"/>
      <c r="CU27" s="689"/>
      <c r="CV27" s="689"/>
      <c r="CW27" s="689"/>
      <c r="CX27" s="689"/>
      <c r="CY27" s="690"/>
      <c r="CZ27" s="664">
        <v>10.199999999999999</v>
      </c>
      <c r="DA27" s="691"/>
      <c r="DB27" s="691"/>
      <c r="DC27" s="694"/>
      <c r="DD27" s="668">
        <v>121965</v>
      </c>
      <c r="DE27" s="689"/>
      <c r="DF27" s="689"/>
      <c r="DG27" s="689"/>
      <c r="DH27" s="689"/>
      <c r="DI27" s="689"/>
      <c r="DJ27" s="689"/>
      <c r="DK27" s="690"/>
      <c r="DL27" s="668">
        <v>106974</v>
      </c>
      <c r="DM27" s="689"/>
      <c r="DN27" s="689"/>
      <c r="DO27" s="689"/>
      <c r="DP27" s="689"/>
      <c r="DQ27" s="689"/>
      <c r="DR27" s="689"/>
      <c r="DS27" s="689"/>
      <c r="DT27" s="689"/>
      <c r="DU27" s="689"/>
      <c r="DV27" s="690"/>
      <c r="DW27" s="664">
        <v>4.2</v>
      </c>
      <c r="DX27" s="691"/>
      <c r="DY27" s="691"/>
      <c r="DZ27" s="691"/>
      <c r="EA27" s="691"/>
      <c r="EB27" s="691"/>
      <c r="EC27" s="692"/>
    </row>
    <row r="28" spans="2:133" ht="11.25" customHeight="1" x14ac:dyDescent="0.2">
      <c r="B28" s="656" t="s">
        <v>305</v>
      </c>
      <c r="C28" s="657"/>
      <c r="D28" s="657"/>
      <c r="E28" s="657"/>
      <c r="F28" s="657"/>
      <c r="G28" s="657"/>
      <c r="H28" s="657"/>
      <c r="I28" s="657"/>
      <c r="J28" s="657"/>
      <c r="K28" s="657"/>
      <c r="L28" s="657"/>
      <c r="M28" s="657"/>
      <c r="N28" s="657"/>
      <c r="O28" s="657"/>
      <c r="P28" s="657"/>
      <c r="Q28" s="658"/>
      <c r="R28" s="659">
        <v>46193</v>
      </c>
      <c r="S28" s="660"/>
      <c r="T28" s="660"/>
      <c r="U28" s="660"/>
      <c r="V28" s="660"/>
      <c r="W28" s="660"/>
      <c r="X28" s="660"/>
      <c r="Y28" s="661"/>
      <c r="Z28" s="662">
        <v>0.9</v>
      </c>
      <c r="AA28" s="662"/>
      <c r="AB28" s="662"/>
      <c r="AC28" s="662"/>
      <c r="AD28" s="663">
        <v>1332</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306</v>
      </c>
      <c r="CE28" s="657"/>
      <c r="CF28" s="657"/>
      <c r="CG28" s="657"/>
      <c r="CH28" s="657"/>
      <c r="CI28" s="657"/>
      <c r="CJ28" s="657"/>
      <c r="CK28" s="657"/>
      <c r="CL28" s="657"/>
      <c r="CM28" s="657"/>
      <c r="CN28" s="657"/>
      <c r="CO28" s="657"/>
      <c r="CP28" s="657"/>
      <c r="CQ28" s="658"/>
      <c r="CR28" s="659">
        <v>372763</v>
      </c>
      <c r="CS28" s="660"/>
      <c r="CT28" s="660"/>
      <c r="CU28" s="660"/>
      <c r="CV28" s="660"/>
      <c r="CW28" s="660"/>
      <c r="CX28" s="660"/>
      <c r="CY28" s="661"/>
      <c r="CZ28" s="664">
        <v>8.3000000000000007</v>
      </c>
      <c r="DA28" s="691"/>
      <c r="DB28" s="691"/>
      <c r="DC28" s="694"/>
      <c r="DD28" s="668">
        <v>366950</v>
      </c>
      <c r="DE28" s="660"/>
      <c r="DF28" s="660"/>
      <c r="DG28" s="660"/>
      <c r="DH28" s="660"/>
      <c r="DI28" s="660"/>
      <c r="DJ28" s="660"/>
      <c r="DK28" s="661"/>
      <c r="DL28" s="668">
        <v>366950</v>
      </c>
      <c r="DM28" s="660"/>
      <c r="DN28" s="660"/>
      <c r="DO28" s="660"/>
      <c r="DP28" s="660"/>
      <c r="DQ28" s="660"/>
      <c r="DR28" s="660"/>
      <c r="DS28" s="660"/>
      <c r="DT28" s="660"/>
      <c r="DU28" s="660"/>
      <c r="DV28" s="661"/>
      <c r="DW28" s="664">
        <v>14.6</v>
      </c>
      <c r="DX28" s="691"/>
      <c r="DY28" s="691"/>
      <c r="DZ28" s="691"/>
      <c r="EA28" s="691"/>
      <c r="EB28" s="691"/>
      <c r="EC28" s="692"/>
    </row>
    <row r="29" spans="2:133" ht="11.25" customHeight="1" x14ac:dyDescent="0.2">
      <c r="B29" s="656" t="s">
        <v>307</v>
      </c>
      <c r="C29" s="657"/>
      <c r="D29" s="657"/>
      <c r="E29" s="657"/>
      <c r="F29" s="657"/>
      <c r="G29" s="657"/>
      <c r="H29" s="657"/>
      <c r="I29" s="657"/>
      <c r="J29" s="657"/>
      <c r="K29" s="657"/>
      <c r="L29" s="657"/>
      <c r="M29" s="657"/>
      <c r="N29" s="657"/>
      <c r="O29" s="657"/>
      <c r="P29" s="657"/>
      <c r="Q29" s="658"/>
      <c r="R29" s="659">
        <v>3321</v>
      </c>
      <c r="S29" s="660"/>
      <c r="T29" s="660"/>
      <c r="U29" s="660"/>
      <c r="V29" s="660"/>
      <c r="W29" s="660"/>
      <c r="X29" s="660"/>
      <c r="Y29" s="661"/>
      <c r="Z29" s="662">
        <v>0.1</v>
      </c>
      <c r="AA29" s="662"/>
      <c r="AB29" s="662"/>
      <c r="AC29" s="662"/>
      <c r="AD29" s="663" t="s">
        <v>237</v>
      </c>
      <c r="AE29" s="663"/>
      <c r="AF29" s="663"/>
      <c r="AG29" s="663"/>
      <c r="AH29" s="663"/>
      <c r="AI29" s="663"/>
      <c r="AJ29" s="663"/>
      <c r="AK29" s="663"/>
      <c r="AL29" s="664" t="s">
        <v>132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308</v>
      </c>
      <c r="CE29" s="698"/>
      <c r="CF29" s="656" t="s">
        <v>309</v>
      </c>
      <c r="CG29" s="657"/>
      <c r="CH29" s="657"/>
      <c r="CI29" s="657"/>
      <c r="CJ29" s="657"/>
      <c r="CK29" s="657"/>
      <c r="CL29" s="657"/>
      <c r="CM29" s="657"/>
      <c r="CN29" s="657"/>
      <c r="CO29" s="657"/>
      <c r="CP29" s="657"/>
      <c r="CQ29" s="658"/>
      <c r="CR29" s="659">
        <v>372763</v>
      </c>
      <c r="CS29" s="689"/>
      <c r="CT29" s="689"/>
      <c r="CU29" s="689"/>
      <c r="CV29" s="689"/>
      <c r="CW29" s="689"/>
      <c r="CX29" s="689"/>
      <c r="CY29" s="690"/>
      <c r="CZ29" s="664">
        <v>8.3000000000000007</v>
      </c>
      <c r="DA29" s="691"/>
      <c r="DB29" s="691"/>
      <c r="DC29" s="694"/>
      <c r="DD29" s="668">
        <v>366950</v>
      </c>
      <c r="DE29" s="689"/>
      <c r="DF29" s="689"/>
      <c r="DG29" s="689"/>
      <c r="DH29" s="689"/>
      <c r="DI29" s="689"/>
      <c r="DJ29" s="689"/>
      <c r="DK29" s="690"/>
      <c r="DL29" s="668">
        <v>366950</v>
      </c>
      <c r="DM29" s="689"/>
      <c r="DN29" s="689"/>
      <c r="DO29" s="689"/>
      <c r="DP29" s="689"/>
      <c r="DQ29" s="689"/>
      <c r="DR29" s="689"/>
      <c r="DS29" s="689"/>
      <c r="DT29" s="689"/>
      <c r="DU29" s="689"/>
      <c r="DV29" s="690"/>
      <c r="DW29" s="664">
        <v>14.6</v>
      </c>
      <c r="DX29" s="691"/>
      <c r="DY29" s="691"/>
      <c r="DZ29" s="691"/>
      <c r="EA29" s="691"/>
      <c r="EB29" s="691"/>
      <c r="EC29" s="692"/>
    </row>
    <row r="30" spans="2:133" ht="11.25" customHeight="1" x14ac:dyDescent="0.2">
      <c r="B30" s="656" t="s">
        <v>310</v>
      </c>
      <c r="C30" s="657"/>
      <c r="D30" s="657"/>
      <c r="E30" s="657"/>
      <c r="F30" s="657"/>
      <c r="G30" s="657"/>
      <c r="H30" s="657"/>
      <c r="I30" s="657"/>
      <c r="J30" s="657"/>
      <c r="K30" s="657"/>
      <c r="L30" s="657"/>
      <c r="M30" s="657"/>
      <c r="N30" s="657"/>
      <c r="O30" s="657"/>
      <c r="P30" s="657"/>
      <c r="Q30" s="658"/>
      <c r="R30" s="659">
        <v>731395</v>
      </c>
      <c r="S30" s="660"/>
      <c r="T30" s="660"/>
      <c r="U30" s="660"/>
      <c r="V30" s="660"/>
      <c r="W30" s="660"/>
      <c r="X30" s="660"/>
      <c r="Y30" s="661"/>
      <c r="Z30" s="662">
        <v>14.6</v>
      </c>
      <c r="AA30" s="662"/>
      <c r="AB30" s="662"/>
      <c r="AC30" s="662"/>
      <c r="AD30" s="663" t="s">
        <v>237</v>
      </c>
      <c r="AE30" s="663"/>
      <c r="AF30" s="663"/>
      <c r="AG30" s="663"/>
      <c r="AH30" s="663"/>
      <c r="AI30" s="663"/>
      <c r="AJ30" s="663"/>
      <c r="AK30" s="663"/>
      <c r="AL30" s="664" t="s">
        <v>132</v>
      </c>
      <c r="AM30" s="665"/>
      <c r="AN30" s="665"/>
      <c r="AO30" s="666"/>
      <c r="AP30" s="641" t="s">
        <v>226</v>
      </c>
      <c r="AQ30" s="642"/>
      <c r="AR30" s="642"/>
      <c r="AS30" s="642"/>
      <c r="AT30" s="642"/>
      <c r="AU30" s="642"/>
      <c r="AV30" s="642"/>
      <c r="AW30" s="642"/>
      <c r="AX30" s="642"/>
      <c r="AY30" s="642"/>
      <c r="AZ30" s="642"/>
      <c r="BA30" s="642"/>
      <c r="BB30" s="642"/>
      <c r="BC30" s="642"/>
      <c r="BD30" s="642"/>
      <c r="BE30" s="642"/>
      <c r="BF30" s="643"/>
      <c r="BG30" s="641" t="s">
        <v>311</v>
      </c>
      <c r="BH30" s="695"/>
      <c r="BI30" s="695"/>
      <c r="BJ30" s="695"/>
      <c r="BK30" s="695"/>
      <c r="BL30" s="695"/>
      <c r="BM30" s="695"/>
      <c r="BN30" s="695"/>
      <c r="BO30" s="695"/>
      <c r="BP30" s="695"/>
      <c r="BQ30" s="696"/>
      <c r="BR30" s="641" t="s">
        <v>312</v>
      </c>
      <c r="BS30" s="695"/>
      <c r="BT30" s="695"/>
      <c r="BU30" s="695"/>
      <c r="BV30" s="695"/>
      <c r="BW30" s="695"/>
      <c r="BX30" s="695"/>
      <c r="BY30" s="695"/>
      <c r="BZ30" s="695"/>
      <c r="CA30" s="695"/>
      <c r="CB30" s="696"/>
      <c r="CD30" s="699"/>
      <c r="CE30" s="700"/>
      <c r="CF30" s="656" t="s">
        <v>313</v>
      </c>
      <c r="CG30" s="657"/>
      <c r="CH30" s="657"/>
      <c r="CI30" s="657"/>
      <c r="CJ30" s="657"/>
      <c r="CK30" s="657"/>
      <c r="CL30" s="657"/>
      <c r="CM30" s="657"/>
      <c r="CN30" s="657"/>
      <c r="CO30" s="657"/>
      <c r="CP30" s="657"/>
      <c r="CQ30" s="658"/>
      <c r="CR30" s="659">
        <v>362572</v>
      </c>
      <c r="CS30" s="660"/>
      <c r="CT30" s="660"/>
      <c r="CU30" s="660"/>
      <c r="CV30" s="660"/>
      <c r="CW30" s="660"/>
      <c r="CX30" s="660"/>
      <c r="CY30" s="661"/>
      <c r="CZ30" s="664">
        <v>8</v>
      </c>
      <c r="DA30" s="691"/>
      <c r="DB30" s="691"/>
      <c r="DC30" s="694"/>
      <c r="DD30" s="668">
        <v>356759</v>
      </c>
      <c r="DE30" s="660"/>
      <c r="DF30" s="660"/>
      <c r="DG30" s="660"/>
      <c r="DH30" s="660"/>
      <c r="DI30" s="660"/>
      <c r="DJ30" s="660"/>
      <c r="DK30" s="661"/>
      <c r="DL30" s="668">
        <v>356759</v>
      </c>
      <c r="DM30" s="660"/>
      <c r="DN30" s="660"/>
      <c r="DO30" s="660"/>
      <c r="DP30" s="660"/>
      <c r="DQ30" s="660"/>
      <c r="DR30" s="660"/>
      <c r="DS30" s="660"/>
      <c r="DT30" s="660"/>
      <c r="DU30" s="660"/>
      <c r="DV30" s="661"/>
      <c r="DW30" s="664">
        <v>14.2</v>
      </c>
      <c r="DX30" s="691"/>
      <c r="DY30" s="691"/>
      <c r="DZ30" s="691"/>
      <c r="EA30" s="691"/>
      <c r="EB30" s="691"/>
      <c r="EC30" s="692"/>
    </row>
    <row r="31" spans="2:133" ht="11.25" customHeight="1" x14ac:dyDescent="0.2">
      <c r="B31" s="672" t="s">
        <v>314</v>
      </c>
      <c r="C31" s="673"/>
      <c r="D31" s="673"/>
      <c r="E31" s="673"/>
      <c r="F31" s="673"/>
      <c r="G31" s="673"/>
      <c r="H31" s="673"/>
      <c r="I31" s="673"/>
      <c r="J31" s="673"/>
      <c r="K31" s="673"/>
      <c r="L31" s="673"/>
      <c r="M31" s="673"/>
      <c r="N31" s="673"/>
      <c r="O31" s="673"/>
      <c r="P31" s="673"/>
      <c r="Q31" s="674"/>
      <c r="R31" s="659" t="s">
        <v>132</v>
      </c>
      <c r="S31" s="660"/>
      <c r="T31" s="660"/>
      <c r="U31" s="660"/>
      <c r="V31" s="660"/>
      <c r="W31" s="660"/>
      <c r="X31" s="660"/>
      <c r="Y31" s="661"/>
      <c r="Z31" s="662" t="s">
        <v>132</v>
      </c>
      <c r="AA31" s="662"/>
      <c r="AB31" s="662"/>
      <c r="AC31" s="662"/>
      <c r="AD31" s="663" t="s">
        <v>237</v>
      </c>
      <c r="AE31" s="663"/>
      <c r="AF31" s="663"/>
      <c r="AG31" s="663"/>
      <c r="AH31" s="663"/>
      <c r="AI31" s="663"/>
      <c r="AJ31" s="663"/>
      <c r="AK31" s="663"/>
      <c r="AL31" s="664" t="s">
        <v>132</v>
      </c>
      <c r="AM31" s="665"/>
      <c r="AN31" s="665"/>
      <c r="AO31" s="666"/>
      <c r="AP31" s="707" t="s">
        <v>315</v>
      </c>
      <c r="AQ31" s="708"/>
      <c r="AR31" s="708"/>
      <c r="AS31" s="708"/>
      <c r="AT31" s="713" t="s">
        <v>316</v>
      </c>
      <c r="AU31" s="218"/>
      <c r="AV31" s="218"/>
      <c r="AW31" s="218"/>
      <c r="AX31" s="645" t="s">
        <v>192</v>
      </c>
      <c r="AY31" s="646"/>
      <c r="AZ31" s="646"/>
      <c r="BA31" s="646"/>
      <c r="BB31" s="646"/>
      <c r="BC31" s="646"/>
      <c r="BD31" s="646"/>
      <c r="BE31" s="646"/>
      <c r="BF31" s="647"/>
      <c r="BG31" s="706">
        <v>98.7</v>
      </c>
      <c r="BH31" s="703"/>
      <c r="BI31" s="703"/>
      <c r="BJ31" s="703"/>
      <c r="BK31" s="703"/>
      <c r="BL31" s="703"/>
      <c r="BM31" s="654">
        <v>96.9</v>
      </c>
      <c r="BN31" s="703"/>
      <c r="BO31" s="703"/>
      <c r="BP31" s="703"/>
      <c r="BQ31" s="704"/>
      <c r="BR31" s="706">
        <v>99</v>
      </c>
      <c r="BS31" s="703"/>
      <c r="BT31" s="703"/>
      <c r="BU31" s="703"/>
      <c r="BV31" s="703"/>
      <c r="BW31" s="703"/>
      <c r="BX31" s="654">
        <v>96.6</v>
      </c>
      <c r="BY31" s="703"/>
      <c r="BZ31" s="703"/>
      <c r="CA31" s="703"/>
      <c r="CB31" s="704"/>
      <c r="CD31" s="699"/>
      <c r="CE31" s="700"/>
      <c r="CF31" s="656" t="s">
        <v>317</v>
      </c>
      <c r="CG31" s="657"/>
      <c r="CH31" s="657"/>
      <c r="CI31" s="657"/>
      <c r="CJ31" s="657"/>
      <c r="CK31" s="657"/>
      <c r="CL31" s="657"/>
      <c r="CM31" s="657"/>
      <c r="CN31" s="657"/>
      <c r="CO31" s="657"/>
      <c r="CP31" s="657"/>
      <c r="CQ31" s="658"/>
      <c r="CR31" s="659">
        <v>10191</v>
      </c>
      <c r="CS31" s="689"/>
      <c r="CT31" s="689"/>
      <c r="CU31" s="689"/>
      <c r="CV31" s="689"/>
      <c r="CW31" s="689"/>
      <c r="CX31" s="689"/>
      <c r="CY31" s="690"/>
      <c r="CZ31" s="664">
        <v>0.2</v>
      </c>
      <c r="DA31" s="691"/>
      <c r="DB31" s="691"/>
      <c r="DC31" s="694"/>
      <c r="DD31" s="668">
        <v>10191</v>
      </c>
      <c r="DE31" s="689"/>
      <c r="DF31" s="689"/>
      <c r="DG31" s="689"/>
      <c r="DH31" s="689"/>
      <c r="DI31" s="689"/>
      <c r="DJ31" s="689"/>
      <c r="DK31" s="690"/>
      <c r="DL31" s="668">
        <v>10191</v>
      </c>
      <c r="DM31" s="689"/>
      <c r="DN31" s="689"/>
      <c r="DO31" s="689"/>
      <c r="DP31" s="689"/>
      <c r="DQ31" s="689"/>
      <c r="DR31" s="689"/>
      <c r="DS31" s="689"/>
      <c r="DT31" s="689"/>
      <c r="DU31" s="689"/>
      <c r="DV31" s="690"/>
      <c r="DW31" s="664">
        <v>0.4</v>
      </c>
      <c r="DX31" s="691"/>
      <c r="DY31" s="691"/>
      <c r="DZ31" s="691"/>
      <c r="EA31" s="691"/>
      <c r="EB31" s="691"/>
      <c r="EC31" s="692"/>
    </row>
    <row r="32" spans="2:133" ht="11.25" customHeight="1" x14ac:dyDescent="0.2">
      <c r="B32" s="656" t="s">
        <v>318</v>
      </c>
      <c r="C32" s="657"/>
      <c r="D32" s="657"/>
      <c r="E32" s="657"/>
      <c r="F32" s="657"/>
      <c r="G32" s="657"/>
      <c r="H32" s="657"/>
      <c r="I32" s="657"/>
      <c r="J32" s="657"/>
      <c r="K32" s="657"/>
      <c r="L32" s="657"/>
      <c r="M32" s="657"/>
      <c r="N32" s="657"/>
      <c r="O32" s="657"/>
      <c r="P32" s="657"/>
      <c r="Q32" s="658"/>
      <c r="R32" s="659">
        <v>321372</v>
      </c>
      <c r="S32" s="660"/>
      <c r="T32" s="660"/>
      <c r="U32" s="660"/>
      <c r="V32" s="660"/>
      <c r="W32" s="660"/>
      <c r="X32" s="660"/>
      <c r="Y32" s="661"/>
      <c r="Z32" s="662">
        <v>6.4</v>
      </c>
      <c r="AA32" s="662"/>
      <c r="AB32" s="662"/>
      <c r="AC32" s="662"/>
      <c r="AD32" s="663" t="s">
        <v>237</v>
      </c>
      <c r="AE32" s="663"/>
      <c r="AF32" s="663"/>
      <c r="AG32" s="663"/>
      <c r="AH32" s="663"/>
      <c r="AI32" s="663"/>
      <c r="AJ32" s="663"/>
      <c r="AK32" s="663"/>
      <c r="AL32" s="664" t="s">
        <v>237</v>
      </c>
      <c r="AM32" s="665"/>
      <c r="AN32" s="665"/>
      <c r="AO32" s="666"/>
      <c r="AP32" s="709"/>
      <c r="AQ32" s="710"/>
      <c r="AR32" s="710"/>
      <c r="AS32" s="710"/>
      <c r="AT32" s="714"/>
      <c r="AU32" s="214" t="s">
        <v>319</v>
      </c>
      <c r="AX32" s="656" t="s">
        <v>320</v>
      </c>
      <c r="AY32" s="657"/>
      <c r="AZ32" s="657"/>
      <c r="BA32" s="657"/>
      <c r="BB32" s="657"/>
      <c r="BC32" s="657"/>
      <c r="BD32" s="657"/>
      <c r="BE32" s="657"/>
      <c r="BF32" s="658"/>
      <c r="BG32" s="716">
        <v>97.9</v>
      </c>
      <c r="BH32" s="689"/>
      <c r="BI32" s="689"/>
      <c r="BJ32" s="689"/>
      <c r="BK32" s="689"/>
      <c r="BL32" s="689"/>
      <c r="BM32" s="665">
        <v>97</v>
      </c>
      <c r="BN32" s="689"/>
      <c r="BO32" s="689"/>
      <c r="BP32" s="689"/>
      <c r="BQ32" s="705"/>
      <c r="BR32" s="716">
        <v>99.2</v>
      </c>
      <c r="BS32" s="689"/>
      <c r="BT32" s="689"/>
      <c r="BU32" s="689"/>
      <c r="BV32" s="689"/>
      <c r="BW32" s="689"/>
      <c r="BX32" s="665">
        <v>97.8</v>
      </c>
      <c r="BY32" s="689"/>
      <c r="BZ32" s="689"/>
      <c r="CA32" s="689"/>
      <c r="CB32" s="705"/>
      <c r="CD32" s="701"/>
      <c r="CE32" s="702"/>
      <c r="CF32" s="656" t="s">
        <v>321</v>
      </c>
      <c r="CG32" s="657"/>
      <c r="CH32" s="657"/>
      <c r="CI32" s="657"/>
      <c r="CJ32" s="657"/>
      <c r="CK32" s="657"/>
      <c r="CL32" s="657"/>
      <c r="CM32" s="657"/>
      <c r="CN32" s="657"/>
      <c r="CO32" s="657"/>
      <c r="CP32" s="657"/>
      <c r="CQ32" s="658"/>
      <c r="CR32" s="659" t="s">
        <v>141</v>
      </c>
      <c r="CS32" s="660"/>
      <c r="CT32" s="660"/>
      <c r="CU32" s="660"/>
      <c r="CV32" s="660"/>
      <c r="CW32" s="660"/>
      <c r="CX32" s="660"/>
      <c r="CY32" s="661"/>
      <c r="CZ32" s="664" t="s">
        <v>132</v>
      </c>
      <c r="DA32" s="691"/>
      <c r="DB32" s="691"/>
      <c r="DC32" s="694"/>
      <c r="DD32" s="668" t="s">
        <v>237</v>
      </c>
      <c r="DE32" s="660"/>
      <c r="DF32" s="660"/>
      <c r="DG32" s="660"/>
      <c r="DH32" s="660"/>
      <c r="DI32" s="660"/>
      <c r="DJ32" s="660"/>
      <c r="DK32" s="661"/>
      <c r="DL32" s="668" t="s">
        <v>141</v>
      </c>
      <c r="DM32" s="660"/>
      <c r="DN32" s="660"/>
      <c r="DO32" s="660"/>
      <c r="DP32" s="660"/>
      <c r="DQ32" s="660"/>
      <c r="DR32" s="660"/>
      <c r="DS32" s="660"/>
      <c r="DT32" s="660"/>
      <c r="DU32" s="660"/>
      <c r="DV32" s="661"/>
      <c r="DW32" s="664" t="s">
        <v>237</v>
      </c>
      <c r="DX32" s="691"/>
      <c r="DY32" s="691"/>
      <c r="DZ32" s="691"/>
      <c r="EA32" s="691"/>
      <c r="EB32" s="691"/>
      <c r="EC32" s="692"/>
    </row>
    <row r="33" spans="2:133" ht="11.25" customHeight="1" x14ac:dyDescent="0.2">
      <c r="B33" s="656" t="s">
        <v>322</v>
      </c>
      <c r="C33" s="657"/>
      <c r="D33" s="657"/>
      <c r="E33" s="657"/>
      <c r="F33" s="657"/>
      <c r="G33" s="657"/>
      <c r="H33" s="657"/>
      <c r="I33" s="657"/>
      <c r="J33" s="657"/>
      <c r="K33" s="657"/>
      <c r="L33" s="657"/>
      <c r="M33" s="657"/>
      <c r="N33" s="657"/>
      <c r="O33" s="657"/>
      <c r="P33" s="657"/>
      <c r="Q33" s="658"/>
      <c r="R33" s="659">
        <v>13215</v>
      </c>
      <c r="S33" s="660"/>
      <c r="T33" s="660"/>
      <c r="U33" s="660"/>
      <c r="V33" s="660"/>
      <c r="W33" s="660"/>
      <c r="X33" s="660"/>
      <c r="Y33" s="661"/>
      <c r="Z33" s="662">
        <v>0.3</v>
      </c>
      <c r="AA33" s="662"/>
      <c r="AB33" s="662"/>
      <c r="AC33" s="662"/>
      <c r="AD33" s="663">
        <v>938</v>
      </c>
      <c r="AE33" s="663"/>
      <c r="AF33" s="663"/>
      <c r="AG33" s="663"/>
      <c r="AH33" s="663"/>
      <c r="AI33" s="663"/>
      <c r="AJ33" s="663"/>
      <c r="AK33" s="663"/>
      <c r="AL33" s="664">
        <v>0</v>
      </c>
      <c r="AM33" s="665"/>
      <c r="AN33" s="665"/>
      <c r="AO33" s="666"/>
      <c r="AP33" s="711"/>
      <c r="AQ33" s="712"/>
      <c r="AR33" s="712"/>
      <c r="AS33" s="712"/>
      <c r="AT33" s="715"/>
      <c r="AU33" s="219"/>
      <c r="AV33" s="219"/>
      <c r="AW33" s="219"/>
      <c r="AX33" s="680" t="s">
        <v>323</v>
      </c>
      <c r="AY33" s="681"/>
      <c r="AZ33" s="681"/>
      <c r="BA33" s="681"/>
      <c r="BB33" s="681"/>
      <c r="BC33" s="681"/>
      <c r="BD33" s="681"/>
      <c r="BE33" s="681"/>
      <c r="BF33" s="682"/>
      <c r="BG33" s="717">
        <v>99</v>
      </c>
      <c r="BH33" s="718"/>
      <c r="BI33" s="718"/>
      <c r="BJ33" s="718"/>
      <c r="BK33" s="718"/>
      <c r="BL33" s="718"/>
      <c r="BM33" s="719">
        <v>96</v>
      </c>
      <c r="BN33" s="718"/>
      <c r="BO33" s="718"/>
      <c r="BP33" s="718"/>
      <c r="BQ33" s="720"/>
      <c r="BR33" s="717">
        <v>98.6</v>
      </c>
      <c r="BS33" s="718"/>
      <c r="BT33" s="718"/>
      <c r="BU33" s="718"/>
      <c r="BV33" s="718"/>
      <c r="BW33" s="718"/>
      <c r="BX33" s="719">
        <v>94.8</v>
      </c>
      <c r="BY33" s="718"/>
      <c r="BZ33" s="718"/>
      <c r="CA33" s="718"/>
      <c r="CB33" s="720"/>
      <c r="CD33" s="656" t="s">
        <v>324</v>
      </c>
      <c r="CE33" s="657"/>
      <c r="CF33" s="657"/>
      <c r="CG33" s="657"/>
      <c r="CH33" s="657"/>
      <c r="CI33" s="657"/>
      <c r="CJ33" s="657"/>
      <c r="CK33" s="657"/>
      <c r="CL33" s="657"/>
      <c r="CM33" s="657"/>
      <c r="CN33" s="657"/>
      <c r="CO33" s="657"/>
      <c r="CP33" s="657"/>
      <c r="CQ33" s="658"/>
      <c r="CR33" s="659">
        <v>2465902</v>
      </c>
      <c r="CS33" s="689"/>
      <c r="CT33" s="689"/>
      <c r="CU33" s="689"/>
      <c r="CV33" s="689"/>
      <c r="CW33" s="689"/>
      <c r="CX33" s="689"/>
      <c r="CY33" s="690"/>
      <c r="CZ33" s="664">
        <v>54.7</v>
      </c>
      <c r="DA33" s="691"/>
      <c r="DB33" s="691"/>
      <c r="DC33" s="694"/>
      <c r="DD33" s="668">
        <v>1774509</v>
      </c>
      <c r="DE33" s="689"/>
      <c r="DF33" s="689"/>
      <c r="DG33" s="689"/>
      <c r="DH33" s="689"/>
      <c r="DI33" s="689"/>
      <c r="DJ33" s="689"/>
      <c r="DK33" s="690"/>
      <c r="DL33" s="668">
        <v>1228966</v>
      </c>
      <c r="DM33" s="689"/>
      <c r="DN33" s="689"/>
      <c r="DO33" s="689"/>
      <c r="DP33" s="689"/>
      <c r="DQ33" s="689"/>
      <c r="DR33" s="689"/>
      <c r="DS33" s="689"/>
      <c r="DT33" s="689"/>
      <c r="DU33" s="689"/>
      <c r="DV33" s="690"/>
      <c r="DW33" s="664">
        <v>48.8</v>
      </c>
      <c r="DX33" s="691"/>
      <c r="DY33" s="691"/>
      <c r="DZ33" s="691"/>
      <c r="EA33" s="691"/>
      <c r="EB33" s="691"/>
      <c r="EC33" s="692"/>
    </row>
    <row r="34" spans="2:133" ht="11.25" customHeight="1" x14ac:dyDescent="0.2">
      <c r="B34" s="656" t="s">
        <v>325</v>
      </c>
      <c r="C34" s="657"/>
      <c r="D34" s="657"/>
      <c r="E34" s="657"/>
      <c r="F34" s="657"/>
      <c r="G34" s="657"/>
      <c r="H34" s="657"/>
      <c r="I34" s="657"/>
      <c r="J34" s="657"/>
      <c r="K34" s="657"/>
      <c r="L34" s="657"/>
      <c r="M34" s="657"/>
      <c r="N34" s="657"/>
      <c r="O34" s="657"/>
      <c r="P34" s="657"/>
      <c r="Q34" s="658"/>
      <c r="R34" s="659">
        <v>38208</v>
      </c>
      <c r="S34" s="660"/>
      <c r="T34" s="660"/>
      <c r="U34" s="660"/>
      <c r="V34" s="660"/>
      <c r="W34" s="660"/>
      <c r="X34" s="660"/>
      <c r="Y34" s="661"/>
      <c r="Z34" s="662">
        <v>0.8</v>
      </c>
      <c r="AA34" s="662"/>
      <c r="AB34" s="662"/>
      <c r="AC34" s="662"/>
      <c r="AD34" s="663" t="s">
        <v>237</v>
      </c>
      <c r="AE34" s="663"/>
      <c r="AF34" s="663"/>
      <c r="AG34" s="663"/>
      <c r="AH34" s="663"/>
      <c r="AI34" s="663"/>
      <c r="AJ34" s="663"/>
      <c r="AK34" s="663"/>
      <c r="AL34" s="664" t="s">
        <v>141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326</v>
      </c>
      <c r="CE34" s="657"/>
      <c r="CF34" s="657"/>
      <c r="CG34" s="657"/>
      <c r="CH34" s="657"/>
      <c r="CI34" s="657"/>
      <c r="CJ34" s="657"/>
      <c r="CK34" s="657"/>
      <c r="CL34" s="657"/>
      <c r="CM34" s="657"/>
      <c r="CN34" s="657"/>
      <c r="CO34" s="657"/>
      <c r="CP34" s="657"/>
      <c r="CQ34" s="658"/>
      <c r="CR34" s="659">
        <v>740308</v>
      </c>
      <c r="CS34" s="660"/>
      <c r="CT34" s="660"/>
      <c r="CU34" s="660"/>
      <c r="CV34" s="660"/>
      <c r="CW34" s="660"/>
      <c r="CX34" s="660"/>
      <c r="CY34" s="661"/>
      <c r="CZ34" s="664">
        <v>16.399999999999999</v>
      </c>
      <c r="DA34" s="691"/>
      <c r="DB34" s="691"/>
      <c r="DC34" s="694"/>
      <c r="DD34" s="668">
        <v>505580</v>
      </c>
      <c r="DE34" s="660"/>
      <c r="DF34" s="660"/>
      <c r="DG34" s="660"/>
      <c r="DH34" s="660"/>
      <c r="DI34" s="660"/>
      <c r="DJ34" s="660"/>
      <c r="DK34" s="661"/>
      <c r="DL34" s="668">
        <v>429084</v>
      </c>
      <c r="DM34" s="660"/>
      <c r="DN34" s="660"/>
      <c r="DO34" s="660"/>
      <c r="DP34" s="660"/>
      <c r="DQ34" s="660"/>
      <c r="DR34" s="660"/>
      <c r="DS34" s="660"/>
      <c r="DT34" s="660"/>
      <c r="DU34" s="660"/>
      <c r="DV34" s="661"/>
      <c r="DW34" s="664">
        <v>17</v>
      </c>
      <c r="DX34" s="691"/>
      <c r="DY34" s="691"/>
      <c r="DZ34" s="691"/>
      <c r="EA34" s="691"/>
      <c r="EB34" s="691"/>
      <c r="EC34" s="692"/>
    </row>
    <row r="35" spans="2:133" ht="11.25" customHeight="1" x14ac:dyDescent="0.2">
      <c r="B35" s="656" t="s">
        <v>327</v>
      </c>
      <c r="C35" s="657"/>
      <c r="D35" s="657"/>
      <c r="E35" s="657"/>
      <c r="F35" s="657"/>
      <c r="G35" s="657"/>
      <c r="H35" s="657"/>
      <c r="I35" s="657"/>
      <c r="J35" s="657"/>
      <c r="K35" s="657"/>
      <c r="L35" s="657"/>
      <c r="M35" s="657"/>
      <c r="N35" s="657"/>
      <c r="O35" s="657"/>
      <c r="P35" s="657"/>
      <c r="Q35" s="658"/>
      <c r="R35" s="659">
        <v>236996</v>
      </c>
      <c r="S35" s="660"/>
      <c r="T35" s="660"/>
      <c r="U35" s="660"/>
      <c r="V35" s="660"/>
      <c r="W35" s="660"/>
      <c r="X35" s="660"/>
      <c r="Y35" s="661"/>
      <c r="Z35" s="662">
        <v>4.7</v>
      </c>
      <c r="AA35" s="662"/>
      <c r="AB35" s="662"/>
      <c r="AC35" s="662"/>
      <c r="AD35" s="663" t="s">
        <v>132</v>
      </c>
      <c r="AE35" s="663"/>
      <c r="AF35" s="663"/>
      <c r="AG35" s="663"/>
      <c r="AH35" s="663"/>
      <c r="AI35" s="663"/>
      <c r="AJ35" s="663"/>
      <c r="AK35" s="663"/>
      <c r="AL35" s="664" t="s">
        <v>237</v>
      </c>
      <c r="AM35" s="665"/>
      <c r="AN35" s="665"/>
      <c r="AO35" s="666"/>
      <c r="AP35" s="222"/>
      <c r="AQ35" s="641" t="s">
        <v>328</v>
      </c>
      <c r="AR35" s="642"/>
      <c r="AS35" s="642"/>
      <c r="AT35" s="642"/>
      <c r="AU35" s="642"/>
      <c r="AV35" s="642"/>
      <c r="AW35" s="642"/>
      <c r="AX35" s="642"/>
      <c r="AY35" s="642"/>
      <c r="AZ35" s="642"/>
      <c r="BA35" s="642"/>
      <c r="BB35" s="642"/>
      <c r="BC35" s="642"/>
      <c r="BD35" s="642"/>
      <c r="BE35" s="642"/>
      <c r="BF35" s="643"/>
      <c r="BG35" s="641" t="s">
        <v>329</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330</v>
      </c>
      <c r="CE35" s="657"/>
      <c r="CF35" s="657"/>
      <c r="CG35" s="657"/>
      <c r="CH35" s="657"/>
      <c r="CI35" s="657"/>
      <c r="CJ35" s="657"/>
      <c r="CK35" s="657"/>
      <c r="CL35" s="657"/>
      <c r="CM35" s="657"/>
      <c r="CN35" s="657"/>
      <c r="CO35" s="657"/>
      <c r="CP35" s="657"/>
      <c r="CQ35" s="658"/>
      <c r="CR35" s="659">
        <v>202861</v>
      </c>
      <c r="CS35" s="689"/>
      <c r="CT35" s="689"/>
      <c r="CU35" s="689"/>
      <c r="CV35" s="689"/>
      <c r="CW35" s="689"/>
      <c r="CX35" s="689"/>
      <c r="CY35" s="690"/>
      <c r="CZ35" s="664">
        <v>4.5</v>
      </c>
      <c r="DA35" s="691"/>
      <c r="DB35" s="691"/>
      <c r="DC35" s="694"/>
      <c r="DD35" s="668">
        <v>41914</v>
      </c>
      <c r="DE35" s="689"/>
      <c r="DF35" s="689"/>
      <c r="DG35" s="689"/>
      <c r="DH35" s="689"/>
      <c r="DI35" s="689"/>
      <c r="DJ35" s="689"/>
      <c r="DK35" s="690"/>
      <c r="DL35" s="668">
        <v>35932</v>
      </c>
      <c r="DM35" s="689"/>
      <c r="DN35" s="689"/>
      <c r="DO35" s="689"/>
      <c r="DP35" s="689"/>
      <c r="DQ35" s="689"/>
      <c r="DR35" s="689"/>
      <c r="DS35" s="689"/>
      <c r="DT35" s="689"/>
      <c r="DU35" s="689"/>
      <c r="DV35" s="690"/>
      <c r="DW35" s="664">
        <v>1.4</v>
      </c>
      <c r="DX35" s="691"/>
      <c r="DY35" s="691"/>
      <c r="DZ35" s="691"/>
      <c r="EA35" s="691"/>
      <c r="EB35" s="691"/>
      <c r="EC35" s="692"/>
    </row>
    <row r="36" spans="2:133" ht="11.25" customHeight="1" x14ac:dyDescent="0.2">
      <c r="B36" s="656" t="s">
        <v>331</v>
      </c>
      <c r="C36" s="657"/>
      <c r="D36" s="657"/>
      <c r="E36" s="657"/>
      <c r="F36" s="657"/>
      <c r="G36" s="657"/>
      <c r="H36" s="657"/>
      <c r="I36" s="657"/>
      <c r="J36" s="657"/>
      <c r="K36" s="657"/>
      <c r="L36" s="657"/>
      <c r="M36" s="657"/>
      <c r="N36" s="657"/>
      <c r="O36" s="657"/>
      <c r="P36" s="657"/>
      <c r="Q36" s="658"/>
      <c r="R36" s="659">
        <v>282383</v>
      </c>
      <c r="S36" s="660"/>
      <c r="T36" s="660"/>
      <c r="U36" s="660"/>
      <c r="V36" s="660"/>
      <c r="W36" s="660"/>
      <c r="X36" s="660"/>
      <c r="Y36" s="661"/>
      <c r="Z36" s="662">
        <v>5.6</v>
      </c>
      <c r="AA36" s="662"/>
      <c r="AB36" s="662"/>
      <c r="AC36" s="662"/>
      <c r="AD36" s="663" t="s">
        <v>237</v>
      </c>
      <c r="AE36" s="663"/>
      <c r="AF36" s="663"/>
      <c r="AG36" s="663"/>
      <c r="AH36" s="663"/>
      <c r="AI36" s="663"/>
      <c r="AJ36" s="663"/>
      <c r="AK36" s="663"/>
      <c r="AL36" s="664" t="s">
        <v>132</v>
      </c>
      <c r="AM36" s="665"/>
      <c r="AN36" s="665"/>
      <c r="AO36" s="666"/>
      <c r="AP36" s="222"/>
      <c r="AQ36" s="721" t="s">
        <v>332</v>
      </c>
      <c r="AR36" s="722"/>
      <c r="AS36" s="722"/>
      <c r="AT36" s="722"/>
      <c r="AU36" s="722"/>
      <c r="AV36" s="722"/>
      <c r="AW36" s="722"/>
      <c r="AX36" s="722"/>
      <c r="AY36" s="723"/>
      <c r="AZ36" s="648">
        <v>569316</v>
      </c>
      <c r="BA36" s="649"/>
      <c r="BB36" s="649"/>
      <c r="BC36" s="649"/>
      <c r="BD36" s="649"/>
      <c r="BE36" s="649"/>
      <c r="BF36" s="724"/>
      <c r="BG36" s="645" t="s">
        <v>333</v>
      </c>
      <c r="BH36" s="646"/>
      <c r="BI36" s="646"/>
      <c r="BJ36" s="646"/>
      <c r="BK36" s="646"/>
      <c r="BL36" s="646"/>
      <c r="BM36" s="646"/>
      <c r="BN36" s="646"/>
      <c r="BO36" s="646"/>
      <c r="BP36" s="646"/>
      <c r="BQ36" s="646"/>
      <c r="BR36" s="646"/>
      <c r="BS36" s="646"/>
      <c r="BT36" s="646"/>
      <c r="BU36" s="647"/>
      <c r="BV36" s="648">
        <v>62941</v>
      </c>
      <c r="BW36" s="649"/>
      <c r="BX36" s="649"/>
      <c r="BY36" s="649"/>
      <c r="BZ36" s="649"/>
      <c r="CA36" s="649"/>
      <c r="CB36" s="724"/>
      <c r="CD36" s="656" t="s">
        <v>334</v>
      </c>
      <c r="CE36" s="657"/>
      <c r="CF36" s="657"/>
      <c r="CG36" s="657"/>
      <c r="CH36" s="657"/>
      <c r="CI36" s="657"/>
      <c r="CJ36" s="657"/>
      <c r="CK36" s="657"/>
      <c r="CL36" s="657"/>
      <c r="CM36" s="657"/>
      <c r="CN36" s="657"/>
      <c r="CO36" s="657"/>
      <c r="CP36" s="657"/>
      <c r="CQ36" s="658"/>
      <c r="CR36" s="659">
        <v>1073579</v>
      </c>
      <c r="CS36" s="660"/>
      <c r="CT36" s="660"/>
      <c r="CU36" s="660"/>
      <c r="CV36" s="660"/>
      <c r="CW36" s="660"/>
      <c r="CX36" s="660"/>
      <c r="CY36" s="661"/>
      <c r="CZ36" s="664">
        <v>23.8</v>
      </c>
      <c r="DA36" s="691"/>
      <c r="DB36" s="691"/>
      <c r="DC36" s="694"/>
      <c r="DD36" s="668">
        <v>835808</v>
      </c>
      <c r="DE36" s="660"/>
      <c r="DF36" s="660"/>
      <c r="DG36" s="660"/>
      <c r="DH36" s="660"/>
      <c r="DI36" s="660"/>
      <c r="DJ36" s="660"/>
      <c r="DK36" s="661"/>
      <c r="DL36" s="668">
        <v>541736</v>
      </c>
      <c r="DM36" s="660"/>
      <c r="DN36" s="660"/>
      <c r="DO36" s="660"/>
      <c r="DP36" s="660"/>
      <c r="DQ36" s="660"/>
      <c r="DR36" s="660"/>
      <c r="DS36" s="660"/>
      <c r="DT36" s="660"/>
      <c r="DU36" s="660"/>
      <c r="DV36" s="661"/>
      <c r="DW36" s="664">
        <v>21.5</v>
      </c>
      <c r="DX36" s="691"/>
      <c r="DY36" s="691"/>
      <c r="DZ36" s="691"/>
      <c r="EA36" s="691"/>
      <c r="EB36" s="691"/>
      <c r="EC36" s="692"/>
    </row>
    <row r="37" spans="2:133" ht="11.25" customHeight="1" x14ac:dyDescent="0.2">
      <c r="B37" s="656" t="s">
        <v>335</v>
      </c>
      <c r="C37" s="657"/>
      <c r="D37" s="657"/>
      <c r="E37" s="657"/>
      <c r="F37" s="657"/>
      <c r="G37" s="657"/>
      <c r="H37" s="657"/>
      <c r="I37" s="657"/>
      <c r="J37" s="657"/>
      <c r="K37" s="657"/>
      <c r="L37" s="657"/>
      <c r="M37" s="657"/>
      <c r="N37" s="657"/>
      <c r="O37" s="657"/>
      <c r="P37" s="657"/>
      <c r="Q37" s="658"/>
      <c r="R37" s="659">
        <v>62082</v>
      </c>
      <c r="S37" s="660"/>
      <c r="T37" s="660"/>
      <c r="U37" s="660"/>
      <c r="V37" s="660"/>
      <c r="W37" s="660"/>
      <c r="X37" s="660"/>
      <c r="Y37" s="661"/>
      <c r="Z37" s="662">
        <v>1.2</v>
      </c>
      <c r="AA37" s="662"/>
      <c r="AB37" s="662"/>
      <c r="AC37" s="662"/>
      <c r="AD37" s="663">
        <v>2</v>
      </c>
      <c r="AE37" s="663"/>
      <c r="AF37" s="663"/>
      <c r="AG37" s="663"/>
      <c r="AH37" s="663"/>
      <c r="AI37" s="663"/>
      <c r="AJ37" s="663"/>
      <c r="AK37" s="663"/>
      <c r="AL37" s="664">
        <v>0</v>
      </c>
      <c r="AM37" s="665"/>
      <c r="AN37" s="665"/>
      <c r="AO37" s="666"/>
      <c r="AQ37" s="725" t="s">
        <v>336</v>
      </c>
      <c r="AR37" s="726"/>
      <c r="AS37" s="726"/>
      <c r="AT37" s="726"/>
      <c r="AU37" s="726"/>
      <c r="AV37" s="726"/>
      <c r="AW37" s="726"/>
      <c r="AX37" s="726"/>
      <c r="AY37" s="727"/>
      <c r="AZ37" s="659">
        <v>157358</v>
      </c>
      <c r="BA37" s="660"/>
      <c r="BB37" s="660"/>
      <c r="BC37" s="660"/>
      <c r="BD37" s="689"/>
      <c r="BE37" s="689"/>
      <c r="BF37" s="705"/>
      <c r="BG37" s="656" t="s">
        <v>337</v>
      </c>
      <c r="BH37" s="657"/>
      <c r="BI37" s="657"/>
      <c r="BJ37" s="657"/>
      <c r="BK37" s="657"/>
      <c r="BL37" s="657"/>
      <c r="BM37" s="657"/>
      <c r="BN37" s="657"/>
      <c r="BO37" s="657"/>
      <c r="BP37" s="657"/>
      <c r="BQ37" s="657"/>
      <c r="BR37" s="657"/>
      <c r="BS37" s="657"/>
      <c r="BT37" s="657"/>
      <c r="BU37" s="658"/>
      <c r="BV37" s="659">
        <v>52124</v>
      </c>
      <c r="BW37" s="660"/>
      <c r="BX37" s="660"/>
      <c r="BY37" s="660"/>
      <c r="BZ37" s="660"/>
      <c r="CA37" s="660"/>
      <c r="CB37" s="669"/>
      <c r="CD37" s="656" t="s">
        <v>338</v>
      </c>
      <c r="CE37" s="657"/>
      <c r="CF37" s="657"/>
      <c r="CG37" s="657"/>
      <c r="CH37" s="657"/>
      <c r="CI37" s="657"/>
      <c r="CJ37" s="657"/>
      <c r="CK37" s="657"/>
      <c r="CL37" s="657"/>
      <c r="CM37" s="657"/>
      <c r="CN37" s="657"/>
      <c r="CO37" s="657"/>
      <c r="CP37" s="657"/>
      <c r="CQ37" s="658"/>
      <c r="CR37" s="659">
        <v>268758</v>
      </c>
      <c r="CS37" s="689"/>
      <c r="CT37" s="689"/>
      <c r="CU37" s="689"/>
      <c r="CV37" s="689"/>
      <c r="CW37" s="689"/>
      <c r="CX37" s="689"/>
      <c r="CY37" s="690"/>
      <c r="CZ37" s="664">
        <v>6</v>
      </c>
      <c r="DA37" s="691"/>
      <c r="DB37" s="691"/>
      <c r="DC37" s="694"/>
      <c r="DD37" s="668">
        <v>268758</v>
      </c>
      <c r="DE37" s="689"/>
      <c r="DF37" s="689"/>
      <c r="DG37" s="689"/>
      <c r="DH37" s="689"/>
      <c r="DI37" s="689"/>
      <c r="DJ37" s="689"/>
      <c r="DK37" s="690"/>
      <c r="DL37" s="668">
        <v>268758</v>
      </c>
      <c r="DM37" s="689"/>
      <c r="DN37" s="689"/>
      <c r="DO37" s="689"/>
      <c r="DP37" s="689"/>
      <c r="DQ37" s="689"/>
      <c r="DR37" s="689"/>
      <c r="DS37" s="689"/>
      <c r="DT37" s="689"/>
      <c r="DU37" s="689"/>
      <c r="DV37" s="690"/>
      <c r="DW37" s="664">
        <v>10.7</v>
      </c>
      <c r="DX37" s="691"/>
      <c r="DY37" s="691"/>
      <c r="DZ37" s="691"/>
      <c r="EA37" s="691"/>
      <c r="EB37" s="691"/>
      <c r="EC37" s="692"/>
    </row>
    <row r="38" spans="2:133" ht="11.25" customHeight="1" x14ac:dyDescent="0.2">
      <c r="B38" s="656" t="s">
        <v>339</v>
      </c>
      <c r="C38" s="657"/>
      <c r="D38" s="657"/>
      <c r="E38" s="657"/>
      <c r="F38" s="657"/>
      <c r="G38" s="657"/>
      <c r="H38" s="657"/>
      <c r="I38" s="657"/>
      <c r="J38" s="657"/>
      <c r="K38" s="657"/>
      <c r="L38" s="657"/>
      <c r="M38" s="657"/>
      <c r="N38" s="657"/>
      <c r="O38" s="657"/>
      <c r="P38" s="657"/>
      <c r="Q38" s="658"/>
      <c r="R38" s="659">
        <v>387977</v>
      </c>
      <c r="S38" s="660"/>
      <c r="T38" s="660"/>
      <c r="U38" s="660"/>
      <c r="V38" s="660"/>
      <c r="W38" s="660"/>
      <c r="X38" s="660"/>
      <c r="Y38" s="661"/>
      <c r="Z38" s="662">
        <v>7.7</v>
      </c>
      <c r="AA38" s="662"/>
      <c r="AB38" s="662"/>
      <c r="AC38" s="662"/>
      <c r="AD38" s="663" t="s">
        <v>132</v>
      </c>
      <c r="AE38" s="663"/>
      <c r="AF38" s="663"/>
      <c r="AG38" s="663"/>
      <c r="AH38" s="663"/>
      <c r="AI38" s="663"/>
      <c r="AJ38" s="663"/>
      <c r="AK38" s="663"/>
      <c r="AL38" s="664" t="s">
        <v>237</v>
      </c>
      <c r="AM38" s="665"/>
      <c r="AN38" s="665"/>
      <c r="AO38" s="666"/>
      <c r="AQ38" s="725" t="s">
        <v>340</v>
      </c>
      <c r="AR38" s="726"/>
      <c r="AS38" s="726"/>
      <c r="AT38" s="726"/>
      <c r="AU38" s="726"/>
      <c r="AV38" s="726"/>
      <c r="AW38" s="726"/>
      <c r="AX38" s="726"/>
      <c r="AY38" s="727"/>
      <c r="AZ38" s="659">
        <v>114343</v>
      </c>
      <c r="BA38" s="660"/>
      <c r="BB38" s="660"/>
      <c r="BC38" s="660"/>
      <c r="BD38" s="689"/>
      <c r="BE38" s="689"/>
      <c r="BF38" s="705"/>
      <c r="BG38" s="656" t="s">
        <v>341</v>
      </c>
      <c r="BH38" s="657"/>
      <c r="BI38" s="657"/>
      <c r="BJ38" s="657"/>
      <c r="BK38" s="657"/>
      <c r="BL38" s="657"/>
      <c r="BM38" s="657"/>
      <c r="BN38" s="657"/>
      <c r="BO38" s="657"/>
      <c r="BP38" s="657"/>
      <c r="BQ38" s="657"/>
      <c r="BR38" s="657"/>
      <c r="BS38" s="657"/>
      <c r="BT38" s="657"/>
      <c r="BU38" s="658"/>
      <c r="BV38" s="659">
        <v>860</v>
      </c>
      <c r="BW38" s="660"/>
      <c r="BX38" s="660"/>
      <c r="BY38" s="660"/>
      <c r="BZ38" s="660"/>
      <c r="CA38" s="660"/>
      <c r="CB38" s="669"/>
      <c r="CD38" s="656" t="s">
        <v>342</v>
      </c>
      <c r="CE38" s="657"/>
      <c r="CF38" s="657"/>
      <c r="CG38" s="657"/>
      <c r="CH38" s="657"/>
      <c r="CI38" s="657"/>
      <c r="CJ38" s="657"/>
      <c r="CK38" s="657"/>
      <c r="CL38" s="657"/>
      <c r="CM38" s="657"/>
      <c r="CN38" s="657"/>
      <c r="CO38" s="657"/>
      <c r="CP38" s="657"/>
      <c r="CQ38" s="658"/>
      <c r="CR38" s="659">
        <v>289338</v>
      </c>
      <c r="CS38" s="660"/>
      <c r="CT38" s="660"/>
      <c r="CU38" s="660"/>
      <c r="CV38" s="660"/>
      <c r="CW38" s="660"/>
      <c r="CX38" s="660"/>
      <c r="CY38" s="661"/>
      <c r="CZ38" s="664">
        <v>6.4</v>
      </c>
      <c r="DA38" s="691"/>
      <c r="DB38" s="691"/>
      <c r="DC38" s="694"/>
      <c r="DD38" s="668">
        <v>235030</v>
      </c>
      <c r="DE38" s="660"/>
      <c r="DF38" s="660"/>
      <c r="DG38" s="660"/>
      <c r="DH38" s="660"/>
      <c r="DI38" s="660"/>
      <c r="DJ38" s="660"/>
      <c r="DK38" s="661"/>
      <c r="DL38" s="668">
        <v>222214</v>
      </c>
      <c r="DM38" s="660"/>
      <c r="DN38" s="660"/>
      <c r="DO38" s="660"/>
      <c r="DP38" s="660"/>
      <c r="DQ38" s="660"/>
      <c r="DR38" s="660"/>
      <c r="DS38" s="660"/>
      <c r="DT38" s="660"/>
      <c r="DU38" s="660"/>
      <c r="DV38" s="661"/>
      <c r="DW38" s="664">
        <v>8.8000000000000007</v>
      </c>
      <c r="DX38" s="691"/>
      <c r="DY38" s="691"/>
      <c r="DZ38" s="691"/>
      <c r="EA38" s="691"/>
      <c r="EB38" s="691"/>
      <c r="EC38" s="692"/>
    </row>
    <row r="39" spans="2:133" ht="11.25" customHeight="1" x14ac:dyDescent="0.2">
      <c r="B39" s="656" t="s">
        <v>343</v>
      </c>
      <c r="C39" s="657"/>
      <c r="D39" s="657"/>
      <c r="E39" s="657"/>
      <c r="F39" s="657"/>
      <c r="G39" s="657"/>
      <c r="H39" s="657"/>
      <c r="I39" s="657"/>
      <c r="J39" s="657"/>
      <c r="K39" s="657"/>
      <c r="L39" s="657"/>
      <c r="M39" s="657"/>
      <c r="N39" s="657"/>
      <c r="O39" s="657"/>
      <c r="P39" s="657"/>
      <c r="Q39" s="658"/>
      <c r="R39" s="659" t="s">
        <v>132</v>
      </c>
      <c r="S39" s="660"/>
      <c r="T39" s="660"/>
      <c r="U39" s="660"/>
      <c r="V39" s="660"/>
      <c r="W39" s="660"/>
      <c r="X39" s="660"/>
      <c r="Y39" s="661"/>
      <c r="Z39" s="662" t="s">
        <v>132</v>
      </c>
      <c r="AA39" s="662"/>
      <c r="AB39" s="662"/>
      <c r="AC39" s="662"/>
      <c r="AD39" s="663" t="s">
        <v>132</v>
      </c>
      <c r="AE39" s="663"/>
      <c r="AF39" s="663"/>
      <c r="AG39" s="663"/>
      <c r="AH39" s="663"/>
      <c r="AI39" s="663"/>
      <c r="AJ39" s="663"/>
      <c r="AK39" s="663"/>
      <c r="AL39" s="664" t="s">
        <v>237</v>
      </c>
      <c r="AM39" s="665"/>
      <c r="AN39" s="665"/>
      <c r="AO39" s="666"/>
      <c r="AQ39" s="725" t="s">
        <v>344</v>
      </c>
      <c r="AR39" s="726"/>
      <c r="AS39" s="726"/>
      <c r="AT39" s="726"/>
      <c r="AU39" s="726"/>
      <c r="AV39" s="726"/>
      <c r="AW39" s="726"/>
      <c r="AX39" s="726"/>
      <c r="AY39" s="727"/>
      <c r="AZ39" s="659">
        <v>8277</v>
      </c>
      <c r="BA39" s="660"/>
      <c r="BB39" s="660"/>
      <c r="BC39" s="660"/>
      <c r="BD39" s="689"/>
      <c r="BE39" s="689"/>
      <c r="BF39" s="705"/>
      <c r="BG39" s="656" t="s">
        <v>345</v>
      </c>
      <c r="BH39" s="657"/>
      <c r="BI39" s="657"/>
      <c r="BJ39" s="657"/>
      <c r="BK39" s="657"/>
      <c r="BL39" s="657"/>
      <c r="BM39" s="657"/>
      <c r="BN39" s="657"/>
      <c r="BO39" s="657"/>
      <c r="BP39" s="657"/>
      <c r="BQ39" s="657"/>
      <c r="BR39" s="657"/>
      <c r="BS39" s="657"/>
      <c r="BT39" s="657"/>
      <c r="BU39" s="658"/>
      <c r="BV39" s="659">
        <v>1408</v>
      </c>
      <c r="BW39" s="660"/>
      <c r="BX39" s="660"/>
      <c r="BY39" s="660"/>
      <c r="BZ39" s="660"/>
      <c r="CA39" s="660"/>
      <c r="CB39" s="669"/>
      <c r="CD39" s="656" t="s">
        <v>346</v>
      </c>
      <c r="CE39" s="657"/>
      <c r="CF39" s="657"/>
      <c r="CG39" s="657"/>
      <c r="CH39" s="657"/>
      <c r="CI39" s="657"/>
      <c r="CJ39" s="657"/>
      <c r="CK39" s="657"/>
      <c r="CL39" s="657"/>
      <c r="CM39" s="657"/>
      <c r="CN39" s="657"/>
      <c r="CO39" s="657"/>
      <c r="CP39" s="657"/>
      <c r="CQ39" s="658"/>
      <c r="CR39" s="659">
        <v>151481</v>
      </c>
      <c r="CS39" s="689"/>
      <c r="CT39" s="689"/>
      <c r="CU39" s="689"/>
      <c r="CV39" s="689"/>
      <c r="CW39" s="689"/>
      <c r="CX39" s="689"/>
      <c r="CY39" s="690"/>
      <c r="CZ39" s="664">
        <v>3.4</v>
      </c>
      <c r="DA39" s="691"/>
      <c r="DB39" s="691"/>
      <c r="DC39" s="694"/>
      <c r="DD39" s="668">
        <v>147842</v>
      </c>
      <c r="DE39" s="689"/>
      <c r="DF39" s="689"/>
      <c r="DG39" s="689"/>
      <c r="DH39" s="689"/>
      <c r="DI39" s="689"/>
      <c r="DJ39" s="689"/>
      <c r="DK39" s="690"/>
      <c r="DL39" s="668" t="s">
        <v>237</v>
      </c>
      <c r="DM39" s="689"/>
      <c r="DN39" s="689"/>
      <c r="DO39" s="689"/>
      <c r="DP39" s="689"/>
      <c r="DQ39" s="689"/>
      <c r="DR39" s="689"/>
      <c r="DS39" s="689"/>
      <c r="DT39" s="689"/>
      <c r="DU39" s="689"/>
      <c r="DV39" s="690"/>
      <c r="DW39" s="664" t="s">
        <v>141</v>
      </c>
      <c r="DX39" s="691"/>
      <c r="DY39" s="691"/>
      <c r="DZ39" s="691"/>
      <c r="EA39" s="691"/>
      <c r="EB39" s="691"/>
      <c r="EC39" s="692"/>
    </row>
    <row r="40" spans="2:133" ht="11.25" customHeight="1" x14ac:dyDescent="0.2">
      <c r="B40" s="656" t="s">
        <v>347</v>
      </c>
      <c r="C40" s="657"/>
      <c r="D40" s="657"/>
      <c r="E40" s="657"/>
      <c r="F40" s="657"/>
      <c r="G40" s="657"/>
      <c r="H40" s="657"/>
      <c r="I40" s="657"/>
      <c r="J40" s="657"/>
      <c r="K40" s="657"/>
      <c r="L40" s="657"/>
      <c r="M40" s="657"/>
      <c r="N40" s="657"/>
      <c r="O40" s="657"/>
      <c r="P40" s="657"/>
      <c r="Q40" s="658"/>
      <c r="R40" s="659">
        <v>33577</v>
      </c>
      <c r="S40" s="660"/>
      <c r="T40" s="660"/>
      <c r="U40" s="660"/>
      <c r="V40" s="660"/>
      <c r="W40" s="660"/>
      <c r="X40" s="660"/>
      <c r="Y40" s="661"/>
      <c r="Z40" s="662">
        <v>0.7</v>
      </c>
      <c r="AA40" s="662"/>
      <c r="AB40" s="662"/>
      <c r="AC40" s="662"/>
      <c r="AD40" s="663" t="s">
        <v>237</v>
      </c>
      <c r="AE40" s="663"/>
      <c r="AF40" s="663"/>
      <c r="AG40" s="663"/>
      <c r="AH40" s="663"/>
      <c r="AI40" s="663"/>
      <c r="AJ40" s="663"/>
      <c r="AK40" s="663"/>
      <c r="AL40" s="664" t="s">
        <v>132</v>
      </c>
      <c r="AM40" s="665"/>
      <c r="AN40" s="665"/>
      <c r="AO40" s="666"/>
      <c r="AQ40" s="725" t="s">
        <v>348</v>
      </c>
      <c r="AR40" s="726"/>
      <c r="AS40" s="726"/>
      <c r="AT40" s="726"/>
      <c r="AU40" s="726"/>
      <c r="AV40" s="726"/>
      <c r="AW40" s="726"/>
      <c r="AX40" s="726"/>
      <c r="AY40" s="727"/>
      <c r="AZ40" s="659" t="s">
        <v>237</v>
      </c>
      <c r="BA40" s="660"/>
      <c r="BB40" s="660"/>
      <c r="BC40" s="660"/>
      <c r="BD40" s="689"/>
      <c r="BE40" s="689"/>
      <c r="BF40" s="705"/>
      <c r="BG40" s="709" t="s">
        <v>349</v>
      </c>
      <c r="BH40" s="710"/>
      <c r="BI40" s="710"/>
      <c r="BJ40" s="710"/>
      <c r="BK40" s="710"/>
      <c r="BL40" s="223"/>
      <c r="BM40" s="657" t="s">
        <v>350</v>
      </c>
      <c r="BN40" s="657"/>
      <c r="BO40" s="657"/>
      <c r="BP40" s="657"/>
      <c r="BQ40" s="657"/>
      <c r="BR40" s="657"/>
      <c r="BS40" s="657"/>
      <c r="BT40" s="657"/>
      <c r="BU40" s="658"/>
      <c r="BV40" s="659">
        <v>74</v>
      </c>
      <c r="BW40" s="660"/>
      <c r="BX40" s="660"/>
      <c r="BY40" s="660"/>
      <c r="BZ40" s="660"/>
      <c r="CA40" s="660"/>
      <c r="CB40" s="669"/>
      <c r="CD40" s="656" t="s">
        <v>351</v>
      </c>
      <c r="CE40" s="657"/>
      <c r="CF40" s="657"/>
      <c r="CG40" s="657"/>
      <c r="CH40" s="657"/>
      <c r="CI40" s="657"/>
      <c r="CJ40" s="657"/>
      <c r="CK40" s="657"/>
      <c r="CL40" s="657"/>
      <c r="CM40" s="657"/>
      <c r="CN40" s="657"/>
      <c r="CO40" s="657"/>
      <c r="CP40" s="657"/>
      <c r="CQ40" s="658"/>
      <c r="CR40" s="659">
        <v>8335</v>
      </c>
      <c r="CS40" s="660"/>
      <c r="CT40" s="660"/>
      <c r="CU40" s="660"/>
      <c r="CV40" s="660"/>
      <c r="CW40" s="660"/>
      <c r="CX40" s="660"/>
      <c r="CY40" s="661"/>
      <c r="CZ40" s="664">
        <v>0.2</v>
      </c>
      <c r="DA40" s="691"/>
      <c r="DB40" s="691"/>
      <c r="DC40" s="694"/>
      <c r="DD40" s="668">
        <v>8335</v>
      </c>
      <c r="DE40" s="660"/>
      <c r="DF40" s="660"/>
      <c r="DG40" s="660"/>
      <c r="DH40" s="660"/>
      <c r="DI40" s="660"/>
      <c r="DJ40" s="660"/>
      <c r="DK40" s="661"/>
      <c r="DL40" s="668" t="s">
        <v>132</v>
      </c>
      <c r="DM40" s="660"/>
      <c r="DN40" s="660"/>
      <c r="DO40" s="660"/>
      <c r="DP40" s="660"/>
      <c r="DQ40" s="660"/>
      <c r="DR40" s="660"/>
      <c r="DS40" s="660"/>
      <c r="DT40" s="660"/>
      <c r="DU40" s="660"/>
      <c r="DV40" s="661"/>
      <c r="DW40" s="664" t="s">
        <v>132</v>
      </c>
      <c r="DX40" s="691"/>
      <c r="DY40" s="691"/>
      <c r="DZ40" s="691"/>
      <c r="EA40" s="691"/>
      <c r="EB40" s="691"/>
      <c r="EC40" s="692"/>
    </row>
    <row r="41" spans="2:133" ht="11.25" customHeight="1" x14ac:dyDescent="0.2">
      <c r="B41" s="680" t="s">
        <v>352</v>
      </c>
      <c r="C41" s="681"/>
      <c r="D41" s="681"/>
      <c r="E41" s="681"/>
      <c r="F41" s="681"/>
      <c r="G41" s="681"/>
      <c r="H41" s="681"/>
      <c r="I41" s="681"/>
      <c r="J41" s="681"/>
      <c r="K41" s="681"/>
      <c r="L41" s="681"/>
      <c r="M41" s="681"/>
      <c r="N41" s="681"/>
      <c r="O41" s="681"/>
      <c r="P41" s="681"/>
      <c r="Q41" s="682"/>
      <c r="R41" s="734">
        <v>5020193</v>
      </c>
      <c r="S41" s="735"/>
      <c r="T41" s="735"/>
      <c r="U41" s="735"/>
      <c r="V41" s="735"/>
      <c r="W41" s="735"/>
      <c r="X41" s="735"/>
      <c r="Y41" s="736"/>
      <c r="Z41" s="737">
        <v>100</v>
      </c>
      <c r="AA41" s="737"/>
      <c r="AB41" s="737"/>
      <c r="AC41" s="737"/>
      <c r="AD41" s="738">
        <v>2483980</v>
      </c>
      <c r="AE41" s="738"/>
      <c r="AF41" s="738"/>
      <c r="AG41" s="738"/>
      <c r="AH41" s="738"/>
      <c r="AI41" s="738"/>
      <c r="AJ41" s="738"/>
      <c r="AK41" s="738"/>
      <c r="AL41" s="739">
        <v>100</v>
      </c>
      <c r="AM41" s="719"/>
      <c r="AN41" s="719"/>
      <c r="AO41" s="740"/>
      <c r="AQ41" s="725" t="s">
        <v>353</v>
      </c>
      <c r="AR41" s="726"/>
      <c r="AS41" s="726"/>
      <c r="AT41" s="726"/>
      <c r="AU41" s="726"/>
      <c r="AV41" s="726"/>
      <c r="AW41" s="726"/>
      <c r="AX41" s="726"/>
      <c r="AY41" s="727"/>
      <c r="AZ41" s="659">
        <v>76799</v>
      </c>
      <c r="BA41" s="660"/>
      <c r="BB41" s="660"/>
      <c r="BC41" s="660"/>
      <c r="BD41" s="689"/>
      <c r="BE41" s="689"/>
      <c r="BF41" s="705"/>
      <c r="BG41" s="709"/>
      <c r="BH41" s="710"/>
      <c r="BI41" s="710"/>
      <c r="BJ41" s="710"/>
      <c r="BK41" s="710"/>
      <c r="BL41" s="223"/>
      <c r="BM41" s="657" t="s">
        <v>354</v>
      </c>
      <c r="BN41" s="657"/>
      <c r="BO41" s="657"/>
      <c r="BP41" s="657"/>
      <c r="BQ41" s="657"/>
      <c r="BR41" s="657"/>
      <c r="BS41" s="657"/>
      <c r="BT41" s="657"/>
      <c r="BU41" s="658"/>
      <c r="BV41" s="659" t="s">
        <v>132</v>
      </c>
      <c r="BW41" s="660"/>
      <c r="BX41" s="660"/>
      <c r="BY41" s="660"/>
      <c r="BZ41" s="660"/>
      <c r="CA41" s="660"/>
      <c r="CB41" s="669"/>
      <c r="CD41" s="656" t="s">
        <v>355</v>
      </c>
      <c r="CE41" s="657"/>
      <c r="CF41" s="657"/>
      <c r="CG41" s="657"/>
      <c r="CH41" s="657"/>
      <c r="CI41" s="657"/>
      <c r="CJ41" s="657"/>
      <c r="CK41" s="657"/>
      <c r="CL41" s="657"/>
      <c r="CM41" s="657"/>
      <c r="CN41" s="657"/>
      <c r="CO41" s="657"/>
      <c r="CP41" s="657"/>
      <c r="CQ41" s="658"/>
      <c r="CR41" s="659" t="s">
        <v>237</v>
      </c>
      <c r="CS41" s="689"/>
      <c r="CT41" s="689"/>
      <c r="CU41" s="689"/>
      <c r="CV41" s="689"/>
      <c r="CW41" s="689"/>
      <c r="CX41" s="689"/>
      <c r="CY41" s="690"/>
      <c r="CZ41" s="664" t="s">
        <v>132</v>
      </c>
      <c r="DA41" s="691"/>
      <c r="DB41" s="691"/>
      <c r="DC41" s="694"/>
      <c r="DD41" s="668" t="s">
        <v>237</v>
      </c>
      <c r="DE41" s="689"/>
      <c r="DF41" s="689"/>
      <c r="DG41" s="689"/>
      <c r="DH41" s="689"/>
      <c r="DI41" s="689"/>
      <c r="DJ41" s="689"/>
      <c r="DK41" s="690"/>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2">
      <c r="AQ42" s="741" t="s">
        <v>356</v>
      </c>
      <c r="AR42" s="742"/>
      <c r="AS42" s="742"/>
      <c r="AT42" s="742"/>
      <c r="AU42" s="742"/>
      <c r="AV42" s="742"/>
      <c r="AW42" s="742"/>
      <c r="AX42" s="742"/>
      <c r="AY42" s="743"/>
      <c r="AZ42" s="734">
        <v>212539</v>
      </c>
      <c r="BA42" s="735"/>
      <c r="BB42" s="735"/>
      <c r="BC42" s="735"/>
      <c r="BD42" s="718"/>
      <c r="BE42" s="718"/>
      <c r="BF42" s="720"/>
      <c r="BG42" s="711"/>
      <c r="BH42" s="712"/>
      <c r="BI42" s="712"/>
      <c r="BJ42" s="712"/>
      <c r="BK42" s="712"/>
      <c r="BL42" s="224"/>
      <c r="BM42" s="681" t="s">
        <v>357</v>
      </c>
      <c r="BN42" s="681"/>
      <c r="BO42" s="681"/>
      <c r="BP42" s="681"/>
      <c r="BQ42" s="681"/>
      <c r="BR42" s="681"/>
      <c r="BS42" s="681"/>
      <c r="BT42" s="681"/>
      <c r="BU42" s="682"/>
      <c r="BV42" s="734">
        <v>324</v>
      </c>
      <c r="BW42" s="735"/>
      <c r="BX42" s="735"/>
      <c r="BY42" s="735"/>
      <c r="BZ42" s="735"/>
      <c r="CA42" s="735"/>
      <c r="CB42" s="744"/>
      <c r="CD42" s="656" t="s">
        <v>358</v>
      </c>
      <c r="CE42" s="657"/>
      <c r="CF42" s="657"/>
      <c r="CG42" s="657"/>
      <c r="CH42" s="657"/>
      <c r="CI42" s="657"/>
      <c r="CJ42" s="657"/>
      <c r="CK42" s="657"/>
      <c r="CL42" s="657"/>
      <c r="CM42" s="657"/>
      <c r="CN42" s="657"/>
      <c r="CO42" s="657"/>
      <c r="CP42" s="657"/>
      <c r="CQ42" s="658"/>
      <c r="CR42" s="659">
        <v>543245</v>
      </c>
      <c r="CS42" s="689"/>
      <c r="CT42" s="689"/>
      <c r="CU42" s="689"/>
      <c r="CV42" s="689"/>
      <c r="CW42" s="689"/>
      <c r="CX42" s="689"/>
      <c r="CY42" s="690"/>
      <c r="CZ42" s="664">
        <v>12.1</v>
      </c>
      <c r="DA42" s="691"/>
      <c r="DB42" s="691"/>
      <c r="DC42" s="694"/>
      <c r="DD42" s="668">
        <v>81557</v>
      </c>
      <c r="DE42" s="689"/>
      <c r="DF42" s="689"/>
      <c r="DG42" s="689"/>
      <c r="DH42" s="689"/>
      <c r="DI42" s="689"/>
      <c r="DJ42" s="689"/>
      <c r="DK42" s="690"/>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2">
      <c r="B43" s="214" t="s">
        <v>359</v>
      </c>
      <c r="CD43" s="656" t="s">
        <v>360</v>
      </c>
      <c r="CE43" s="657"/>
      <c r="CF43" s="657"/>
      <c r="CG43" s="657"/>
      <c r="CH43" s="657"/>
      <c r="CI43" s="657"/>
      <c r="CJ43" s="657"/>
      <c r="CK43" s="657"/>
      <c r="CL43" s="657"/>
      <c r="CM43" s="657"/>
      <c r="CN43" s="657"/>
      <c r="CO43" s="657"/>
      <c r="CP43" s="657"/>
      <c r="CQ43" s="658"/>
      <c r="CR43" s="659">
        <v>13127</v>
      </c>
      <c r="CS43" s="689"/>
      <c r="CT43" s="689"/>
      <c r="CU43" s="689"/>
      <c r="CV43" s="689"/>
      <c r="CW43" s="689"/>
      <c r="CX43" s="689"/>
      <c r="CY43" s="690"/>
      <c r="CZ43" s="664">
        <v>0.3</v>
      </c>
      <c r="DA43" s="691"/>
      <c r="DB43" s="691"/>
      <c r="DC43" s="694"/>
      <c r="DD43" s="668">
        <v>13127</v>
      </c>
      <c r="DE43" s="689"/>
      <c r="DF43" s="689"/>
      <c r="DG43" s="689"/>
      <c r="DH43" s="689"/>
      <c r="DI43" s="689"/>
      <c r="DJ43" s="689"/>
      <c r="DK43" s="690"/>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2">
      <c r="B44" s="745" t="s">
        <v>361</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308</v>
      </c>
      <c r="CE44" s="698"/>
      <c r="CF44" s="656" t="s">
        <v>362</v>
      </c>
      <c r="CG44" s="657"/>
      <c r="CH44" s="657"/>
      <c r="CI44" s="657"/>
      <c r="CJ44" s="657"/>
      <c r="CK44" s="657"/>
      <c r="CL44" s="657"/>
      <c r="CM44" s="657"/>
      <c r="CN44" s="657"/>
      <c r="CO44" s="657"/>
      <c r="CP44" s="657"/>
      <c r="CQ44" s="658"/>
      <c r="CR44" s="659">
        <v>517497</v>
      </c>
      <c r="CS44" s="660"/>
      <c r="CT44" s="660"/>
      <c r="CU44" s="660"/>
      <c r="CV44" s="660"/>
      <c r="CW44" s="660"/>
      <c r="CX44" s="660"/>
      <c r="CY44" s="661"/>
      <c r="CZ44" s="664">
        <v>11.5</v>
      </c>
      <c r="DA44" s="665"/>
      <c r="DB44" s="665"/>
      <c r="DC44" s="671"/>
      <c r="DD44" s="668">
        <v>80084</v>
      </c>
      <c r="DE44" s="660"/>
      <c r="DF44" s="660"/>
      <c r="DG44" s="660"/>
      <c r="DH44" s="660"/>
      <c r="DI44" s="660"/>
      <c r="DJ44" s="660"/>
      <c r="DK44" s="661"/>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2">
      <c r="B45" s="745" t="s">
        <v>363</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364</v>
      </c>
      <c r="CG45" s="657"/>
      <c r="CH45" s="657"/>
      <c r="CI45" s="657"/>
      <c r="CJ45" s="657"/>
      <c r="CK45" s="657"/>
      <c r="CL45" s="657"/>
      <c r="CM45" s="657"/>
      <c r="CN45" s="657"/>
      <c r="CO45" s="657"/>
      <c r="CP45" s="657"/>
      <c r="CQ45" s="658"/>
      <c r="CR45" s="659">
        <v>357520</v>
      </c>
      <c r="CS45" s="689"/>
      <c r="CT45" s="689"/>
      <c r="CU45" s="689"/>
      <c r="CV45" s="689"/>
      <c r="CW45" s="689"/>
      <c r="CX45" s="689"/>
      <c r="CY45" s="690"/>
      <c r="CZ45" s="664">
        <v>7.9</v>
      </c>
      <c r="DA45" s="691"/>
      <c r="DB45" s="691"/>
      <c r="DC45" s="694"/>
      <c r="DD45" s="668">
        <v>28667</v>
      </c>
      <c r="DE45" s="689"/>
      <c r="DF45" s="689"/>
      <c r="DG45" s="689"/>
      <c r="DH45" s="689"/>
      <c r="DI45" s="689"/>
      <c r="DJ45" s="689"/>
      <c r="DK45" s="690"/>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2">
      <c r="B46" s="225"/>
      <c r="CD46" s="699"/>
      <c r="CE46" s="700"/>
      <c r="CF46" s="656" t="s">
        <v>365</v>
      </c>
      <c r="CG46" s="657"/>
      <c r="CH46" s="657"/>
      <c r="CI46" s="657"/>
      <c r="CJ46" s="657"/>
      <c r="CK46" s="657"/>
      <c r="CL46" s="657"/>
      <c r="CM46" s="657"/>
      <c r="CN46" s="657"/>
      <c r="CO46" s="657"/>
      <c r="CP46" s="657"/>
      <c r="CQ46" s="658"/>
      <c r="CR46" s="659">
        <v>159977</v>
      </c>
      <c r="CS46" s="660"/>
      <c r="CT46" s="660"/>
      <c r="CU46" s="660"/>
      <c r="CV46" s="660"/>
      <c r="CW46" s="660"/>
      <c r="CX46" s="660"/>
      <c r="CY46" s="661"/>
      <c r="CZ46" s="664">
        <v>3.5</v>
      </c>
      <c r="DA46" s="665"/>
      <c r="DB46" s="665"/>
      <c r="DC46" s="671"/>
      <c r="DD46" s="668">
        <v>51417</v>
      </c>
      <c r="DE46" s="660"/>
      <c r="DF46" s="660"/>
      <c r="DG46" s="660"/>
      <c r="DH46" s="660"/>
      <c r="DI46" s="660"/>
      <c r="DJ46" s="660"/>
      <c r="DK46" s="661"/>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2">
      <c r="B47" s="225"/>
      <c r="CD47" s="699"/>
      <c r="CE47" s="700"/>
      <c r="CF47" s="656" t="s">
        <v>366</v>
      </c>
      <c r="CG47" s="657"/>
      <c r="CH47" s="657"/>
      <c r="CI47" s="657"/>
      <c r="CJ47" s="657"/>
      <c r="CK47" s="657"/>
      <c r="CL47" s="657"/>
      <c r="CM47" s="657"/>
      <c r="CN47" s="657"/>
      <c r="CO47" s="657"/>
      <c r="CP47" s="657"/>
      <c r="CQ47" s="658"/>
      <c r="CR47" s="659">
        <v>25748</v>
      </c>
      <c r="CS47" s="689"/>
      <c r="CT47" s="689"/>
      <c r="CU47" s="689"/>
      <c r="CV47" s="689"/>
      <c r="CW47" s="689"/>
      <c r="CX47" s="689"/>
      <c r="CY47" s="690"/>
      <c r="CZ47" s="664">
        <v>0.6</v>
      </c>
      <c r="DA47" s="691"/>
      <c r="DB47" s="691"/>
      <c r="DC47" s="694"/>
      <c r="DD47" s="668">
        <v>1473</v>
      </c>
      <c r="DE47" s="689"/>
      <c r="DF47" s="689"/>
      <c r="DG47" s="689"/>
      <c r="DH47" s="689"/>
      <c r="DI47" s="689"/>
      <c r="DJ47" s="689"/>
      <c r="DK47" s="690"/>
      <c r="DL47" s="728"/>
      <c r="DM47" s="729"/>
      <c r="DN47" s="729"/>
      <c r="DO47" s="729"/>
      <c r="DP47" s="729"/>
      <c r="DQ47" s="729"/>
      <c r="DR47" s="729"/>
      <c r="DS47" s="729"/>
      <c r="DT47" s="729"/>
      <c r="DU47" s="729"/>
      <c r="DV47" s="730"/>
      <c r="DW47" s="731"/>
      <c r="DX47" s="732"/>
      <c r="DY47" s="732"/>
      <c r="DZ47" s="732"/>
      <c r="EA47" s="732"/>
      <c r="EB47" s="732"/>
      <c r="EC47" s="733"/>
    </row>
    <row r="48" spans="2:133" ht="10.8" x14ac:dyDescent="0.2">
      <c r="B48" s="225"/>
      <c r="CD48" s="701"/>
      <c r="CE48" s="702"/>
      <c r="CF48" s="656" t="s">
        <v>367</v>
      </c>
      <c r="CG48" s="657"/>
      <c r="CH48" s="657"/>
      <c r="CI48" s="657"/>
      <c r="CJ48" s="657"/>
      <c r="CK48" s="657"/>
      <c r="CL48" s="657"/>
      <c r="CM48" s="657"/>
      <c r="CN48" s="657"/>
      <c r="CO48" s="657"/>
      <c r="CP48" s="657"/>
      <c r="CQ48" s="658"/>
      <c r="CR48" s="659" t="s">
        <v>141</v>
      </c>
      <c r="CS48" s="660"/>
      <c r="CT48" s="660"/>
      <c r="CU48" s="660"/>
      <c r="CV48" s="660"/>
      <c r="CW48" s="660"/>
      <c r="CX48" s="660"/>
      <c r="CY48" s="661"/>
      <c r="CZ48" s="664" t="s">
        <v>141</v>
      </c>
      <c r="DA48" s="665"/>
      <c r="DB48" s="665"/>
      <c r="DC48" s="671"/>
      <c r="DD48" s="668" t="s">
        <v>141</v>
      </c>
      <c r="DE48" s="660"/>
      <c r="DF48" s="660"/>
      <c r="DG48" s="660"/>
      <c r="DH48" s="660"/>
      <c r="DI48" s="660"/>
      <c r="DJ48" s="660"/>
      <c r="DK48" s="661"/>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2">
      <c r="B49" s="225"/>
      <c r="CD49" s="680" t="s">
        <v>368</v>
      </c>
      <c r="CE49" s="681"/>
      <c r="CF49" s="681"/>
      <c r="CG49" s="681"/>
      <c r="CH49" s="681"/>
      <c r="CI49" s="681"/>
      <c r="CJ49" s="681"/>
      <c r="CK49" s="681"/>
      <c r="CL49" s="681"/>
      <c r="CM49" s="681"/>
      <c r="CN49" s="681"/>
      <c r="CO49" s="681"/>
      <c r="CP49" s="681"/>
      <c r="CQ49" s="682"/>
      <c r="CR49" s="734">
        <v>4507100</v>
      </c>
      <c r="CS49" s="718"/>
      <c r="CT49" s="718"/>
      <c r="CU49" s="718"/>
      <c r="CV49" s="718"/>
      <c r="CW49" s="718"/>
      <c r="CX49" s="718"/>
      <c r="CY49" s="747"/>
      <c r="CZ49" s="739">
        <v>100</v>
      </c>
      <c r="DA49" s="748"/>
      <c r="DB49" s="748"/>
      <c r="DC49" s="749"/>
      <c r="DD49" s="750">
        <v>2942028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8YxR7cEpCQVXyNDVpFVoNxAIRbSQBkpXefjBxhfG1i+1d+InPGziCwXBJb+n4P90camm36JNgBRB1btEDHgzdg==" saltValue="INXc2QKLT4I2cbEmIEeTG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CM8" sqref="CM8:CQ8"/>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369</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370</v>
      </c>
      <c r="DK2" s="759"/>
      <c r="DL2" s="759"/>
      <c r="DM2" s="759"/>
      <c r="DN2" s="759"/>
      <c r="DO2" s="760"/>
      <c r="DP2" s="228"/>
      <c r="DQ2" s="758" t="s">
        <v>371</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372</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373</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374</v>
      </c>
      <c r="B5" s="764"/>
      <c r="C5" s="764"/>
      <c r="D5" s="764"/>
      <c r="E5" s="764"/>
      <c r="F5" s="764"/>
      <c r="G5" s="764"/>
      <c r="H5" s="764"/>
      <c r="I5" s="764"/>
      <c r="J5" s="764"/>
      <c r="K5" s="764"/>
      <c r="L5" s="764"/>
      <c r="M5" s="764"/>
      <c r="N5" s="764"/>
      <c r="O5" s="764"/>
      <c r="P5" s="765"/>
      <c r="Q5" s="769" t="s">
        <v>375</v>
      </c>
      <c r="R5" s="770"/>
      <c r="S5" s="770"/>
      <c r="T5" s="770"/>
      <c r="U5" s="771"/>
      <c r="V5" s="769" t="s">
        <v>376</v>
      </c>
      <c r="W5" s="770"/>
      <c r="X5" s="770"/>
      <c r="Y5" s="770"/>
      <c r="Z5" s="771"/>
      <c r="AA5" s="769" t="s">
        <v>377</v>
      </c>
      <c r="AB5" s="770"/>
      <c r="AC5" s="770"/>
      <c r="AD5" s="770"/>
      <c r="AE5" s="770"/>
      <c r="AF5" s="775" t="s">
        <v>378</v>
      </c>
      <c r="AG5" s="770"/>
      <c r="AH5" s="770"/>
      <c r="AI5" s="770"/>
      <c r="AJ5" s="776"/>
      <c r="AK5" s="770" t="s">
        <v>379</v>
      </c>
      <c r="AL5" s="770"/>
      <c r="AM5" s="770"/>
      <c r="AN5" s="770"/>
      <c r="AO5" s="771"/>
      <c r="AP5" s="769" t="s">
        <v>380</v>
      </c>
      <c r="AQ5" s="770"/>
      <c r="AR5" s="770"/>
      <c r="AS5" s="770"/>
      <c r="AT5" s="771"/>
      <c r="AU5" s="769" t="s">
        <v>381</v>
      </c>
      <c r="AV5" s="770"/>
      <c r="AW5" s="770"/>
      <c r="AX5" s="770"/>
      <c r="AY5" s="776"/>
      <c r="AZ5" s="232"/>
      <c r="BA5" s="232"/>
      <c r="BB5" s="232"/>
      <c r="BC5" s="232"/>
      <c r="BD5" s="232"/>
      <c r="BE5" s="233"/>
      <c r="BF5" s="233"/>
      <c r="BG5" s="233"/>
      <c r="BH5" s="233"/>
      <c r="BI5" s="233"/>
      <c r="BJ5" s="233"/>
      <c r="BK5" s="233"/>
      <c r="BL5" s="233"/>
      <c r="BM5" s="233"/>
      <c r="BN5" s="233"/>
      <c r="BO5" s="233"/>
      <c r="BP5" s="233"/>
      <c r="BQ5" s="763" t="s">
        <v>382</v>
      </c>
      <c r="BR5" s="764"/>
      <c r="BS5" s="764"/>
      <c r="BT5" s="764"/>
      <c r="BU5" s="764"/>
      <c r="BV5" s="764"/>
      <c r="BW5" s="764"/>
      <c r="BX5" s="764"/>
      <c r="BY5" s="764"/>
      <c r="BZ5" s="764"/>
      <c r="CA5" s="764"/>
      <c r="CB5" s="764"/>
      <c r="CC5" s="764"/>
      <c r="CD5" s="764"/>
      <c r="CE5" s="764"/>
      <c r="CF5" s="764"/>
      <c r="CG5" s="765"/>
      <c r="CH5" s="769" t="s">
        <v>383</v>
      </c>
      <c r="CI5" s="770"/>
      <c r="CJ5" s="770"/>
      <c r="CK5" s="770"/>
      <c r="CL5" s="771"/>
      <c r="CM5" s="769" t="s">
        <v>384</v>
      </c>
      <c r="CN5" s="770"/>
      <c r="CO5" s="770"/>
      <c r="CP5" s="770"/>
      <c r="CQ5" s="771"/>
      <c r="CR5" s="769" t="s">
        <v>385</v>
      </c>
      <c r="CS5" s="770"/>
      <c r="CT5" s="770"/>
      <c r="CU5" s="770"/>
      <c r="CV5" s="771"/>
      <c r="CW5" s="769" t="s">
        <v>386</v>
      </c>
      <c r="CX5" s="770"/>
      <c r="CY5" s="770"/>
      <c r="CZ5" s="770"/>
      <c r="DA5" s="771"/>
      <c r="DB5" s="769" t="s">
        <v>387</v>
      </c>
      <c r="DC5" s="770"/>
      <c r="DD5" s="770"/>
      <c r="DE5" s="770"/>
      <c r="DF5" s="771"/>
      <c r="DG5" s="799" t="s">
        <v>388</v>
      </c>
      <c r="DH5" s="800"/>
      <c r="DI5" s="800"/>
      <c r="DJ5" s="800"/>
      <c r="DK5" s="801"/>
      <c r="DL5" s="799" t="s">
        <v>389</v>
      </c>
      <c r="DM5" s="800"/>
      <c r="DN5" s="800"/>
      <c r="DO5" s="800"/>
      <c r="DP5" s="801"/>
      <c r="DQ5" s="769" t="s">
        <v>390</v>
      </c>
      <c r="DR5" s="770"/>
      <c r="DS5" s="770"/>
      <c r="DT5" s="770"/>
      <c r="DU5" s="771"/>
      <c r="DV5" s="769" t="s">
        <v>381</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391</v>
      </c>
      <c r="C7" s="786"/>
      <c r="D7" s="786"/>
      <c r="E7" s="786"/>
      <c r="F7" s="786"/>
      <c r="G7" s="786"/>
      <c r="H7" s="786"/>
      <c r="I7" s="786"/>
      <c r="J7" s="786"/>
      <c r="K7" s="786"/>
      <c r="L7" s="786"/>
      <c r="M7" s="786"/>
      <c r="N7" s="786"/>
      <c r="O7" s="786"/>
      <c r="P7" s="787"/>
      <c r="Q7" s="788">
        <v>5022</v>
      </c>
      <c r="R7" s="789"/>
      <c r="S7" s="789"/>
      <c r="T7" s="789"/>
      <c r="U7" s="789"/>
      <c r="V7" s="789">
        <v>4509</v>
      </c>
      <c r="W7" s="789"/>
      <c r="X7" s="789"/>
      <c r="Y7" s="789"/>
      <c r="Z7" s="789"/>
      <c r="AA7" s="789">
        <v>513</v>
      </c>
      <c r="AB7" s="789"/>
      <c r="AC7" s="789"/>
      <c r="AD7" s="789"/>
      <c r="AE7" s="790"/>
      <c r="AF7" s="791">
        <v>335</v>
      </c>
      <c r="AG7" s="792"/>
      <c r="AH7" s="792"/>
      <c r="AI7" s="792"/>
      <c r="AJ7" s="793"/>
      <c r="AK7" s="794">
        <v>237</v>
      </c>
      <c r="AL7" s="795"/>
      <c r="AM7" s="795"/>
      <c r="AN7" s="795"/>
      <c r="AO7" s="795"/>
      <c r="AP7" s="795">
        <v>3388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591</v>
      </c>
      <c r="BT7" s="783"/>
      <c r="BU7" s="783"/>
      <c r="BV7" s="783"/>
      <c r="BW7" s="783"/>
      <c r="BX7" s="783"/>
      <c r="BY7" s="783"/>
      <c r="BZ7" s="783"/>
      <c r="CA7" s="783"/>
      <c r="CB7" s="783"/>
      <c r="CC7" s="783"/>
      <c r="CD7" s="783"/>
      <c r="CE7" s="783"/>
      <c r="CF7" s="783"/>
      <c r="CG7" s="798"/>
      <c r="CH7" s="779">
        <v>1</v>
      </c>
      <c r="CI7" s="780"/>
      <c r="CJ7" s="780"/>
      <c r="CK7" s="780"/>
      <c r="CL7" s="781"/>
      <c r="CM7" s="779">
        <v>19</v>
      </c>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392</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393</v>
      </c>
      <c r="B23" s="825" t="s">
        <v>394</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335</v>
      </c>
      <c r="AG23" s="829"/>
      <c r="AH23" s="829"/>
      <c r="AI23" s="829"/>
      <c r="AJ23" s="832"/>
      <c r="AK23" s="833"/>
      <c r="AL23" s="834"/>
      <c r="AM23" s="834"/>
      <c r="AN23" s="834"/>
      <c r="AO23" s="834"/>
      <c r="AP23" s="829"/>
      <c r="AQ23" s="829"/>
      <c r="AR23" s="829"/>
      <c r="AS23" s="829"/>
      <c r="AT23" s="829"/>
      <c r="AU23" s="845"/>
      <c r="AV23" s="845"/>
      <c r="AW23" s="845"/>
      <c r="AX23" s="845"/>
      <c r="AY23" s="846"/>
      <c r="AZ23" s="847" t="s">
        <v>132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395</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396</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374</v>
      </c>
      <c r="B26" s="764"/>
      <c r="C26" s="764"/>
      <c r="D26" s="764"/>
      <c r="E26" s="764"/>
      <c r="F26" s="764"/>
      <c r="G26" s="764"/>
      <c r="H26" s="764"/>
      <c r="I26" s="764"/>
      <c r="J26" s="764"/>
      <c r="K26" s="764"/>
      <c r="L26" s="764"/>
      <c r="M26" s="764"/>
      <c r="N26" s="764"/>
      <c r="O26" s="764"/>
      <c r="P26" s="765"/>
      <c r="Q26" s="769" t="s">
        <v>397</v>
      </c>
      <c r="R26" s="770"/>
      <c r="S26" s="770"/>
      <c r="T26" s="770"/>
      <c r="U26" s="771"/>
      <c r="V26" s="769" t="s">
        <v>398</v>
      </c>
      <c r="W26" s="770"/>
      <c r="X26" s="770"/>
      <c r="Y26" s="770"/>
      <c r="Z26" s="771"/>
      <c r="AA26" s="769" t="s">
        <v>399</v>
      </c>
      <c r="AB26" s="770"/>
      <c r="AC26" s="770"/>
      <c r="AD26" s="770"/>
      <c r="AE26" s="770"/>
      <c r="AF26" s="850" t="s">
        <v>400</v>
      </c>
      <c r="AG26" s="851"/>
      <c r="AH26" s="851"/>
      <c r="AI26" s="851"/>
      <c r="AJ26" s="852"/>
      <c r="AK26" s="770" t="s">
        <v>401</v>
      </c>
      <c r="AL26" s="770"/>
      <c r="AM26" s="770"/>
      <c r="AN26" s="770"/>
      <c r="AO26" s="771"/>
      <c r="AP26" s="769" t="s">
        <v>402</v>
      </c>
      <c r="AQ26" s="770"/>
      <c r="AR26" s="770"/>
      <c r="AS26" s="770"/>
      <c r="AT26" s="771"/>
      <c r="AU26" s="769" t="s">
        <v>403</v>
      </c>
      <c r="AV26" s="770"/>
      <c r="AW26" s="770"/>
      <c r="AX26" s="770"/>
      <c r="AY26" s="771"/>
      <c r="AZ26" s="769" t="s">
        <v>404</v>
      </c>
      <c r="BA26" s="770"/>
      <c r="BB26" s="770"/>
      <c r="BC26" s="770"/>
      <c r="BD26" s="771"/>
      <c r="BE26" s="769" t="s">
        <v>381</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405</v>
      </c>
      <c r="C28" s="786"/>
      <c r="D28" s="786"/>
      <c r="E28" s="786"/>
      <c r="F28" s="786"/>
      <c r="G28" s="786"/>
      <c r="H28" s="786"/>
      <c r="I28" s="786"/>
      <c r="J28" s="786"/>
      <c r="K28" s="786"/>
      <c r="L28" s="786"/>
      <c r="M28" s="786"/>
      <c r="N28" s="786"/>
      <c r="O28" s="786"/>
      <c r="P28" s="787"/>
      <c r="Q28" s="858">
        <v>727</v>
      </c>
      <c r="R28" s="859"/>
      <c r="S28" s="859"/>
      <c r="T28" s="859"/>
      <c r="U28" s="859"/>
      <c r="V28" s="859">
        <v>664</v>
      </c>
      <c r="W28" s="859"/>
      <c r="X28" s="859"/>
      <c r="Y28" s="859"/>
      <c r="Z28" s="859"/>
      <c r="AA28" s="859">
        <v>63</v>
      </c>
      <c r="AB28" s="859"/>
      <c r="AC28" s="859"/>
      <c r="AD28" s="859"/>
      <c r="AE28" s="860"/>
      <c r="AF28" s="861">
        <v>63</v>
      </c>
      <c r="AG28" s="859"/>
      <c r="AH28" s="859"/>
      <c r="AI28" s="859"/>
      <c r="AJ28" s="862"/>
      <c r="AK28" s="863">
        <v>77</v>
      </c>
      <c r="AL28" s="864"/>
      <c r="AM28" s="864"/>
      <c r="AN28" s="864"/>
      <c r="AO28" s="864"/>
      <c r="AP28" s="864" t="s">
        <v>580</v>
      </c>
      <c r="AQ28" s="864"/>
      <c r="AR28" s="864"/>
      <c r="AS28" s="864"/>
      <c r="AT28" s="864"/>
      <c r="AU28" s="864" t="s">
        <v>580</v>
      </c>
      <c r="AV28" s="864"/>
      <c r="AW28" s="864"/>
      <c r="AX28" s="864"/>
      <c r="AY28" s="864"/>
      <c r="AZ28" s="865" t="s">
        <v>580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406</v>
      </c>
      <c r="C29" s="817"/>
      <c r="D29" s="817"/>
      <c r="E29" s="817"/>
      <c r="F29" s="817"/>
      <c r="G29" s="817"/>
      <c r="H29" s="817"/>
      <c r="I29" s="817"/>
      <c r="J29" s="817"/>
      <c r="K29" s="817"/>
      <c r="L29" s="817"/>
      <c r="M29" s="817"/>
      <c r="N29" s="817"/>
      <c r="O29" s="817"/>
      <c r="P29" s="818"/>
      <c r="Q29" s="819">
        <v>730</v>
      </c>
      <c r="R29" s="820"/>
      <c r="S29" s="820"/>
      <c r="T29" s="820"/>
      <c r="U29" s="820"/>
      <c r="V29" s="820">
        <v>652</v>
      </c>
      <c r="W29" s="820"/>
      <c r="X29" s="820"/>
      <c r="Y29" s="820"/>
      <c r="Z29" s="820"/>
      <c r="AA29" s="820">
        <v>78</v>
      </c>
      <c r="AB29" s="820"/>
      <c r="AC29" s="820"/>
      <c r="AD29" s="820"/>
      <c r="AE29" s="821"/>
      <c r="AF29" s="822">
        <v>78</v>
      </c>
      <c r="AG29" s="823"/>
      <c r="AH29" s="823"/>
      <c r="AI29" s="823"/>
      <c r="AJ29" s="824"/>
      <c r="AK29" s="870">
        <v>117</v>
      </c>
      <c r="AL29" s="866"/>
      <c r="AM29" s="866"/>
      <c r="AN29" s="866"/>
      <c r="AO29" s="866"/>
      <c r="AP29" s="866" t="s">
        <v>580</v>
      </c>
      <c r="AQ29" s="866"/>
      <c r="AR29" s="866"/>
      <c r="AS29" s="866"/>
      <c r="AT29" s="866"/>
      <c r="AU29" s="866" t="s">
        <v>580</v>
      </c>
      <c r="AV29" s="866"/>
      <c r="AW29" s="866"/>
      <c r="AX29" s="866"/>
      <c r="AY29" s="866"/>
      <c r="AZ29" s="867" t="s">
        <v>580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407</v>
      </c>
      <c r="C30" s="817"/>
      <c r="D30" s="817"/>
      <c r="E30" s="817"/>
      <c r="F30" s="817"/>
      <c r="G30" s="817"/>
      <c r="H30" s="817"/>
      <c r="I30" s="817"/>
      <c r="J30" s="817"/>
      <c r="K30" s="817"/>
      <c r="L30" s="817"/>
      <c r="M30" s="817"/>
      <c r="N30" s="817"/>
      <c r="O30" s="817"/>
      <c r="P30" s="818"/>
      <c r="Q30" s="819">
        <v>64</v>
      </c>
      <c r="R30" s="820"/>
      <c r="S30" s="820"/>
      <c r="T30" s="820"/>
      <c r="U30" s="820"/>
      <c r="V30" s="820">
        <v>64</v>
      </c>
      <c r="W30" s="820"/>
      <c r="X30" s="820"/>
      <c r="Y30" s="820"/>
      <c r="Z30" s="820"/>
      <c r="AA30" s="820">
        <v>0</v>
      </c>
      <c r="AB30" s="820"/>
      <c r="AC30" s="820"/>
      <c r="AD30" s="820"/>
      <c r="AE30" s="821"/>
      <c r="AF30" s="822">
        <v>0</v>
      </c>
      <c r="AG30" s="823"/>
      <c r="AH30" s="823"/>
      <c r="AI30" s="823"/>
      <c r="AJ30" s="824"/>
      <c r="AK30" s="870">
        <v>22</v>
      </c>
      <c r="AL30" s="866"/>
      <c r="AM30" s="866"/>
      <c r="AN30" s="866"/>
      <c r="AO30" s="866"/>
      <c r="AP30" s="866" t="s">
        <v>580</v>
      </c>
      <c r="AQ30" s="866"/>
      <c r="AR30" s="866"/>
      <c r="AS30" s="866"/>
      <c r="AT30" s="866"/>
      <c r="AU30" s="866" t="s">
        <v>580</v>
      </c>
      <c r="AV30" s="866"/>
      <c r="AW30" s="866"/>
      <c r="AX30" s="866"/>
      <c r="AY30" s="866"/>
      <c r="AZ30" s="867" t="s">
        <v>580</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408</v>
      </c>
      <c r="C31" s="817"/>
      <c r="D31" s="817"/>
      <c r="E31" s="817"/>
      <c r="F31" s="817"/>
      <c r="G31" s="817"/>
      <c r="H31" s="817"/>
      <c r="I31" s="817"/>
      <c r="J31" s="817"/>
      <c r="K31" s="817"/>
      <c r="L31" s="817"/>
      <c r="M31" s="817"/>
      <c r="N31" s="817"/>
      <c r="O31" s="817"/>
      <c r="P31" s="818"/>
      <c r="Q31" s="819">
        <v>225</v>
      </c>
      <c r="R31" s="820"/>
      <c r="S31" s="820"/>
      <c r="T31" s="820"/>
      <c r="U31" s="820"/>
      <c r="V31" s="820">
        <v>218</v>
      </c>
      <c r="W31" s="820"/>
      <c r="X31" s="820"/>
      <c r="Y31" s="820"/>
      <c r="Z31" s="820"/>
      <c r="AA31" s="820">
        <v>7</v>
      </c>
      <c r="AB31" s="820"/>
      <c r="AC31" s="820"/>
      <c r="AD31" s="820"/>
      <c r="AE31" s="821"/>
      <c r="AF31" s="822">
        <v>451</v>
      </c>
      <c r="AG31" s="823"/>
      <c r="AH31" s="823"/>
      <c r="AI31" s="823"/>
      <c r="AJ31" s="824"/>
      <c r="AK31" s="870">
        <v>114</v>
      </c>
      <c r="AL31" s="866"/>
      <c r="AM31" s="866"/>
      <c r="AN31" s="866"/>
      <c r="AO31" s="866"/>
      <c r="AP31" s="866">
        <v>1351</v>
      </c>
      <c r="AQ31" s="866"/>
      <c r="AR31" s="866"/>
      <c r="AS31" s="866"/>
      <c r="AT31" s="866"/>
      <c r="AU31" s="866">
        <v>25</v>
      </c>
      <c r="AV31" s="866"/>
      <c r="AW31" s="866"/>
      <c r="AX31" s="866"/>
      <c r="AY31" s="866"/>
      <c r="AZ31" s="867" t="s">
        <v>580</v>
      </c>
      <c r="BA31" s="867"/>
      <c r="BB31" s="867"/>
      <c r="BC31" s="867"/>
      <c r="BD31" s="867"/>
      <c r="BE31" s="868" t="s">
        <v>409</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410</v>
      </c>
      <c r="C32" s="817"/>
      <c r="D32" s="817"/>
      <c r="E32" s="817"/>
      <c r="F32" s="817"/>
      <c r="G32" s="817"/>
      <c r="H32" s="817"/>
      <c r="I32" s="817"/>
      <c r="J32" s="817"/>
      <c r="K32" s="817"/>
      <c r="L32" s="817"/>
      <c r="M32" s="817"/>
      <c r="N32" s="817"/>
      <c r="O32" s="817"/>
      <c r="P32" s="818"/>
      <c r="Q32" s="819">
        <v>171</v>
      </c>
      <c r="R32" s="820"/>
      <c r="S32" s="820"/>
      <c r="T32" s="820"/>
      <c r="U32" s="820"/>
      <c r="V32" s="820">
        <v>161</v>
      </c>
      <c r="W32" s="820"/>
      <c r="X32" s="820"/>
      <c r="Y32" s="820"/>
      <c r="Z32" s="820"/>
      <c r="AA32" s="820">
        <v>10</v>
      </c>
      <c r="AB32" s="820"/>
      <c r="AC32" s="820"/>
      <c r="AD32" s="820"/>
      <c r="AE32" s="821"/>
      <c r="AF32" s="822">
        <v>291</v>
      </c>
      <c r="AG32" s="823"/>
      <c r="AH32" s="823"/>
      <c r="AI32" s="823"/>
      <c r="AJ32" s="824"/>
      <c r="AK32" s="870">
        <v>78</v>
      </c>
      <c r="AL32" s="866"/>
      <c r="AM32" s="866"/>
      <c r="AN32" s="866"/>
      <c r="AO32" s="866"/>
      <c r="AP32" s="866">
        <v>1148</v>
      </c>
      <c r="AQ32" s="866"/>
      <c r="AR32" s="866"/>
      <c r="AS32" s="866"/>
      <c r="AT32" s="866"/>
      <c r="AU32" s="866">
        <v>1148</v>
      </c>
      <c r="AV32" s="866"/>
      <c r="AW32" s="866"/>
      <c r="AX32" s="866"/>
      <c r="AY32" s="866"/>
      <c r="AZ32" s="867" t="s">
        <v>580</v>
      </c>
      <c r="BA32" s="867"/>
      <c r="BB32" s="867"/>
      <c r="BC32" s="867"/>
      <c r="BD32" s="867"/>
      <c r="BE32" s="868" t="s">
        <v>411</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412</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393</v>
      </c>
      <c r="B63" s="825" t="s">
        <v>413</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882</v>
      </c>
      <c r="AG63" s="880"/>
      <c r="AH63" s="880"/>
      <c r="AI63" s="880"/>
      <c r="AJ63" s="881"/>
      <c r="AK63" s="882"/>
      <c r="AL63" s="877"/>
      <c r="AM63" s="877"/>
      <c r="AN63" s="877"/>
      <c r="AO63" s="877"/>
      <c r="AP63" s="880">
        <v>2499</v>
      </c>
      <c r="AQ63" s="880"/>
      <c r="AR63" s="880"/>
      <c r="AS63" s="880"/>
      <c r="AT63" s="880"/>
      <c r="AU63" s="880">
        <v>1173</v>
      </c>
      <c r="AV63" s="880"/>
      <c r="AW63" s="880"/>
      <c r="AX63" s="880"/>
      <c r="AY63" s="880"/>
      <c r="AZ63" s="884"/>
      <c r="BA63" s="884"/>
      <c r="BB63" s="884"/>
      <c r="BC63" s="884"/>
      <c r="BD63" s="884"/>
      <c r="BE63" s="885"/>
      <c r="BF63" s="885"/>
      <c r="BG63" s="885"/>
      <c r="BH63" s="885"/>
      <c r="BI63" s="886"/>
      <c r="BJ63" s="887" t="s">
        <v>414</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416</v>
      </c>
      <c r="B66" s="764"/>
      <c r="C66" s="764"/>
      <c r="D66" s="764"/>
      <c r="E66" s="764"/>
      <c r="F66" s="764"/>
      <c r="G66" s="764"/>
      <c r="H66" s="764"/>
      <c r="I66" s="764"/>
      <c r="J66" s="764"/>
      <c r="K66" s="764"/>
      <c r="L66" s="764"/>
      <c r="M66" s="764"/>
      <c r="N66" s="764"/>
      <c r="O66" s="764"/>
      <c r="P66" s="765"/>
      <c r="Q66" s="769" t="s">
        <v>397</v>
      </c>
      <c r="R66" s="770"/>
      <c r="S66" s="770"/>
      <c r="T66" s="770"/>
      <c r="U66" s="771"/>
      <c r="V66" s="769" t="s">
        <v>417</v>
      </c>
      <c r="W66" s="770"/>
      <c r="X66" s="770"/>
      <c r="Y66" s="770"/>
      <c r="Z66" s="771"/>
      <c r="AA66" s="769" t="s">
        <v>418</v>
      </c>
      <c r="AB66" s="770"/>
      <c r="AC66" s="770"/>
      <c r="AD66" s="770"/>
      <c r="AE66" s="771"/>
      <c r="AF66" s="890" t="s">
        <v>400</v>
      </c>
      <c r="AG66" s="851"/>
      <c r="AH66" s="851"/>
      <c r="AI66" s="851"/>
      <c r="AJ66" s="891"/>
      <c r="AK66" s="769" t="s">
        <v>419</v>
      </c>
      <c r="AL66" s="764"/>
      <c r="AM66" s="764"/>
      <c r="AN66" s="764"/>
      <c r="AO66" s="765"/>
      <c r="AP66" s="769" t="s">
        <v>420</v>
      </c>
      <c r="AQ66" s="770"/>
      <c r="AR66" s="770"/>
      <c r="AS66" s="770"/>
      <c r="AT66" s="771"/>
      <c r="AU66" s="769" t="s">
        <v>421</v>
      </c>
      <c r="AV66" s="770"/>
      <c r="AW66" s="770"/>
      <c r="AX66" s="770"/>
      <c r="AY66" s="771"/>
      <c r="AZ66" s="769" t="s">
        <v>381</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581</v>
      </c>
      <c r="C68" s="906"/>
      <c r="D68" s="906"/>
      <c r="E68" s="906"/>
      <c r="F68" s="906"/>
      <c r="G68" s="906"/>
      <c r="H68" s="906"/>
      <c r="I68" s="906"/>
      <c r="J68" s="906"/>
      <c r="K68" s="906"/>
      <c r="L68" s="906"/>
      <c r="M68" s="906"/>
      <c r="N68" s="906"/>
      <c r="O68" s="906"/>
      <c r="P68" s="907"/>
      <c r="Q68" s="908">
        <v>909</v>
      </c>
      <c r="R68" s="902"/>
      <c r="S68" s="902"/>
      <c r="T68" s="902"/>
      <c r="U68" s="902"/>
      <c r="V68" s="902">
        <v>848</v>
      </c>
      <c r="W68" s="902"/>
      <c r="X68" s="902"/>
      <c r="Y68" s="902"/>
      <c r="Z68" s="902"/>
      <c r="AA68" s="902">
        <v>61</v>
      </c>
      <c r="AB68" s="902"/>
      <c r="AC68" s="902"/>
      <c r="AD68" s="902"/>
      <c r="AE68" s="902"/>
      <c r="AF68" s="902">
        <v>53</v>
      </c>
      <c r="AG68" s="902"/>
      <c r="AH68" s="902"/>
      <c r="AI68" s="902"/>
      <c r="AJ68" s="902"/>
      <c r="AK68" s="902">
        <v>0</v>
      </c>
      <c r="AL68" s="902"/>
      <c r="AM68" s="902"/>
      <c r="AN68" s="902"/>
      <c r="AO68" s="902"/>
      <c r="AP68" s="902">
        <v>0</v>
      </c>
      <c r="AQ68" s="902"/>
      <c r="AR68" s="902"/>
      <c r="AS68" s="902"/>
      <c r="AT68" s="902"/>
      <c r="AU68" s="902" t="s">
        <v>580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582</v>
      </c>
      <c r="C69" s="910"/>
      <c r="D69" s="910"/>
      <c r="E69" s="910"/>
      <c r="F69" s="910"/>
      <c r="G69" s="910"/>
      <c r="H69" s="910"/>
      <c r="I69" s="910"/>
      <c r="J69" s="910"/>
      <c r="K69" s="910"/>
      <c r="L69" s="910"/>
      <c r="M69" s="910"/>
      <c r="N69" s="910"/>
      <c r="O69" s="910"/>
      <c r="P69" s="911"/>
      <c r="Q69" s="912">
        <v>253547</v>
      </c>
      <c r="R69" s="866"/>
      <c r="S69" s="866"/>
      <c r="T69" s="866"/>
      <c r="U69" s="866"/>
      <c r="V69" s="866">
        <v>238716</v>
      </c>
      <c r="W69" s="866"/>
      <c r="X69" s="866"/>
      <c r="Y69" s="866"/>
      <c r="Z69" s="866"/>
      <c r="AA69" s="866">
        <v>14831</v>
      </c>
      <c r="AB69" s="866"/>
      <c r="AC69" s="866"/>
      <c r="AD69" s="866"/>
      <c r="AE69" s="866"/>
      <c r="AF69" s="866">
        <v>14831</v>
      </c>
      <c r="AG69" s="866"/>
      <c r="AH69" s="866"/>
      <c r="AI69" s="866"/>
      <c r="AJ69" s="866"/>
      <c r="AK69" s="866">
        <v>635</v>
      </c>
      <c r="AL69" s="866"/>
      <c r="AM69" s="866"/>
      <c r="AN69" s="866"/>
      <c r="AO69" s="866"/>
      <c r="AP69" s="866">
        <v>0</v>
      </c>
      <c r="AQ69" s="866"/>
      <c r="AR69" s="866"/>
      <c r="AS69" s="866"/>
      <c r="AT69" s="866"/>
      <c r="AU69" s="866" t="s">
        <v>580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583</v>
      </c>
      <c r="C70" s="910"/>
      <c r="D70" s="910"/>
      <c r="E70" s="910"/>
      <c r="F70" s="910"/>
      <c r="G70" s="910"/>
      <c r="H70" s="910"/>
      <c r="I70" s="910"/>
      <c r="J70" s="910"/>
      <c r="K70" s="910"/>
      <c r="L70" s="910"/>
      <c r="M70" s="910"/>
      <c r="N70" s="910"/>
      <c r="O70" s="910"/>
      <c r="P70" s="911"/>
      <c r="Q70" s="912">
        <v>6836</v>
      </c>
      <c r="R70" s="866"/>
      <c r="S70" s="866"/>
      <c r="T70" s="866"/>
      <c r="U70" s="866"/>
      <c r="V70" s="866">
        <v>5439</v>
      </c>
      <c r="W70" s="866"/>
      <c r="X70" s="866"/>
      <c r="Y70" s="866"/>
      <c r="Z70" s="866"/>
      <c r="AA70" s="866">
        <v>1397</v>
      </c>
      <c r="AB70" s="866"/>
      <c r="AC70" s="866"/>
      <c r="AD70" s="866"/>
      <c r="AE70" s="866"/>
      <c r="AF70" s="866" t="s">
        <v>580</v>
      </c>
      <c r="AG70" s="866"/>
      <c r="AH70" s="866"/>
      <c r="AI70" s="866"/>
      <c r="AJ70" s="866"/>
      <c r="AK70" s="866">
        <v>14</v>
      </c>
      <c r="AL70" s="866"/>
      <c r="AM70" s="866"/>
      <c r="AN70" s="866"/>
      <c r="AO70" s="866"/>
      <c r="AP70" s="866" t="s">
        <v>580</v>
      </c>
      <c r="AQ70" s="866"/>
      <c r="AR70" s="866"/>
      <c r="AS70" s="866"/>
      <c r="AT70" s="866"/>
      <c r="AU70" s="866" t="s">
        <v>580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584</v>
      </c>
      <c r="C71" s="910"/>
      <c r="D71" s="910"/>
      <c r="E71" s="910"/>
      <c r="F71" s="910"/>
      <c r="G71" s="910"/>
      <c r="H71" s="910"/>
      <c r="I71" s="910"/>
      <c r="J71" s="910"/>
      <c r="K71" s="910"/>
      <c r="L71" s="910"/>
      <c r="M71" s="910"/>
      <c r="N71" s="910"/>
      <c r="O71" s="910"/>
      <c r="P71" s="911"/>
      <c r="Q71" s="912">
        <v>15</v>
      </c>
      <c r="R71" s="866"/>
      <c r="S71" s="866"/>
      <c r="T71" s="866"/>
      <c r="U71" s="866"/>
      <c r="V71" s="866">
        <v>15</v>
      </c>
      <c r="W71" s="866"/>
      <c r="X71" s="866"/>
      <c r="Y71" s="866"/>
      <c r="Z71" s="866"/>
      <c r="AA71" s="866">
        <v>0</v>
      </c>
      <c r="AB71" s="866"/>
      <c r="AC71" s="866"/>
      <c r="AD71" s="866"/>
      <c r="AE71" s="866"/>
      <c r="AF71" s="866" t="s">
        <v>580</v>
      </c>
      <c r="AG71" s="866"/>
      <c r="AH71" s="866"/>
      <c r="AI71" s="866"/>
      <c r="AJ71" s="866"/>
      <c r="AK71" s="866" t="s">
        <v>580</v>
      </c>
      <c r="AL71" s="866"/>
      <c r="AM71" s="866"/>
      <c r="AN71" s="866"/>
      <c r="AO71" s="866"/>
      <c r="AP71" s="866" t="s">
        <v>580</v>
      </c>
      <c r="AQ71" s="866"/>
      <c r="AR71" s="866"/>
      <c r="AS71" s="866"/>
      <c r="AT71" s="866"/>
      <c r="AU71" s="866" t="s">
        <v>580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585</v>
      </c>
      <c r="C72" s="910"/>
      <c r="D72" s="910"/>
      <c r="E72" s="910"/>
      <c r="F72" s="910"/>
      <c r="G72" s="910"/>
      <c r="H72" s="910"/>
      <c r="I72" s="910"/>
      <c r="J72" s="910"/>
      <c r="K72" s="910"/>
      <c r="L72" s="910"/>
      <c r="M72" s="910"/>
      <c r="N72" s="910"/>
      <c r="O72" s="910"/>
      <c r="P72" s="911"/>
      <c r="Q72" s="917">
        <v>56</v>
      </c>
      <c r="R72" s="914"/>
      <c r="S72" s="914"/>
      <c r="T72" s="914"/>
      <c r="U72" s="870"/>
      <c r="V72" s="913">
        <v>38</v>
      </c>
      <c r="W72" s="914"/>
      <c r="X72" s="914"/>
      <c r="Y72" s="914"/>
      <c r="Z72" s="870"/>
      <c r="AA72" s="913">
        <v>18</v>
      </c>
      <c r="AB72" s="914"/>
      <c r="AC72" s="914"/>
      <c r="AD72" s="914"/>
      <c r="AE72" s="870"/>
      <c r="AF72" s="913" t="s">
        <v>580</v>
      </c>
      <c r="AG72" s="914"/>
      <c r="AH72" s="914"/>
      <c r="AI72" s="914"/>
      <c r="AJ72" s="870"/>
      <c r="AK72" s="913" t="s">
        <v>580</v>
      </c>
      <c r="AL72" s="914"/>
      <c r="AM72" s="914"/>
      <c r="AN72" s="914"/>
      <c r="AO72" s="870"/>
      <c r="AP72" s="913" t="s">
        <v>580</v>
      </c>
      <c r="AQ72" s="914"/>
      <c r="AR72" s="914"/>
      <c r="AS72" s="914"/>
      <c r="AT72" s="870"/>
      <c r="AU72" s="913" t="s">
        <v>580</v>
      </c>
      <c r="AV72" s="914"/>
      <c r="AW72" s="914"/>
      <c r="AX72" s="914"/>
      <c r="AY72" s="870"/>
      <c r="AZ72" s="915"/>
      <c r="BA72" s="910"/>
      <c r="BB72" s="910"/>
      <c r="BC72" s="910"/>
      <c r="BD72" s="916"/>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586</v>
      </c>
      <c r="C73" s="910"/>
      <c r="D73" s="910"/>
      <c r="E73" s="910"/>
      <c r="F73" s="910"/>
      <c r="G73" s="910"/>
      <c r="H73" s="910"/>
      <c r="I73" s="910"/>
      <c r="J73" s="910"/>
      <c r="K73" s="910"/>
      <c r="L73" s="910"/>
      <c r="M73" s="910"/>
      <c r="N73" s="910"/>
      <c r="O73" s="910"/>
      <c r="P73" s="911"/>
      <c r="Q73" s="917">
        <v>40</v>
      </c>
      <c r="R73" s="914"/>
      <c r="S73" s="914"/>
      <c r="T73" s="914"/>
      <c r="U73" s="870"/>
      <c r="V73" s="913">
        <v>39</v>
      </c>
      <c r="W73" s="914"/>
      <c r="X73" s="914"/>
      <c r="Y73" s="914"/>
      <c r="Z73" s="870"/>
      <c r="AA73" s="913">
        <v>1</v>
      </c>
      <c r="AB73" s="914"/>
      <c r="AC73" s="914"/>
      <c r="AD73" s="914"/>
      <c r="AE73" s="870"/>
      <c r="AF73" s="913" t="s">
        <v>580</v>
      </c>
      <c r="AG73" s="914"/>
      <c r="AH73" s="914"/>
      <c r="AI73" s="914"/>
      <c r="AJ73" s="870"/>
      <c r="AK73" s="913" t="s">
        <v>580</v>
      </c>
      <c r="AL73" s="914"/>
      <c r="AM73" s="914"/>
      <c r="AN73" s="914"/>
      <c r="AO73" s="870"/>
      <c r="AP73" s="913" t="s">
        <v>580</v>
      </c>
      <c r="AQ73" s="914"/>
      <c r="AR73" s="914"/>
      <c r="AS73" s="914"/>
      <c r="AT73" s="870"/>
      <c r="AU73" s="913" t="s">
        <v>580</v>
      </c>
      <c r="AV73" s="914"/>
      <c r="AW73" s="914"/>
      <c r="AX73" s="914"/>
      <c r="AY73" s="870"/>
      <c r="AZ73" s="915"/>
      <c r="BA73" s="910"/>
      <c r="BB73" s="910"/>
      <c r="BC73" s="910"/>
      <c r="BD73" s="916"/>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587</v>
      </c>
      <c r="C74" s="910"/>
      <c r="D74" s="910"/>
      <c r="E74" s="910"/>
      <c r="F74" s="910"/>
      <c r="G74" s="910"/>
      <c r="H74" s="910"/>
      <c r="I74" s="910"/>
      <c r="J74" s="910"/>
      <c r="K74" s="910"/>
      <c r="L74" s="910"/>
      <c r="M74" s="910"/>
      <c r="N74" s="910"/>
      <c r="O74" s="910"/>
      <c r="P74" s="911"/>
      <c r="Q74" s="917">
        <v>7152</v>
      </c>
      <c r="R74" s="914"/>
      <c r="S74" s="914"/>
      <c r="T74" s="914"/>
      <c r="U74" s="870"/>
      <c r="V74" s="913">
        <v>6813</v>
      </c>
      <c r="W74" s="914"/>
      <c r="X74" s="914"/>
      <c r="Y74" s="914"/>
      <c r="Z74" s="870"/>
      <c r="AA74" s="913">
        <v>338</v>
      </c>
      <c r="AB74" s="914"/>
      <c r="AC74" s="914"/>
      <c r="AD74" s="914"/>
      <c r="AE74" s="870"/>
      <c r="AF74" s="913">
        <v>2062</v>
      </c>
      <c r="AG74" s="914"/>
      <c r="AH74" s="914"/>
      <c r="AI74" s="914"/>
      <c r="AJ74" s="870"/>
      <c r="AK74" s="913">
        <v>540</v>
      </c>
      <c r="AL74" s="914"/>
      <c r="AM74" s="914"/>
      <c r="AN74" s="914"/>
      <c r="AO74" s="870"/>
      <c r="AP74" s="913">
        <v>5014</v>
      </c>
      <c r="AQ74" s="914"/>
      <c r="AR74" s="914"/>
      <c r="AS74" s="914"/>
      <c r="AT74" s="870"/>
      <c r="AU74" s="913">
        <v>35</v>
      </c>
      <c r="AV74" s="914"/>
      <c r="AW74" s="914"/>
      <c r="AX74" s="914"/>
      <c r="AY74" s="870"/>
      <c r="AZ74" s="915"/>
      <c r="BA74" s="910"/>
      <c r="BB74" s="910"/>
      <c r="BC74" s="910"/>
      <c r="BD74" s="916"/>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588</v>
      </c>
      <c r="C75" s="910"/>
      <c r="D75" s="910"/>
      <c r="E75" s="910"/>
      <c r="F75" s="910"/>
      <c r="G75" s="910"/>
      <c r="H75" s="910"/>
      <c r="I75" s="910"/>
      <c r="J75" s="910"/>
      <c r="K75" s="910"/>
      <c r="L75" s="910"/>
      <c r="M75" s="910"/>
      <c r="N75" s="910"/>
      <c r="O75" s="910"/>
      <c r="P75" s="911"/>
      <c r="Q75" s="917">
        <v>888</v>
      </c>
      <c r="R75" s="914"/>
      <c r="S75" s="914"/>
      <c r="T75" s="914"/>
      <c r="U75" s="870"/>
      <c r="V75" s="913">
        <v>812</v>
      </c>
      <c r="W75" s="914"/>
      <c r="X75" s="914"/>
      <c r="Y75" s="914"/>
      <c r="Z75" s="870"/>
      <c r="AA75" s="913">
        <v>76</v>
      </c>
      <c r="AB75" s="914"/>
      <c r="AC75" s="914"/>
      <c r="AD75" s="914"/>
      <c r="AE75" s="870"/>
      <c r="AF75" s="913">
        <v>76</v>
      </c>
      <c r="AG75" s="914"/>
      <c r="AH75" s="914"/>
      <c r="AI75" s="914"/>
      <c r="AJ75" s="870"/>
      <c r="AK75" s="913">
        <v>0</v>
      </c>
      <c r="AL75" s="914"/>
      <c r="AM75" s="914"/>
      <c r="AN75" s="914"/>
      <c r="AO75" s="870"/>
      <c r="AP75" s="913">
        <v>833</v>
      </c>
      <c r="AQ75" s="914"/>
      <c r="AR75" s="914"/>
      <c r="AS75" s="914"/>
      <c r="AT75" s="870"/>
      <c r="AU75" s="913">
        <v>135</v>
      </c>
      <c r="AV75" s="914"/>
      <c r="AW75" s="914"/>
      <c r="AX75" s="914"/>
      <c r="AY75" s="870"/>
      <c r="AZ75" s="915"/>
      <c r="BA75" s="910"/>
      <c r="BB75" s="910"/>
      <c r="BC75" s="910"/>
      <c r="BD75" s="916"/>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589</v>
      </c>
      <c r="C76" s="910"/>
      <c r="D76" s="910"/>
      <c r="E76" s="910"/>
      <c r="F76" s="910"/>
      <c r="G76" s="910"/>
      <c r="H76" s="910"/>
      <c r="I76" s="910"/>
      <c r="J76" s="910"/>
      <c r="K76" s="910"/>
      <c r="L76" s="910"/>
      <c r="M76" s="910"/>
      <c r="N76" s="910"/>
      <c r="O76" s="910"/>
      <c r="P76" s="911"/>
      <c r="Q76" s="917">
        <v>2319</v>
      </c>
      <c r="R76" s="914"/>
      <c r="S76" s="914"/>
      <c r="T76" s="914"/>
      <c r="U76" s="870"/>
      <c r="V76" s="913">
        <v>2291</v>
      </c>
      <c r="W76" s="914"/>
      <c r="X76" s="914"/>
      <c r="Y76" s="914"/>
      <c r="Z76" s="870"/>
      <c r="AA76" s="913">
        <v>27</v>
      </c>
      <c r="AB76" s="914"/>
      <c r="AC76" s="914"/>
      <c r="AD76" s="914"/>
      <c r="AE76" s="870"/>
      <c r="AF76" s="913">
        <v>23</v>
      </c>
      <c r="AG76" s="914"/>
      <c r="AH76" s="914"/>
      <c r="AI76" s="914"/>
      <c r="AJ76" s="870"/>
      <c r="AK76" s="913" t="s">
        <v>580</v>
      </c>
      <c r="AL76" s="914"/>
      <c r="AM76" s="914"/>
      <c r="AN76" s="914"/>
      <c r="AO76" s="870"/>
      <c r="AP76" s="913">
        <v>1119</v>
      </c>
      <c r="AQ76" s="914"/>
      <c r="AR76" s="914"/>
      <c r="AS76" s="914"/>
      <c r="AT76" s="870"/>
      <c r="AU76" s="913">
        <v>76</v>
      </c>
      <c r="AV76" s="914"/>
      <c r="AW76" s="914"/>
      <c r="AX76" s="914"/>
      <c r="AY76" s="870"/>
      <c r="AZ76" s="915"/>
      <c r="BA76" s="910"/>
      <c r="BB76" s="910"/>
      <c r="BC76" s="910"/>
      <c r="BD76" s="916"/>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590</v>
      </c>
      <c r="C77" s="910"/>
      <c r="D77" s="910"/>
      <c r="E77" s="910"/>
      <c r="F77" s="910"/>
      <c r="G77" s="910"/>
      <c r="H77" s="910"/>
      <c r="I77" s="910"/>
      <c r="J77" s="910"/>
      <c r="K77" s="910"/>
      <c r="L77" s="910"/>
      <c r="M77" s="910"/>
      <c r="N77" s="910"/>
      <c r="O77" s="910"/>
      <c r="P77" s="911"/>
      <c r="Q77" s="917">
        <v>1548</v>
      </c>
      <c r="R77" s="914"/>
      <c r="S77" s="914"/>
      <c r="T77" s="914"/>
      <c r="U77" s="870"/>
      <c r="V77" s="913">
        <v>1547</v>
      </c>
      <c r="W77" s="914"/>
      <c r="X77" s="914"/>
      <c r="Y77" s="914"/>
      <c r="Z77" s="870"/>
      <c r="AA77" s="913">
        <v>1</v>
      </c>
      <c r="AB77" s="914"/>
      <c r="AC77" s="914"/>
      <c r="AD77" s="914"/>
      <c r="AE77" s="870"/>
      <c r="AF77" s="913" t="s">
        <v>580</v>
      </c>
      <c r="AG77" s="914"/>
      <c r="AH77" s="914"/>
      <c r="AI77" s="914"/>
      <c r="AJ77" s="870"/>
      <c r="AK77" s="913" t="s">
        <v>580</v>
      </c>
      <c r="AL77" s="914"/>
      <c r="AM77" s="914"/>
      <c r="AN77" s="914"/>
      <c r="AO77" s="870"/>
      <c r="AP77" s="913" t="s">
        <v>580</v>
      </c>
      <c r="AQ77" s="914"/>
      <c r="AR77" s="914"/>
      <c r="AS77" s="914"/>
      <c r="AT77" s="870"/>
      <c r="AU77" s="913" t="s">
        <v>580</v>
      </c>
      <c r="AV77" s="914"/>
      <c r="AW77" s="914"/>
      <c r="AX77" s="914"/>
      <c r="AY77" s="870"/>
      <c r="AZ77" s="915"/>
      <c r="BA77" s="910"/>
      <c r="BB77" s="910"/>
      <c r="BC77" s="910"/>
      <c r="BD77" s="916"/>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8"/>
      <c r="C87" s="919"/>
      <c r="D87" s="919"/>
      <c r="E87" s="919"/>
      <c r="F87" s="919"/>
      <c r="G87" s="919"/>
      <c r="H87" s="919"/>
      <c r="I87" s="919"/>
      <c r="J87" s="919"/>
      <c r="K87" s="919"/>
      <c r="L87" s="919"/>
      <c r="M87" s="919"/>
      <c r="N87" s="919"/>
      <c r="O87" s="919"/>
      <c r="P87" s="920"/>
      <c r="Q87" s="921"/>
      <c r="R87" s="922"/>
      <c r="S87" s="922"/>
      <c r="T87" s="922"/>
      <c r="U87" s="922"/>
      <c r="V87" s="922"/>
      <c r="W87" s="922"/>
      <c r="X87" s="922"/>
      <c r="Y87" s="922"/>
      <c r="Z87" s="922"/>
      <c r="AA87" s="922"/>
      <c r="AB87" s="922"/>
      <c r="AC87" s="922"/>
      <c r="AD87" s="922"/>
      <c r="AE87" s="922"/>
      <c r="AF87" s="922"/>
      <c r="AG87" s="922"/>
      <c r="AH87" s="922"/>
      <c r="AI87" s="922"/>
      <c r="AJ87" s="922"/>
      <c r="AK87" s="922"/>
      <c r="AL87" s="922"/>
      <c r="AM87" s="922"/>
      <c r="AN87" s="922"/>
      <c r="AO87" s="922"/>
      <c r="AP87" s="922"/>
      <c r="AQ87" s="922"/>
      <c r="AR87" s="922"/>
      <c r="AS87" s="922"/>
      <c r="AT87" s="922"/>
      <c r="AU87" s="922"/>
      <c r="AV87" s="922"/>
      <c r="AW87" s="922"/>
      <c r="AX87" s="922"/>
      <c r="AY87" s="922"/>
      <c r="AZ87" s="923"/>
      <c r="BA87" s="923"/>
      <c r="BB87" s="923"/>
      <c r="BC87" s="923"/>
      <c r="BD87" s="924"/>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393</v>
      </c>
      <c r="B88" s="825" t="s">
        <v>422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17045</v>
      </c>
      <c r="AG88" s="880"/>
      <c r="AH88" s="880"/>
      <c r="AI88" s="880"/>
      <c r="AJ88" s="880"/>
      <c r="AK88" s="877"/>
      <c r="AL88" s="877"/>
      <c r="AM88" s="877"/>
      <c r="AN88" s="877"/>
      <c r="AO88" s="877"/>
      <c r="AP88" s="880">
        <v>6966</v>
      </c>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825" t="s">
        <v>423</v>
      </c>
      <c r="BS102" s="826"/>
      <c r="BT102" s="826"/>
      <c r="BU102" s="826"/>
      <c r="BV102" s="826"/>
      <c r="BW102" s="826"/>
      <c r="BX102" s="826"/>
      <c r="BY102" s="826"/>
      <c r="BZ102" s="826"/>
      <c r="CA102" s="826"/>
      <c r="CB102" s="826"/>
      <c r="CC102" s="826"/>
      <c r="CD102" s="826"/>
      <c r="CE102" s="826"/>
      <c r="CF102" s="826"/>
      <c r="CG102" s="827"/>
      <c r="CH102" s="925"/>
      <c r="CI102" s="926"/>
      <c r="CJ102" s="926"/>
      <c r="CK102" s="926"/>
      <c r="CL102" s="927"/>
      <c r="CM102" s="925"/>
      <c r="CN102" s="926"/>
      <c r="CO102" s="926"/>
      <c r="CP102" s="926"/>
      <c r="CQ102" s="927"/>
      <c r="CR102" s="928"/>
      <c r="CS102" s="888"/>
      <c r="CT102" s="888"/>
      <c r="CU102" s="888"/>
      <c r="CV102" s="929"/>
      <c r="CW102" s="928"/>
      <c r="CX102" s="888"/>
      <c r="CY102" s="888"/>
      <c r="CZ102" s="888"/>
      <c r="DA102" s="929"/>
      <c r="DB102" s="928"/>
      <c r="DC102" s="888"/>
      <c r="DD102" s="888"/>
      <c r="DE102" s="888"/>
      <c r="DF102" s="929"/>
      <c r="DG102" s="928"/>
      <c r="DH102" s="888"/>
      <c r="DI102" s="888"/>
      <c r="DJ102" s="888"/>
      <c r="DK102" s="929"/>
      <c r="DL102" s="928"/>
      <c r="DM102" s="888"/>
      <c r="DN102" s="888"/>
      <c r="DO102" s="888"/>
      <c r="DP102" s="929"/>
      <c r="DQ102" s="928"/>
      <c r="DR102" s="888"/>
      <c r="DS102" s="888"/>
      <c r="DT102" s="888"/>
      <c r="DU102" s="929"/>
      <c r="DV102" s="825"/>
      <c r="DW102" s="826"/>
      <c r="DX102" s="826"/>
      <c r="DY102" s="826"/>
      <c r="DZ102" s="952"/>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3" t="s">
        <v>424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4" t="s">
        <v>425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5" t="s">
        <v>428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30" customFormat="1" ht="26.25" customHeight="1" x14ac:dyDescent="0.2">
      <c r="A109" s="950" t="s">
        <v>430</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2"/>
      <c r="AA109" s="930" t="s">
        <v>431</v>
      </c>
      <c r="AB109" s="931"/>
      <c r="AC109" s="931"/>
      <c r="AD109" s="931"/>
      <c r="AE109" s="932"/>
      <c r="AF109" s="930" t="s">
        <v>432</v>
      </c>
      <c r="AG109" s="931"/>
      <c r="AH109" s="931"/>
      <c r="AI109" s="931"/>
      <c r="AJ109" s="932"/>
      <c r="AK109" s="930" t="s">
        <v>311</v>
      </c>
      <c r="AL109" s="931"/>
      <c r="AM109" s="931"/>
      <c r="AN109" s="931"/>
      <c r="AO109" s="932"/>
      <c r="AP109" s="930" t="s">
        <v>433</v>
      </c>
      <c r="AQ109" s="931"/>
      <c r="AR109" s="931"/>
      <c r="AS109" s="931"/>
      <c r="AT109" s="933"/>
      <c r="AU109" s="950" t="s">
        <v>430</v>
      </c>
      <c r="AV109" s="931"/>
      <c r="AW109" s="931"/>
      <c r="AX109" s="931"/>
      <c r="AY109" s="931"/>
      <c r="AZ109" s="931"/>
      <c r="BA109" s="931"/>
      <c r="BB109" s="931"/>
      <c r="BC109" s="931"/>
      <c r="BD109" s="931"/>
      <c r="BE109" s="931"/>
      <c r="BF109" s="931"/>
      <c r="BG109" s="931"/>
      <c r="BH109" s="931"/>
      <c r="BI109" s="931"/>
      <c r="BJ109" s="931"/>
      <c r="BK109" s="931"/>
      <c r="BL109" s="931"/>
      <c r="BM109" s="931"/>
      <c r="BN109" s="931"/>
      <c r="BO109" s="931"/>
      <c r="BP109" s="932"/>
      <c r="BQ109" s="930" t="s">
        <v>431</v>
      </c>
      <c r="BR109" s="931"/>
      <c r="BS109" s="931"/>
      <c r="BT109" s="931"/>
      <c r="BU109" s="932"/>
      <c r="BV109" s="930" t="s">
        <v>432</v>
      </c>
      <c r="BW109" s="931"/>
      <c r="BX109" s="931"/>
      <c r="BY109" s="931"/>
      <c r="BZ109" s="932"/>
      <c r="CA109" s="930" t="s">
        <v>311</v>
      </c>
      <c r="CB109" s="931"/>
      <c r="CC109" s="931"/>
      <c r="CD109" s="931"/>
      <c r="CE109" s="932"/>
      <c r="CF109" s="951" t="s">
        <v>433</v>
      </c>
      <c r="CG109" s="951"/>
      <c r="CH109" s="951"/>
      <c r="CI109" s="951"/>
      <c r="CJ109" s="951"/>
      <c r="CK109" s="930" t="s">
        <v>434</v>
      </c>
      <c r="CL109" s="931"/>
      <c r="CM109" s="931"/>
      <c r="CN109" s="931"/>
      <c r="CO109" s="931"/>
      <c r="CP109" s="931"/>
      <c r="CQ109" s="931"/>
      <c r="CR109" s="931"/>
      <c r="CS109" s="931"/>
      <c r="CT109" s="931"/>
      <c r="CU109" s="931"/>
      <c r="CV109" s="931"/>
      <c r="CW109" s="931"/>
      <c r="CX109" s="931"/>
      <c r="CY109" s="931"/>
      <c r="CZ109" s="931"/>
      <c r="DA109" s="931"/>
      <c r="DB109" s="931"/>
      <c r="DC109" s="931"/>
      <c r="DD109" s="931"/>
      <c r="DE109" s="931"/>
      <c r="DF109" s="932"/>
      <c r="DG109" s="930" t="s">
        <v>431</v>
      </c>
      <c r="DH109" s="931"/>
      <c r="DI109" s="931"/>
      <c r="DJ109" s="931"/>
      <c r="DK109" s="932"/>
      <c r="DL109" s="930" t="s">
        <v>432</v>
      </c>
      <c r="DM109" s="931"/>
      <c r="DN109" s="931"/>
      <c r="DO109" s="931"/>
      <c r="DP109" s="932"/>
      <c r="DQ109" s="930" t="s">
        <v>311</v>
      </c>
      <c r="DR109" s="931"/>
      <c r="DS109" s="931"/>
      <c r="DT109" s="931"/>
      <c r="DU109" s="932"/>
      <c r="DV109" s="930" t="s">
        <v>433</v>
      </c>
      <c r="DW109" s="931"/>
      <c r="DX109" s="931"/>
      <c r="DY109" s="931"/>
      <c r="DZ109" s="933"/>
    </row>
    <row r="110" spans="1:131" s="230" customFormat="1" ht="26.25" customHeight="1" x14ac:dyDescent="0.2">
      <c r="A110" s="934" t="s">
        <v>435</v>
      </c>
      <c r="B110" s="935"/>
      <c r="C110" s="935"/>
      <c r="D110" s="935"/>
      <c r="E110" s="935"/>
      <c r="F110" s="935"/>
      <c r="G110" s="935"/>
      <c r="H110" s="935"/>
      <c r="I110" s="935"/>
      <c r="J110" s="935"/>
      <c r="K110" s="935"/>
      <c r="L110" s="935"/>
      <c r="M110" s="935"/>
      <c r="N110" s="935"/>
      <c r="O110" s="935"/>
      <c r="P110" s="935"/>
      <c r="Q110" s="935"/>
      <c r="R110" s="935"/>
      <c r="S110" s="935"/>
      <c r="T110" s="935"/>
      <c r="U110" s="935"/>
      <c r="V110" s="935"/>
      <c r="W110" s="935"/>
      <c r="X110" s="935"/>
      <c r="Y110" s="935"/>
      <c r="Z110" s="936"/>
      <c r="AA110" s="937">
        <v>365965</v>
      </c>
      <c r="AB110" s="938"/>
      <c r="AC110" s="938"/>
      <c r="AD110" s="938"/>
      <c r="AE110" s="939"/>
      <c r="AF110" s="940">
        <v>373559</v>
      </c>
      <c r="AG110" s="938"/>
      <c r="AH110" s="938"/>
      <c r="AI110" s="938"/>
      <c r="AJ110" s="939"/>
      <c r="AK110" s="940">
        <v>372763</v>
      </c>
      <c r="AL110" s="938"/>
      <c r="AM110" s="938"/>
      <c r="AN110" s="938"/>
      <c r="AO110" s="939"/>
      <c r="AP110" s="941">
        <v>16.7</v>
      </c>
      <c r="AQ110" s="942"/>
      <c r="AR110" s="942"/>
      <c r="AS110" s="942"/>
      <c r="AT110" s="943"/>
      <c r="AU110" s="944" t="s">
        <v>77</v>
      </c>
      <c r="AV110" s="945"/>
      <c r="AW110" s="945"/>
      <c r="AX110" s="945"/>
      <c r="AY110" s="945"/>
      <c r="AZ110" s="967" t="s">
        <v>436</v>
      </c>
      <c r="BA110" s="935"/>
      <c r="BB110" s="935"/>
      <c r="BC110" s="935"/>
      <c r="BD110" s="935"/>
      <c r="BE110" s="935"/>
      <c r="BF110" s="935"/>
      <c r="BG110" s="935"/>
      <c r="BH110" s="935"/>
      <c r="BI110" s="935"/>
      <c r="BJ110" s="935"/>
      <c r="BK110" s="935"/>
      <c r="BL110" s="935"/>
      <c r="BM110" s="935"/>
      <c r="BN110" s="935"/>
      <c r="BO110" s="935"/>
      <c r="BP110" s="936"/>
      <c r="BQ110" s="968">
        <v>3284827</v>
      </c>
      <c r="BR110" s="969"/>
      <c r="BS110" s="969"/>
      <c r="BT110" s="969"/>
      <c r="BU110" s="969"/>
      <c r="BV110" s="969">
        <v>3362897</v>
      </c>
      <c r="BW110" s="969"/>
      <c r="BX110" s="969"/>
      <c r="BY110" s="969"/>
      <c r="BZ110" s="969"/>
      <c r="CA110" s="969">
        <v>3388302</v>
      </c>
      <c r="CB110" s="969"/>
      <c r="CC110" s="969"/>
      <c r="CD110" s="969"/>
      <c r="CE110" s="969"/>
      <c r="CF110" s="982">
        <v>151.9</v>
      </c>
      <c r="CG110" s="983"/>
      <c r="CH110" s="983"/>
      <c r="CI110" s="983"/>
      <c r="CJ110" s="983"/>
      <c r="CK110" s="984" t="s">
        <v>437</v>
      </c>
      <c r="CL110" s="985"/>
      <c r="CM110" s="967" t="s">
        <v>438</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68" t="s">
        <v>439</v>
      </c>
      <c r="DH110" s="969"/>
      <c r="DI110" s="969"/>
      <c r="DJ110" s="969"/>
      <c r="DK110" s="969"/>
      <c r="DL110" s="969" t="s">
        <v>439</v>
      </c>
      <c r="DM110" s="969"/>
      <c r="DN110" s="969"/>
      <c r="DO110" s="969"/>
      <c r="DP110" s="969"/>
      <c r="DQ110" s="969">
        <v>342650</v>
      </c>
      <c r="DR110" s="969"/>
      <c r="DS110" s="969"/>
      <c r="DT110" s="969"/>
      <c r="DU110" s="969"/>
      <c r="DV110" s="970">
        <v>15.4</v>
      </c>
      <c r="DW110" s="970"/>
      <c r="DX110" s="970"/>
      <c r="DY110" s="970"/>
      <c r="DZ110" s="971"/>
    </row>
    <row r="111" spans="1:131" s="230" customFormat="1" ht="26.25" customHeight="1" x14ac:dyDescent="0.2">
      <c r="A111" s="972" t="s">
        <v>440</v>
      </c>
      <c r="B111" s="973"/>
      <c r="C111" s="973"/>
      <c r="D111" s="973"/>
      <c r="E111" s="973"/>
      <c r="F111" s="973"/>
      <c r="G111" s="973"/>
      <c r="H111" s="973"/>
      <c r="I111" s="973"/>
      <c r="J111" s="973"/>
      <c r="K111" s="973"/>
      <c r="L111" s="973"/>
      <c r="M111" s="973"/>
      <c r="N111" s="973"/>
      <c r="O111" s="973"/>
      <c r="P111" s="973"/>
      <c r="Q111" s="973"/>
      <c r="R111" s="973"/>
      <c r="S111" s="973"/>
      <c r="T111" s="973"/>
      <c r="U111" s="973"/>
      <c r="V111" s="973"/>
      <c r="W111" s="973"/>
      <c r="X111" s="973"/>
      <c r="Y111" s="973"/>
      <c r="Z111" s="974"/>
      <c r="AA111" s="975" t="s">
        <v>439</v>
      </c>
      <c r="AB111" s="976"/>
      <c r="AC111" s="976"/>
      <c r="AD111" s="976"/>
      <c r="AE111" s="977"/>
      <c r="AF111" s="978" t="s">
        <v>132</v>
      </c>
      <c r="AG111" s="976"/>
      <c r="AH111" s="976"/>
      <c r="AI111" s="976"/>
      <c r="AJ111" s="977"/>
      <c r="AK111" s="978" t="s">
        <v>439</v>
      </c>
      <c r="AL111" s="976"/>
      <c r="AM111" s="976"/>
      <c r="AN111" s="976"/>
      <c r="AO111" s="977"/>
      <c r="AP111" s="979" t="s">
        <v>439</v>
      </c>
      <c r="AQ111" s="980"/>
      <c r="AR111" s="980"/>
      <c r="AS111" s="980"/>
      <c r="AT111" s="981"/>
      <c r="AU111" s="946"/>
      <c r="AV111" s="947"/>
      <c r="AW111" s="947"/>
      <c r="AX111" s="947"/>
      <c r="AY111" s="947"/>
      <c r="AZ111" s="960" t="s">
        <v>441</v>
      </c>
      <c r="BA111" s="961"/>
      <c r="BB111" s="961"/>
      <c r="BC111" s="961"/>
      <c r="BD111" s="961"/>
      <c r="BE111" s="961"/>
      <c r="BF111" s="961"/>
      <c r="BG111" s="961"/>
      <c r="BH111" s="961"/>
      <c r="BI111" s="961"/>
      <c r="BJ111" s="961"/>
      <c r="BK111" s="961"/>
      <c r="BL111" s="961"/>
      <c r="BM111" s="961"/>
      <c r="BN111" s="961"/>
      <c r="BO111" s="961"/>
      <c r="BP111" s="962"/>
      <c r="BQ111" s="963">
        <v>18679</v>
      </c>
      <c r="BR111" s="964"/>
      <c r="BS111" s="964"/>
      <c r="BT111" s="964"/>
      <c r="BU111" s="964"/>
      <c r="BV111" s="964">
        <v>12452</v>
      </c>
      <c r="BW111" s="964"/>
      <c r="BX111" s="964"/>
      <c r="BY111" s="964"/>
      <c r="BZ111" s="964"/>
      <c r="CA111" s="964">
        <v>348876</v>
      </c>
      <c r="CB111" s="964"/>
      <c r="CC111" s="964"/>
      <c r="CD111" s="964"/>
      <c r="CE111" s="964"/>
      <c r="CF111" s="958">
        <v>15.6</v>
      </c>
      <c r="CG111" s="959"/>
      <c r="CH111" s="959"/>
      <c r="CI111" s="959"/>
      <c r="CJ111" s="959"/>
      <c r="CK111" s="986"/>
      <c r="CL111" s="987"/>
      <c r="CM111" s="960" t="s">
        <v>442</v>
      </c>
      <c r="CN111" s="961"/>
      <c r="CO111" s="961"/>
      <c r="CP111" s="961"/>
      <c r="CQ111" s="961"/>
      <c r="CR111" s="961"/>
      <c r="CS111" s="961"/>
      <c r="CT111" s="961"/>
      <c r="CU111" s="961"/>
      <c r="CV111" s="961"/>
      <c r="CW111" s="961"/>
      <c r="CX111" s="961"/>
      <c r="CY111" s="961"/>
      <c r="CZ111" s="961"/>
      <c r="DA111" s="961"/>
      <c r="DB111" s="961"/>
      <c r="DC111" s="961"/>
      <c r="DD111" s="961"/>
      <c r="DE111" s="961"/>
      <c r="DF111" s="962"/>
      <c r="DG111" s="963" t="s">
        <v>439</v>
      </c>
      <c r="DH111" s="964"/>
      <c r="DI111" s="964"/>
      <c r="DJ111" s="964"/>
      <c r="DK111" s="964"/>
      <c r="DL111" s="964" t="s">
        <v>439</v>
      </c>
      <c r="DM111" s="964"/>
      <c r="DN111" s="964"/>
      <c r="DO111" s="964"/>
      <c r="DP111" s="964"/>
      <c r="DQ111" s="964" t="s">
        <v>439</v>
      </c>
      <c r="DR111" s="964"/>
      <c r="DS111" s="964"/>
      <c r="DT111" s="964"/>
      <c r="DU111" s="964"/>
      <c r="DV111" s="965" t="s">
        <v>439</v>
      </c>
      <c r="DW111" s="965"/>
      <c r="DX111" s="965"/>
      <c r="DY111" s="965"/>
      <c r="DZ111" s="966"/>
    </row>
    <row r="112" spans="1:131" s="230" customFormat="1" ht="26.25" customHeight="1" x14ac:dyDescent="0.2">
      <c r="A112" s="990" t="s">
        <v>443</v>
      </c>
      <c r="B112" s="991"/>
      <c r="C112" s="961" t="s">
        <v>444</v>
      </c>
      <c r="D112" s="961"/>
      <c r="E112" s="961"/>
      <c r="F112" s="961"/>
      <c r="G112" s="961"/>
      <c r="H112" s="961"/>
      <c r="I112" s="961"/>
      <c r="J112" s="961"/>
      <c r="K112" s="961"/>
      <c r="L112" s="961"/>
      <c r="M112" s="961"/>
      <c r="N112" s="961"/>
      <c r="O112" s="961"/>
      <c r="P112" s="961"/>
      <c r="Q112" s="961"/>
      <c r="R112" s="961"/>
      <c r="S112" s="961"/>
      <c r="T112" s="961"/>
      <c r="U112" s="961"/>
      <c r="V112" s="961"/>
      <c r="W112" s="961"/>
      <c r="X112" s="961"/>
      <c r="Y112" s="961"/>
      <c r="Z112" s="962"/>
      <c r="AA112" s="996" t="s">
        <v>445</v>
      </c>
      <c r="AB112" s="997"/>
      <c r="AC112" s="997"/>
      <c r="AD112" s="997"/>
      <c r="AE112" s="998"/>
      <c r="AF112" s="999" t="s">
        <v>445</v>
      </c>
      <c r="AG112" s="997"/>
      <c r="AH112" s="997"/>
      <c r="AI112" s="997"/>
      <c r="AJ112" s="998"/>
      <c r="AK112" s="999" t="s">
        <v>439</v>
      </c>
      <c r="AL112" s="997"/>
      <c r="AM112" s="997"/>
      <c r="AN112" s="997"/>
      <c r="AO112" s="998"/>
      <c r="AP112" s="1000" t="s">
        <v>445</v>
      </c>
      <c r="AQ112" s="1001"/>
      <c r="AR112" s="1001"/>
      <c r="AS112" s="1001"/>
      <c r="AT112" s="1002"/>
      <c r="AU112" s="946"/>
      <c r="AV112" s="947"/>
      <c r="AW112" s="947"/>
      <c r="AX112" s="947"/>
      <c r="AY112" s="947"/>
      <c r="AZ112" s="960" t="s">
        <v>446</v>
      </c>
      <c r="BA112" s="961"/>
      <c r="BB112" s="961"/>
      <c r="BC112" s="961"/>
      <c r="BD112" s="961"/>
      <c r="BE112" s="961"/>
      <c r="BF112" s="961"/>
      <c r="BG112" s="961"/>
      <c r="BH112" s="961"/>
      <c r="BI112" s="961"/>
      <c r="BJ112" s="961"/>
      <c r="BK112" s="961"/>
      <c r="BL112" s="961"/>
      <c r="BM112" s="961"/>
      <c r="BN112" s="961"/>
      <c r="BO112" s="961"/>
      <c r="BP112" s="962"/>
      <c r="BQ112" s="963">
        <v>1554023</v>
      </c>
      <c r="BR112" s="964"/>
      <c r="BS112" s="964"/>
      <c r="BT112" s="964"/>
      <c r="BU112" s="964"/>
      <c r="BV112" s="964">
        <v>1600560</v>
      </c>
      <c r="BW112" s="964"/>
      <c r="BX112" s="964"/>
      <c r="BY112" s="964"/>
      <c r="BZ112" s="964"/>
      <c r="CA112" s="964">
        <v>1868231</v>
      </c>
      <c r="CB112" s="964"/>
      <c r="CC112" s="964"/>
      <c r="CD112" s="964"/>
      <c r="CE112" s="964"/>
      <c r="CF112" s="958">
        <v>83.8</v>
      </c>
      <c r="CG112" s="959"/>
      <c r="CH112" s="959"/>
      <c r="CI112" s="959"/>
      <c r="CJ112" s="959"/>
      <c r="CK112" s="986"/>
      <c r="CL112" s="987"/>
      <c r="CM112" s="960" t="s">
        <v>447</v>
      </c>
      <c r="CN112" s="961"/>
      <c r="CO112" s="961"/>
      <c r="CP112" s="961"/>
      <c r="CQ112" s="961"/>
      <c r="CR112" s="961"/>
      <c r="CS112" s="961"/>
      <c r="CT112" s="961"/>
      <c r="CU112" s="961"/>
      <c r="CV112" s="961"/>
      <c r="CW112" s="961"/>
      <c r="CX112" s="961"/>
      <c r="CY112" s="961"/>
      <c r="CZ112" s="961"/>
      <c r="DA112" s="961"/>
      <c r="DB112" s="961"/>
      <c r="DC112" s="961"/>
      <c r="DD112" s="961"/>
      <c r="DE112" s="961"/>
      <c r="DF112" s="962"/>
      <c r="DG112" s="963" t="s">
        <v>439</v>
      </c>
      <c r="DH112" s="964"/>
      <c r="DI112" s="964"/>
      <c r="DJ112" s="964"/>
      <c r="DK112" s="964"/>
      <c r="DL112" s="964" t="s">
        <v>439</v>
      </c>
      <c r="DM112" s="964"/>
      <c r="DN112" s="964"/>
      <c r="DO112" s="964"/>
      <c r="DP112" s="964"/>
      <c r="DQ112" s="964" t="s">
        <v>445</v>
      </c>
      <c r="DR112" s="964"/>
      <c r="DS112" s="964"/>
      <c r="DT112" s="964"/>
      <c r="DU112" s="964"/>
      <c r="DV112" s="965" t="s">
        <v>132</v>
      </c>
      <c r="DW112" s="965"/>
      <c r="DX112" s="965"/>
      <c r="DY112" s="965"/>
      <c r="DZ112" s="966"/>
    </row>
    <row r="113" spans="1:130" s="230" customFormat="1" ht="26.25" customHeight="1" x14ac:dyDescent="0.2">
      <c r="A113" s="992"/>
      <c r="B113" s="993"/>
      <c r="C113" s="961" t="s">
        <v>448</v>
      </c>
      <c r="D113" s="961"/>
      <c r="E113" s="961"/>
      <c r="F113" s="961"/>
      <c r="G113" s="961"/>
      <c r="H113" s="961"/>
      <c r="I113" s="961"/>
      <c r="J113" s="961"/>
      <c r="K113" s="961"/>
      <c r="L113" s="961"/>
      <c r="M113" s="961"/>
      <c r="N113" s="961"/>
      <c r="O113" s="961"/>
      <c r="P113" s="961"/>
      <c r="Q113" s="961"/>
      <c r="R113" s="961"/>
      <c r="S113" s="961"/>
      <c r="T113" s="961"/>
      <c r="U113" s="961"/>
      <c r="V113" s="961"/>
      <c r="W113" s="961"/>
      <c r="X113" s="961"/>
      <c r="Y113" s="961"/>
      <c r="Z113" s="962"/>
      <c r="AA113" s="975">
        <v>86525</v>
      </c>
      <c r="AB113" s="976"/>
      <c r="AC113" s="976"/>
      <c r="AD113" s="976"/>
      <c r="AE113" s="977"/>
      <c r="AF113" s="978">
        <v>153750</v>
      </c>
      <c r="AG113" s="976"/>
      <c r="AH113" s="976"/>
      <c r="AI113" s="976"/>
      <c r="AJ113" s="977"/>
      <c r="AK113" s="978">
        <v>155011</v>
      </c>
      <c r="AL113" s="976"/>
      <c r="AM113" s="976"/>
      <c r="AN113" s="976"/>
      <c r="AO113" s="977"/>
      <c r="AP113" s="979">
        <v>7</v>
      </c>
      <c r="AQ113" s="980"/>
      <c r="AR113" s="980"/>
      <c r="AS113" s="980"/>
      <c r="AT113" s="981"/>
      <c r="AU113" s="946"/>
      <c r="AV113" s="947"/>
      <c r="AW113" s="947"/>
      <c r="AX113" s="947"/>
      <c r="AY113" s="947"/>
      <c r="AZ113" s="960" t="s">
        <v>449</v>
      </c>
      <c r="BA113" s="961"/>
      <c r="BB113" s="961"/>
      <c r="BC113" s="961"/>
      <c r="BD113" s="961"/>
      <c r="BE113" s="961"/>
      <c r="BF113" s="961"/>
      <c r="BG113" s="961"/>
      <c r="BH113" s="961"/>
      <c r="BI113" s="961"/>
      <c r="BJ113" s="961"/>
      <c r="BK113" s="961"/>
      <c r="BL113" s="961"/>
      <c r="BM113" s="961"/>
      <c r="BN113" s="961"/>
      <c r="BO113" s="961"/>
      <c r="BP113" s="962"/>
      <c r="BQ113" s="963">
        <v>242869</v>
      </c>
      <c r="BR113" s="964"/>
      <c r="BS113" s="964"/>
      <c r="BT113" s="964"/>
      <c r="BU113" s="964"/>
      <c r="BV113" s="964">
        <v>236859</v>
      </c>
      <c r="BW113" s="964"/>
      <c r="BX113" s="964"/>
      <c r="BY113" s="964"/>
      <c r="BZ113" s="964"/>
      <c r="CA113" s="964">
        <v>245224</v>
      </c>
      <c r="CB113" s="964"/>
      <c r="CC113" s="964"/>
      <c r="CD113" s="964"/>
      <c r="CE113" s="964"/>
      <c r="CF113" s="958">
        <v>11</v>
      </c>
      <c r="CG113" s="959"/>
      <c r="CH113" s="959"/>
      <c r="CI113" s="959"/>
      <c r="CJ113" s="959"/>
      <c r="CK113" s="986"/>
      <c r="CL113" s="987"/>
      <c r="CM113" s="960" t="s">
        <v>450</v>
      </c>
      <c r="CN113" s="961"/>
      <c r="CO113" s="961"/>
      <c r="CP113" s="961"/>
      <c r="CQ113" s="961"/>
      <c r="CR113" s="961"/>
      <c r="CS113" s="961"/>
      <c r="CT113" s="961"/>
      <c r="CU113" s="961"/>
      <c r="CV113" s="961"/>
      <c r="CW113" s="961"/>
      <c r="CX113" s="961"/>
      <c r="CY113" s="961"/>
      <c r="CZ113" s="961"/>
      <c r="DA113" s="961"/>
      <c r="DB113" s="961"/>
      <c r="DC113" s="961"/>
      <c r="DD113" s="961"/>
      <c r="DE113" s="961"/>
      <c r="DF113" s="962"/>
      <c r="DG113" s="996" t="s">
        <v>445</v>
      </c>
      <c r="DH113" s="997"/>
      <c r="DI113" s="997"/>
      <c r="DJ113" s="997"/>
      <c r="DK113" s="998"/>
      <c r="DL113" s="999" t="s">
        <v>132</v>
      </c>
      <c r="DM113" s="997"/>
      <c r="DN113" s="997"/>
      <c r="DO113" s="997"/>
      <c r="DP113" s="998"/>
      <c r="DQ113" s="999" t="s">
        <v>439</v>
      </c>
      <c r="DR113" s="997"/>
      <c r="DS113" s="997"/>
      <c r="DT113" s="997"/>
      <c r="DU113" s="998"/>
      <c r="DV113" s="1000" t="s">
        <v>439</v>
      </c>
      <c r="DW113" s="1001"/>
      <c r="DX113" s="1001"/>
      <c r="DY113" s="1001"/>
      <c r="DZ113" s="1002"/>
    </row>
    <row r="114" spans="1:130" s="230" customFormat="1" ht="26.25" customHeight="1" x14ac:dyDescent="0.2">
      <c r="A114" s="992"/>
      <c r="B114" s="993"/>
      <c r="C114" s="961" t="s">
        <v>451</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2"/>
      <c r="AA114" s="996">
        <v>2020</v>
      </c>
      <c r="AB114" s="997"/>
      <c r="AC114" s="997"/>
      <c r="AD114" s="997"/>
      <c r="AE114" s="998"/>
      <c r="AF114" s="999">
        <v>6752</v>
      </c>
      <c r="AG114" s="997"/>
      <c r="AH114" s="997"/>
      <c r="AI114" s="997"/>
      <c r="AJ114" s="998"/>
      <c r="AK114" s="999">
        <v>11875</v>
      </c>
      <c r="AL114" s="997"/>
      <c r="AM114" s="997"/>
      <c r="AN114" s="997"/>
      <c r="AO114" s="998"/>
      <c r="AP114" s="1000">
        <v>0.5</v>
      </c>
      <c r="AQ114" s="1001"/>
      <c r="AR114" s="1001"/>
      <c r="AS114" s="1001"/>
      <c r="AT114" s="1002"/>
      <c r="AU114" s="946"/>
      <c r="AV114" s="947"/>
      <c r="AW114" s="947"/>
      <c r="AX114" s="947"/>
      <c r="AY114" s="947"/>
      <c r="AZ114" s="960" t="s">
        <v>452</v>
      </c>
      <c r="BA114" s="961"/>
      <c r="BB114" s="961"/>
      <c r="BC114" s="961"/>
      <c r="BD114" s="961"/>
      <c r="BE114" s="961"/>
      <c r="BF114" s="961"/>
      <c r="BG114" s="961"/>
      <c r="BH114" s="961"/>
      <c r="BI114" s="961"/>
      <c r="BJ114" s="961"/>
      <c r="BK114" s="961"/>
      <c r="BL114" s="961"/>
      <c r="BM114" s="961"/>
      <c r="BN114" s="961"/>
      <c r="BO114" s="961"/>
      <c r="BP114" s="962"/>
      <c r="BQ114" s="963">
        <v>507399</v>
      </c>
      <c r="BR114" s="964"/>
      <c r="BS114" s="964"/>
      <c r="BT114" s="964"/>
      <c r="BU114" s="964"/>
      <c r="BV114" s="964">
        <v>466744</v>
      </c>
      <c r="BW114" s="964"/>
      <c r="BX114" s="964"/>
      <c r="BY114" s="964"/>
      <c r="BZ114" s="964"/>
      <c r="CA114" s="964">
        <v>462350</v>
      </c>
      <c r="CB114" s="964"/>
      <c r="CC114" s="964"/>
      <c r="CD114" s="964"/>
      <c r="CE114" s="964"/>
      <c r="CF114" s="958">
        <v>20.7</v>
      </c>
      <c r="CG114" s="959"/>
      <c r="CH114" s="959"/>
      <c r="CI114" s="959"/>
      <c r="CJ114" s="959"/>
      <c r="CK114" s="986"/>
      <c r="CL114" s="987"/>
      <c r="CM114" s="960" t="s">
        <v>453</v>
      </c>
      <c r="CN114" s="961"/>
      <c r="CO114" s="961"/>
      <c r="CP114" s="961"/>
      <c r="CQ114" s="961"/>
      <c r="CR114" s="961"/>
      <c r="CS114" s="961"/>
      <c r="CT114" s="961"/>
      <c r="CU114" s="961"/>
      <c r="CV114" s="961"/>
      <c r="CW114" s="961"/>
      <c r="CX114" s="961"/>
      <c r="CY114" s="961"/>
      <c r="CZ114" s="961"/>
      <c r="DA114" s="961"/>
      <c r="DB114" s="961"/>
      <c r="DC114" s="961"/>
      <c r="DD114" s="961"/>
      <c r="DE114" s="961"/>
      <c r="DF114" s="962"/>
      <c r="DG114" s="996" t="s">
        <v>445</v>
      </c>
      <c r="DH114" s="997"/>
      <c r="DI114" s="997"/>
      <c r="DJ114" s="997"/>
      <c r="DK114" s="998"/>
      <c r="DL114" s="999" t="s">
        <v>132</v>
      </c>
      <c r="DM114" s="997"/>
      <c r="DN114" s="997"/>
      <c r="DO114" s="997"/>
      <c r="DP114" s="998"/>
      <c r="DQ114" s="999" t="s">
        <v>445</v>
      </c>
      <c r="DR114" s="997"/>
      <c r="DS114" s="997"/>
      <c r="DT114" s="997"/>
      <c r="DU114" s="998"/>
      <c r="DV114" s="1000" t="s">
        <v>445</v>
      </c>
      <c r="DW114" s="1001"/>
      <c r="DX114" s="1001"/>
      <c r="DY114" s="1001"/>
      <c r="DZ114" s="1002"/>
    </row>
    <row r="115" spans="1:130" s="230" customFormat="1" ht="26.25" customHeight="1" x14ac:dyDescent="0.2">
      <c r="A115" s="992"/>
      <c r="B115" s="993"/>
      <c r="C115" s="961" t="s">
        <v>454</v>
      </c>
      <c r="D115" s="961"/>
      <c r="E115" s="961"/>
      <c r="F115" s="961"/>
      <c r="G115" s="961"/>
      <c r="H115" s="961"/>
      <c r="I115" s="961"/>
      <c r="J115" s="961"/>
      <c r="K115" s="961"/>
      <c r="L115" s="961"/>
      <c r="M115" s="961"/>
      <c r="N115" s="961"/>
      <c r="O115" s="961"/>
      <c r="P115" s="961"/>
      <c r="Q115" s="961"/>
      <c r="R115" s="961"/>
      <c r="S115" s="961"/>
      <c r="T115" s="961"/>
      <c r="U115" s="961"/>
      <c r="V115" s="961"/>
      <c r="W115" s="961"/>
      <c r="X115" s="961"/>
      <c r="Y115" s="961"/>
      <c r="Z115" s="962"/>
      <c r="AA115" s="975">
        <v>7455</v>
      </c>
      <c r="AB115" s="976"/>
      <c r="AC115" s="976"/>
      <c r="AD115" s="976"/>
      <c r="AE115" s="977"/>
      <c r="AF115" s="978">
        <v>6383</v>
      </c>
      <c r="AG115" s="976"/>
      <c r="AH115" s="976"/>
      <c r="AI115" s="976"/>
      <c r="AJ115" s="977"/>
      <c r="AK115" s="978">
        <v>6320</v>
      </c>
      <c r="AL115" s="976"/>
      <c r="AM115" s="976"/>
      <c r="AN115" s="976"/>
      <c r="AO115" s="977"/>
      <c r="AP115" s="979">
        <v>0.3</v>
      </c>
      <c r="AQ115" s="980"/>
      <c r="AR115" s="980"/>
      <c r="AS115" s="980"/>
      <c r="AT115" s="981"/>
      <c r="AU115" s="946"/>
      <c r="AV115" s="947"/>
      <c r="AW115" s="947"/>
      <c r="AX115" s="947"/>
      <c r="AY115" s="947"/>
      <c r="AZ115" s="960" t="s">
        <v>455</v>
      </c>
      <c r="BA115" s="961"/>
      <c r="BB115" s="961"/>
      <c r="BC115" s="961"/>
      <c r="BD115" s="961"/>
      <c r="BE115" s="961"/>
      <c r="BF115" s="961"/>
      <c r="BG115" s="961"/>
      <c r="BH115" s="961"/>
      <c r="BI115" s="961"/>
      <c r="BJ115" s="961"/>
      <c r="BK115" s="961"/>
      <c r="BL115" s="961"/>
      <c r="BM115" s="961"/>
      <c r="BN115" s="961"/>
      <c r="BO115" s="961"/>
      <c r="BP115" s="962"/>
      <c r="BQ115" s="963" t="s">
        <v>445</v>
      </c>
      <c r="BR115" s="964"/>
      <c r="BS115" s="964"/>
      <c r="BT115" s="964"/>
      <c r="BU115" s="964"/>
      <c r="BV115" s="964" t="s">
        <v>439</v>
      </c>
      <c r="BW115" s="964"/>
      <c r="BX115" s="964"/>
      <c r="BY115" s="964"/>
      <c r="BZ115" s="964"/>
      <c r="CA115" s="964" t="s">
        <v>445</v>
      </c>
      <c r="CB115" s="964"/>
      <c r="CC115" s="964"/>
      <c r="CD115" s="964"/>
      <c r="CE115" s="964"/>
      <c r="CF115" s="958" t="s">
        <v>445</v>
      </c>
      <c r="CG115" s="959"/>
      <c r="CH115" s="959"/>
      <c r="CI115" s="959"/>
      <c r="CJ115" s="959"/>
      <c r="CK115" s="986"/>
      <c r="CL115" s="987"/>
      <c r="CM115" s="960" t="s">
        <v>456</v>
      </c>
      <c r="CN115" s="961"/>
      <c r="CO115" s="961"/>
      <c r="CP115" s="961"/>
      <c r="CQ115" s="961"/>
      <c r="CR115" s="961"/>
      <c r="CS115" s="961"/>
      <c r="CT115" s="961"/>
      <c r="CU115" s="961"/>
      <c r="CV115" s="961"/>
      <c r="CW115" s="961"/>
      <c r="CX115" s="961"/>
      <c r="CY115" s="961"/>
      <c r="CZ115" s="961"/>
      <c r="DA115" s="961"/>
      <c r="DB115" s="961"/>
      <c r="DC115" s="961"/>
      <c r="DD115" s="961"/>
      <c r="DE115" s="961"/>
      <c r="DF115" s="962"/>
      <c r="DG115" s="996" t="s">
        <v>439</v>
      </c>
      <c r="DH115" s="997"/>
      <c r="DI115" s="997"/>
      <c r="DJ115" s="997"/>
      <c r="DK115" s="998"/>
      <c r="DL115" s="999" t="s">
        <v>445</v>
      </c>
      <c r="DM115" s="997"/>
      <c r="DN115" s="997"/>
      <c r="DO115" s="997"/>
      <c r="DP115" s="998"/>
      <c r="DQ115" s="999" t="s">
        <v>445</v>
      </c>
      <c r="DR115" s="997"/>
      <c r="DS115" s="997"/>
      <c r="DT115" s="997"/>
      <c r="DU115" s="998"/>
      <c r="DV115" s="1000" t="s">
        <v>445</v>
      </c>
      <c r="DW115" s="1001"/>
      <c r="DX115" s="1001"/>
      <c r="DY115" s="1001"/>
      <c r="DZ115" s="1002"/>
    </row>
    <row r="116" spans="1:130" s="230" customFormat="1" ht="26.25" customHeight="1" x14ac:dyDescent="0.2">
      <c r="A116" s="994"/>
      <c r="B116" s="995"/>
      <c r="C116" s="1003" t="s">
        <v>457</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6" t="s">
        <v>445</v>
      </c>
      <c r="AB116" s="997"/>
      <c r="AC116" s="997"/>
      <c r="AD116" s="997"/>
      <c r="AE116" s="998"/>
      <c r="AF116" s="999" t="s">
        <v>439</v>
      </c>
      <c r="AG116" s="997"/>
      <c r="AH116" s="997"/>
      <c r="AI116" s="997"/>
      <c r="AJ116" s="998"/>
      <c r="AK116" s="999" t="s">
        <v>445</v>
      </c>
      <c r="AL116" s="997"/>
      <c r="AM116" s="997"/>
      <c r="AN116" s="997"/>
      <c r="AO116" s="998"/>
      <c r="AP116" s="1000" t="s">
        <v>439</v>
      </c>
      <c r="AQ116" s="1001"/>
      <c r="AR116" s="1001"/>
      <c r="AS116" s="1001"/>
      <c r="AT116" s="1002"/>
      <c r="AU116" s="946"/>
      <c r="AV116" s="947"/>
      <c r="AW116" s="947"/>
      <c r="AX116" s="947"/>
      <c r="AY116" s="947"/>
      <c r="AZ116" s="1005" t="s">
        <v>458</v>
      </c>
      <c r="BA116" s="1006"/>
      <c r="BB116" s="1006"/>
      <c r="BC116" s="1006"/>
      <c r="BD116" s="1006"/>
      <c r="BE116" s="1006"/>
      <c r="BF116" s="1006"/>
      <c r="BG116" s="1006"/>
      <c r="BH116" s="1006"/>
      <c r="BI116" s="1006"/>
      <c r="BJ116" s="1006"/>
      <c r="BK116" s="1006"/>
      <c r="BL116" s="1006"/>
      <c r="BM116" s="1006"/>
      <c r="BN116" s="1006"/>
      <c r="BO116" s="1006"/>
      <c r="BP116" s="1007"/>
      <c r="BQ116" s="963" t="s">
        <v>445</v>
      </c>
      <c r="BR116" s="964"/>
      <c r="BS116" s="964"/>
      <c r="BT116" s="964"/>
      <c r="BU116" s="964"/>
      <c r="BV116" s="964" t="s">
        <v>439</v>
      </c>
      <c r="BW116" s="964"/>
      <c r="BX116" s="964"/>
      <c r="BY116" s="964"/>
      <c r="BZ116" s="964"/>
      <c r="CA116" s="964" t="s">
        <v>439</v>
      </c>
      <c r="CB116" s="964"/>
      <c r="CC116" s="964"/>
      <c r="CD116" s="964"/>
      <c r="CE116" s="964"/>
      <c r="CF116" s="958" t="s">
        <v>439</v>
      </c>
      <c r="CG116" s="959"/>
      <c r="CH116" s="959"/>
      <c r="CI116" s="959"/>
      <c r="CJ116" s="959"/>
      <c r="CK116" s="986"/>
      <c r="CL116" s="987"/>
      <c r="CM116" s="960" t="s">
        <v>459</v>
      </c>
      <c r="CN116" s="961"/>
      <c r="CO116" s="961"/>
      <c r="CP116" s="961"/>
      <c r="CQ116" s="961"/>
      <c r="CR116" s="961"/>
      <c r="CS116" s="961"/>
      <c r="CT116" s="961"/>
      <c r="CU116" s="961"/>
      <c r="CV116" s="961"/>
      <c r="CW116" s="961"/>
      <c r="CX116" s="961"/>
      <c r="CY116" s="961"/>
      <c r="CZ116" s="961"/>
      <c r="DA116" s="961"/>
      <c r="DB116" s="961"/>
      <c r="DC116" s="961"/>
      <c r="DD116" s="961"/>
      <c r="DE116" s="961"/>
      <c r="DF116" s="962"/>
      <c r="DG116" s="996">
        <v>18679</v>
      </c>
      <c r="DH116" s="997"/>
      <c r="DI116" s="997"/>
      <c r="DJ116" s="997"/>
      <c r="DK116" s="998"/>
      <c r="DL116" s="999">
        <v>12452</v>
      </c>
      <c r="DM116" s="997"/>
      <c r="DN116" s="997"/>
      <c r="DO116" s="997"/>
      <c r="DP116" s="998"/>
      <c r="DQ116" s="999">
        <v>6226</v>
      </c>
      <c r="DR116" s="997"/>
      <c r="DS116" s="997"/>
      <c r="DT116" s="997"/>
      <c r="DU116" s="998"/>
      <c r="DV116" s="1000">
        <v>0.3</v>
      </c>
      <c r="DW116" s="1001"/>
      <c r="DX116" s="1001"/>
      <c r="DY116" s="1001"/>
      <c r="DZ116" s="1002"/>
    </row>
    <row r="117" spans="1:130" s="230" customFormat="1" ht="26.25" customHeight="1" x14ac:dyDescent="0.2">
      <c r="A117" s="950" t="s">
        <v>192</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1015" t="s">
        <v>460</v>
      </c>
      <c r="Z117" s="932"/>
      <c r="AA117" s="1016">
        <v>461965</v>
      </c>
      <c r="AB117" s="1017"/>
      <c r="AC117" s="1017"/>
      <c r="AD117" s="1017"/>
      <c r="AE117" s="1018"/>
      <c r="AF117" s="1019">
        <v>540444</v>
      </c>
      <c r="AG117" s="1017"/>
      <c r="AH117" s="1017"/>
      <c r="AI117" s="1017"/>
      <c r="AJ117" s="1018"/>
      <c r="AK117" s="1019">
        <v>545969</v>
      </c>
      <c r="AL117" s="1017"/>
      <c r="AM117" s="1017"/>
      <c r="AN117" s="1017"/>
      <c r="AO117" s="1018"/>
      <c r="AP117" s="1020"/>
      <c r="AQ117" s="1021"/>
      <c r="AR117" s="1021"/>
      <c r="AS117" s="1021"/>
      <c r="AT117" s="1022"/>
      <c r="AU117" s="946"/>
      <c r="AV117" s="947"/>
      <c r="AW117" s="947"/>
      <c r="AX117" s="947"/>
      <c r="AY117" s="947"/>
      <c r="AZ117" s="1012" t="s">
        <v>461</v>
      </c>
      <c r="BA117" s="1013"/>
      <c r="BB117" s="1013"/>
      <c r="BC117" s="1013"/>
      <c r="BD117" s="1013"/>
      <c r="BE117" s="1013"/>
      <c r="BF117" s="1013"/>
      <c r="BG117" s="1013"/>
      <c r="BH117" s="1013"/>
      <c r="BI117" s="1013"/>
      <c r="BJ117" s="1013"/>
      <c r="BK117" s="1013"/>
      <c r="BL117" s="1013"/>
      <c r="BM117" s="1013"/>
      <c r="BN117" s="1013"/>
      <c r="BO117" s="1013"/>
      <c r="BP117" s="1014"/>
      <c r="BQ117" s="963" t="s">
        <v>132</v>
      </c>
      <c r="BR117" s="964"/>
      <c r="BS117" s="964"/>
      <c r="BT117" s="964"/>
      <c r="BU117" s="964"/>
      <c r="BV117" s="964" t="s">
        <v>132</v>
      </c>
      <c r="BW117" s="964"/>
      <c r="BX117" s="964"/>
      <c r="BY117" s="964"/>
      <c r="BZ117" s="964"/>
      <c r="CA117" s="964" t="s">
        <v>462</v>
      </c>
      <c r="CB117" s="964"/>
      <c r="CC117" s="964"/>
      <c r="CD117" s="964"/>
      <c r="CE117" s="964"/>
      <c r="CF117" s="958" t="s">
        <v>463</v>
      </c>
      <c r="CG117" s="959"/>
      <c r="CH117" s="959"/>
      <c r="CI117" s="959"/>
      <c r="CJ117" s="959"/>
      <c r="CK117" s="986"/>
      <c r="CL117" s="987"/>
      <c r="CM117" s="960" t="s">
        <v>464</v>
      </c>
      <c r="CN117" s="961"/>
      <c r="CO117" s="961"/>
      <c r="CP117" s="961"/>
      <c r="CQ117" s="961"/>
      <c r="CR117" s="961"/>
      <c r="CS117" s="961"/>
      <c r="CT117" s="961"/>
      <c r="CU117" s="961"/>
      <c r="CV117" s="961"/>
      <c r="CW117" s="961"/>
      <c r="CX117" s="961"/>
      <c r="CY117" s="961"/>
      <c r="CZ117" s="961"/>
      <c r="DA117" s="961"/>
      <c r="DB117" s="961"/>
      <c r="DC117" s="961"/>
      <c r="DD117" s="961"/>
      <c r="DE117" s="961"/>
      <c r="DF117" s="962"/>
      <c r="DG117" s="996" t="s">
        <v>132</v>
      </c>
      <c r="DH117" s="997"/>
      <c r="DI117" s="997"/>
      <c r="DJ117" s="997"/>
      <c r="DK117" s="998"/>
      <c r="DL117" s="999" t="s">
        <v>465</v>
      </c>
      <c r="DM117" s="997"/>
      <c r="DN117" s="997"/>
      <c r="DO117" s="997"/>
      <c r="DP117" s="998"/>
      <c r="DQ117" s="999" t="s">
        <v>132</v>
      </c>
      <c r="DR117" s="997"/>
      <c r="DS117" s="997"/>
      <c r="DT117" s="997"/>
      <c r="DU117" s="998"/>
      <c r="DV117" s="1000" t="s">
        <v>132</v>
      </c>
      <c r="DW117" s="1001"/>
      <c r="DX117" s="1001"/>
      <c r="DY117" s="1001"/>
      <c r="DZ117" s="1002"/>
    </row>
    <row r="118" spans="1:130" s="230" customFormat="1" ht="26.25" customHeight="1" x14ac:dyDescent="0.2">
      <c r="A118" s="950" t="s">
        <v>434</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2"/>
      <c r="AA118" s="930" t="s">
        <v>431</v>
      </c>
      <c r="AB118" s="931"/>
      <c r="AC118" s="931"/>
      <c r="AD118" s="931"/>
      <c r="AE118" s="932"/>
      <c r="AF118" s="930" t="s">
        <v>432</v>
      </c>
      <c r="AG118" s="931"/>
      <c r="AH118" s="931"/>
      <c r="AI118" s="931"/>
      <c r="AJ118" s="932"/>
      <c r="AK118" s="930" t="s">
        <v>311</v>
      </c>
      <c r="AL118" s="931"/>
      <c r="AM118" s="931"/>
      <c r="AN118" s="931"/>
      <c r="AO118" s="932"/>
      <c r="AP118" s="1008" t="s">
        <v>433</v>
      </c>
      <c r="AQ118" s="1009"/>
      <c r="AR118" s="1009"/>
      <c r="AS118" s="1009"/>
      <c r="AT118" s="1010"/>
      <c r="AU118" s="946"/>
      <c r="AV118" s="947"/>
      <c r="AW118" s="947"/>
      <c r="AX118" s="947"/>
      <c r="AY118" s="947"/>
      <c r="AZ118" s="1011" t="s">
        <v>466</v>
      </c>
      <c r="BA118" s="1003"/>
      <c r="BB118" s="1003"/>
      <c r="BC118" s="1003"/>
      <c r="BD118" s="1003"/>
      <c r="BE118" s="1003"/>
      <c r="BF118" s="1003"/>
      <c r="BG118" s="1003"/>
      <c r="BH118" s="1003"/>
      <c r="BI118" s="1003"/>
      <c r="BJ118" s="1003"/>
      <c r="BK118" s="1003"/>
      <c r="BL118" s="1003"/>
      <c r="BM118" s="1003"/>
      <c r="BN118" s="1003"/>
      <c r="BO118" s="1003"/>
      <c r="BP118" s="1004"/>
      <c r="BQ118" s="1037" t="s">
        <v>132</v>
      </c>
      <c r="BR118" s="1038"/>
      <c r="BS118" s="1038"/>
      <c r="BT118" s="1038"/>
      <c r="BU118" s="1038"/>
      <c r="BV118" s="1038" t="s">
        <v>465</v>
      </c>
      <c r="BW118" s="1038"/>
      <c r="BX118" s="1038"/>
      <c r="BY118" s="1038"/>
      <c r="BZ118" s="1038"/>
      <c r="CA118" s="1038" t="s">
        <v>132</v>
      </c>
      <c r="CB118" s="1038"/>
      <c r="CC118" s="1038"/>
      <c r="CD118" s="1038"/>
      <c r="CE118" s="1038"/>
      <c r="CF118" s="958" t="s">
        <v>465</v>
      </c>
      <c r="CG118" s="959"/>
      <c r="CH118" s="959"/>
      <c r="CI118" s="959"/>
      <c r="CJ118" s="959"/>
      <c r="CK118" s="986"/>
      <c r="CL118" s="987"/>
      <c r="CM118" s="960" t="s">
        <v>467</v>
      </c>
      <c r="CN118" s="961"/>
      <c r="CO118" s="961"/>
      <c r="CP118" s="961"/>
      <c r="CQ118" s="961"/>
      <c r="CR118" s="961"/>
      <c r="CS118" s="961"/>
      <c r="CT118" s="961"/>
      <c r="CU118" s="961"/>
      <c r="CV118" s="961"/>
      <c r="CW118" s="961"/>
      <c r="CX118" s="961"/>
      <c r="CY118" s="961"/>
      <c r="CZ118" s="961"/>
      <c r="DA118" s="961"/>
      <c r="DB118" s="961"/>
      <c r="DC118" s="961"/>
      <c r="DD118" s="961"/>
      <c r="DE118" s="961"/>
      <c r="DF118" s="962"/>
      <c r="DG118" s="996" t="s">
        <v>132</v>
      </c>
      <c r="DH118" s="997"/>
      <c r="DI118" s="997"/>
      <c r="DJ118" s="997"/>
      <c r="DK118" s="998"/>
      <c r="DL118" s="999" t="s">
        <v>132</v>
      </c>
      <c r="DM118" s="997"/>
      <c r="DN118" s="997"/>
      <c r="DO118" s="997"/>
      <c r="DP118" s="998"/>
      <c r="DQ118" s="999" t="s">
        <v>132</v>
      </c>
      <c r="DR118" s="997"/>
      <c r="DS118" s="997"/>
      <c r="DT118" s="997"/>
      <c r="DU118" s="998"/>
      <c r="DV118" s="1000" t="s">
        <v>132</v>
      </c>
      <c r="DW118" s="1001"/>
      <c r="DX118" s="1001"/>
      <c r="DY118" s="1001"/>
      <c r="DZ118" s="1002"/>
    </row>
    <row r="119" spans="1:130" s="230" customFormat="1" ht="26.25" customHeight="1" x14ac:dyDescent="0.2">
      <c r="A119" s="1095" t="s">
        <v>437</v>
      </c>
      <c r="B119" s="985"/>
      <c r="C119" s="967" t="s">
        <v>438</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132</v>
      </c>
      <c r="AB119" s="938"/>
      <c r="AC119" s="938"/>
      <c r="AD119" s="938"/>
      <c r="AE119" s="939"/>
      <c r="AF119" s="940" t="s">
        <v>132</v>
      </c>
      <c r="AG119" s="938"/>
      <c r="AH119" s="938"/>
      <c r="AI119" s="938"/>
      <c r="AJ119" s="939"/>
      <c r="AK119" s="940" t="s">
        <v>462</v>
      </c>
      <c r="AL119" s="938"/>
      <c r="AM119" s="938"/>
      <c r="AN119" s="938"/>
      <c r="AO119" s="939"/>
      <c r="AP119" s="941" t="s">
        <v>132</v>
      </c>
      <c r="AQ119" s="942"/>
      <c r="AR119" s="942"/>
      <c r="AS119" s="942"/>
      <c r="AT119" s="943"/>
      <c r="AU119" s="948"/>
      <c r="AV119" s="949"/>
      <c r="AW119" s="949"/>
      <c r="AX119" s="949"/>
      <c r="AY119" s="949"/>
      <c r="AZ119" s="251" t="s">
        <v>192</v>
      </c>
      <c r="BA119" s="251"/>
      <c r="BB119" s="251"/>
      <c r="BC119" s="251"/>
      <c r="BD119" s="251"/>
      <c r="BE119" s="251"/>
      <c r="BF119" s="251"/>
      <c r="BG119" s="251"/>
      <c r="BH119" s="251"/>
      <c r="BI119" s="251"/>
      <c r="BJ119" s="251"/>
      <c r="BK119" s="251"/>
      <c r="BL119" s="251"/>
      <c r="BM119" s="251"/>
      <c r="BN119" s="251"/>
      <c r="BO119" s="1015" t="s">
        <v>468</v>
      </c>
      <c r="BP119" s="1043"/>
      <c r="BQ119" s="1037">
        <v>5607797</v>
      </c>
      <c r="BR119" s="1038"/>
      <c r="BS119" s="1038"/>
      <c r="BT119" s="1038"/>
      <c r="BU119" s="1038"/>
      <c r="BV119" s="1038">
        <v>5679512</v>
      </c>
      <c r="BW119" s="1038"/>
      <c r="BX119" s="1038"/>
      <c r="BY119" s="1038"/>
      <c r="BZ119" s="1038"/>
      <c r="CA119" s="1038">
        <v>6312983</v>
      </c>
      <c r="CB119" s="1038"/>
      <c r="CC119" s="1038"/>
      <c r="CD119" s="1038"/>
      <c r="CE119" s="1038"/>
      <c r="CF119" s="1039"/>
      <c r="CG119" s="1040"/>
      <c r="CH119" s="1040"/>
      <c r="CI119" s="1040"/>
      <c r="CJ119" s="1041"/>
      <c r="CK119" s="988"/>
      <c r="CL119" s="989"/>
      <c r="CM119" s="1011" t="s">
        <v>469</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42" t="s">
        <v>470</v>
      </c>
      <c r="DH119" s="1024"/>
      <c r="DI119" s="1024"/>
      <c r="DJ119" s="1024"/>
      <c r="DK119" s="1025"/>
      <c r="DL119" s="1023" t="s">
        <v>132</v>
      </c>
      <c r="DM119" s="1024"/>
      <c r="DN119" s="1024"/>
      <c r="DO119" s="1024"/>
      <c r="DP119" s="1025"/>
      <c r="DQ119" s="1023" t="s">
        <v>463</v>
      </c>
      <c r="DR119" s="1024"/>
      <c r="DS119" s="1024"/>
      <c r="DT119" s="1024"/>
      <c r="DU119" s="1025"/>
      <c r="DV119" s="1026" t="s">
        <v>132</v>
      </c>
      <c r="DW119" s="1027"/>
      <c r="DX119" s="1027"/>
      <c r="DY119" s="1027"/>
      <c r="DZ119" s="1028"/>
    </row>
    <row r="120" spans="1:130" s="230" customFormat="1" ht="26.25" customHeight="1" x14ac:dyDescent="0.2">
      <c r="A120" s="1096"/>
      <c r="B120" s="987"/>
      <c r="C120" s="960" t="s">
        <v>442</v>
      </c>
      <c r="D120" s="961"/>
      <c r="E120" s="961"/>
      <c r="F120" s="961"/>
      <c r="G120" s="961"/>
      <c r="H120" s="961"/>
      <c r="I120" s="961"/>
      <c r="J120" s="961"/>
      <c r="K120" s="961"/>
      <c r="L120" s="961"/>
      <c r="M120" s="961"/>
      <c r="N120" s="961"/>
      <c r="O120" s="961"/>
      <c r="P120" s="961"/>
      <c r="Q120" s="961"/>
      <c r="R120" s="961"/>
      <c r="S120" s="961"/>
      <c r="T120" s="961"/>
      <c r="U120" s="961"/>
      <c r="V120" s="961"/>
      <c r="W120" s="961"/>
      <c r="X120" s="961"/>
      <c r="Y120" s="961"/>
      <c r="Z120" s="962"/>
      <c r="AA120" s="996" t="s">
        <v>132</v>
      </c>
      <c r="AB120" s="997"/>
      <c r="AC120" s="997"/>
      <c r="AD120" s="997"/>
      <c r="AE120" s="998"/>
      <c r="AF120" s="999" t="s">
        <v>462</v>
      </c>
      <c r="AG120" s="997"/>
      <c r="AH120" s="997"/>
      <c r="AI120" s="997"/>
      <c r="AJ120" s="998"/>
      <c r="AK120" s="999" t="s">
        <v>132</v>
      </c>
      <c r="AL120" s="997"/>
      <c r="AM120" s="997"/>
      <c r="AN120" s="997"/>
      <c r="AO120" s="998"/>
      <c r="AP120" s="1000" t="s">
        <v>132</v>
      </c>
      <c r="AQ120" s="1001"/>
      <c r="AR120" s="1001"/>
      <c r="AS120" s="1001"/>
      <c r="AT120" s="1002"/>
      <c r="AU120" s="1029" t="s">
        <v>471</v>
      </c>
      <c r="AV120" s="1030"/>
      <c r="AW120" s="1030"/>
      <c r="AX120" s="1030"/>
      <c r="AY120" s="1031"/>
      <c r="AZ120" s="967" t="s">
        <v>472</v>
      </c>
      <c r="BA120" s="935"/>
      <c r="BB120" s="935"/>
      <c r="BC120" s="935"/>
      <c r="BD120" s="935"/>
      <c r="BE120" s="935"/>
      <c r="BF120" s="935"/>
      <c r="BG120" s="935"/>
      <c r="BH120" s="935"/>
      <c r="BI120" s="935"/>
      <c r="BJ120" s="935"/>
      <c r="BK120" s="935"/>
      <c r="BL120" s="935"/>
      <c r="BM120" s="935"/>
      <c r="BN120" s="935"/>
      <c r="BO120" s="935"/>
      <c r="BP120" s="936"/>
      <c r="BQ120" s="968">
        <v>1649157</v>
      </c>
      <c r="BR120" s="969"/>
      <c r="BS120" s="969"/>
      <c r="BT120" s="969"/>
      <c r="BU120" s="969"/>
      <c r="BV120" s="969">
        <v>2087070</v>
      </c>
      <c r="BW120" s="969"/>
      <c r="BX120" s="969"/>
      <c r="BY120" s="969"/>
      <c r="BZ120" s="969"/>
      <c r="CA120" s="969">
        <v>1998503</v>
      </c>
      <c r="CB120" s="969"/>
      <c r="CC120" s="969"/>
      <c r="CD120" s="969"/>
      <c r="CE120" s="969"/>
      <c r="CF120" s="982">
        <v>89.6</v>
      </c>
      <c r="CG120" s="983"/>
      <c r="CH120" s="983"/>
      <c r="CI120" s="983"/>
      <c r="CJ120" s="983"/>
      <c r="CK120" s="1044" t="s">
        <v>473</v>
      </c>
      <c r="CL120" s="1045"/>
      <c r="CM120" s="1045"/>
      <c r="CN120" s="1045"/>
      <c r="CO120" s="1046"/>
      <c r="CP120" s="1052" t="s">
        <v>474</v>
      </c>
      <c r="CQ120" s="1053"/>
      <c r="CR120" s="1053"/>
      <c r="CS120" s="1053"/>
      <c r="CT120" s="1053"/>
      <c r="CU120" s="1053"/>
      <c r="CV120" s="1053"/>
      <c r="CW120" s="1053"/>
      <c r="CX120" s="1053"/>
      <c r="CY120" s="1053"/>
      <c r="CZ120" s="1053"/>
      <c r="DA120" s="1053"/>
      <c r="DB120" s="1053"/>
      <c r="DC120" s="1053"/>
      <c r="DD120" s="1053"/>
      <c r="DE120" s="1053"/>
      <c r="DF120" s="1054"/>
      <c r="DG120" s="968">
        <v>823343</v>
      </c>
      <c r="DH120" s="969"/>
      <c r="DI120" s="969"/>
      <c r="DJ120" s="969"/>
      <c r="DK120" s="969"/>
      <c r="DL120" s="969">
        <v>868731</v>
      </c>
      <c r="DM120" s="969"/>
      <c r="DN120" s="969"/>
      <c r="DO120" s="969"/>
      <c r="DP120" s="969"/>
      <c r="DQ120" s="969">
        <v>1043757</v>
      </c>
      <c r="DR120" s="969"/>
      <c r="DS120" s="969"/>
      <c r="DT120" s="969"/>
      <c r="DU120" s="969"/>
      <c r="DV120" s="970">
        <v>46.8</v>
      </c>
      <c r="DW120" s="970"/>
      <c r="DX120" s="970"/>
      <c r="DY120" s="970"/>
      <c r="DZ120" s="971"/>
    </row>
    <row r="121" spans="1:130" s="230" customFormat="1" ht="26.25" customHeight="1" x14ac:dyDescent="0.2">
      <c r="A121" s="1096"/>
      <c r="B121" s="987"/>
      <c r="C121" s="1012" t="s">
        <v>475</v>
      </c>
      <c r="D121" s="1013"/>
      <c r="E121" s="1013"/>
      <c r="F121" s="1013"/>
      <c r="G121" s="1013"/>
      <c r="H121" s="1013"/>
      <c r="I121" s="1013"/>
      <c r="J121" s="1013"/>
      <c r="K121" s="1013"/>
      <c r="L121" s="1013"/>
      <c r="M121" s="1013"/>
      <c r="N121" s="1013"/>
      <c r="O121" s="1013"/>
      <c r="P121" s="1013"/>
      <c r="Q121" s="1013"/>
      <c r="R121" s="1013"/>
      <c r="S121" s="1013"/>
      <c r="T121" s="1013"/>
      <c r="U121" s="1013"/>
      <c r="V121" s="1013"/>
      <c r="W121" s="1013"/>
      <c r="X121" s="1013"/>
      <c r="Y121" s="1013"/>
      <c r="Z121" s="1014"/>
      <c r="AA121" s="996" t="s">
        <v>463</v>
      </c>
      <c r="AB121" s="997"/>
      <c r="AC121" s="997"/>
      <c r="AD121" s="997"/>
      <c r="AE121" s="998"/>
      <c r="AF121" s="999" t="s">
        <v>132</v>
      </c>
      <c r="AG121" s="997"/>
      <c r="AH121" s="997"/>
      <c r="AI121" s="997"/>
      <c r="AJ121" s="998"/>
      <c r="AK121" s="999" t="s">
        <v>132</v>
      </c>
      <c r="AL121" s="997"/>
      <c r="AM121" s="997"/>
      <c r="AN121" s="997"/>
      <c r="AO121" s="998"/>
      <c r="AP121" s="1000" t="s">
        <v>132</v>
      </c>
      <c r="AQ121" s="1001"/>
      <c r="AR121" s="1001"/>
      <c r="AS121" s="1001"/>
      <c r="AT121" s="1002"/>
      <c r="AU121" s="1032"/>
      <c r="AV121" s="1033"/>
      <c r="AW121" s="1033"/>
      <c r="AX121" s="1033"/>
      <c r="AY121" s="1034"/>
      <c r="AZ121" s="960" t="s">
        <v>476</v>
      </c>
      <c r="BA121" s="961"/>
      <c r="BB121" s="961"/>
      <c r="BC121" s="961"/>
      <c r="BD121" s="961"/>
      <c r="BE121" s="961"/>
      <c r="BF121" s="961"/>
      <c r="BG121" s="961"/>
      <c r="BH121" s="961"/>
      <c r="BI121" s="961"/>
      <c r="BJ121" s="961"/>
      <c r="BK121" s="961"/>
      <c r="BL121" s="961"/>
      <c r="BM121" s="961"/>
      <c r="BN121" s="961"/>
      <c r="BO121" s="961"/>
      <c r="BP121" s="962"/>
      <c r="BQ121" s="963">
        <v>41283</v>
      </c>
      <c r="BR121" s="964"/>
      <c r="BS121" s="964"/>
      <c r="BT121" s="964"/>
      <c r="BU121" s="964"/>
      <c r="BV121" s="964">
        <v>36218</v>
      </c>
      <c r="BW121" s="964"/>
      <c r="BX121" s="964"/>
      <c r="BY121" s="964"/>
      <c r="BZ121" s="964"/>
      <c r="CA121" s="964">
        <v>31058</v>
      </c>
      <c r="CB121" s="964"/>
      <c r="CC121" s="964"/>
      <c r="CD121" s="964"/>
      <c r="CE121" s="964"/>
      <c r="CF121" s="958">
        <v>1.4</v>
      </c>
      <c r="CG121" s="959"/>
      <c r="CH121" s="959"/>
      <c r="CI121" s="959"/>
      <c r="CJ121" s="959"/>
      <c r="CK121" s="1047"/>
      <c r="CL121" s="1048"/>
      <c r="CM121" s="1048"/>
      <c r="CN121" s="1048"/>
      <c r="CO121" s="1049"/>
      <c r="CP121" s="1057" t="s">
        <v>477</v>
      </c>
      <c r="CQ121" s="1058"/>
      <c r="CR121" s="1058"/>
      <c r="CS121" s="1058"/>
      <c r="CT121" s="1058"/>
      <c r="CU121" s="1058"/>
      <c r="CV121" s="1058"/>
      <c r="CW121" s="1058"/>
      <c r="CX121" s="1058"/>
      <c r="CY121" s="1058"/>
      <c r="CZ121" s="1058"/>
      <c r="DA121" s="1058"/>
      <c r="DB121" s="1058"/>
      <c r="DC121" s="1058"/>
      <c r="DD121" s="1058"/>
      <c r="DE121" s="1058"/>
      <c r="DF121" s="1059"/>
      <c r="DG121" s="963" t="s">
        <v>132</v>
      </c>
      <c r="DH121" s="964"/>
      <c r="DI121" s="964"/>
      <c r="DJ121" s="964"/>
      <c r="DK121" s="964"/>
      <c r="DL121" s="964" t="s">
        <v>470</v>
      </c>
      <c r="DM121" s="964"/>
      <c r="DN121" s="964"/>
      <c r="DO121" s="964"/>
      <c r="DP121" s="964"/>
      <c r="DQ121" s="964">
        <v>824474</v>
      </c>
      <c r="DR121" s="964"/>
      <c r="DS121" s="964"/>
      <c r="DT121" s="964"/>
      <c r="DU121" s="964"/>
      <c r="DV121" s="965">
        <v>37</v>
      </c>
      <c r="DW121" s="965"/>
      <c r="DX121" s="965"/>
      <c r="DY121" s="965"/>
      <c r="DZ121" s="966"/>
    </row>
    <row r="122" spans="1:130" s="230" customFormat="1" ht="26.25" customHeight="1" x14ac:dyDescent="0.2">
      <c r="A122" s="1096"/>
      <c r="B122" s="987"/>
      <c r="C122" s="960" t="s">
        <v>453</v>
      </c>
      <c r="D122" s="961"/>
      <c r="E122" s="961"/>
      <c r="F122" s="961"/>
      <c r="G122" s="961"/>
      <c r="H122" s="961"/>
      <c r="I122" s="961"/>
      <c r="J122" s="961"/>
      <c r="K122" s="961"/>
      <c r="L122" s="961"/>
      <c r="M122" s="961"/>
      <c r="N122" s="961"/>
      <c r="O122" s="961"/>
      <c r="P122" s="961"/>
      <c r="Q122" s="961"/>
      <c r="R122" s="961"/>
      <c r="S122" s="961"/>
      <c r="T122" s="961"/>
      <c r="U122" s="961"/>
      <c r="V122" s="961"/>
      <c r="W122" s="961"/>
      <c r="X122" s="961"/>
      <c r="Y122" s="961"/>
      <c r="Z122" s="962"/>
      <c r="AA122" s="996" t="s">
        <v>132</v>
      </c>
      <c r="AB122" s="997"/>
      <c r="AC122" s="997"/>
      <c r="AD122" s="997"/>
      <c r="AE122" s="998"/>
      <c r="AF122" s="999" t="s">
        <v>132</v>
      </c>
      <c r="AG122" s="997"/>
      <c r="AH122" s="997"/>
      <c r="AI122" s="997"/>
      <c r="AJ122" s="998"/>
      <c r="AK122" s="999" t="s">
        <v>132</v>
      </c>
      <c r="AL122" s="997"/>
      <c r="AM122" s="997"/>
      <c r="AN122" s="997"/>
      <c r="AO122" s="998"/>
      <c r="AP122" s="1000" t="s">
        <v>132</v>
      </c>
      <c r="AQ122" s="1001"/>
      <c r="AR122" s="1001"/>
      <c r="AS122" s="1001"/>
      <c r="AT122" s="1002"/>
      <c r="AU122" s="1032"/>
      <c r="AV122" s="1033"/>
      <c r="AW122" s="1033"/>
      <c r="AX122" s="1033"/>
      <c r="AY122" s="1034"/>
      <c r="AZ122" s="1011" t="s">
        <v>478</v>
      </c>
      <c r="BA122" s="1003"/>
      <c r="BB122" s="1003"/>
      <c r="BC122" s="1003"/>
      <c r="BD122" s="1003"/>
      <c r="BE122" s="1003"/>
      <c r="BF122" s="1003"/>
      <c r="BG122" s="1003"/>
      <c r="BH122" s="1003"/>
      <c r="BI122" s="1003"/>
      <c r="BJ122" s="1003"/>
      <c r="BK122" s="1003"/>
      <c r="BL122" s="1003"/>
      <c r="BM122" s="1003"/>
      <c r="BN122" s="1003"/>
      <c r="BO122" s="1003"/>
      <c r="BP122" s="1004"/>
      <c r="BQ122" s="1037">
        <v>3142825</v>
      </c>
      <c r="BR122" s="1038"/>
      <c r="BS122" s="1038"/>
      <c r="BT122" s="1038"/>
      <c r="BU122" s="1038"/>
      <c r="BV122" s="1038">
        <v>3282618</v>
      </c>
      <c r="BW122" s="1038"/>
      <c r="BX122" s="1038"/>
      <c r="BY122" s="1038"/>
      <c r="BZ122" s="1038"/>
      <c r="CA122" s="1038">
        <v>3359400</v>
      </c>
      <c r="CB122" s="1038"/>
      <c r="CC122" s="1038"/>
      <c r="CD122" s="1038"/>
      <c r="CE122" s="1038"/>
      <c r="CF122" s="1055">
        <v>150.6</v>
      </c>
      <c r="CG122" s="1056"/>
      <c r="CH122" s="1056"/>
      <c r="CI122" s="1056"/>
      <c r="CJ122" s="1056"/>
      <c r="CK122" s="1047"/>
      <c r="CL122" s="1048"/>
      <c r="CM122" s="1048"/>
      <c r="CN122" s="1048"/>
      <c r="CO122" s="1049"/>
      <c r="CP122" s="1057" t="s">
        <v>406</v>
      </c>
      <c r="CQ122" s="1058"/>
      <c r="CR122" s="1058"/>
      <c r="CS122" s="1058"/>
      <c r="CT122" s="1058"/>
      <c r="CU122" s="1058"/>
      <c r="CV122" s="1058"/>
      <c r="CW122" s="1058"/>
      <c r="CX122" s="1058"/>
      <c r="CY122" s="1058"/>
      <c r="CZ122" s="1058"/>
      <c r="DA122" s="1058"/>
      <c r="DB122" s="1058"/>
      <c r="DC122" s="1058"/>
      <c r="DD122" s="1058"/>
      <c r="DE122" s="1058"/>
      <c r="DF122" s="1059"/>
      <c r="DG122" s="963" t="s">
        <v>463</v>
      </c>
      <c r="DH122" s="964"/>
      <c r="DI122" s="964"/>
      <c r="DJ122" s="964"/>
      <c r="DK122" s="964"/>
      <c r="DL122" s="964" t="s">
        <v>132</v>
      </c>
      <c r="DM122" s="964"/>
      <c r="DN122" s="964"/>
      <c r="DO122" s="964"/>
      <c r="DP122" s="964"/>
      <c r="DQ122" s="964" t="s">
        <v>132</v>
      </c>
      <c r="DR122" s="964"/>
      <c r="DS122" s="964"/>
      <c r="DT122" s="964"/>
      <c r="DU122" s="964"/>
      <c r="DV122" s="965" t="s">
        <v>132</v>
      </c>
      <c r="DW122" s="965"/>
      <c r="DX122" s="965"/>
      <c r="DY122" s="965"/>
      <c r="DZ122" s="966"/>
    </row>
    <row r="123" spans="1:130" s="230" customFormat="1" ht="26.25" customHeight="1" x14ac:dyDescent="0.2">
      <c r="A123" s="1096"/>
      <c r="B123" s="987"/>
      <c r="C123" s="960" t="s">
        <v>459</v>
      </c>
      <c r="D123" s="961"/>
      <c r="E123" s="961"/>
      <c r="F123" s="961"/>
      <c r="G123" s="961"/>
      <c r="H123" s="961"/>
      <c r="I123" s="961"/>
      <c r="J123" s="961"/>
      <c r="K123" s="961"/>
      <c r="L123" s="961"/>
      <c r="M123" s="961"/>
      <c r="N123" s="961"/>
      <c r="O123" s="961"/>
      <c r="P123" s="961"/>
      <c r="Q123" s="961"/>
      <c r="R123" s="961"/>
      <c r="S123" s="961"/>
      <c r="T123" s="961"/>
      <c r="U123" s="961"/>
      <c r="V123" s="961"/>
      <c r="W123" s="961"/>
      <c r="X123" s="961"/>
      <c r="Y123" s="961"/>
      <c r="Z123" s="962"/>
      <c r="AA123" s="996">
        <v>7455</v>
      </c>
      <c r="AB123" s="997"/>
      <c r="AC123" s="997"/>
      <c r="AD123" s="997"/>
      <c r="AE123" s="998"/>
      <c r="AF123" s="999">
        <v>6383</v>
      </c>
      <c r="AG123" s="997"/>
      <c r="AH123" s="997"/>
      <c r="AI123" s="997"/>
      <c r="AJ123" s="998"/>
      <c r="AK123" s="999">
        <v>6320</v>
      </c>
      <c r="AL123" s="997"/>
      <c r="AM123" s="997"/>
      <c r="AN123" s="997"/>
      <c r="AO123" s="998"/>
      <c r="AP123" s="1000">
        <v>0.3</v>
      </c>
      <c r="AQ123" s="1001"/>
      <c r="AR123" s="1001"/>
      <c r="AS123" s="1001"/>
      <c r="AT123" s="1002"/>
      <c r="AU123" s="1035"/>
      <c r="AV123" s="1036"/>
      <c r="AW123" s="1036"/>
      <c r="AX123" s="1036"/>
      <c r="AY123" s="1036"/>
      <c r="AZ123" s="251" t="s">
        <v>192</v>
      </c>
      <c r="BA123" s="251"/>
      <c r="BB123" s="251"/>
      <c r="BC123" s="251"/>
      <c r="BD123" s="251"/>
      <c r="BE123" s="251"/>
      <c r="BF123" s="251"/>
      <c r="BG123" s="251"/>
      <c r="BH123" s="251"/>
      <c r="BI123" s="251"/>
      <c r="BJ123" s="251"/>
      <c r="BK123" s="251"/>
      <c r="BL123" s="251"/>
      <c r="BM123" s="251"/>
      <c r="BN123" s="251"/>
      <c r="BO123" s="1015" t="s">
        <v>479</v>
      </c>
      <c r="BP123" s="1043"/>
      <c r="BQ123" s="1102">
        <v>4833265</v>
      </c>
      <c r="BR123" s="1069"/>
      <c r="BS123" s="1069"/>
      <c r="BT123" s="1069"/>
      <c r="BU123" s="1069"/>
      <c r="BV123" s="1069">
        <v>5405906</v>
      </c>
      <c r="BW123" s="1069"/>
      <c r="BX123" s="1069"/>
      <c r="BY123" s="1069"/>
      <c r="BZ123" s="1069"/>
      <c r="CA123" s="1069">
        <v>5388961</v>
      </c>
      <c r="CB123" s="1069"/>
      <c r="CC123" s="1069"/>
      <c r="CD123" s="1069"/>
      <c r="CE123" s="1069"/>
      <c r="CF123" s="1039"/>
      <c r="CG123" s="1040"/>
      <c r="CH123" s="1040"/>
      <c r="CI123" s="1040"/>
      <c r="CJ123" s="1041"/>
      <c r="CK123" s="1047"/>
      <c r="CL123" s="1048"/>
      <c r="CM123" s="1048"/>
      <c r="CN123" s="1048"/>
      <c r="CO123" s="1049"/>
      <c r="CP123" s="1057" t="s">
        <v>480</v>
      </c>
      <c r="CQ123" s="1058"/>
      <c r="CR123" s="1058"/>
      <c r="CS123" s="1058"/>
      <c r="CT123" s="1058"/>
      <c r="CU123" s="1058"/>
      <c r="CV123" s="1058"/>
      <c r="CW123" s="1058"/>
      <c r="CX123" s="1058"/>
      <c r="CY123" s="1058"/>
      <c r="CZ123" s="1058"/>
      <c r="DA123" s="1058"/>
      <c r="DB123" s="1058"/>
      <c r="DC123" s="1058"/>
      <c r="DD123" s="1058"/>
      <c r="DE123" s="1058"/>
      <c r="DF123" s="1059"/>
      <c r="DG123" s="996" t="s">
        <v>132</v>
      </c>
      <c r="DH123" s="997"/>
      <c r="DI123" s="997"/>
      <c r="DJ123" s="997"/>
      <c r="DK123" s="998"/>
      <c r="DL123" s="999" t="s">
        <v>132</v>
      </c>
      <c r="DM123" s="997"/>
      <c r="DN123" s="997"/>
      <c r="DO123" s="997"/>
      <c r="DP123" s="998"/>
      <c r="DQ123" s="999" t="s">
        <v>463</v>
      </c>
      <c r="DR123" s="997"/>
      <c r="DS123" s="997"/>
      <c r="DT123" s="997"/>
      <c r="DU123" s="998"/>
      <c r="DV123" s="1000" t="s">
        <v>132</v>
      </c>
      <c r="DW123" s="1001"/>
      <c r="DX123" s="1001"/>
      <c r="DY123" s="1001"/>
      <c r="DZ123" s="1002"/>
    </row>
    <row r="124" spans="1:130" s="230" customFormat="1" ht="26.25" customHeight="1" thickBot="1" x14ac:dyDescent="0.25">
      <c r="A124" s="1096"/>
      <c r="B124" s="987"/>
      <c r="C124" s="960" t="s">
        <v>464</v>
      </c>
      <c r="D124" s="961"/>
      <c r="E124" s="961"/>
      <c r="F124" s="961"/>
      <c r="G124" s="961"/>
      <c r="H124" s="961"/>
      <c r="I124" s="961"/>
      <c r="J124" s="961"/>
      <c r="K124" s="961"/>
      <c r="L124" s="961"/>
      <c r="M124" s="961"/>
      <c r="N124" s="961"/>
      <c r="O124" s="961"/>
      <c r="P124" s="961"/>
      <c r="Q124" s="961"/>
      <c r="R124" s="961"/>
      <c r="S124" s="961"/>
      <c r="T124" s="961"/>
      <c r="U124" s="961"/>
      <c r="V124" s="961"/>
      <c r="W124" s="961"/>
      <c r="X124" s="961"/>
      <c r="Y124" s="961"/>
      <c r="Z124" s="962"/>
      <c r="AA124" s="996" t="s">
        <v>132</v>
      </c>
      <c r="AB124" s="997"/>
      <c r="AC124" s="997"/>
      <c r="AD124" s="997"/>
      <c r="AE124" s="998"/>
      <c r="AF124" s="999" t="s">
        <v>132</v>
      </c>
      <c r="AG124" s="997"/>
      <c r="AH124" s="997"/>
      <c r="AI124" s="997"/>
      <c r="AJ124" s="998"/>
      <c r="AK124" s="999" t="s">
        <v>132</v>
      </c>
      <c r="AL124" s="997"/>
      <c r="AM124" s="997"/>
      <c r="AN124" s="997"/>
      <c r="AO124" s="998"/>
      <c r="AP124" s="1000" t="s">
        <v>132</v>
      </c>
      <c r="AQ124" s="1001"/>
      <c r="AR124" s="1001"/>
      <c r="AS124" s="1001"/>
      <c r="AT124" s="1002"/>
      <c r="AU124" s="1098" t="s">
        <v>481</v>
      </c>
      <c r="AV124" s="1099"/>
      <c r="AW124" s="1099"/>
      <c r="AX124" s="1099"/>
      <c r="AY124" s="1099"/>
      <c r="AZ124" s="1099"/>
      <c r="BA124" s="1099"/>
      <c r="BB124" s="1099"/>
      <c r="BC124" s="1099"/>
      <c r="BD124" s="1099"/>
      <c r="BE124" s="1099"/>
      <c r="BF124" s="1099"/>
      <c r="BG124" s="1099"/>
      <c r="BH124" s="1099"/>
      <c r="BI124" s="1099"/>
      <c r="BJ124" s="1099"/>
      <c r="BK124" s="1099"/>
      <c r="BL124" s="1099"/>
      <c r="BM124" s="1099"/>
      <c r="BN124" s="1099"/>
      <c r="BO124" s="1099"/>
      <c r="BP124" s="1100"/>
      <c r="BQ124" s="1101">
        <v>36.799999999999997</v>
      </c>
      <c r="BR124" s="1065"/>
      <c r="BS124" s="1065"/>
      <c r="BT124" s="1065"/>
      <c r="BU124" s="1065"/>
      <c r="BV124" s="1065">
        <v>11.9</v>
      </c>
      <c r="BW124" s="1065"/>
      <c r="BX124" s="1065"/>
      <c r="BY124" s="1065"/>
      <c r="BZ124" s="1065"/>
      <c r="CA124" s="1065">
        <v>41.4</v>
      </c>
      <c r="CB124" s="1065"/>
      <c r="CC124" s="1065"/>
      <c r="CD124" s="1065"/>
      <c r="CE124" s="1065"/>
      <c r="CF124" s="1066"/>
      <c r="CG124" s="1067"/>
      <c r="CH124" s="1067"/>
      <c r="CI124" s="1067"/>
      <c r="CJ124" s="1068"/>
      <c r="CK124" s="1050"/>
      <c r="CL124" s="1050"/>
      <c r="CM124" s="1050"/>
      <c r="CN124" s="1050"/>
      <c r="CO124" s="1051"/>
      <c r="CP124" s="1057" t="s">
        <v>482</v>
      </c>
      <c r="CQ124" s="1058"/>
      <c r="CR124" s="1058"/>
      <c r="CS124" s="1058"/>
      <c r="CT124" s="1058"/>
      <c r="CU124" s="1058"/>
      <c r="CV124" s="1058"/>
      <c r="CW124" s="1058"/>
      <c r="CX124" s="1058"/>
      <c r="CY124" s="1058"/>
      <c r="CZ124" s="1058"/>
      <c r="DA124" s="1058"/>
      <c r="DB124" s="1058"/>
      <c r="DC124" s="1058"/>
      <c r="DD124" s="1058"/>
      <c r="DE124" s="1058"/>
      <c r="DF124" s="1059"/>
      <c r="DG124" s="1042">
        <v>730680</v>
      </c>
      <c r="DH124" s="1024"/>
      <c r="DI124" s="1024"/>
      <c r="DJ124" s="1024"/>
      <c r="DK124" s="1025"/>
      <c r="DL124" s="1023">
        <v>731829</v>
      </c>
      <c r="DM124" s="1024"/>
      <c r="DN124" s="1024"/>
      <c r="DO124" s="1024"/>
      <c r="DP124" s="1025"/>
      <c r="DQ124" s="1023" t="s">
        <v>132</v>
      </c>
      <c r="DR124" s="1024"/>
      <c r="DS124" s="1024"/>
      <c r="DT124" s="1024"/>
      <c r="DU124" s="1025"/>
      <c r="DV124" s="1026" t="s">
        <v>132</v>
      </c>
      <c r="DW124" s="1027"/>
      <c r="DX124" s="1027"/>
      <c r="DY124" s="1027"/>
      <c r="DZ124" s="1028"/>
    </row>
    <row r="125" spans="1:130" s="230" customFormat="1" ht="26.25" customHeight="1" x14ac:dyDescent="0.2">
      <c r="A125" s="1096"/>
      <c r="B125" s="987"/>
      <c r="C125" s="960" t="s">
        <v>467</v>
      </c>
      <c r="D125" s="961"/>
      <c r="E125" s="961"/>
      <c r="F125" s="961"/>
      <c r="G125" s="961"/>
      <c r="H125" s="961"/>
      <c r="I125" s="961"/>
      <c r="J125" s="961"/>
      <c r="K125" s="961"/>
      <c r="L125" s="961"/>
      <c r="M125" s="961"/>
      <c r="N125" s="961"/>
      <c r="O125" s="961"/>
      <c r="P125" s="961"/>
      <c r="Q125" s="961"/>
      <c r="R125" s="961"/>
      <c r="S125" s="961"/>
      <c r="T125" s="961"/>
      <c r="U125" s="961"/>
      <c r="V125" s="961"/>
      <c r="W125" s="961"/>
      <c r="X125" s="961"/>
      <c r="Y125" s="961"/>
      <c r="Z125" s="962"/>
      <c r="AA125" s="996" t="s">
        <v>132</v>
      </c>
      <c r="AB125" s="997"/>
      <c r="AC125" s="997"/>
      <c r="AD125" s="997"/>
      <c r="AE125" s="998"/>
      <c r="AF125" s="999" t="s">
        <v>462</v>
      </c>
      <c r="AG125" s="997"/>
      <c r="AH125" s="997"/>
      <c r="AI125" s="997"/>
      <c r="AJ125" s="998"/>
      <c r="AK125" s="999" t="s">
        <v>132</v>
      </c>
      <c r="AL125" s="997"/>
      <c r="AM125" s="997"/>
      <c r="AN125" s="997"/>
      <c r="AO125" s="998"/>
      <c r="AP125" s="1000" t="s">
        <v>132</v>
      </c>
      <c r="AQ125" s="1001"/>
      <c r="AR125" s="1001"/>
      <c r="AS125" s="1001"/>
      <c r="AT125" s="100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0" t="s">
        <v>483</v>
      </c>
      <c r="CL125" s="1045"/>
      <c r="CM125" s="1045"/>
      <c r="CN125" s="1045"/>
      <c r="CO125" s="1046"/>
      <c r="CP125" s="967" t="s">
        <v>484</v>
      </c>
      <c r="CQ125" s="935"/>
      <c r="CR125" s="935"/>
      <c r="CS125" s="935"/>
      <c r="CT125" s="935"/>
      <c r="CU125" s="935"/>
      <c r="CV125" s="935"/>
      <c r="CW125" s="935"/>
      <c r="CX125" s="935"/>
      <c r="CY125" s="935"/>
      <c r="CZ125" s="935"/>
      <c r="DA125" s="935"/>
      <c r="DB125" s="935"/>
      <c r="DC125" s="935"/>
      <c r="DD125" s="935"/>
      <c r="DE125" s="935"/>
      <c r="DF125" s="936"/>
      <c r="DG125" s="968" t="s">
        <v>132</v>
      </c>
      <c r="DH125" s="969"/>
      <c r="DI125" s="969"/>
      <c r="DJ125" s="969"/>
      <c r="DK125" s="969"/>
      <c r="DL125" s="969" t="s">
        <v>462</v>
      </c>
      <c r="DM125" s="969"/>
      <c r="DN125" s="969"/>
      <c r="DO125" s="969"/>
      <c r="DP125" s="969"/>
      <c r="DQ125" s="969" t="s">
        <v>132</v>
      </c>
      <c r="DR125" s="969"/>
      <c r="DS125" s="969"/>
      <c r="DT125" s="969"/>
      <c r="DU125" s="969"/>
      <c r="DV125" s="970" t="s">
        <v>132</v>
      </c>
      <c r="DW125" s="970"/>
      <c r="DX125" s="970"/>
      <c r="DY125" s="970"/>
      <c r="DZ125" s="971"/>
    </row>
    <row r="126" spans="1:130" s="230" customFormat="1" ht="26.25" customHeight="1" thickBot="1" x14ac:dyDescent="0.25">
      <c r="A126" s="1096"/>
      <c r="B126" s="987"/>
      <c r="C126" s="960" t="s">
        <v>469</v>
      </c>
      <c r="D126" s="961"/>
      <c r="E126" s="961"/>
      <c r="F126" s="961"/>
      <c r="G126" s="961"/>
      <c r="H126" s="961"/>
      <c r="I126" s="961"/>
      <c r="J126" s="961"/>
      <c r="K126" s="961"/>
      <c r="L126" s="961"/>
      <c r="M126" s="961"/>
      <c r="N126" s="961"/>
      <c r="O126" s="961"/>
      <c r="P126" s="961"/>
      <c r="Q126" s="961"/>
      <c r="R126" s="961"/>
      <c r="S126" s="961"/>
      <c r="T126" s="961"/>
      <c r="U126" s="961"/>
      <c r="V126" s="961"/>
      <c r="W126" s="961"/>
      <c r="X126" s="961"/>
      <c r="Y126" s="961"/>
      <c r="Z126" s="962"/>
      <c r="AA126" s="996" t="s">
        <v>132</v>
      </c>
      <c r="AB126" s="997"/>
      <c r="AC126" s="997"/>
      <c r="AD126" s="997"/>
      <c r="AE126" s="998"/>
      <c r="AF126" s="999" t="s">
        <v>463</v>
      </c>
      <c r="AG126" s="997"/>
      <c r="AH126" s="997"/>
      <c r="AI126" s="997"/>
      <c r="AJ126" s="998"/>
      <c r="AK126" s="999" t="s">
        <v>463</v>
      </c>
      <c r="AL126" s="997"/>
      <c r="AM126" s="997"/>
      <c r="AN126" s="997"/>
      <c r="AO126" s="998"/>
      <c r="AP126" s="1000" t="s">
        <v>132</v>
      </c>
      <c r="AQ126" s="1001"/>
      <c r="AR126" s="1001"/>
      <c r="AS126" s="1001"/>
      <c r="AT126" s="100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1"/>
      <c r="CL126" s="1048"/>
      <c r="CM126" s="1048"/>
      <c r="CN126" s="1048"/>
      <c r="CO126" s="1049"/>
      <c r="CP126" s="960" t="s">
        <v>485</v>
      </c>
      <c r="CQ126" s="961"/>
      <c r="CR126" s="961"/>
      <c r="CS126" s="961"/>
      <c r="CT126" s="961"/>
      <c r="CU126" s="961"/>
      <c r="CV126" s="961"/>
      <c r="CW126" s="961"/>
      <c r="CX126" s="961"/>
      <c r="CY126" s="961"/>
      <c r="CZ126" s="961"/>
      <c r="DA126" s="961"/>
      <c r="DB126" s="961"/>
      <c r="DC126" s="961"/>
      <c r="DD126" s="961"/>
      <c r="DE126" s="961"/>
      <c r="DF126" s="962"/>
      <c r="DG126" s="963" t="s">
        <v>132</v>
      </c>
      <c r="DH126" s="964"/>
      <c r="DI126" s="964"/>
      <c r="DJ126" s="964"/>
      <c r="DK126" s="964"/>
      <c r="DL126" s="964" t="s">
        <v>486</v>
      </c>
      <c r="DM126" s="964"/>
      <c r="DN126" s="964"/>
      <c r="DO126" s="964"/>
      <c r="DP126" s="964"/>
      <c r="DQ126" s="964" t="s">
        <v>132</v>
      </c>
      <c r="DR126" s="964"/>
      <c r="DS126" s="964"/>
      <c r="DT126" s="964"/>
      <c r="DU126" s="964"/>
      <c r="DV126" s="965" t="s">
        <v>462</v>
      </c>
      <c r="DW126" s="965"/>
      <c r="DX126" s="965"/>
      <c r="DY126" s="965"/>
      <c r="DZ126" s="966"/>
    </row>
    <row r="127" spans="1:130" s="230" customFormat="1" ht="26.25" customHeight="1" x14ac:dyDescent="0.2">
      <c r="A127" s="1097"/>
      <c r="B127" s="989"/>
      <c r="C127" s="1011" t="s">
        <v>487</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96" t="s">
        <v>132</v>
      </c>
      <c r="AB127" s="997"/>
      <c r="AC127" s="997"/>
      <c r="AD127" s="997"/>
      <c r="AE127" s="998"/>
      <c r="AF127" s="999" t="s">
        <v>132</v>
      </c>
      <c r="AG127" s="997"/>
      <c r="AH127" s="997"/>
      <c r="AI127" s="997"/>
      <c r="AJ127" s="998"/>
      <c r="AK127" s="999" t="s">
        <v>462</v>
      </c>
      <c r="AL127" s="997"/>
      <c r="AM127" s="997"/>
      <c r="AN127" s="997"/>
      <c r="AO127" s="998"/>
      <c r="AP127" s="1000" t="s">
        <v>132</v>
      </c>
      <c r="AQ127" s="1001"/>
      <c r="AR127" s="1001"/>
      <c r="AS127" s="1001"/>
      <c r="AT127" s="1002"/>
      <c r="AU127" s="232"/>
      <c r="AV127" s="232"/>
      <c r="AW127" s="232"/>
      <c r="AX127" s="1070" t="s">
        <v>488</v>
      </c>
      <c r="AY127" s="1071"/>
      <c r="AZ127" s="1071"/>
      <c r="BA127" s="1071"/>
      <c r="BB127" s="1071"/>
      <c r="BC127" s="1071"/>
      <c r="BD127" s="1071"/>
      <c r="BE127" s="1072"/>
      <c r="BF127" s="1073" t="s">
        <v>489</v>
      </c>
      <c r="BG127" s="1071"/>
      <c r="BH127" s="1071"/>
      <c r="BI127" s="1071"/>
      <c r="BJ127" s="1071"/>
      <c r="BK127" s="1071"/>
      <c r="BL127" s="1072"/>
      <c r="BM127" s="1073" t="s">
        <v>490</v>
      </c>
      <c r="BN127" s="1071"/>
      <c r="BO127" s="1071"/>
      <c r="BP127" s="1071"/>
      <c r="BQ127" s="1071"/>
      <c r="BR127" s="1071"/>
      <c r="BS127" s="1072"/>
      <c r="BT127" s="1073" t="s">
        <v>491</v>
      </c>
      <c r="BU127" s="1071"/>
      <c r="BV127" s="1071"/>
      <c r="BW127" s="1071"/>
      <c r="BX127" s="1071"/>
      <c r="BY127" s="1071"/>
      <c r="BZ127" s="1094"/>
      <c r="CA127" s="232"/>
      <c r="CB127" s="232"/>
      <c r="CC127" s="232"/>
      <c r="CD127" s="255"/>
      <c r="CE127" s="255"/>
      <c r="CF127" s="255"/>
      <c r="CG127" s="232"/>
      <c r="CH127" s="232"/>
      <c r="CI127" s="232"/>
      <c r="CJ127" s="254"/>
      <c r="CK127" s="1061"/>
      <c r="CL127" s="1048"/>
      <c r="CM127" s="1048"/>
      <c r="CN127" s="1048"/>
      <c r="CO127" s="1049"/>
      <c r="CP127" s="960" t="s">
        <v>492</v>
      </c>
      <c r="CQ127" s="961"/>
      <c r="CR127" s="961"/>
      <c r="CS127" s="961"/>
      <c r="CT127" s="961"/>
      <c r="CU127" s="961"/>
      <c r="CV127" s="961"/>
      <c r="CW127" s="961"/>
      <c r="CX127" s="961"/>
      <c r="CY127" s="961"/>
      <c r="CZ127" s="961"/>
      <c r="DA127" s="961"/>
      <c r="DB127" s="961"/>
      <c r="DC127" s="961"/>
      <c r="DD127" s="961"/>
      <c r="DE127" s="961"/>
      <c r="DF127" s="962"/>
      <c r="DG127" s="963" t="s">
        <v>486</v>
      </c>
      <c r="DH127" s="964"/>
      <c r="DI127" s="964"/>
      <c r="DJ127" s="964"/>
      <c r="DK127" s="964"/>
      <c r="DL127" s="964" t="s">
        <v>132</v>
      </c>
      <c r="DM127" s="964"/>
      <c r="DN127" s="964"/>
      <c r="DO127" s="964"/>
      <c r="DP127" s="964"/>
      <c r="DQ127" s="964" t="s">
        <v>132</v>
      </c>
      <c r="DR127" s="964"/>
      <c r="DS127" s="964"/>
      <c r="DT127" s="964"/>
      <c r="DU127" s="964"/>
      <c r="DV127" s="965" t="s">
        <v>132</v>
      </c>
      <c r="DW127" s="965"/>
      <c r="DX127" s="965"/>
      <c r="DY127" s="965"/>
      <c r="DZ127" s="966"/>
    </row>
    <row r="128" spans="1:130" s="230" customFormat="1" ht="26.25" customHeight="1" thickBot="1" x14ac:dyDescent="0.25">
      <c r="A128" s="1080" t="s">
        <v>493</v>
      </c>
      <c r="B128" s="1081"/>
      <c r="C128" s="1081"/>
      <c r="D128" s="1081"/>
      <c r="E128" s="1081"/>
      <c r="F128" s="1081"/>
      <c r="G128" s="1081"/>
      <c r="H128" s="1081"/>
      <c r="I128" s="1081"/>
      <c r="J128" s="1081"/>
      <c r="K128" s="1081"/>
      <c r="L128" s="1081"/>
      <c r="M128" s="1081"/>
      <c r="N128" s="1081"/>
      <c r="O128" s="1081"/>
      <c r="P128" s="1081"/>
      <c r="Q128" s="1081"/>
      <c r="R128" s="1081"/>
      <c r="S128" s="1081"/>
      <c r="T128" s="1081"/>
      <c r="U128" s="1081"/>
      <c r="V128" s="1081"/>
      <c r="W128" s="1082" t="s">
        <v>494</v>
      </c>
      <c r="X128" s="1082"/>
      <c r="Y128" s="1082"/>
      <c r="Z128" s="1083"/>
      <c r="AA128" s="1084">
        <v>7994</v>
      </c>
      <c r="AB128" s="1085"/>
      <c r="AC128" s="1085"/>
      <c r="AD128" s="1085"/>
      <c r="AE128" s="1086"/>
      <c r="AF128" s="1087">
        <v>5810</v>
      </c>
      <c r="AG128" s="1085"/>
      <c r="AH128" s="1085"/>
      <c r="AI128" s="1085"/>
      <c r="AJ128" s="1086"/>
      <c r="AK128" s="1087">
        <v>5813</v>
      </c>
      <c r="AL128" s="1085"/>
      <c r="AM128" s="1085"/>
      <c r="AN128" s="1085"/>
      <c r="AO128" s="1086"/>
      <c r="AP128" s="1088"/>
      <c r="AQ128" s="1089"/>
      <c r="AR128" s="1089"/>
      <c r="AS128" s="1089"/>
      <c r="AT128" s="1090"/>
      <c r="AU128" s="232"/>
      <c r="AV128" s="232"/>
      <c r="AW128" s="232"/>
      <c r="AX128" s="934" t="s">
        <v>495</v>
      </c>
      <c r="AY128" s="935"/>
      <c r="AZ128" s="935"/>
      <c r="BA128" s="935"/>
      <c r="BB128" s="935"/>
      <c r="BC128" s="935"/>
      <c r="BD128" s="935"/>
      <c r="BE128" s="936"/>
      <c r="BF128" s="1091" t="s">
        <v>132</v>
      </c>
      <c r="BG128" s="1092"/>
      <c r="BH128" s="1092"/>
      <c r="BI128" s="1092"/>
      <c r="BJ128" s="1092"/>
      <c r="BK128" s="1092"/>
      <c r="BL128" s="1093"/>
      <c r="BM128" s="1091">
        <v>15</v>
      </c>
      <c r="BN128" s="1092"/>
      <c r="BO128" s="1092"/>
      <c r="BP128" s="1092"/>
      <c r="BQ128" s="1092"/>
      <c r="BR128" s="1092"/>
      <c r="BS128" s="1093"/>
      <c r="BT128" s="1091">
        <v>20</v>
      </c>
      <c r="BU128" s="1092"/>
      <c r="BV128" s="1092"/>
      <c r="BW128" s="1092"/>
      <c r="BX128" s="1092"/>
      <c r="BY128" s="1092"/>
      <c r="BZ128" s="1114"/>
      <c r="CA128" s="255"/>
      <c r="CB128" s="255"/>
      <c r="CC128" s="255"/>
      <c r="CD128" s="255"/>
      <c r="CE128" s="255"/>
      <c r="CF128" s="255"/>
      <c r="CG128" s="232"/>
      <c r="CH128" s="232"/>
      <c r="CI128" s="232"/>
      <c r="CJ128" s="254"/>
      <c r="CK128" s="1062"/>
      <c r="CL128" s="1063"/>
      <c r="CM128" s="1063"/>
      <c r="CN128" s="1063"/>
      <c r="CO128" s="1064"/>
      <c r="CP128" s="1074" t="s">
        <v>496</v>
      </c>
      <c r="CQ128" s="762"/>
      <c r="CR128" s="762"/>
      <c r="CS128" s="762"/>
      <c r="CT128" s="762"/>
      <c r="CU128" s="762"/>
      <c r="CV128" s="762"/>
      <c r="CW128" s="762"/>
      <c r="CX128" s="762"/>
      <c r="CY128" s="762"/>
      <c r="CZ128" s="762"/>
      <c r="DA128" s="762"/>
      <c r="DB128" s="762"/>
      <c r="DC128" s="762"/>
      <c r="DD128" s="762"/>
      <c r="DE128" s="762"/>
      <c r="DF128" s="1075"/>
      <c r="DG128" s="1076" t="s">
        <v>132</v>
      </c>
      <c r="DH128" s="1077"/>
      <c r="DI128" s="1077"/>
      <c r="DJ128" s="1077"/>
      <c r="DK128" s="1077"/>
      <c r="DL128" s="1077" t="s">
        <v>132</v>
      </c>
      <c r="DM128" s="1077"/>
      <c r="DN128" s="1077"/>
      <c r="DO128" s="1077"/>
      <c r="DP128" s="1077"/>
      <c r="DQ128" s="1077" t="s">
        <v>132</v>
      </c>
      <c r="DR128" s="1077"/>
      <c r="DS128" s="1077"/>
      <c r="DT128" s="1077"/>
      <c r="DU128" s="1077"/>
      <c r="DV128" s="1078" t="s">
        <v>132</v>
      </c>
      <c r="DW128" s="1078"/>
      <c r="DX128" s="1078"/>
      <c r="DY128" s="1078"/>
      <c r="DZ128" s="1079"/>
    </row>
    <row r="129" spans="1:131" s="230" customFormat="1" ht="26.25" customHeight="1" x14ac:dyDescent="0.2">
      <c r="A129" s="972" t="s">
        <v>111</v>
      </c>
      <c r="B129" s="973"/>
      <c r="C129" s="973"/>
      <c r="D129" s="973"/>
      <c r="E129" s="973"/>
      <c r="F129" s="973"/>
      <c r="G129" s="973"/>
      <c r="H129" s="973"/>
      <c r="I129" s="973"/>
      <c r="J129" s="973"/>
      <c r="K129" s="973"/>
      <c r="L129" s="973"/>
      <c r="M129" s="973"/>
      <c r="N129" s="973"/>
      <c r="O129" s="973"/>
      <c r="P129" s="973"/>
      <c r="Q129" s="973"/>
      <c r="R129" s="973"/>
      <c r="S129" s="973"/>
      <c r="T129" s="973"/>
      <c r="U129" s="973"/>
      <c r="V129" s="973"/>
      <c r="W129" s="1108" t="s">
        <v>497</v>
      </c>
      <c r="X129" s="1109"/>
      <c r="Y129" s="1109"/>
      <c r="Z129" s="1110"/>
      <c r="AA129" s="996">
        <v>2365739</v>
      </c>
      <c r="AB129" s="997"/>
      <c r="AC129" s="997"/>
      <c r="AD129" s="997"/>
      <c r="AE129" s="998"/>
      <c r="AF129" s="999">
        <v>2553139</v>
      </c>
      <c r="AG129" s="997"/>
      <c r="AH129" s="997"/>
      <c r="AI129" s="997"/>
      <c r="AJ129" s="998"/>
      <c r="AK129" s="999">
        <v>2511483</v>
      </c>
      <c r="AL129" s="997"/>
      <c r="AM129" s="997"/>
      <c r="AN129" s="997"/>
      <c r="AO129" s="998"/>
      <c r="AP129" s="1111"/>
      <c r="AQ129" s="1112"/>
      <c r="AR129" s="1112"/>
      <c r="AS129" s="1112"/>
      <c r="AT129" s="1113"/>
      <c r="AU129" s="233"/>
      <c r="AV129" s="233"/>
      <c r="AW129" s="233"/>
      <c r="AX129" s="1103" t="s">
        <v>498</v>
      </c>
      <c r="AY129" s="961"/>
      <c r="AZ129" s="961"/>
      <c r="BA129" s="961"/>
      <c r="BB129" s="961"/>
      <c r="BC129" s="961"/>
      <c r="BD129" s="961"/>
      <c r="BE129" s="962"/>
      <c r="BF129" s="1104" t="s">
        <v>132</v>
      </c>
      <c r="BG129" s="1105"/>
      <c r="BH129" s="1105"/>
      <c r="BI129" s="1105"/>
      <c r="BJ129" s="1105"/>
      <c r="BK129" s="1105"/>
      <c r="BL129" s="1106"/>
      <c r="BM129" s="1104">
        <v>20</v>
      </c>
      <c r="BN129" s="1105"/>
      <c r="BO129" s="1105"/>
      <c r="BP129" s="1105"/>
      <c r="BQ129" s="1105"/>
      <c r="BR129" s="1105"/>
      <c r="BS129" s="1106"/>
      <c r="BT129" s="1104">
        <v>30</v>
      </c>
      <c r="BU129" s="1105"/>
      <c r="BV129" s="1105"/>
      <c r="BW129" s="1105"/>
      <c r="BX129" s="1105"/>
      <c r="BY129" s="1105"/>
      <c r="BZ129" s="1107"/>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2" t="s">
        <v>499</v>
      </c>
      <c r="B130" s="973"/>
      <c r="C130" s="973"/>
      <c r="D130" s="973"/>
      <c r="E130" s="973"/>
      <c r="F130" s="973"/>
      <c r="G130" s="973"/>
      <c r="H130" s="973"/>
      <c r="I130" s="973"/>
      <c r="J130" s="973"/>
      <c r="K130" s="973"/>
      <c r="L130" s="973"/>
      <c r="M130" s="973"/>
      <c r="N130" s="973"/>
      <c r="O130" s="973"/>
      <c r="P130" s="973"/>
      <c r="Q130" s="973"/>
      <c r="R130" s="973"/>
      <c r="S130" s="973"/>
      <c r="T130" s="973"/>
      <c r="U130" s="973"/>
      <c r="V130" s="973"/>
      <c r="W130" s="1108" t="s">
        <v>500</v>
      </c>
      <c r="X130" s="1109"/>
      <c r="Y130" s="1109"/>
      <c r="Z130" s="1110"/>
      <c r="AA130" s="996">
        <v>264082</v>
      </c>
      <c r="AB130" s="997"/>
      <c r="AC130" s="997"/>
      <c r="AD130" s="997"/>
      <c r="AE130" s="998"/>
      <c r="AF130" s="999">
        <v>268892</v>
      </c>
      <c r="AG130" s="997"/>
      <c r="AH130" s="997"/>
      <c r="AI130" s="997"/>
      <c r="AJ130" s="998"/>
      <c r="AK130" s="999">
        <v>281540</v>
      </c>
      <c r="AL130" s="997"/>
      <c r="AM130" s="997"/>
      <c r="AN130" s="997"/>
      <c r="AO130" s="998"/>
      <c r="AP130" s="1111"/>
      <c r="AQ130" s="1112"/>
      <c r="AR130" s="1112"/>
      <c r="AS130" s="1112"/>
      <c r="AT130" s="1113"/>
      <c r="AU130" s="233"/>
      <c r="AV130" s="233"/>
      <c r="AW130" s="233"/>
      <c r="AX130" s="1103" t="s">
        <v>501</v>
      </c>
      <c r="AY130" s="961"/>
      <c r="AZ130" s="961"/>
      <c r="BA130" s="961"/>
      <c r="BB130" s="961"/>
      <c r="BC130" s="961"/>
      <c r="BD130" s="961"/>
      <c r="BE130" s="962"/>
      <c r="BF130" s="1139">
        <v>10.7</v>
      </c>
      <c r="BG130" s="1140"/>
      <c r="BH130" s="1140"/>
      <c r="BI130" s="1140"/>
      <c r="BJ130" s="1140"/>
      <c r="BK130" s="1140"/>
      <c r="BL130" s="1141"/>
      <c r="BM130" s="1139">
        <v>25</v>
      </c>
      <c r="BN130" s="1140"/>
      <c r="BO130" s="1140"/>
      <c r="BP130" s="1140"/>
      <c r="BQ130" s="1140"/>
      <c r="BR130" s="1140"/>
      <c r="BS130" s="1141"/>
      <c r="BT130" s="1139">
        <v>35</v>
      </c>
      <c r="BU130" s="1140"/>
      <c r="BV130" s="1140"/>
      <c r="BW130" s="1140"/>
      <c r="BX130" s="1140"/>
      <c r="BY130" s="1140"/>
      <c r="BZ130" s="1142"/>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3"/>
      <c r="B131" s="1144"/>
      <c r="C131" s="1144"/>
      <c r="D131" s="1144"/>
      <c r="E131" s="1144"/>
      <c r="F131" s="1144"/>
      <c r="G131" s="1144"/>
      <c r="H131" s="1144"/>
      <c r="I131" s="1144"/>
      <c r="J131" s="1144"/>
      <c r="K131" s="1144"/>
      <c r="L131" s="1144"/>
      <c r="M131" s="1144"/>
      <c r="N131" s="1144"/>
      <c r="O131" s="1144"/>
      <c r="P131" s="1144"/>
      <c r="Q131" s="1144"/>
      <c r="R131" s="1144"/>
      <c r="S131" s="1144"/>
      <c r="T131" s="1144"/>
      <c r="U131" s="1144"/>
      <c r="V131" s="1144"/>
      <c r="W131" s="1145" t="s">
        <v>502</v>
      </c>
      <c r="X131" s="1146"/>
      <c r="Y131" s="1146"/>
      <c r="Z131" s="1147"/>
      <c r="AA131" s="1042">
        <v>2101657</v>
      </c>
      <c r="AB131" s="1024"/>
      <c r="AC131" s="1024"/>
      <c r="AD131" s="1024"/>
      <c r="AE131" s="1025"/>
      <c r="AF131" s="1023">
        <v>2284247</v>
      </c>
      <c r="AG131" s="1024"/>
      <c r="AH131" s="1024"/>
      <c r="AI131" s="1024"/>
      <c r="AJ131" s="1025"/>
      <c r="AK131" s="1023">
        <v>2229943</v>
      </c>
      <c r="AL131" s="1024"/>
      <c r="AM131" s="1024"/>
      <c r="AN131" s="1024"/>
      <c r="AO131" s="1025"/>
      <c r="AP131" s="1148"/>
      <c r="AQ131" s="1149"/>
      <c r="AR131" s="1149"/>
      <c r="AS131" s="1149"/>
      <c r="AT131" s="1150"/>
      <c r="AU131" s="233"/>
      <c r="AV131" s="233"/>
      <c r="AW131" s="233"/>
      <c r="AX131" s="1121" t="s">
        <v>503</v>
      </c>
      <c r="AY131" s="762"/>
      <c r="AZ131" s="762"/>
      <c r="BA131" s="762"/>
      <c r="BB131" s="762"/>
      <c r="BC131" s="762"/>
      <c r="BD131" s="762"/>
      <c r="BE131" s="1075"/>
      <c r="BF131" s="1122">
        <v>41.4</v>
      </c>
      <c r="BG131" s="1123"/>
      <c r="BH131" s="1123"/>
      <c r="BI131" s="1123"/>
      <c r="BJ131" s="1123"/>
      <c r="BK131" s="1123"/>
      <c r="BL131" s="1124"/>
      <c r="BM131" s="1122">
        <v>350</v>
      </c>
      <c r="BN131" s="1123"/>
      <c r="BO131" s="1123"/>
      <c r="BP131" s="1123"/>
      <c r="BQ131" s="1123"/>
      <c r="BR131" s="1123"/>
      <c r="BS131" s="1124"/>
      <c r="BT131" s="1125"/>
      <c r="BU131" s="1126"/>
      <c r="BV131" s="1126"/>
      <c r="BW131" s="1126"/>
      <c r="BX131" s="1126"/>
      <c r="BY131" s="1126"/>
      <c r="BZ131" s="112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8" t="s">
        <v>504</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505</v>
      </c>
      <c r="W132" s="1132"/>
      <c r="X132" s="1132"/>
      <c r="Y132" s="1132"/>
      <c r="Z132" s="1133"/>
      <c r="AA132" s="1134">
        <v>9.0352041270000001</v>
      </c>
      <c r="AB132" s="1135"/>
      <c r="AC132" s="1135"/>
      <c r="AD132" s="1135"/>
      <c r="AE132" s="1136"/>
      <c r="AF132" s="1137">
        <v>11.6336806</v>
      </c>
      <c r="AG132" s="1135"/>
      <c r="AH132" s="1135"/>
      <c r="AI132" s="1135"/>
      <c r="AJ132" s="1136"/>
      <c r="AK132" s="1137">
        <v>11.597426479999999</v>
      </c>
      <c r="AL132" s="1135"/>
      <c r="AM132" s="1135"/>
      <c r="AN132" s="1135"/>
      <c r="AO132" s="1136"/>
      <c r="AP132" s="1039"/>
      <c r="AQ132" s="1040"/>
      <c r="AR132" s="1040"/>
      <c r="AS132" s="1040"/>
      <c r="AT132" s="1138"/>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15" t="s">
        <v>506</v>
      </c>
      <c r="W133" s="1115"/>
      <c r="X133" s="1115"/>
      <c r="Y133" s="1115"/>
      <c r="Z133" s="1116"/>
      <c r="AA133" s="1117">
        <v>10.8</v>
      </c>
      <c r="AB133" s="1118"/>
      <c r="AC133" s="1118"/>
      <c r="AD133" s="1118"/>
      <c r="AE133" s="1119"/>
      <c r="AF133" s="1117">
        <v>11.1</v>
      </c>
      <c r="AG133" s="1118"/>
      <c r="AH133" s="1118"/>
      <c r="AI133" s="1118"/>
      <c r="AJ133" s="1119"/>
      <c r="AK133" s="1117">
        <v>10.7</v>
      </c>
      <c r="AL133" s="1118"/>
      <c r="AM133" s="1118"/>
      <c r="AN133" s="1118"/>
      <c r="AO133" s="1119"/>
      <c r="AP133" s="1066"/>
      <c r="AQ133" s="1067"/>
      <c r="AR133" s="1067"/>
      <c r="AS133" s="1067"/>
      <c r="AT133" s="1120"/>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zYzyxKVqXXVfYhz8epwBmjUvQsAM7eBQqOpZ8YnP1yLlY3WcL4vMrjnClQEilah/VwYWbYv6sx8MmtmshPgRw==" saltValue="Rq2sy60FpHyhWWlxqnKb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19" zoomScaleNormal="85" zoomScaleSheetLayoutView="100" workbookViewId="0">
      <selection activeCell="CW30" sqref="CW30"/>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nZ/bD69SXY/70/MjmIsZMLYAnXCGpXMTw0maQPNSV4cj7e3UnOAQ5QpRl444qIi3haLSkoCz/U/oBR8uCdjUMw==" saltValue="WtBxwxC9gI+K2Vgzcv6H4Q=="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N32"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6BXkdAMwFWwOwvD6QyYXxmHF/FXZbN4vZNQZ8FryZPDGEkwf7W+16TMcbrfCQJX+9t0xW5GFzDsZp4R/JzO9g==" saltValue="XCdOrNkb8jUMY6Ld4gX2yQ==" spinCount="100000" sheet="1" objects="1" scenarios="1"/>
  <dataConsolidate/>
  <phoneticPr fontId="2"/>
  <printOptions horizontalCentered="1" verticalCentered="1"/>
  <pageMargins left="0" right="0" top="0" bottom="0" header="0" footer="0"/>
  <pageSetup paperSize="8" scale="65"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2" t="s">
        <v>510</v>
      </c>
      <c r="AP7" s="272"/>
      <c r="AQ7" s="273" t="s">
        <v>511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3"/>
      <c r="AP8" s="278" t="s">
        <v>512</v>
      </c>
      <c r="AQ8" s="279" t="s">
        <v>513</v>
      </c>
      <c r="AR8" s="280" t="s">
        <v>514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4" t="s">
        <v>515</v>
      </c>
      <c r="AL9" s="1155"/>
      <c r="AM9" s="1155"/>
      <c r="AN9" s="1156"/>
      <c r="AO9" s="281">
        <v>664285</v>
      </c>
      <c r="AP9" s="281">
        <v>105242</v>
      </c>
      <c r="AQ9" s="282">
        <v>138583</v>
      </c>
      <c r="AR9" s="283">
        <v>-24.1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4" t="s">
        <v>516</v>
      </c>
      <c r="AL10" s="1155"/>
      <c r="AM10" s="1155"/>
      <c r="AN10" s="1156"/>
      <c r="AO10" s="284">
        <v>131197</v>
      </c>
      <c r="AP10" s="284">
        <v>20785</v>
      </c>
      <c r="AQ10" s="285">
        <v>15847</v>
      </c>
      <c r="AR10" s="286">
        <v>31.2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4" t="s">
        <v>517</v>
      </c>
      <c r="AL11" s="1155"/>
      <c r="AM11" s="1155"/>
      <c r="AN11" s="1156"/>
      <c r="AO11" s="284" t="s">
        <v>518</v>
      </c>
      <c r="AP11" s="284" t="s">
        <v>518</v>
      </c>
      <c r="AQ11" s="285">
        <v>2224</v>
      </c>
      <c r="AR11" s="286" t="s">
        <v>518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4" t="s">
        <v>519</v>
      </c>
      <c r="AL12" s="1155"/>
      <c r="AM12" s="1155"/>
      <c r="AN12" s="1156"/>
      <c r="AO12" s="284" t="s">
        <v>518</v>
      </c>
      <c r="AP12" s="284" t="s">
        <v>518</v>
      </c>
      <c r="AQ12" s="285" t="s">
        <v>518</v>
      </c>
      <c r="AR12" s="286" t="s">
        <v>518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4" t="s">
        <v>520</v>
      </c>
      <c r="AL13" s="1155"/>
      <c r="AM13" s="1155"/>
      <c r="AN13" s="1156"/>
      <c r="AO13" s="284">
        <v>30438</v>
      </c>
      <c r="AP13" s="284">
        <v>4822</v>
      </c>
      <c r="AQ13" s="285">
        <v>5571</v>
      </c>
      <c r="AR13" s="286">
        <v>-13.4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4" t="s">
        <v>521</v>
      </c>
      <c r="AL14" s="1155"/>
      <c r="AM14" s="1155"/>
      <c r="AN14" s="1156"/>
      <c r="AO14" s="284">
        <v>13127</v>
      </c>
      <c r="AP14" s="284">
        <v>2080</v>
      </c>
      <c r="AQ14" s="285">
        <v>2766</v>
      </c>
      <c r="AR14" s="286">
        <v>-24.8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7" t="s">
        <v>522</v>
      </c>
      <c r="AL15" s="1158"/>
      <c r="AM15" s="1158"/>
      <c r="AN15" s="1159"/>
      <c r="AO15" s="284">
        <v>-41028</v>
      </c>
      <c r="AP15" s="284">
        <v>-6500</v>
      </c>
      <c r="AQ15" s="285">
        <v>-9361</v>
      </c>
      <c r="AR15" s="286">
        <v>-30.6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7" t="s">
        <v>192</v>
      </c>
      <c r="AL16" s="1158"/>
      <c r="AM16" s="1158"/>
      <c r="AN16" s="1159"/>
      <c r="AO16" s="284">
        <v>798019</v>
      </c>
      <c r="AP16" s="284">
        <v>126429</v>
      </c>
      <c r="AQ16" s="285">
        <v>155632</v>
      </c>
      <c r="AR16" s="286">
        <v>-18.8</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524</v>
      </c>
      <c r="AP20" s="293" t="s">
        <v>525</v>
      </c>
      <c r="AQ20" s="294" t="s">
        <v>526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0" t="s">
        <v>527</v>
      </c>
      <c r="AL21" s="1161"/>
      <c r="AM21" s="1161"/>
      <c r="AN21" s="1162"/>
      <c r="AO21" s="297">
        <v>9.82</v>
      </c>
      <c r="AP21" s="298">
        <v>13.83</v>
      </c>
      <c r="AQ21" s="299">
        <v>-4.01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0" t="s">
        <v>528</v>
      </c>
      <c r="AL22" s="1161"/>
      <c r="AM22" s="1161"/>
      <c r="AN22" s="1162"/>
      <c r="AO22" s="302">
        <v>100.4</v>
      </c>
      <c r="AP22" s="303">
        <v>96.2</v>
      </c>
      <c r="AQ22" s="304">
        <v>4.2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51" t="s">
        <v>529</v>
      </c>
      <c r="B26" s="1151"/>
      <c r="C26" s="1151"/>
      <c r="D26" s="1151"/>
      <c r="E26" s="1151"/>
      <c r="F26" s="1151"/>
      <c r="G26" s="1151"/>
      <c r="H26" s="1151"/>
      <c r="I26" s="1151"/>
      <c r="J26" s="1151"/>
      <c r="K26" s="1151"/>
      <c r="L26" s="1151"/>
      <c r="M26" s="1151"/>
      <c r="N26" s="1151"/>
      <c r="O26" s="1151"/>
      <c r="P26" s="1151"/>
      <c r="Q26" s="1151"/>
      <c r="R26" s="1151"/>
      <c r="S26" s="1151"/>
      <c r="T26" s="1151"/>
      <c r="U26" s="1151"/>
      <c r="V26" s="1151"/>
      <c r="W26" s="1151"/>
      <c r="X26" s="1151"/>
      <c r="Y26" s="1151"/>
      <c r="Z26" s="1151"/>
      <c r="AA26" s="1151"/>
      <c r="AB26" s="1151"/>
      <c r="AC26" s="1151"/>
      <c r="AD26" s="1151"/>
      <c r="AE26" s="1151"/>
      <c r="AF26" s="1151"/>
      <c r="AG26" s="1151"/>
      <c r="AH26" s="1151"/>
      <c r="AI26" s="1151"/>
      <c r="AJ26" s="1151"/>
      <c r="AK26" s="1151"/>
      <c r="AL26" s="1151"/>
      <c r="AM26" s="1151"/>
      <c r="AN26" s="1151"/>
      <c r="AO26" s="1151"/>
      <c r="AP26" s="1151"/>
      <c r="AQ26" s="1151"/>
      <c r="AR26" s="1151"/>
      <c r="AS26" s="1151"/>
      <c r="AT26" s="267"/>
    </row>
    <row r="27" spans="1:46" ht="13.2" x14ac:dyDescent="0.2">
      <c r="A27" s="309"/>
      <c r="AO27" s="262"/>
      <c r="AP27" s="262"/>
      <c r="AQ27" s="262"/>
      <c r="AR27" s="262"/>
      <c r="AS27" s="262"/>
      <c r="AT27" s="262"/>
    </row>
    <row r="28" spans="1:46" ht="16.2" x14ac:dyDescent="0.2">
      <c r="A28" s="263" t="s">
        <v>530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2" t="s">
        <v>510</v>
      </c>
      <c r="AP30" s="272"/>
      <c r="AQ30" s="273" t="s">
        <v>511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3"/>
      <c r="AP31" s="278" t="s">
        <v>512</v>
      </c>
      <c r="AQ31" s="279" t="s">
        <v>513</v>
      </c>
      <c r="AR31" s="280" t="s">
        <v>514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8" t="s">
        <v>532</v>
      </c>
      <c r="AL32" s="1169"/>
      <c r="AM32" s="1169"/>
      <c r="AN32" s="1170"/>
      <c r="AO32" s="312">
        <v>372763</v>
      </c>
      <c r="AP32" s="312">
        <v>59056</v>
      </c>
      <c r="AQ32" s="313">
        <v>82029</v>
      </c>
      <c r="AR32" s="314">
        <v>-28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8" t="s">
        <v>533</v>
      </c>
      <c r="AL33" s="1169"/>
      <c r="AM33" s="1169"/>
      <c r="AN33" s="1170"/>
      <c r="AO33" s="312" t="s">
        <v>518</v>
      </c>
      <c r="AP33" s="312" t="s">
        <v>518</v>
      </c>
      <c r="AQ33" s="313" t="s">
        <v>518</v>
      </c>
      <c r="AR33" s="314" t="s">
        <v>518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8" t="s">
        <v>534</v>
      </c>
      <c r="AL34" s="1169"/>
      <c r="AM34" s="1169"/>
      <c r="AN34" s="1170"/>
      <c r="AO34" s="312" t="s">
        <v>518</v>
      </c>
      <c r="AP34" s="312" t="s">
        <v>518</v>
      </c>
      <c r="AQ34" s="313" t="s">
        <v>518</v>
      </c>
      <c r="AR34" s="314" t="s">
        <v>518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8" t="s">
        <v>535</v>
      </c>
      <c r="AL35" s="1169"/>
      <c r="AM35" s="1169"/>
      <c r="AN35" s="1170"/>
      <c r="AO35" s="312">
        <v>155011</v>
      </c>
      <c r="AP35" s="312">
        <v>24558</v>
      </c>
      <c r="AQ35" s="313">
        <v>28200</v>
      </c>
      <c r="AR35" s="314">
        <v>-12.9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8" t="s">
        <v>536</v>
      </c>
      <c r="AL36" s="1169"/>
      <c r="AM36" s="1169"/>
      <c r="AN36" s="1170"/>
      <c r="AO36" s="312">
        <v>11875</v>
      </c>
      <c r="AP36" s="312">
        <v>1881</v>
      </c>
      <c r="AQ36" s="313">
        <v>4770</v>
      </c>
      <c r="AR36" s="314">
        <v>-60.6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8" t="s">
        <v>537</v>
      </c>
      <c r="AL37" s="1169"/>
      <c r="AM37" s="1169"/>
      <c r="AN37" s="1170"/>
      <c r="AO37" s="312">
        <v>6320</v>
      </c>
      <c r="AP37" s="312">
        <v>1001</v>
      </c>
      <c r="AQ37" s="313">
        <v>525</v>
      </c>
      <c r="AR37" s="314">
        <v>90.7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1" t="s">
        <v>538</v>
      </c>
      <c r="AL38" s="1172"/>
      <c r="AM38" s="1172"/>
      <c r="AN38" s="1173"/>
      <c r="AO38" s="315" t="s">
        <v>518</v>
      </c>
      <c r="AP38" s="315" t="s">
        <v>518</v>
      </c>
      <c r="AQ38" s="316">
        <v>4</v>
      </c>
      <c r="AR38" s="304" t="s">
        <v>518</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1" t="s">
        <v>539</v>
      </c>
      <c r="AL39" s="1172"/>
      <c r="AM39" s="1172"/>
      <c r="AN39" s="1173"/>
      <c r="AO39" s="312">
        <v>-5813</v>
      </c>
      <c r="AP39" s="312">
        <v>-921</v>
      </c>
      <c r="AQ39" s="313">
        <v>-1861</v>
      </c>
      <c r="AR39" s="314">
        <v>-50.5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8" t="s">
        <v>540</v>
      </c>
      <c r="AL40" s="1169"/>
      <c r="AM40" s="1169"/>
      <c r="AN40" s="1170"/>
      <c r="AO40" s="312">
        <v>-281540</v>
      </c>
      <c r="AP40" s="312">
        <v>-44604</v>
      </c>
      <c r="AQ40" s="313">
        <v>-76879</v>
      </c>
      <c r="AR40" s="314">
        <v>-42</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4" t="s">
        <v>303</v>
      </c>
      <c r="AL41" s="1175"/>
      <c r="AM41" s="1175"/>
      <c r="AN41" s="1176"/>
      <c r="AO41" s="312">
        <v>258616</v>
      </c>
      <c r="AP41" s="312">
        <v>40972</v>
      </c>
      <c r="AQ41" s="313">
        <v>36788</v>
      </c>
      <c r="AR41" s="314">
        <v>11.4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541</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3" t="s">
        <v>510</v>
      </c>
      <c r="AN49" s="1165" t="s">
        <v>544</v>
      </c>
      <c r="AO49" s="1166"/>
      <c r="AP49" s="1166"/>
      <c r="AQ49" s="1166"/>
      <c r="AR49" s="116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4"/>
      <c r="AN50" s="328" t="s">
        <v>545</v>
      </c>
      <c r="AO50" s="329" t="s">
        <v>546</v>
      </c>
      <c r="AP50" s="330" t="s">
        <v>547</v>
      </c>
      <c r="AQ50" s="331" t="s">
        <v>548</v>
      </c>
      <c r="AR50" s="332" t="s">
        <v>549</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550</v>
      </c>
      <c r="AL51" s="325"/>
      <c r="AM51" s="333">
        <v>254646</v>
      </c>
      <c r="AN51" s="334">
        <v>37793</v>
      </c>
      <c r="AO51" s="335">
        <v>-36.4</v>
      </c>
      <c r="AP51" s="336">
        <v>167497</v>
      </c>
      <c r="AQ51" s="337">
        <v>-17.399999999999999</v>
      </c>
      <c r="AR51" s="338">
        <v>-19</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551</v>
      </c>
      <c r="AM52" s="341">
        <v>115202</v>
      </c>
      <c r="AN52" s="342">
        <v>17097</v>
      </c>
      <c r="AO52" s="343">
        <v>-10.3</v>
      </c>
      <c r="AP52" s="344">
        <v>82571</v>
      </c>
      <c r="AQ52" s="345">
        <v>3.6</v>
      </c>
      <c r="AR52" s="346">
        <v>-13.9</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552</v>
      </c>
      <c r="AL53" s="325"/>
      <c r="AM53" s="333">
        <v>441653</v>
      </c>
      <c r="AN53" s="334">
        <v>66394</v>
      </c>
      <c r="AO53" s="335">
        <v>75.7</v>
      </c>
      <c r="AP53" s="336">
        <v>190274</v>
      </c>
      <c r="AQ53" s="337">
        <v>13.6</v>
      </c>
      <c r="AR53" s="338">
        <v>62.1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551</v>
      </c>
      <c r="AM54" s="341">
        <v>227170</v>
      </c>
      <c r="AN54" s="342">
        <v>34151</v>
      </c>
      <c r="AO54" s="343">
        <v>99.7</v>
      </c>
      <c r="AP54" s="344">
        <v>88584</v>
      </c>
      <c r="AQ54" s="345">
        <v>7.3</v>
      </c>
      <c r="AR54" s="346">
        <v>92.4</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553</v>
      </c>
      <c r="AL55" s="325"/>
      <c r="AM55" s="333">
        <v>1427233</v>
      </c>
      <c r="AN55" s="334">
        <v>218031</v>
      </c>
      <c r="AO55" s="335">
        <v>228.4</v>
      </c>
      <c r="AP55" s="336">
        <v>200194</v>
      </c>
      <c r="AQ55" s="337">
        <v>5.2</v>
      </c>
      <c r="AR55" s="338">
        <v>223.2</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551</v>
      </c>
      <c r="AM56" s="341">
        <v>562405</v>
      </c>
      <c r="AN56" s="342">
        <v>85916</v>
      </c>
      <c r="AO56" s="343">
        <v>151.6</v>
      </c>
      <c r="AP56" s="344">
        <v>106422</v>
      </c>
      <c r="AQ56" s="345">
        <v>20.100000000000001</v>
      </c>
      <c r="AR56" s="346">
        <v>131.5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554</v>
      </c>
      <c r="AL57" s="325"/>
      <c r="AM57" s="333">
        <v>586191</v>
      </c>
      <c r="AN57" s="334">
        <v>91293</v>
      </c>
      <c r="AO57" s="335">
        <v>-58.1</v>
      </c>
      <c r="AP57" s="336">
        <v>122054</v>
      </c>
      <c r="AQ57" s="337">
        <v>-39</v>
      </c>
      <c r="AR57" s="338">
        <v>-19.100000000000001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551</v>
      </c>
      <c r="AM58" s="341">
        <v>216406</v>
      </c>
      <c r="AN58" s="342">
        <v>33703</v>
      </c>
      <c r="AO58" s="343">
        <v>-60.8</v>
      </c>
      <c r="AP58" s="344">
        <v>68298</v>
      </c>
      <c r="AQ58" s="345">
        <v>-35.799999999999997</v>
      </c>
      <c r="AR58" s="346">
        <v>-25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555</v>
      </c>
      <c r="AL59" s="325"/>
      <c r="AM59" s="333">
        <v>517497</v>
      </c>
      <c r="AN59" s="334">
        <v>81986</v>
      </c>
      <c r="AO59" s="335">
        <v>-10.199999999999999</v>
      </c>
      <c r="AP59" s="336">
        <v>111644</v>
      </c>
      <c r="AQ59" s="337">
        <v>-8.5</v>
      </c>
      <c r="AR59" s="338">
        <v>-1.7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551</v>
      </c>
      <c r="AM60" s="341">
        <v>159977</v>
      </c>
      <c r="AN60" s="342">
        <v>25345</v>
      </c>
      <c r="AO60" s="343">
        <v>-24.8</v>
      </c>
      <c r="AP60" s="344">
        <v>66606</v>
      </c>
      <c r="AQ60" s="345">
        <v>-2.5</v>
      </c>
      <c r="AR60" s="346">
        <v>-22.3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556</v>
      </c>
      <c r="AL61" s="347"/>
      <c r="AM61" s="348">
        <v>645444</v>
      </c>
      <c r="AN61" s="349">
        <v>99099</v>
      </c>
      <c r="AO61" s="350">
        <v>39.9</v>
      </c>
      <c r="AP61" s="351">
        <v>158333</v>
      </c>
      <c r="AQ61" s="352">
        <v>-9.1999999999999993</v>
      </c>
      <c r="AR61" s="338">
        <v>49.1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551</v>
      </c>
      <c r="AM62" s="341">
        <v>256232</v>
      </c>
      <c r="AN62" s="342">
        <v>39242</v>
      </c>
      <c r="AO62" s="343">
        <v>31.1</v>
      </c>
      <c r="AP62" s="344">
        <v>82496</v>
      </c>
      <c r="AQ62" s="345">
        <v>-1.5</v>
      </c>
      <c r="AR62" s="346">
        <v>32.6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PTn2AJvYVxijFzBqk71b8ez4Fjjimmoppoie0IzGCDrO9Tnh2nMns8m7XZ1VTeAzu3LT9/0tOJuFXnAbPfkfHA==" saltValue="7MWNWerVd4l4ijApg0nFv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558</v>
      </c>
    </row>
    <row r="121" spans="125:125" ht="13.5" hidden="1" customHeight="1" x14ac:dyDescent="0.2">
      <c r="DU121" s="259"/>
    </row>
  </sheetData>
  <sheetProtection algorithmName="SHA-512" hashValue="QeDukrgoPFgvooygNH+U4SQsLm+ok1k5tyWajRN+wlWRKmqHE4rtW2JQme8H8tY7ZscOt6b61KZnur68zYR4FA==" saltValue="tlAPjZ9YJYBjxFHN+wVlG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49" zoomScaleNormal="100" zoomScaleSheetLayoutView="55" workbookViewId="0">
      <selection activeCell="AC23" sqref="AC23"/>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559</v>
      </c>
    </row>
  </sheetData>
  <sheetProtection algorithmName="SHA-512" hashValue="CxaH7rw7SKE4VbH3bn/LOjbUmYzvlhmPftDKbguAjGJZFLNNeYpVAROKdEp2qw6vjjMG9MLBsze1TaqMdobvaw==" saltValue="7e+jDP3uOQFJJ1TA2P0nH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C1"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2">
      <c r="B47" s="10"/>
      <c r="C47" s="1177" t="s">
        <v>3</v>
      </c>
      <c r="D47" s="1177"/>
      <c r="E47" s="1178"/>
      <c r="F47" s="11">
        <v>21.35</v>
      </c>
      <c r="G47" s="12">
        <v>25.69</v>
      </c>
      <c r="H47" s="12">
        <v>28.87</v>
      </c>
      <c r="I47" s="12">
        <v>33.35</v>
      </c>
      <c r="J47" s="13">
        <v>38.06</v>
      </c>
    </row>
    <row r="48" spans="2:10" ht="57.75" customHeight="1" x14ac:dyDescent="0.2">
      <c r="B48" s="14"/>
      <c r="C48" s="1179" t="s">
        <v>4</v>
      </c>
      <c r="D48" s="1179"/>
      <c r="E48" s="1180"/>
      <c r="F48" s="15">
        <v>6.9</v>
      </c>
      <c r="G48" s="16">
        <v>9.5</v>
      </c>
      <c r="H48" s="16">
        <v>14.23</v>
      </c>
      <c r="I48" s="16">
        <v>10.15</v>
      </c>
      <c r="J48" s="17">
        <v>13.34</v>
      </c>
    </row>
    <row r="49" spans="2:10" ht="57.75" customHeight="1" thickBot="1" x14ac:dyDescent="0.25">
      <c r="B49" s="18"/>
      <c r="C49" s="1181" t="s">
        <v>5</v>
      </c>
      <c r="D49" s="1181"/>
      <c r="E49" s="1182"/>
      <c r="F49" s="19" t="s">
        <v>565</v>
      </c>
      <c r="G49" s="20">
        <v>5.94</v>
      </c>
      <c r="H49" s="20">
        <v>9.89</v>
      </c>
      <c r="I49" s="20">
        <v>3.56</v>
      </c>
      <c r="J49" s="21">
        <v>7.18</v>
      </c>
    </row>
    <row r="50" spans="2:10" ht="13.2" x14ac:dyDescent="0.2"/>
  </sheetData>
  <sheetProtection algorithmName="SHA-512" hashValue="1GMNAV8DuMuyTc44+5eMzW1h0Bw7PWToHx6TK4OL8Hl/0SRMa28VjnJOkUHda1wmYM+bvuveB+mDYebWX6csxg==" saltValue="nSZg1VBtIncPzEcAh+73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2024-09-06T07:38:39Z</cp:lastPrinted>
  <dcterms:created xsi:type="dcterms:W3CDTF">2024-03-14T01:21:34Z</dcterms:created>
  <dcterms:modified xsi:type="dcterms:W3CDTF">2024-09-24T06:03:59Z</dcterms:modified>
  <cp:category/>
</cp:coreProperties>
</file>