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3昭和村_0913\"/>
    </mc:Choice>
  </mc:AlternateContent>
  <bookViews>
    <workbookView xWindow="-28908" yWindow="-108" windowWidth="29016" windowHeight="15816" tabRatio="7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BW34" i="10"/>
  <c r="BW35" i="10" s="1"/>
  <c r="BW36" i="10" s="1"/>
  <c r="BW37" i="10" s="1"/>
  <c r="BW38" i="10" s="1"/>
  <c r="BW39" i="10" s="1"/>
  <c r="BW40" i="10" s="1"/>
  <c r="BW41" i="10" s="1"/>
  <c r="BW42" i="10" s="1"/>
  <c r="AM34" i="10"/>
  <c r="U34" i="10"/>
  <c r="U35" i="10" s="1"/>
  <c r="U36" i="10" s="1"/>
  <c r="U37" i="10" s="1"/>
  <c r="C34" i="10"/>
  <c r="CO34" i="10" l="1"/>
  <c r="CO35"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<sst xmlns="http://schemas.openxmlformats.org/spreadsheetml/2006/main" count="1154" uniqueCount="603">
  <si>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</si>
  <si>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</si>
  <si>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</si>
  <si>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</si>
  <si>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</si>
  <si>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</si>
  <si>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</si>
  <si>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</si>
  <si>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</si>
  <si>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</si>
  <si>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</si>
  <si>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</si>
  <si>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</si>
  <si>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</si>
  <si>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</si>
  <si>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</si>
  <si>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</si>
  <si>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</si>
  <si>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</si>
  <si>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</si>
  <si>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</si>
  <si>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</si>
  <si>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</si>
  <si>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</si>
  <si>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</si>
  <si>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</si>
  <si>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</si>
  <si>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</si>
  <si>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</si>
  <si>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</si>
  <si>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</si>
  <si>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</si>
  <si>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</si>
  <si>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</si>
  <si>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</si>
  <si>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</si>
  <si>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</si>
  <si>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</si>
  <si>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</si>
  <si>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</si>
  <si>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</si>
  <si>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</si>
  <si>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</si>
  <si>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</si>
  <si>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</si>
  <si>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</si>
  <si>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</si>
  <si>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</si>
  <si>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</si>
  <si>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</si>
  <si>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</si>
  <si>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</si>
  <si>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</si>
  <si>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</si>
  <si>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</si>
  <si>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</si>
  <si>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</si>
  <si>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</si>
  <si>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</si>
  <si>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</si>
  <si>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</si>
  <si>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</si>
  <si>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</si>
  <si>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</si>
  <si>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</si>
  <si>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</si>
  <si>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</si>
  <si>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</si>
  <si>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</si>
  <si>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</si>
  <si>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</si>
  <si>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</si>
  <si>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</si>
  <si>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</si>
  <si>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</si>
  <si>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</si>
  <si>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</si>
  <si>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</si>
  <si>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</si>
  <si>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</si>
  <si>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</si>
  <si>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</si>
  <si>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</si>
  <si>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</si>
  <si>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</si>
  <si>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</si>
  <si>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</si>
  <si>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</si>
  <si>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</si>
  <si>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</si>
  <si>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</si>
  <si>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</si>
  <si>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</si>
  <si>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</si>
  <si>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</si>
  <si>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</si>
  <si>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</si>
  <si>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</si>
  <si>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</si>
  <si>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</si>
  <si>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</si>
  <si>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</si>
  <si>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</si>
  <si>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</si>
  <si>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</si>
  <si>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</si>
  <si>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</si>
  <si>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</si>
  <si>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</si>
  <si>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</si>
  <si>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</si>
  <si>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</si>
  <si>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</si>
  <si>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</si>
  <si>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</si>
  <si>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</si>
  <si>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</si>
  <si>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</si>
  <si>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</si>
  <si>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</si>
  <si>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</si>
  <si>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</si>
  <si>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</si>
  <si>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</si>
  <si>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</si>
  <si>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</si>
  <si>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</si>
  <si>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</si>
  <si>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</si>
  <si>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</si>
  <si>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</si>
  <si>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</si>
  <si>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</si>
  <si>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</si>
  <si>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</si>
  <si>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</si>
  <si>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</si>
  <si>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</si>
  <si>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</si>
  <si>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</si>
  <si>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</si>
  <si>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</si>
  <si>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</si>
  <si>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</si>
  <si>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</si>
  <si>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</si>
  <si>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</si>
  <si>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</si>
  <si>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</si>
  <si>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</si>
  <si>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</si>
  <si>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</si>
  <si>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</si>
  <si>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</si>
  <si>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</si>
  <si>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</si>
  <si>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</si>
  <si>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</si>
  <si>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</si>
  <si>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</si>
  <si>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</si>
  <si>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</si>
  <si>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</si>
  <si>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</si>
  <si>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</si>
  <si>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</si>
  <si>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</si>
  <si>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</si>
  <si>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</si>
  <si>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</si>
  <si>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</si>
  <si>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</si>
  <si>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</si>
  <si>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</si>
  <si>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</si>
  <si>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</si>
  <si>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</si>
  <si>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</si>
  <si>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</si>
  <si>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</si>
  <si>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</si>
  <si>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</si>
  <si>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</si>
  <si>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</si>
  <si>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</si>
  <si>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</si>
  <si>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</si>
  <si>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</si>
  <si>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</si>
  <si>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</si>
  <si>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</si>
  <si>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</si>
  <si>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</si>
  <si>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</si>
  <si>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</si>
  <si>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</si>
  <si>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</si>
  <si>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</si>
  <si>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</si>
  <si>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</si>
  <si>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</si>
  <si>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</si>
  <si>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</si>
  <si>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</si>
  <si>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</si>
  <si>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</si>
  <si>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</si>
  <si>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</si>
  <si>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</si>
  <si>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</si>
  <si>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</si>
  <si>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</si>
  <si>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</si>
  <si>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</si>
  <si>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</si>
  <si>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</si>
  <si>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</si>
  <si>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</si>
  <si>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</si>
  <si>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</si>
  <si>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</si>
  <si>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</si>
  <si>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</si>
  <si>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</si>
  <si>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</si>
  <si>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</si>
  <si>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</si>
  <si>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</si>
  <si>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</si>
  <si>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</si>
  <si>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</si>
  <si>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</si>
  <si>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</si>
  <si>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</si>
  <si>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</si>
  <si>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</si>
  <si>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</si>
  <si>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</si>
  <si>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</si>
  <si>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</si>
  <si>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</si>
  <si>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</si>
  <si>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</si>
  <si>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</si>
  <si>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</si>
  <si>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</si>
  <si>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</si>
  <si>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</si>
  <si>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</si>
  <si>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</si>
  <si>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</si>
  <si>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</si>
  <si>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</si>
  <si>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</si>
  <si>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</si>
  <si>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</si>
  <si>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</si>
  <si>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</si>
  <si>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</si>
  <si>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</si>
  <si>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</si>
  <si>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</si>
  <si>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</si>
  <si>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</si>
  <si>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</si>
  <si>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</si>
  <si>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</si>
  <si>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</si>
  <si>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</si>
  <si>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</si>
  <si>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</si>
  <si>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</si>
  <si>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</si>
  <si>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</si>
  <si>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</si>
  <si>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</si>
  <si>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</si>
  <si>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</si>
  <si>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</si>
  <si>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</si>
  <si>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</si>
  <si>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</si>
  <si>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</si>
  <si>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</si>
  <si>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</si>
  <si>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</si>
  <si>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</si>
  <si>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</si>
  <si>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</si>
  <si>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</si>
  <si>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</si>
  <si>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</si>
  <si>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</si>
  <si>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</si>
  <si>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</si>
  <si>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</si>
  <si>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</si>
  <si>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</si>
  <si>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</si>
  <si>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</si>
  <si>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</si>
  <si>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</si>
  <si>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</si>
  <si>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</si>
  <si>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</si>
  <si>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</si>
  <si>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</si>
  <si>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</si>
  <si>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</si>
  <si>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</si>
  <si>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</si>
  <si>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</si>
  <si>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</si>
  <si>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</si>
  <si>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</si>
  <si>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</si>
  <si>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</si>
  <si>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</si>
  <si>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</si>
  <si>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</si>
  <si>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</si>
  <si>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</si>
  <si>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</si>
  <si>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</si>
  <si>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</si>
  <si>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</si>
  <si>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</si>
  <si>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</si>
  <si>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</si>
  <si>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</si>
  <si>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</si>
  <si>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</si>
  <si>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</si>
  <si>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</si>
  <si>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</si>
  <si>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</si>
  <si>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</si>
  <si>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</si>
  <si>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</si>
  <si>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</si>
  <si>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</si>
  <si>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</si>
  <si>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</si>
  <si>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</si>
  <si>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</si>
  <si>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</si>
  <si>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</si>
  <si>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</si>
  <si>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</si>
  <si>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</si>
  <si>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</si>
  <si>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</si>
  <si>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</si>
  <si>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</si>
  <si>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</si>
  <si>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</si>
  <si>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</si>
  <si>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</si>
  <si>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</si>
  <si>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</si>
  <si>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</si>
  <si>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</si>
  <si>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</si>
  <si>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</si>
  <si>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</si>
  <si>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</si>
  <si>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</si>
  <si>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</si>
  <si>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</si>
  <si>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</si>
  <si>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</si>
  <si>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</si>
  <si>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</si>
  <si>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</si>
  <si>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</si>
  <si>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</si>
  <si>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</si>
  <si>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</si>
  <si>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</si>
  <si>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</si>
  <si>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</si>
  <si>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</si>
  <si>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</si>
  <si>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</si>
  <si>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</si>
  <si>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</si>
  <si>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</si>
  <si>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</si>
  <si>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</si>
  <si>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</si>
  <si>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</si>
  <si>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</si>
  <si>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</si>
  <si>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</si>
  <si>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</si>
  <si>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</si>
  <si>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</si>
  <si>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</si>
  <si>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</si>
  <si>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</si>
  <si>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</si>
  <si>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</si>
  <si>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</si>
  <si>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</si>
  <si>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</si>
  <si>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</si>
  <si>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</si>
  <si>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</si>
  <si>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法非適用企業</t>
    <phoneticPr fontId="5"/>
  </si>
  <si>
    <t>下水道事業（特定環境保全）</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</si>
  <si>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</si>
  <si>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</si>
  <si>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</si>
  <si>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</si>
  <si>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</si>
  <si>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</si>
  <si>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</si>
  <si>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</si>
  <si>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</si>
  <si>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</si>
  <si>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</si>
  <si>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</si>
  <si>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</si>
  <si>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</si>
  <si>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</si>
  <si>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</si>
  <si>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</si>
  <si>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</si>
  <si>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</si>
  <si>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</si>
  <si>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</si>
  <si>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</si>
  <si>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</si>
  <si>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</si>
  <si>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</si>
  <si>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</si>
  <si>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</si>
  <si>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</si>
  <si>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</si>
  <si>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</si>
  <si>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</si>
  <si>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</si>
  <si>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</si>
  <si>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</si>
  <si>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</si>
  <si>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</si>
  <si>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</si>
  <si>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</si>
  <si>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</si>
  <si>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</si>
  <si>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</si>
  <si>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</si>
  <si>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</si>
  <si>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</si>
  <si>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</si>
  <si>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</si>
  <si>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</si>
  <si>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</si>
  <si>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</si>
  <si>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</si>
  <si>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</si>
  <si>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</si>
  <si>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</si>
  <si>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</si>
  <si>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</si>
  <si>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</si>
  <si>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</si>
  <si>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</si>
  <si>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</si>
  <si>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</si>
  <si>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</si>
  <si>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</si>
  <si>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</si>
  <si>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</si>
  <si>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下水道事業（特定地域生活排水処理事業）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</si>
  <si>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</si>
  <si>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</si>
  <si>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</si>
  <si>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</si>
  <si>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</si>
  <si>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</si>
  <si>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</si>
  <si>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</si>
  <si>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</si>
  <si>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</si>
  <si>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</si>
  <si>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</si>
  <si>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</si>
  <si>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</si>
  <si>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</si>
  <si>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</si>
  <si>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</si>
  <si>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</si>
  <si>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</si>
  <si>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</si>
  <si>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</si>
  <si>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</si>
  <si>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</si>
  <si>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</si>
  <si>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</si>
  <si>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</si>
  <si>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</si>
  <si>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</si>
  <si>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</si>
  <si>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</si>
  <si>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</si>
  <si>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</si>
  <si>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</si>
  <si>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</si>
  <si>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</si>
  <si>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</si>
  <si>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</si>
  <si>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</si>
  <si>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</si>
  <si>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</si>
  <si>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</si>
  <si>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</si>
  <si>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</si>
  <si>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</si>
  <si>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</si>
  <si>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</si>
  <si>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</si>
  <si>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</si>
  <si>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</si>
  <si>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</si>
  <si>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</si>
  <si>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</si>
  <si>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</si>
  <si>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</si>
  <si>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</si>
  <si>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</si>
  <si>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</si>
  <si>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</si>
  <si>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</si>
  <si>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</si>
  <si>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</si>
  <si>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</si>
  <si>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</si>
  <si>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</si>
  <si>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</si>
  <si>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</si>
  <si>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</si>
  <si>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</si>
  <si>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</si>
  <si>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</si>
  <si>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</si>
  <si>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</si>
  <si>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</si>
  <si>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</si>
  <si>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</si>
  <si>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</si>
  <si>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</si>
  <si>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</si>
  <si>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</si>
  <si>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</si>
  <si>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</si>
  <si>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</si>
  <si>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</si>
  <si>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3.75</t>
  </si>
  <si>
    <t>▲ 1.15</t>
  </si>
  <si>
    <t>▲ 3.70</t>
  </si>
  <si>
    <t>一般会計</t>
  </si>
  <si>
    <t>介護保険事業</t>
  </si>
  <si>
    <t>国民健康保険事業（施設勘定）</t>
  </si>
  <si>
    <t>簡易水道事業</t>
  </si>
  <si>
    <t>下水道事業（農業集落排水）</t>
  </si>
  <si>
    <t>下水道事業（特定環境保全）</t>
  </si>
  <si>
    <t>国民健康保険事業（事業勘定）</t>
  </si>
  <si>
    <t>下水道事業（特定地域生活排水）</t>
  </si>
  <si>
    <t>その他会計（赤字）</t>
  </si>
  <si>
    <t>その他会計（黒字）</t>
  </si>
  <si>
    <t>H30</t>
    <phoneticPr fontId="5"/>
  </si>
  <si>
    <t>R01</t>
    <phoneticPr fontId="5"/>
  </si>
  <si>
    <t>R02</t>
    <phoneticPr fontId="5"/>
  </si>
  <si>
    <t>R03</t>
    <phoneticPr fontId="5"/>
  </si>
  <si>
    <t>R04</t>
    <phoneticPr fontId="5"/>
  </si>
  <si>
    <t>（株）奥会津昭和村振興公社</t>
    <rPh sb="0" eb="3">
      <t>カブ</t>
    </rPh>
    <rPh sb="3" eb="6">
      <t>オクアイヅ</t>
    </rPh>
    <rPh sb="6" eb="9">
      <t>ショウワムラ</t>
    </rPh>
    <rPh sb="9" eb="13">
      <t>シンコウコウシャ</t>
    </rPh>
    <phoneticPr fontId="2"/>
  </si>
  <si>
    <t>（有）グリーンファーム</t>
    <rPh sb="0" eb="3">
      <t>ユウ</t>
    </rPh>
    <phoneticPr fontId="2"/>
  </si>
  <si>
    <t>会津若松地方広域市町村圏整備組合一般会計</t>
    <rPh sb="0" eb="2">
      <t>アイヅ</t>
    </rPh>
    <rPh sb="2" eb="4">
      <t>ワカマツ</t>
    </rPh>
    <rPh sb="4" eb="6">
      <t>チホウ</t>
    </rPh>
    <rPh sb="6" eb="8">
      <t>コウイキ</t>
    </rPh>
    <rPh sb="8" eb="12">
      <t>シチョウソンケン</t>
    </rPh>
    <rPh sb="12" eb="16">
      <t>セイビクミアイ</t>
    </rPh>
    <rPh sb="16" eb="20">
      <t>イッパンカイケイ</t>
    </rPh>
    <phoneticPr fontId="2"/>
  </si>
  <si>
    <t>会津若松地方広域市町村圏整備組合水適用水供給事業会計</t>
    <rPh sb="0" eb="4">
      <t>アイヅワカマツ</t>
    </rPh>
    <rPh sb="4" eb="8">
      <t>チホウコウイキ</t>
    </rPh>
    <rPh sb="8" eb="12">
      <t>シチョウソンケン</t>
    </rPh>
    <rPh sb="12" eb="16">
      <t>セイビクミアイ</t>
    </rPh>
    <rPh sb="16" eb="17">
      <t>ミズ</t>
    </rPh>
    <rPh sb="17" eb="19">
      <t>テキヨウ</t>
    </rPh>
    <rPh sb="19" eb="22">
      <t>ミズキョウキュウ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</si>
  <si>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2">
      <t>ジムクミアイ</t>
    </rPh>
    <rPh sb="12" eb="16">
      <t>イッパンカイケイ</t>
    </rPh>
    <phoneticPr fontId="2"/>
  </si>
  <si>
    <t>福島県市町村総合事務組合消防補償等特別会計</t>
    <rPh sb="0" eb="3">
      <t>フクシマケン</t>
    </rPh>
    <rPh sb="3" eb="6">
      <t>シチョウソン</t>
    </rPh>
    <rPh sb="6" eb="8">
      <t>ソウゴウ</t>
    </rPh>
    <rPh sb="8" eb="12">
      <t>ジムクミアイ</t>
    </rPh>
    <rPh sb="12" eb="14">
      <t>ショウボウ</t>
    </rPh>
    <rPh sb="14" eb="17">
      <t>ホショウトウ</t>
    </rPh>
    <rPh sb="17" eb="21">
      <t>トクベツカイケイ</t>
    </rPh>
    <phoneticPr fontId="2"/>
  </si>
  <si>
    <t>福島県市町村総合事務組合消防賞じゅつ金特別会計</t>
    <rPh sb="0" eb="3">
      <t>フクシマケン</t>
    </rPh>
    <rPh sb="3" eb="6">
      <t>シチョウソン</t>
    </rPh>
    <rPh sb="6" eb="8">
      <t>ソウゴウ</t>
    </rPh>
    <rPh sb="8" eb="12">
      <t>ジムクミアイ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</si>
  <si>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7">
      <t>トクベツカイケイ</t>
    </rPh>
    <phoneticPr fontId="2"/>
  </si>
  <si>
    <t>福島県市町村総合事務組合自治会館管理特別会計</t>
    <rPh sb="0" eb="3">
      <t>フクシマケン</t>
    </rPh>
    <rPh sb="3" eb="6">
      <t>シチョウソン</t>
    </rPh>
    <rPh sb="6" eb="8">
      <t>ソウゴウ</t>
    </rPh>
    <rPh sb="8" eb="12">
      <t>ジムクミアイ</t>
    </rPh>
    <rPh sb="12" eb="16">
      <t>ジチカイカン</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</si>
  <si>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</si>
  <si>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</si>
  <si>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</si>
  <si>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8">
      <t>コウキョウシセツトウ</t>
    </rPh>
    <rPh sb="8" eb="12">
      <t>イジカンリ</t>
    </rPh>
    <rPh sb="12" eb="14">
      <t>キキン</t>
    </rPh>
    <phoneticPr fontId="5"/>
  </si>
  <si>
    <t>昭和村観光開発基金</t>
    <rPh sb="0" eb="3">
      <t>ショウワムラ</t>
    </rPh>
    <rPh sb="3" eb="5">
      <t>カンコウ</t>
    </rPh>
    <rPh sb="5" eb="7">
      <t>カイハツ</t>
    </rPh>
    <rPh sb="7" eb="9">
      <t>キキン</t>
    </rPh>
    <phoneticPr fontId="5"/>
  </si>
  <si>
    <t>昭和村上下水道等維持管理基金</t>
    <rPh sb="0" eb="3">
      <t>ショウワムラ</t>
    </rPh>
    <rPh sb="3" eb="7">
      <t>ジョウゲスイドウ</t>
    </rPh>
    <rPh sb="7" eb="8">
      <t>トウ</t>
    </rPh>
    <rPh sb="8" eb="12">
      <t>イジカンリ</t>
    </rPh>
    <rPh sb="12" eb="14">
      <t>キキン</t>
    </rPh>
    <phoneticPr fontId="5"/>
  </si>
  <si>
    <t>昭和村過疎地域自立促進事業基金</t>
    <rPh sb="0" eb="3">
      <t>ショウワムラ</t>
    </rPh>
    <rPh sb="3" eb="5">
      <t>カソ</t>
    </rPh>
    <rPh sb="5" eb="7">
      <t>チイキ</t>
    </rPh>
    <rPh sb="7" eb="9">
      <t>ジリツ</t>
    </rPh>
    <rPh sb="9" eb="11">
      <t>ソクシン</t>
    </rPh>
    <rPh sb="11" eb="13">
      <t>ジギョウ</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</si>
  <si>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</si>
  <si>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</si>
  <si>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平均値同様に「比率なし」となったが、財政規模の小さい本村においては、大規模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4年度決算において59.4％となり、類似団体平均を下回っている。全体的に施設の老朽化が進んでおり、これまでのような修繕のみではなく、今後は長寿命化や最適化、除却についても検討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</si>
  <si>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</si>
  <si>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</si>
  <si>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</si>
  <si>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</si>
  <si>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</si>
  <si>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</si>
  <si>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4年度決算においては、将来負担比率は類似団体平均値同様に「比率なし」、実質公債費比率は6.7％で類似団体平均値を下回っている。しかし年々上昇傾向に有り、財政規模の小さい本村においては、大規模事業等に伴う新規借入や事業執行に伴う特定目的基金の取崩しが、直ちに当該指標に現れてくるため、今後とも引き続き償還計画等を充分に考慮したうえで事業執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</si>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</sst>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F123-4857-9702-61445642E6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196293</c:v>
                </c:pt>
                <c:pt idx="1">
                  <c:v>297298</c:v>
                </c:pt>
                <c:pt idx="2">
                  <c:v>262555</c:v>
                </c:pt>
                <c:pt idx="3">
                  <c:v>301985</c:v>
                </c:pt>
                <c:pt idx="4">
                  <c:v>329103</c:v>
                </c:pt>
              </c:numCache>
            </c:numRef>
          </c:val>
          <c:smooth val="0"/>
          <c:extLst>
            <c:ext xmlns:c16="http://schemas.microsoft.com/office/drawing/2014/chart" uri="{C3380CC4-5D6E-409C-BE32-E72D297353CC}">
              <c16:uniqueId val="{00000001-F123-4857-9702-61445642E6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6.73</c:v>
                </c:pt>
                <c:pt idx="1">
                  <c:v>5.07</c:v>
                </c:pt>
                <c:pt idx="2">
                  <c:v>3.64</c:v>
                </c:pt>
                <c:pt idx="3">
                  <c:v>6.6</c:v>
                </c:pt>
                <c:pt idx="4">
                  <c:v>8.18</c:v>
                </c:pt>
              </c:numCache>
            </c:numRef>
          </c:val>
          <c:extLst>
            <c:ext xmlns:c16="http://schemas.microsoft.com/office/drawing/2014/chart" uri="{C3380CC4-5D6E-409C-BE32-E72D297353CC}">
              <c16:uniqueId val="{00000000-17E8-49FB-B2D2-17188C6954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21.72</c:v>
                </c:pt>
                <c:pt idx="1">
                  <c:v>24.54</c:v>
                </c:pt>
                <c:pt idx="2">
                  <c:v>26.93</c:v>
                </c:pt>
                <c:pt idx="3">
                  <c:v>25.76</c:v>
                </c:pt>
                <c:pt idx="4">
                  <c:v>24.15</c:v>
                </c:pt>
              </c:numCache>
            </c:numRef>
          </c:val>
          <c:extLst>
            <c:ext xmlns:c16="http://schemas.microsoft.com/office/drawing/2014/chart" uri="{C3380CC4-5D6E-409C-BE32-E72D297353CC}">
              <c16:uniqueId val="{00000001-17E8-49FB-B2D2-17188C6954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-3.75</c:v>
                </c:pt>
                <c:pt idx="1">
                  <c:v>-1.1499999999999999</c:v>
                </c:pt>
                <c:pt idx="2">
                  <c:v>0.13</c:v>
                </c:pt>
                <c:pt idx="3">
                  <c:v>2.79</c:v>
                </c:pt>
                <c:pt idx="4">
                  <c:v>-3.7</c:v>
                </c:pt>
              </c:numCache>
            </c:numRef>
          </c:val>
          <c:smooth val="0"/>
          <c:extLst>
            <c:ext xmlns:c16="http://schemas.microsoft.com/office/drawing/2014/chart" uri="{C3380CC4-5D6E-409C-BE32-E72D297353CC}">
              <c16:uniqueId val="{00000002-17E8-49FB-B2D2-17188C6954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0-7391-4102-A6F8-0CBB81AA6D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91-4102-A6F8-0CBB81AA6DAC}"/>
            </c:ext>
          </c:extLst>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0.08</c:v>
                </c:pt>
                <c:pt idx="4">
                  <c:v>#N/A</c:v>
                </c:pt>
                <c:pt idx="5">
                  <c:v>0.12</c:v>
                </c:pt>
                <c:pt idx="6">
                  <c:v>#N/A</c:v>
                </c:pt>
                <c:pt idx="7">
                  <c:v>0.14000000000000001</c:v>
                </c:pt>
                <c:pt idx="8">
                  <c:v>#N/A</c:v>
                </c:pt>
                <c:pt idx="9">
                  <c:v>0.04</c:v>
                </c:pt>
              </c:numCache>
            </c:numRef>
          </c:val>
          <c:extLst>
            <c:ext xmlns:c16="http://schemas.microsoft.com/office/drawing/2014/chart" uri="{C3380CC4-5D6E-409C-BE32-E72D297353CC}">
              <c16:uniqueId val="{00000002-7391-4102-A6F8-0CBB81AA6DAC}"/>
            </c:ext>
          </c:extLst>
        </c:ser>
        <c:ser>
          <c:idx val="3"/>
          <c:order val="3"/>
          <c:tx>
            <c:strRef>
              <c:f>データシート!$A$30</c:f>
              <c:strCache>
                <c:ptCount val="1"/>
                <c:pt idx="0">
                  <c:v>国民健康保険事業（事業勘定）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0.36</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3-7391-4102-A6F8-0CBB81AA6DAC}"/>
            </c:ext>
          </c:extLst>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c:v>
                </c:pt>
                <c:pt idx="2">
                  <c:v>#N/A</c:v>
                </c:pt>
                <c:pt idx="3">
                  <c:v>0.15</c:v>
                </c:pt>
                <c:pt idx="4">
                  <c:v>#N/A</c:v>
                </c:pt>
                <c:pt idx="5">
                  <c:v>0.13</c:v>
                </c:pt>
                <c:pt idx="6">
                  <c:v>#N/A</c:v>
                </c:pt>
                <c:pt idx="7">
                  <c:v>0.14000000000000001</c:v>
                </c:pt>
                <c:pt idx="8">
                  <c:v>#N/A</c:v>
                </c:pt>
                <c:pt idx="9">
                  <c:v>7.0000000000000007E-2</c:v>
                </c:pt>
              </c:numCache>
            </c:numRef>
          </c:val>
          <c:extLst>
            <c:ext xmlns:c16="http://schemas.microsoft.com/office/drawing/2014/chart" uri="{C3380CC4-5D6E-409C-BE32-E72D297353CC}">
              <c16:uniqueId val="{00000004-7391-4102-A6F8-0CBB81AA6DAC}"/>
            </c:ext>
          </c:extLst>
        </c:ser>
        <c:ser>
          <c:idx val="5"/>
          <c:order val="5"/>
          <c:tx>
            <c:strRef>
              <c:f>データシート!$A$32</c:f>
              <c:strCache>
                <c:ptCount val="1"/>
                <c:pt idx="0">
                  <c:v>下水道事業（農業集落排水）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0.21</c:v>
                </c:pt>
                <c:pt idx="4">
                  <c:v>#N/A</c:v>
                </c:pt>
                <c:pt idx="5">
                  <c:v>0.12</c:v>
                </c:pt>
                <c:pt idx="6">
                  <c:v>#N/A</c:v>
                </c:pt>
                <c:pt idx="7">
                  <c:v>0.09</c:v>
                </c:pt>
                <c:pt idx="8">
                  <c:v>#N/A</c:v>
                </c:pt>
                <c:pt idx="9">
                  <c:v>0.14000000000000001</c:v>
                </c:pt>
              </c:numCache>
            </c:numRef>
          </c:val>
          <c:extLst>
            <c:ext xmlns:c16="http://schemas.microsoft.com/office/drawing/2014/chart" uri="{C3380CC4-5D6E-409C-BE32-E72D297353CC}">
              <c16:uniqueId val="{00000005-7391-4102-A6F8-0CBB81AA6DAC}"/>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c:v>
                </c:pt>
                <c:pt idx="2">
                  <c:v>#N/A</c:v>
                </c:pt>
                <c:pt idx="3">
                  <c:v>0.35</c:v>
                </c:pt>
                <c:pt idx="4">
                  <c:v>#N/A</c:v>
                </c:pt>
                <c:pt idx="5">
                  <c:v>0.39</c:v>
                </c:pt>
                <c:pt idx="6">
                  <c:v>#N/A</c:v>
                </c:pt>
                <c:pt idx="7">
                  <c:v>0.03</c:v>
                </c:pt>
                <c:pt idx="8">
                  <c:v>#N/A</c:v>
                </c:pt>
                <c:pt idx="9">
                  <c:v>0.16</c:v>
                </c:pt>
              </c:numCache>
            </c:numRef>
          </c:val>
          <c:extLst>
            <c:ext xmlns:c16="http://schemas.microsoft.com/office/drawing/2014/chart" uri="{C3380CC4-5D6E-409C-BE32-E72D297353CC}">
              <c16:uniqueId val="{00000006-7391-4102-A6F8-0CBB81AA6DAC}"/>
            </c:ext>
          </c:extLst>
        </c:ser>
        <c:ser>
          <c:idx val="7"/>
          <c:order val="7"/>
          <c:tx>
            <c:strRef>
              <c:f>データシート!$A$34</c:f>
              <c:strCache>
                <c:ptCount val="1"/>
                <c:pt idx="0">
                  <c:v>国民健康保険事業（施設勘定）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0.42</c:v>
                </c:pt>
                <c:pt idx="2">
                  <c:v>#N/A</c:v>
                </c:pt>
                <c:pt idx="3">
                  <c:v>0.41</c:v>
                </c:pt>
                <c:pt idx="4">
                  <c:v>#N/A</c:v>
                </c:pt>
                <c:pt idx="5">
                  <c:v>0.28999999999999998</c:v>
                </c:pt>
                <c:pt idx="6">
                  <c:v>#N/A</c:v>
                </c:pt>
                <c:pt idx="7">
                  <c:v>0.71</c:v>
                </c:pt>
                <c:pt idx="8">
                  <c:v>#N/A</c:v>
                </c:pt>
                <c:pt idx="9">
                  <c:v>1.01</c:v>
                </c:pt>
              </c:numCache>
            </c:numRef>
          </c:val>
          <c:extLst>
            <c:ext xmlns:c16="http://schemas.microsoft.com/office/drawing/2014/chart" uri="{C3380CC4-5D6E-409C-BE32-E72D297353CC}">
              <c16:uniqueId val="{00000007-7391-4102-A6F8-0CBB81AA6DA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1.1599999999999999</c:v>
                </c:pt>
                <c:pt idx="2">
                  <c:v>#N/A</c:v>
                </c:pt>
                <c:pt idx="3">
                  <c:v>1.41</c:v>
                </c:pt>
                <c:pt idx="4">
                  <c:v>#N/A</c:v>
                </c:pt>
                <c:pt idx="5">
                  <c:v>0.92</c:v>
                </c:pt>
                <c:pt idx="6">
                  <c:v>#N/A</c:v>
                </c:pt>
                <c:pt idx="7">
                  <c:v>0.2</c:v>
                </c:pt>
                <c:pt idx="8">
                  <c:v>#N/A</c:v>
                </c:pt>
                <c:pt idx="9">
                  <c:v>1.1000000000000001</c:v>
                </c:pt>
              </c:numCache>
            </c:numRef>
          </c:val>
          <c:extLst>
            <c:ext xmlns:c16="http://schemas.microsoft.com/office/drawing/2014/chart" uri="{C3380CC4-5D6E-409C-BE32-E72D297353CC}">
              <c16:uniqueId val="{00000008-7391-4102-A6F8-0CBB81AA6D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6.72</c:v>
                </c:pt>
                <c:pt idx="2">
                  <c:v>#N/A</c:v>
                </c:pt>
                <c:pt idx="3">
                  <c:v>5.0599999999999996</c:v>
                </c:pt>
                <c:pt idx="4">
                  <c:v>#N/A</c:v>
                </c:pt>
                <c:pt idx="5">
                  <c:v>3.63</c:v>
                </c:pt>
                <c:pt idx="6">
                  <c:v>#N/A</c:v>
                </c:pt>
                <c:pt idx="7">
                  <c:v>6.58</c:v>
                </c:pt>
                <c:pt idx="8">
                  <c:v>#N/A</c:v>
                </c:pt>
                <c:pt idx="9">
                  <c:v>10</c:v>
                </c:pt>
              </c:numCache>
            </c:numRef>
          </c:val>
          <c:extLst>
            <c:ext xmlns:c16="http://schemas.microsoft.com/office/drawing/2014/chart" uri="{C3380CC4-5D6E-409C-BE32-E72D297353CC}">
              <c16:uniqueId val="{00000009-7391-4102-A6F8-0CBB81AA6D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188</c:v>
                </c:pt>
                <c:pt idx="5">
                  <c:v>218</c:v>
                </c:pt>
                <c:pt idx="8">
                  <c:v>222</c:v>
                </c:pt>
                <c:pt idx="11">
                  <c:v>231</c:v>
                </c:pt>
                <c:pt idx="14">
                  <c:v>230</c:v>
                </c:pt>
              </c:numCache>
            </c:numRef>
          </c:val>
          <c:extLst>
            <c:ext xmlns:c16="http://schemas.microsoft.com/office/drawing/2014/chart" uri="{C3380CC4-5D6E-409C-BE32-E72D297353CC}">
              <c16:uniqueId val="{00000000-763E-4F36-B838-FCDB3E9F1E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3E-4F36-B838-FCDB3E9F1E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3E-4F36-B838-FCDB3E9F1E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763E-4F36-B838-FCDB3E9F1E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100</c:v>
                </c:pt>
                <c:pt idx="3">
                  <c:v>93</c:v>
                </c:pt>
                <c:pt idx="6">
                  <c:v>92</c:v>
                </c:pt>
                <c:pt idx="9">
                  <c:v>74</c:v>
                </c:pt>
                <c:pt idx="12">
                  <c:v>65</c:v>
                </c:pt>
              </c:numCache>
            </c:numRef>
          </c:val>
          <c:extLst>
            <c:ext xmlns:c16="http://schemas.microsoft.com/office/drawing/2014/chart" uri="{C3380CC4-5D6E-409C-BE32-E72D297353CC}">
              <c16:uniqueId val="{00000004-763E-4F36-B838-FCDB3E9F1E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3E-4F36-B838-FCDB3E9F1E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3E-4F36-B838-FCDB3E9F1E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148</c:v>
                </c:pt>
                <c:pt idx="3">
                  <c:v>192</c:v>
                </c:pt>
                <c:pt idx="6">
                  <c:v>202</c:v>
                </c:pt>
                <c:pt idx="9">
                  <c:v>233</c:v>
                </c:pt>
                <c:pt idx="12">
                  <c:v>272</c:v>
                </c:pt>
              </c:numCache>
            </c:numRef>
          </c:val>
          <c:extLst>
            <c:ext xmlns:c16="http://schemas.microsoft.com/office/drawing/2014/chart" uri="{C3380CC4-5D6E-409C-BE32-E72D297353CC}">
              <c16:uniqueId val="{00000007-763E-4F36-B838-FCDB3E9F1E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61</c:v>
                </c:pt>
                <c:pt idx="2">
                  <c:v>#N/A</c:v>
                </c:pt>
                <c:pt idx="3">
                  <c:v>#N/A</c:v>
                </c:pt>
                <c:pt idx="4">
                  <c:v>68</c:v>
                </c:pt>
                <c:pt idx="5">
                  <c:v>#N/A</c:v>
                </c:pt>
                <c:pt idx="6">
                  <c:v>#N/A</c:v>
                </c:pt>
                <c:pt idx="7">
                  <c:v>73</c:v>
                </c:pt>
                <c:pt idx="8">
                  <c:v>#N/A</c:v>
                </c:pt>
                <c:pt idx="9">
                  <c:v>#N/A</c:v>
                </c:pt>
                <c:pt idx="10">
                  <c:v>77</c:v>
                </c:pt>
                <c:pt idx="11">
                  <c:v>#N/A</c:v>
                </c:pt>
                <c:pt idx="12">
                  <c:v>#N/A</c:v>
                </c:pt>
                <c:pt idx="13">
                  <c:v>108</c:v>
                </c:pt>
                <c:pt idx="14">
                  <c:v>#N/A</c:v>
                </c:pt>
              </c:numCache>
            </c:numRef>
          </c:val>
          <c:smooth val="0"/>
          <c:extLst>
            <c:ext xmlns:c16="http://schemas.microsoft.com/office/drawing/2014/chart" uri="{C3380CC4-5D6E-409C-BE32-E72D297353CC}">
              <c16:uniqueId val="{00000008-763E-4F36-B838-FCDB3E9F1E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2145</c:v>
                </c:pt>
                <c:pt idx="5">
                  <c:v>2036</c:v>
                </c:pt>
                <c:pt idx="8">
                  <c:v>1959</c:v>
                </c:pt>
                <c:pt idx="11">
                  <c:v>1860</c:v>
                </c:pt>
                <c:pt idx="14">
                  <c:v>1903</c:v>
                </c:pt>
              </c:numCache>
            </c:numRef>
          </c:val>
          <c:extLst>
            <c:ext xmlns:c16="http://schemas.microsoft.com/office/drawing/2014/chart" uri="{C3380CC4-5D6E-409C-BE32-E72D297353CC}">
              <c16:uniqueId val="{00000000-817E-49BA-ACAC-B8B78D1827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c:v>
                </c:pt>
                <c:pt idx="5">
                  <c:v>10</c:v>
                </c:pt>
                <c:pt idx="8">
                  <c:v>5</c:v>
                </c:pt>
                <c:pt idx="11">
                  <c:v>0</c:v>
                </c:pt>
                <c:pt idx="14">
                  <c:v>0</c:v>
                </c:pt>
              </c:numCache>
            </c:numRef>
          </c:val>
          <c:extLst>
            <c:ext xmlns:c16="http://schemas.microsoft.com/office/drawing/2014/chart" uri="{C3380CC4-5D6E-409C-BE32-E72D297353CC}">
              <c16:uniqueId val="{00000001-817E-49BA-ACAC-B8B78D1827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2671</c:v>
                </c:pt>
                <c:pt idx="5">
                  <c:v>2704</c:v>
                </c:pt>
                <c:pt idx="8">
                  <c:v>2652</c:v>
                </c:pt>
                <c:pt idx="11">
                  <c:v>2662</c:v>
                </c:pt>
                <c:pt idx="14">
                  <c:v>2617</c:v>
                </c:pt>
              </c:numCache>
            </c:numRef>
          </c:val>
          <c:extLst>
            <c:ext xmlns:c16="http://schemas.microsoft.com/office/drawing/2014/chart" uri="{C3380CC4-5D6E-409C-BE32-E72D297353CC}">
              <c16:uniqueId val="{00000002-817E-49BA-ACAC-B8B78D1827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7E-49BA-ACAC-B8B78D1827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7E-49BA-ACAC-B8B78D1827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7E-49BA-ACAC-B8B78D1827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292</c:v>
                </c:pt>
                <c:pt idx="3">
                  <c:v>288</c:v>
                </c:pt>
                <c:pt idx="6">
                  <c:v>244</c:v>
                </c:pt>
                <c:pt idx="9">
                  <c:v>218</c:v>
                </c:pt>
                <c:pt idx="12">
                  <c:v>256</c:v>
                </c:pt>
              </c:numCache>
            </c:numRef>
          </c:val>
          <c:extLst>
            <c:ext xmlns:c16="http://schemas.microsoft.com/office/drawing/2014/chart" uri="{C3380CC4-5D6E-409C-BE32-E72D297353CC}">
              <c16:uniqueId val="{00000006-817E-49BA-ACAC-B8B78D1827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3</c:v>
                </c:pt>
                <c:pt idx="6">
                  <c:v>3</c:v>
                </c:pt>
                <c:pt idx="9">
                  <c:v>4</c:v>
                </c:pt>
                <c:pt idx="12">
                  <c:v>4</c:v>
                </c:pt>
              </c:numCache>
            </c:numRef>
          </c:val>
          <c:extLst>
            <c:ext xmlns:c16="http://schemas.microsoft.com/office/drawing/2014/chart" uri="{C3380CC4-5D6E-409C-BE32-E72D297353CC}">
              <c16:uniqueId val="{00000007-817E-49BA-ACAC-B8B78D1827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933</c:v>
                </c:pt>
                <c:pt idx="3">
                  <c:v>887</c:v>
                </c:pt>
                <c:pt idx="6">
                  <c:v>787</c:v>
                </c:pt>
                <c:pt idx="9">
                  <c:v>703</c:v>
                </c:pt>
                <c:pt idx="12">
                  <c:v>525</c:v>
                </c:pt>
              </c:numCache>
            </c:numRef>
          </c:val>
          <c:extLst>
            <c:ext xmlns:c16="http://schemas.microsoft.com/office/drawing/2014/chart" uri="{C3380CC4-5D6E-409C-BE32-E72D297353CC}">
              <c16:uniqueId val="{00000008-817E-49BA-ACAC-B8B78D1827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7E-49BA-ACAC-B8B78D1827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1900</c:v>
                </c:pt>
                <c:pt idx="3">
                  <c:v>1990</c:v>
                </c:pt>
                <c:pt idx="6">
                  <c:v>1910</c:v>
                </c:pt>
                <c:pt idx="9">
                  <c:v>1814</c:v>
                </c:pt>
                <c:pt idx="12">
                  <c:v>1854</c:v>
                </c:pt>
              </c:numCache>
            </c:numRef>
          </c:val>
          <c:extLst>
            <c:ext xmlns:c16="http://schemas.microsoft.com/office/drawing/2014/chart" uri="{C3380CC4-5D6E-409C-BE32-E72D297353CC}">
              <c16:uniqueId val="{0000000A-817E-49BA-ACAC-B8B78D1827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7E-49BA-ACAC-B8B78D1827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378</c:v>
                </c:pt>
                <c:pt idx="1">
                  <c:v>397</c:v>
                </c:pt>
                <c:pt idx="2">
                  <c:v>368</c:v>
                </c:pt>
              </c:numCache>
            </c:numRef>
          </c:val>
          <c:extLst>
            <c:ext xmlns:c16="http://schemas.microsoft.com/office/drawing/2014/chart" uri="{C3380CC4-5D6E-409C-BE32-E72D297353CC}">
              <c16:uniqueId val="{00000000-8153-48BC-8F1C-6183A57E2D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8153-48BC-8F1C-6183A57E2D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1928</c:v>
                </c:pt>
                <c:pt idx="1">
                  <c:v>1939</c:v>
                </c:pt>
                <c:pt idx="2">
                  <c:v>1924</c:v>
                </c:pt>
              </c:numCache>
            </c:numRef>
          </c:val>
          <c:extLst>
            <c:ext xmlns:c16="http://schemas.microsoft.com/office/drawing/2014/chart" uri="{C3380CC4-5D6E-409C-BE32-E72D297353CC}">
              <c16:uniqueId val="{00000002-8153-48BC-8F1C-6183A57E2D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{23FE9F43-7538-433C-8C88-E60B46A7DC91}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9F1-4AA9-AC36-F4B4326E16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{89B8D5E0-DA94-4A69-B0FB-AA5E05BA1D82}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F1-4AA9-AC36-F4B4326E16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{3DE1BA1F-389D-4F66-8C65-2EFB8C332AD1}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F1-4AA9-AC36-F4B4326E16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{D7F91121-131F-4475-B9FF-479EE3613C94}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F1-4AA9-AC36-F4B4326E16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{4AE3343C-7342-488F-B7ED-E5C4D9B537EC}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F1-4AA9-AC36-F4B4326E16A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{283D5957-215F-46F9-B937-145A1B45CD31}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9F1-4AA9-AC36-F4B4326E16A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{7A802C6E-3968-49E5-8FF7-437BC0A18CB0}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9F1-4AA9-AC36-F4B4326E16A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{E728CDF0-FD69-4BC0-8351-9C5D92C62999}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9F1-4AA9-AC36-F4B4326E16A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{31C6352D-CA50-403B-BF8D-066265AB817D}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9F1-4AA9-AC36-F4B4326E16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56.7</c:v>
                </c:pt>
                <c:pt idx="24">
                  <c:v>58</c:v>
                </c:pt>
                <c:pt idx="32">
                  <c:v>59.4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9F1-4AA9-AC36-F4B4326E16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{E90FC1C7-4760-4FED-9FC1-CE64AB78B7DD}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9F1-4AA9-AC36-F4B4326E16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{B70E46B2-CD1E-41F8-A026-393B2DA29B31}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F1-4AA9-AC36-F4B4326E16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{27CA5356-9ED7-4149-8E05-1E69CF5ED1BD}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F1-4AA9-AC36-F4B4326E16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{4128A398-1B75-4BB3-BE18-9AEC4E18FEBE}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F1-4AA9-AC36-F4B4326E16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{2C046898-F22D-448F-A875-06E8E4B7E836}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F1-4AA9-AC36-F4B4326E16A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{F4A34CE7-9317-4578-81CD-AE54B8F92231}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9F1-4AA9-AC36-F4B4326E16A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{6F960B64-D390-46D0-818C-8E831633924D}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9F1-4AA9-AC36-F4B4326E16A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{CCAF1F94-79DA-464A-B5B1-9AE123240B86}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9F1-4AA9-AC36-F4B4326E16A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{D63BE64D-723D-4197-99E9-BDFAD670FB03}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9F1-4AA9-AC36-F4B4326E16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62.3</c:v>
                </c:pt>
                <c:pt idx="32">
                  <c:v>63.7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D9F1-4AA9-AC36-F4B4326E16AA}"/>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{4262FCC3-99F9-47DE-A78A-204EFD565984}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780-4166-A1C6-BCF74978ED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{EC27867C-DFF0-4F23-98EF-FE9C36CD894D}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80-4166-A1C6-BCF74978ED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{02F8867F-587E-4231-A284-D432C3A54259}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80-4166-A1C6-BCF74978ED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{6DDC6360-6535-4406-B182-13DB74E5E0A5}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80-4166-A1C6-BCF74978ED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{91438E03-5ABC-4348-9421-42C0939AFADB}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80-4166-A1C6-BCF74978ED7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{5FB8DDD1-E051-4D0B-8421-CDE949459791}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780-4166-A1C6-BCF74978ED7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{32108BA9-BF96-4257-B862-494A847D4E86}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780-4166-A1C6-BCF74978ED7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{9E0FF258-C83D-4132-BCDE-12EB2349FD98}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780-4166-A1C6-BCF74978ED7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{7C64713F-378F-4C4C-A845-745D30F810FB}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780-4166-A1C6-BCF74978ED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5.3</c:v>
                </c:pt>
                <c:pt idx="16">
                  <c:v>5.9</c:v>
                </c:pt>
                <c:pt idx="24">
                  <c:v>6</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80-4166-A1C6-BCF74978ED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{89C411D1-6E88-4ECC-9906-2894AB80188E}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780-4166-A1C6-BCF74978ED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{B697FC41-E2E1-40E6-B868-99829A24BA36}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80-4166-A1C6-BCF74978ED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{3E1001BF-FB15-4813-9C69-2D4CAE8B5C88}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80-4166-A1C6-BCF74978ED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{EFF535A6-84EE-4DF5-B1F6-31E9BBBE335A}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80-4166-A1C6-BCF74978ED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{4C2D4C2A-17B5-4BFD-A8D4-DF2A2D308166}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80-4166-A1C6-BCF74978ED7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{65E1AE46-A729-436E-A091-CD1048136105}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780-4166-A1C6-BCF74978ED7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{7C609232-BB35-40E8-999C-C0C94704479F}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780-4166-A1C6-BCF74978ED70}"/>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{FF423223-E33C-4EC5-AD77-953D4523D2A6}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780-4166-A1C6-BCF74978ED70}"/>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{87831F74-AE51-4F6B-8F5D-27F00651E3FC}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780-4166-A1C6-BCF74978ED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80-4166-A1C6-BCF74978ED70}"/>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元利償還金が増加している要因としては、平成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年度借入事業</a:t>
          </a:r>
          <a:r>
            <a:rPr kumimoji="1" lang="ja-JP" altLang="en-US" sz="1100">
              <a:solidFill>
                <a:schemeClr val="dk1"/>
              </a:solidFill>
              <a:effectLst/>
              <a:latin typeface="+mn-lt"/>
              <a:ea typeface="+mn-ea"/>
              <a:cs typeface="+mn-cs"/>
            </a:rPr>
            <a:t>の過疎債（簡易水道水量拡張工事）分の元金償還が開始となったため。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償還金については、今後も増加する見込み</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あるため、慎重な財政運営を図る必要がある。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充当可能財源が上回っている状況であるが、今後大規模事業等による起債の償還が増加することも見込まれるため、慎重な財政運営を図らなければならない。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・上下水道施設等の修繕事業が年々増加傾向にあるため、特別会計への繰出額が</a:t>
          </a:r>
          <a:r>
            <a:rPr kumimoji="1" lang="ja-JP" altLang="en-US" sz="1400">
              <a:solidFill>
                <a:schemeClr val="dk1"/>
              </a:solidFill>
              <a:effectLst/>
              <a:latin typeface="+mn-lt"/>
              <a:ea typeface="+mn-ea"/>
              <a:cs typeface="+mn-cs"/>
            </a:rPr>
            <a:t>増加傾向にある</a:t>
          </a:r>
          <a:r>
            <a:rPr kumimoji="1" lang="ja-JP" altLang="ja-JP" sz="14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・近年、</a:t>
          </a:r>
          <a:r>
            <a:rPr kumimoji="1" lang="ja-JP" altLang="en-US" sz="1400">
              <a:solidFill>
                <a:schemeClr val="dk1"/>
              </a:solidFill>
              <a:effectLst/>
              <a:latin typeface="+mn-lt"/>
              <a:ea typeface="+mn-ea"/>
              <a:cs typeface="+mn-cs"/>
            </a:rPr>
            <a:t>施設老朽化による</a:t>
          </a:r>
          <a:r>
            <a:rPr kumimoji="1" lang="ja-JP" altLang="ja-JP" sz="1400">
              <a:solidFill>
                <a:schemeClr val="dk1"/>
              </a:solidFill>
              <a:effectLst/>
              <a:latin typeface="+mn-lt"/>
              <a:ea typeface="+mn-ea"/>
              <a:cs typeface="+mn-cs"/>
            </a:rPr>
            <a:t>大規模事業が重なり事業費が増加しているため、</a:t>
          </a:r>
          <a:r>
            <a:rPr kumimoji="1" lang="ja-JP" altLang="en-US" sz="1400">
              <a:solidFill>
                <a:schemeClr val="dk1"/>
              </a:solidFill>
              <a:effectLst/>
              <a:latin typeface="+mn-lt"/>
              <a:ea typeface="+mn-ea"/>
              <a:cs typeface="+mn-cs"/>
            </a:rPr>
            <a:t>事業の</a:t>
          </a:r>
          <a:r>
            <a:rPr kumimoji="1" lang="ja-JP" altLang="ja-JP" sz="1400">
              <a:solidFill>
                <a:schemeClr val="dk1"/>
              </a:solidFill>
              <a:effectLst/>
              <a:latin typeface="+mn-lt"/>
              <a:ea typeface="+mn-ea"/>
              <a:cs typeface="+mn-cs"/>
            </a:rPr>
            <a:t>優先</a:t>
          </a:r>
          <a:r>
            <a:rPr kumimoji="1" lang="ja-JP" altLang="en-US" sz="1400">
              <a:solidFill>
                <a:schemeClr val="dk1"/>
              </a:solidFill>
              <a:effectLst/>
              <a:latin typeface="+mn-lt"/>
              <a:ea typeface="+mn-ea"/>
              <a:cs typeface="+mn-cs"/>
            </a:rPr>
            <a:t>を充分に見極め、</a:t>
          </a:r>
          <a:r>
            <a:rPr kumimoji="1" lang="ja-JP" altLang="ja-JP" sz="1400">
              <a:solidFill>
                <a:schemeClr val="dk1"/>
              </a:solidFill>
              <a:effectLst/>
              <a:latin typeface="+mn-lt"/>
              <a:ea typeface="+mn-ea"/>
              <a:cs typeface="+mn-cs"/>
            </a:rPr>
            <a:t>慎重な財政運営を図る必要がある。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・上下水道等維持管理基金：上下水道施設等の維持補修費及び管理運営費に充てるための基金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mn-lt"/>
              <a:ea typeface="+mn-ea"/>
              <a:cs typeface="+mn-cs"/>
            </a:rPr>
            <a:t>上下水道等維持管理基金：</a:t>
          </a:r>
          <a:r>
            <a:rPr kumimoji="1" lang="ja-JP" altLang="en-US" sz="1400">
              <a:solidFill>
                <a:schemeClr val="dk1"/>
              </a:solidFill>
              <a:effectLst/>
              <a:latin typeface="+mn-lt"/>
              <a:ea typeface="+mn-ea"/>
              <a:cs typeface="+mn-cs"/>
            </a:rPr>
            <a:t>設備の老朽化による維持補修費が嵩み、一般会計からの繰入金が増加したため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・公営企業会計分の施設</a:t>
          </a:r>
          <a:r>
            <a:rPr kumimoji="1" lang="ja-JP" altLang="ja-JP" sz="1400">
              <a:solidFill>
                <a:schemeClr val="dk1"/>
              </a:solidFill>
              <a:effectLst/>
              <a:latin typeface="+mn-lt"/>
              <a:ea typeface="+mn-ea"/>
              <a:cs typeface="+mn-cs"/>
            </a:rPr>
            <a:t>老朽化に伴う修繕経費が年々増加傾向にあることから、コスト削減を徹底した財政の健全化を図る。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関連の新事業発足にともなう、システム開発のイニシャル経費、ランニング経費が増加していることや、電算機器の負担金増加により、基金の取崩額が嵩んだとされ減額している。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次年度以降イニシャル経費は除かれると想定し、基金の取崩額は減少される見込みである。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優先順位を見極め、事業の管理抑制に努め、慎重な財政運営を図る必要がある。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・一般会計及び特別会計から一定額の資金を繰入、それをもとにして国債の償還、利払い、その他経費をまかなっているため、適切な基金</a:t>
          </a:r>
          <a:endParaRPr lang="ja-JP" altLang="ja-JP" sz="1400">
            <a:effectLst/>
          </a:endParaRPr>
        </a:p>
        <a:p>
          <a:r>
            <a:rPr kumimoji="1" lang="ja-JP" altLang="ja-JP" sz="1400">
              <a:solidFill>
                <a:schemeClr val="dk1"/>
              </a:solidFill>
              <a:effectLst/>
              <a:latin typeface="+mn-lt"/>
              <a:ea typeface="+mn-ea"/>
              <a:cs typeface="+mn-cs"/>
            </a:rPr>
            <a:t>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年度決算においては</a:t>
          </a:r>
          <a:r>
            <a:rPr kumimoji="1" lang="en-US" altLang="ja-JP" sz="1100">
              <a:solidFill>
                <a:schemeClr val="dk1"/>
              </a:solidFill>
              <a:effectLst/>
              <a:latin typeface="+mn-lt"/>
              <a:ea typeface="+mn-ea"/>
              <a:cs typeface="+mn-cs"/>
            </a:rPr>
            <a:t>59.4</a:t>
          </a:r>
          <a:r>
            <a:rPr kumimoji="1" lang="ja-JP" altLang="ja-JP" sz="1100">
              <a:solidFill>
                <a:schemeClr val="dk1"/>
              </a:solidFill>
              <a:effectLst/>
              <a:latin typeface="+mn-lt"/>
              <a:ea typeface="+mn-ea"/>
              <a:cs typeface="+mn-cs"/>
            </a:rPr>
            <a:t>％であり、類似団体平均並みとなっている。</a:t>
          </a:r>
          <a:endParaRPr lang="ja-JP" altLang="ja-JP">
            <a:effectLst/>
          </a:endParaRPr>
        </a:p>
        <a:p>
          <a:r>
            <a:rPr kumimoji="1" lang="ja-JP" altLang="ja-JP" sz="1100">
              <a:solidFill>
                <a:schemeClr val="dk1"/>
              </a:solidFill>
              <a:effectLst/>
              <a:latin typeface="+mn-lt"/>
              <a:ea typeface="+mn-ea"/>
              <a:cs typeface="+mn-cs"/>
            </a:rPr>
            <a:t>本村が所有する有形固定資産の老朽化は年々振興しており、施設の機能や必要性などを考慮し、施設の長寿命化や最適化、除却についても検討する必要がある。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5283835"/>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66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663819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2838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6108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6130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608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6046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6025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599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30933</xdr:rowOff>
    </xdr:from>
    <xdr:to>
      <xdr:col>23</xdr:col>
      <xdr:colOff>136525</xdr:colOff>
      <xdr:row>31</xdr:row>
      <xdr:rowOff>132533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59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53810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585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159203</xdr:rowOff>
    </xdr:from>
    <xdr:to>
      <xdr:col>19</xdr:col>
      <xdr:colOff>187325</xdr:colOff>
      <xdr:row>31</xdr:row>
      <xdr:rowOff>89353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5958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38553</xdr:rowOff>
    </xdr:from>
    <xdr:to>
      <xdr:col>23</xdr:col>
      <xdr:colOff>85725</xdr:colOff>
      <xdr:row>31</xdr:row>
      <xdr:rowOff>81733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6005013"/>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5917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38553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917825" y="5968728"/>
          <a:ext cx="67056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395989" y="617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2738129" y="613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067569" y="580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39700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105880</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395989" y="573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65785</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2738129" y="5696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2250503" y="452224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債務償還比率は類似団体を上回っており、</a:t>
          </a:r>
          <a:r>
            <a:rPr kumimoji="1" lang="ja-JP" altLang="en-US" sz="1100">
              <a:solidFill>
                <a:schemeClr val="dk1"/>
              </a:solidFill>
              <a:effectLst/>
              <a:latin typeface="+mn-lt"/>
              <a:ea typeface="+mn-ea"/>
              <a:cs typeface="+mn-cs"/>
            </a:rPr>
            <a:t>地方債償還が終了した事業があることにより将来負担額が減少したことや、経常一般財源が増額したことにより、前年度より比率が減少している。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3027660" y="5211868"/>
          <a:ext cx="1269" cy="133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3080365" y="654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6542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3080365" y="549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001625" y="5513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359005" y="5534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68844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101788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0347325" y="56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42164</xdr:rowOff>
    </xdr:from>
    <xdr:to>
      <xdr:col>76</xdr:col>
      <xdr:colOff>73025</xdr:colOff>
      <xdr:row>26</xdr:row>
      <xdr:rowOff>143764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001625" y="5170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340478"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3080365" y="5117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60696</xdr:rowOff>
    </xdr:from>
    <xdr:to>
      <xdr:col>72</xdr:col>
      <xdr:colOff>123825</xdr:colOff>
      <xdr:row>26</xdr:row>
      <xdr:rowOff>162296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359005" y="51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92964</xdr:rowOff>
    </xdr:from>
    <xdr:to>
      <xdr:col>76</xdr:col>
      <xdr:colOff>22225</xdr:colOff>
      <xdr:row>26</xdr:row>
      <xdr:rowOff>111496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409805" y="5221224"/>
          <a:ext cx="61976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13928</xdr:rowOff>
    </xdr:from>
    <xdr:to>
      <xdr:col>68</xdr:col>
      <xdr:colOff>123825</xdr:colOff>
      <xdr:row>27</xdr:row>
      <xdr:rowOff>115528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688445" y="53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111496</xdr:rowOff>
    </xdr:from>
    <xdr:to>
      <xdr:col>72</xdr:col>
      <xdr:colOff>73025</xdr:colOff>
      <xdr:row>27</xdr:row>
      <xdr:rowOff>64728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39245" y="5239756"/>
          <a:ext cx="670560" cy="1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102267</xdr:rowOff>
    </xdr:from>
    <xdr:to>
      <xdr:col>64</xdr:col>
      <xdr:colOff>123825</xdr:colOff>
      <xdr:row>28</xdr:row>
      <xdr:rowOff>32417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017885" y="5398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64728</xdr:rowOff>
    </xdr:from>
    <xdr:to>
      <xdr:col>68</xdr:col>
      <xdr:colOff>73025</xdr:colOff>
      <xdr:row>27</xdr:row>
      <xdr:rowOff>153067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068685" y="5360628"/>
          <a:ext cx="670560" cy="8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71681</xdr:rowOff>
    </xdr:from>
    <xdr:to>
      <xdr:col>60</xdr:col>
      <xdr:colOff>123825</xdr:colOff>
      <xdr:row>28</xdr:row>
      <xdr:rowOff>1831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0347325" y="5367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122481</xdr:rowOff>
    </xdr:from>
    <xdr:to>
      <xdr:col>64</xdr:col>
      <xdr:colOff>73025</xdr:colOff>
      <xdr:row>27</xdr:row>
      <xdr:rowOff>153067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0398125" y="5418381"/>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2185092" y="562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1527232" y="57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0856672" y="577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0186112" y="573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7373</xdr:rowOff>
    </xdr:from>
    <xdr:ext cx="405111"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2217409" y="49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132055</xdr:rowOff>
    </xdr:from>
    <xdr:ext cx="405111"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1559549" y="509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48944</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0856672" y="517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18358</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0186112" y="51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400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4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26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92347</xdr:rowOff>
    </xdr:from>
    <xdr:to>
      <xdr:col>24</xdr:col>
      <xdr:colOff>114300</xdr:colOff>
      <xdr:row>40</xdr:row>
      <xdr:rowOff>22497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63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70774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61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125185</xdr:rowOff>
    </xdr:from>
    <xdr:to>
      <xdr:col>24</xdr:col>
      <xdr:colOff>63500</xdr:colOff>
      <xdr:row>39</xdr:row>
      <xdr:rowOff>143147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663145"/>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125185</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619059"/>
          <a:ext cx="78994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170564" y="630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3857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6110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100-000053000000}"/>
            </a:ext>
          </a:extLst>
        </xdr:cNvPr>
        <xdr:cNvSpPr txBox="1"/>
      </xdr:nvSpPr>
      <xdr:spPr>
        <a:xfrm>
          <a:off x="83630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100-000054000000}"/>
            </a:ext>
          </a:extLst>
        </xdr:cNvPr>
        <xdr:cNvSpPr txBox="1"/>
      </xdr:nvSpPr>
      <xdr:spPr>
        <a:xfrm>
          <a:off x="3170564" y="670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100-000055000000}"/>
            </a:ext>
          </a:extLst>
        </xdr:cNvPr>
        <xdr:cNvSpPr txBox="1"/>
      </xdr:nvSpPr>
      <xdr:spPr>
        <a:xfrm>
          <a:off x="238570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9219565" y="5549678"/>
          <a:ext cx="0" cy="152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9258300" y="708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9154160" y="7078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9258300" y="53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9154160" y="5549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9258300" y="6839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9192260" y="686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8445500" y="686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7670800" y="6868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6873240" y="6874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6098540" y="686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116111</xdr:rowOff>
    </xdr:from>
    <xdr:to>
      <xdr:col>55</xdr:col>
      <xdr:colOff>50800</xdr:colOff>
      <xdr:row>41</xdr:row>
      <xdr:rowOff>46261</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9192260" y="6821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138988</xdr:rowOff>
    </xdr:from>
    <xdr:ext cx="599010" cy="259045"/>
    <xdr:sp macro="" textlink="">
      <xdr:nvSpPr>
        <xdr:cNvPr id="126" name="【道路】&#10;一人当たり延長該当値テキスト">
          <a:extLst>
            <a:ext uri="{FF2B5EF4-FFF2-40B4-BE49-F238E27FC236}">
              <a16:creationId xmlns:a16="http://schemas.microsoft.com/office/drawing/2014/main" id="{00000000-0008-0000-0100-00007E000000}"/>
            </a:ext>
          </a:extLst>
        </xdr:cNvPr>
        <xdr:cNvSpPr txBox="1"/>
      </xdr:nvSpPr>
      <xdr:spPr>
        <a:xfrm>
          <a:off x="9258300" y="66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121591</xdr:rowOff>
    </xdr:from>
    <xdr:to>
      <xdr:col>50</xdr:col>
      <xdr:colOff>165100</xdr:colOff>
      <xdr:row>41</xdr:row>
      <xdr:rowOff>51741</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8445500" y="6827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166911</xdr:rowOff>
    </xdr:from>
    <xdr:to>
      <xdr:col>55</xdr:col>
      <xdr:colOff>0</xdr:colOff>
      <xdr:row>41</xdr:row>
      <xdr:rowOff>941</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8496300" y="6872511"/>
          <a:ext cx="7239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135034</xdr:rowOff>
    </xdr:from>
    <xdr:to>
      <xdr:col>46</xdr:col>
      <xdr:colOff>38100</xdr:colOff>
      <xdr:row>41</xdr:row>
      <xdr:rowOff>65184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7670800" y="6840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941</xdr:rowOff>
    </xdr:from>
    <xdr:to>
      <xdr:col>50</xdr:col>
      <xdr:colOff>114300</xdr:colOff>
      <xdr:row>41</xdr:row>
      <xdr:rowOff>14384</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7713980" y="6874181"/>
          <a:ext cx="78232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31" name="n_1aveValue【道路】&#10;一人当たり延長">
          <a:extLst>
            <a:ext uri="{FF2B5EF4-FFF2-40B4-BE49-F238E27FC236}">
              <a16:creationId xmlns:a16="http://schemas.microsoft.com/office/drawing/2014/main" id="{00000000-0008-0000-0100-000083000000}"/>
            </a:ext>
          </a:extLst>
        </xdr:cNvPr>
        <xdr:cNvSpPr txBox="1"/>
      </xdr:nvSpPr>
      <xdr:spPr>
        <a:xfrm>
          <a:off x="8239271" y="69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32" name="n_2aveValue【道路】&#10;一人当たり延長">
          <a:extLst>
            <a:ext uri="{FF2B5EF4-FFF2-40B4-BE49-F238E27FC236}">
              <a16:creationId xmlns:a16="http://schemas.microsoft.com/office/drawing/2014/main" id="{00000000-0008-0000-0100-000084000000}"/>
            </a:ext>
          </a:extLst>
        </xdr:cNvPr>
        <xdr:cNvSpPr txBox="1"/>
      </xdr:nvSpPr>
      <xdr:spPr>
        <a:xfrm>
          <a:off x="7477271" y="69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33" name="n_3aveValue【道路】&#10;一人当たり延長">
          <a:extLst>
            <a:ext uri="{FF2B5EF4-FFF2-40B4-BE49-F238E27FC236}">
              <a16:creationId xmlns:a16="http://schemas.microsoft.com/office/drawing/2014/main" id="{00000000-0008-0000-0100-000085000000}"/>
            </a:ext>
          </a:extLst>
        </xdr:cNvPr>
        <xdr:cNvSpPr txBox="1"/>
      </xdr:nvSpPr>
      <xdr:spPr>
        <a:xfrm>
          <a:off x="6702571" y="66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34" name="n_4aveValue【道路】&#10;一人当たり延長">
          <a:extLst>
            <a:ext uri="{FF2B5EF4-FFF2-40B4-BE49-F238E27FC236}">
              <a16:creationId xmlns:a16="http://schemas.microsoft.com/office/drawing/2014/main" id="{00000000-0008-0000-0100-000086000000}"/>
            </a:ext>
          </a:extLst>
        </xdr:cNvPr>
        <xdr:cNvSpPr txBox="1"/>
      </xdr:nvSpPr>
      <xdr:spPr>
        <a:xfrm>
          <a:off x="5905011" y="66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68268</xdr:rowOff>
    </xdr:from>
    <xdr:ext cx="599010" cy="259045"/>
    <xdr:sp macro="" textlink="">
      <xdr:nvSpPr>
        <xdr:cNvPr id="135" name="n_1mainValue【道路】&#10;一人当たり延長">
          <a:extLst>
            <a:ext uri="{FF2B5EF4-FFF2-40B4-BE49-F238E27FC236}">
              <a16:creationId xmlns:a16="http://schemas.microsoft.com/office/drawing/2014/main" id="{00000000-0008-0000-0100-000087000000}"/>
            </a:ext>
          </a:extLst>
        </xdr:cNvPr>
        <xdr:cNvSpPr txBox="1"/>
      </xdr:nvSpPr>
      <xdr:spPr>
        <a:xfrm>
          <a:off x="8214574" y="660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81711</xdr:rowOff>
    </xdr:from>
    <xdr:ext cx="599010" cy="259045"/>
    <xdr:sp macro="" textlink="">
      <xdr:nvSpPr>
        <xdr:cNvPr id="136" name="n_2mainValue【道路】&#10;一人当たり延長">
          <a:extLst>
            <a:ext uri="{FF2B5EF4-FFF2-40B4-BE49-F238E27FC236}">
              <a16:creationId xmlns:a16="http://schemas.microsoft.com/office/drawing/2014/main" id="{00000000-0008-0000-0100-000088000000}"/>
            </a:ext>
          </a:extLst>
        </xdr:cNvPr>
        <xdr:cNvSpPr txBox="1"/>
      </xdr:nvSpPr>
      <xdr:spPr>
        <a:xfrm>
          <a:off x="7444954" y="661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00000000-0008-0000-0100-0000A1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flipV="1">
          <a:off x="4086225" y="9376954"/>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00000000-0008-0000-0100-0000A3000000}"/>
            </a:ext>
          </a:extLst>
        </xdr:cNvPr>
        <xdr:cNvSpPr txBox="1"/>
      </xdr:nvSpPr>
      <xdr:spPr>
        <a:xfrm>
          <a:off x="4124960" y="1079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020820" y="10789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65" name="【橋りょう・トンネル】&#10;有形固定資産減価償却率最大値テキスト">
          <a:extLst>
            <a:ext uri="{FF2B5EF4-FFF2-40B4-BE49-F238E27FC236}">
              <a16:creationId xmlns:a16="http://schemas.microsoft.com/office/drawing/2014/main" id="{00000000-0008-0000-0100-0000A5000000}"/>
            </a:ext>
          </a:extLst>
        </xdr:cNvPr>
        <xdr:cNvSpPr txBox="1"/>
      </xdr:nvSpPr>
      <xdr:spPr>
        <a:xfrm>
          <a:off x="4124960" y="91559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4020820" y="9376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00000000-0008-0000-0100-0000A7000000}"/>
            </a:ext>
          </a:extLst>
        </xdr:cNvPr>
        <xdr:cNvSpPr txBox="1"/>
      </xdr:nvSpPr>
      <xdr:spPr>
        <a:xfrm>
          <a:off x="412496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331216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251460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17399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96520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4036060" y="10174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00000000-0008-0000-0100-0000B3000000}"/>
            </a:ext>
          </a:extLst>
        </xdr:cNvPr>
        <xdr:cNvSpPr txBox="1"/>
      </xdr:nvSpPr>
      <xdr:spPr>
        <a:xfrm>
          <a:off x="4124960" y="1002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3312160" y="1019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17962</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3355340" y="10224951"/>
          <a:ext cx="7315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251460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22860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flipV="1">
          <a:off x="2565400" y="10244002"/>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317056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2385704" y="994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16110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87" name="n_4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8363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59889</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3857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00000000-0008-0000-0100-0000D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flipV="1">
          <a:off x="9219565" y="9323412"/>
          <a:ext cx="0" cy="140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00000000-0008-0000-0100-0000D4000000}"/>
            </a:ext>
          </a:extLst>
        </xdr:cNvPr>
        <xdr:cNvSpPr txBox="1"/>
      </xdr:nvSpPr>
      <xdr:spPr>
        <a:xfrm>
          <a:off x="9258300" y="1073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9154160" y="10731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00000000-0008-0000-0100-0000D6000000}"/>
            </a:ext>
          </a:extLst>
        </xdr:cNvPr>
        <xdr:cNvSpPr txBox="1"/>
      </xdr:nvSpPr>
      <xdr:spPr>
        <a:xfrm>
          <a:off x="9258300" y="9102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9154160" y="9323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16" name="【橋りょう・トンネル】&#10;一人当たり有形固定資産（償却資産）額平均値テキスト">
          <a:extLst>
            <a:ext uri="{FF2B5EF4-FFF2-40B4-BE49-F238E27FC236}">
              <a16:creationId xmlns:a16="http://schemas.microsoft.com/office/drawing/2014/main" id="{00000000-0008-0000-0100-0000D8000000}"/>
            </a:ext>
          </a:extLst>
        </xdr:cNvPr>
        <xdr:cNvSpPr txBox="1"/>
      </xdr:nvSpPr>
      <xdr:spPr>
        <a:xfrm>
          <a:off x="9258300" y="1039459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9192260" y="1041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8445500" y="1042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7670800" y="104319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6873240" y="10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6098540" y="1044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5252</xdr:rowOff>
    </xdr:from>
    <xdr:to>
      <xdr:col>55</xdr:col>
      <xdr:colOff>50800</xdr:colOff>
      <xdr:row>61</xdr:row>
      <xdr:rowOff>106852</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9192260" y="10231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28129</xdr:rowOff>
    </xdr:from>
    <xdr:ext cx="690189"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9258300" y="10086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38864</xdr:rowOff>
    </xdr:from>
    <xdr:to>
      <xdr:col>50</xdr:col>
      <xdr:colOff>165100</xdr:colOff>
      <xdr:row>61</xdr:row>
      <xdr:rowOff>140464</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8445500" y="102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56052</xdr:rowOff>
    </xdr:from>
    <xdr:to>
      <xdr:col>55</xdr:col>
      <xdr:colOff>0</xdr:colOff>
      <xdr:row>61</xdr:row>
      <xdr:rowOff>89664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8496300" y="10282092"/>
          <a:ext cx="72390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67982</xdr:rowOff>
    </xdr:from>
    <xdr:to>
      <xdr:col>46</xdr:col>
      <xdr:colOff>38100</xdr:colOff>
      <xdr:row>61</xdr:row>
      <xdr:rowOff>169582</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7670800" y="102940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89664</xdr:rowOff>
    </xdr:from>
    <xdr:to>
      <xdr:col>50</xdr:col>
      <xdr:colOff>114300</xdr:colOff>
      <xdr:row>61</xdr:row>
      <xdr:rowOff>118782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7713980" y="10315704"/>
          <a:ext cx="782320" cy="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8184225" y="10516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7399365" y="10524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35" name="n_3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6624665" y="101819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36" name="n_4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5849965" y="10225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156991</xdr:rowOff>
    </xdr:from>
    <xdr:ext cx="690189" cy="259045"/>
    <xdr:sp macro="" textlink="">
      <xdr:nvSpPr>
        <xdr:cNvPr id="237" name="n_1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184225" y="10047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14659</xdr:rowOff>
    </xdr:from>
    <xdr:ext cx="690189" cy="259045"/>
    <xdr:sp macro="" textlink="">
      <xdr:nvSpPr>
        <xdr:cNvPr id="238" name="n_2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399365" y="10073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086225" y="12987201"/>
          <a:ext cx="0" cy="1580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124960" y="1457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020820" y="14567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124960" y="12766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124960" y="1388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036060" y="1390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312160" y="13900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5146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73990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965200" y="13885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03606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75491</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124960" y="1365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312160" y="13772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77288</xdr:rowOff>
    </xdr:from>
    <xdr:to>
      <xdr:col>24</xdr:col>
      <xdr:colOff>63500</xdr:colOff>
      <xdr:row>82</xdr:row>
      <xdr:rowOff>103414</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355340" y="13823768"/>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155484</xdr:rowOff>
    </xdr:from>
    <xdr:to>
      <xdr:col>15</xdr:col>
      <xdr:colOff>101600</xdr:colOff>
      <xdr:row>83</xdr:row>
      <xdr:rowOff>85634</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514600" y="1390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83</xdr:row>
      <xdr:rowOff>34834</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565400" y="13823768"/>
          <a:ext cx="78994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100-00001E010000}"/>
            </a:ext>
          </a:extLst>
        </xdr:cNvPr>
        <xdr:cNvSpPr txBox="1"/>
      </xdr:nvSpPr>
      <xdr:spPr>
        <a:xfrm>
          <a:off x="3170564"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100-00001F010000}"/>
            </a:ext>
          </a:extLst>
        </xdr:cNvPr>
        <xdr:cNvSpPr txBox="1"/>
      </xdr:nvSpPr>
      <xdr:spPr>
        <a:xfrm>
          <a:off x="23857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100-000020010000}"/>
            </a:ext>
          </a:extLst>
        </xdr:cNvPr>
        <xdr:cNvSpPr txBox="1"/>
      </xdr:nvSpPr>
      <xdr:spPr>
        <a:xfrm>
          <a:off x="16110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289" name="n_4aveValue【公営住宅】&#10;有形固定資産減価償却率">
          <a:extLst>
            <a:ext uri="{FF2B5EF4-FFF2-40B4-BE49-F238E27FC236}">
              <a16:creationId xmlns:a16="http://schemas.microsoft.com/office/drawing/2014/main" id="{00000000-0008-0000-0100-000021010000}"/>
            </a:ext>
          </a:extLst>
        </xdr:cNvPr>
        <xdr:cNvSpPr txBox="1"/>
      </xdr:nvSpPr>
      <xdr:spPr>
        <a:xfrm>
          <a:off x="836304" y="1366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144615</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170564" y="135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3857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00000000-0008-0000-0100-00003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9219565" y="13082234"/>
          <a:ext cx="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18" name="【公営住宅】&#10;一人当たり面積最小値テキスト">
          <a:extLst>
            <a:ext uri="{FF2B5EF4-FFF2-40B4-BE49-F238E27FC236}">
              <a16:creationId xmlns:a16="http://schemas.microsoft.com/office/drawing/2014/main" id="{00000000-0008-0000-0100-00003E010000}"/>
            </a:ext>
          </a:extLst>
        </xdr:cNvPr>
        <xdr:cNvSpPr txBox="1"/>
      </xdr:nvSpPr>
      <xdr:spPr>
        <a:xfrm>
          <a:off x="9258300" y="1457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9154160" y="14567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20" name="【公営住宅】&#10;一人当たり面積最大値テキスト">
          <a:extLst>
            <a:ext uri="{FF2B5EF4-FFF2-40B4-BE49-F238E27FC236}">
              <a16:creationId xmlns:a16="http://schemas.microsoft.com/office/drawing/2014/main" id="{00000000-0008-0000-0100-000040010000}"/>
            </a:ext>
          </a:extLst>
        </xdr:cNvPr>
        <xdr:cNvSpPr txBox="1"/>
      </xdr:nvSpPr>
      <xdr:spPr>
        <a:xfrm>
          <a:off x="9258300" y="1286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9154160" y="1308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22" name="【公営住宅】&#10;一人当たり面積平均値テキスト">
          <a:extLst>
            <a:ext uri="{FF2B5EF4-FFF2-40B4-BE49-F238E27FC236}">
              <a16:creationId xmlns:a16="http://schemas.microsoft.com/office/drawing/2014/main" id="{00000000-0008-0000-0100-000042010000}"/>
            </a:ext>
          </a:extLst>
        </xdr:cNvPr>
        <xdr:cNvSpPr txBox="1"/>
      </xdr:nvSpPr>
      <xdr:spPr>
        <a:xfrm>
          <a:off x="9258300" y="13890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9192260" y="14034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8445500" y="14050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7670800" y="14023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6873240" y="14026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6098540" y="14054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70467</xdr:rowOff>
    </xdr:from>
    <xdr:to>
      <xdr:col>55</xdr:col>
      <xdr:colOff>50800</xdr:colOff>
      <xdr:row>86</xdr:row>
      <xdr:rowOff>617</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9192260" y="14319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48894</xdr:rowOff>
    </xdr:from>
    <xdr:ext cx="469744" cy="259045"/>
    <xdr:sp macro="" textlink="">
      <xdr:nvSpPr>
        <xdr:cNvPr id="334" name="【公営住宅】&#10;一人当たり面積該当値テキスト">
          <a:extLst>
            <a:ext uri="{FF2B5EF4-FFF2-40B4-BE49-F238E27FC236}">
              <a16:creationId xmlns:a16="http://schemas.microsoft.com/office/drawing/2014/main" id="{00000000-0008-0000-0100-00004E010000}"/>
            </a:ext>
          </a:extLst>
        </xdr:cNvPr>
        <xdr:cNvSpPr txBox="1"/>
      </xdr:nvSpPr>
      <xdr:spPr>
        <a:xfrm>
          <a:off x="9258300" y="1429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76019</xdr:rowOff>
    </xdr:from>
    <xdr:to>
      <xdr:col>50</xdr:col>
      <xdr:colOff>165100</xdr:colOff>
      <xdr:row>86</xdr:row>
      <xdr:rowOff>6169</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8445500" y="1432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121267</xdr:rowOff>
    </xdr:from>
    <xdr:to>
      <xdr:col>55</xdr:col>
      <xdr:colOff>0</xdr:colOff>
      <xdr:row>85</xdr:row>
      <xdr:rowOff>126819</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8496300" y="14370667"/>
          <a:ext cx="7239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84074</xdr:rowOff>
    </xdr:from>
    <xdr:to>
      <xdr:col>46</xdr:col>
      <xdr:colOff>38100</xdr:colOff>
      <xdr:row>86</xdr:row>
      <xdr:rowOff>14224</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7670800" y="14333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126819</xdr:rowOff>
    </xdr:from>
    <xdr:to>
      <xdr:col>50</xdr:col>
      <xdr:colOff>114300</xdr:colOff>
      <xdr:row>85</xdr:row>
      <xdr:rowOff>134874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7713980" y="14376219"/>
          <a:ext cx="78232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39" name="n_1aveValue【公営住宅】&#10;一人当たり面積">
          <a:extLst>
            <a:ext uri="{FF2B5EF4-FFF2-40B4-BE49-F238E27FC236}">
              <a16:creationId xmlns:a16="http://schemas.microsoft.com/office/drawing/2014/main" id="{00000000-0008-0000-0100-000053010000}"/>
            </a:ext>
          </a:extLst>
        </xdr:cNvPr>
        <xdr:cNvSpPr txBox="1"/>
      </xdr:nvSpPr>
      <xdr:spPr>
        <a:xfrm>
          <a:off x="8271587" y="1382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40" name="n_2aveValue【公営住宅】&#10;一人当たり面積">
          <a:extLst>
            <a:ext uri="{FF2B5EF4-FFF2-40B4-BE49-F238E27FC236}">
              <a16:creationId xmlns:a16="http://schemas.microsoft.com/office/drawing/2014/main" id="{00000000-0008-0000-0100-000054010000}"/>
            </a:ext>
          </a:extLst>
        </xdr:cNvPr>
        <xdr:cNvSpPr txBox="1"/>
      </xdr:nvSpPr>
      <xdr:spPr>
        <a:xfrm>
          <a:off x="750958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41" name="n_3aveValue【公営住宅】&#10;一人当たり面積">
          <a:extLst>
            <a:ext uri="{FF2B5EF4-FFF2-40B4-BE49-F238E27FC236}">
              <a16:creationId xmlns:a16="http://schemas.microsoft.com/office/drawing/2014/main" id="{00000000-0008-0000-0100-000055010000}"/>
            </a:ext>
          </a:extLst>
        </xdr:cNvPr>
        <xdr:cNvSpPr txBox="1"/>
      </xdr:nvSpPr>
      <xdr:spPr>
        <a:xfrm>
          <a:off x="6712027" y="1380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42" name="n_4aveValue【公営住宅】&#10;一人当たり面積">
          <a:extLst>
            <a:ext uri="{FF2B5EF4-FFF2-40B4-BE49-F238E27FC236}">
              <a16:creationId xmlns:a16="http://schemas.microsoft.com/office/drawing/2014/main" id="{00000000-0008-0000-0100-000056010000}"/>
            </a:ext>
          </a:extLst>
        </xdr:cNvPr>
        <xdr:cNvSpPr txBox="1"/>
      </xdr:nvSpPr>
      <xdr:spPr>
        <a:xfrm>
          <a:off x="5937327" y="138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168746</xdr:rowOff>
    </xdr:from>
    <xdr:ext cx="469744" cy="259045"/>
    <xdr:sp macro="" textlink="">
      <xdr:nvSpPr>
        <xdr:cNvPr id="343" name="n_1mainValue【公営住宅】&#10;一人当たり面積">
          <a:extLst>
            <a:ext uri="{FF2B5EF4-FFF2-40B4-BE49-F238E27FC236}">
              <a16:creationId xmlns:a16="http://schemas.microsoft.com/office/drawing/2014/main" id="{00000000-0008-0000-0100-000057010000}"/>
            </a:ext>
          </a:extLst>
        </xdr:cNvPr>
        <xdr:cNvSpPr txBox="1"/>
      </xdr:nvSpPr>
      <xdr:spPr>
        <a:xfrm>
          <a:off x="8271587"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5351</xdr:rowOff>
    </xdr:from>
    <xdr:ext cx="469744" cy="259045"/>
    <xdr:sp macro="" textlink="">
      <xdr:nvSpPr>
        <xdr:cNvPr id="344" name="n_2mainValue【公営住宅】&#10;一人当たり面積">
          <a:extLst>
            <a:ext uri="{FF2B5EF4-FFF2-40B4-BE49-F238E27FC236}">
              <a16:creationId xmlns:a16="http://schemas.microsoft.com/office/drawing/2014/main" id="{00000000-0008-0000-0100-000058010000}"/>
            </a:ext>
          </a:extLst>
        </xdr:cNvPr>
        <xdr:cNvSpPr txBox="1"/>
      </xdr:nvSpPr>
      <xdr:spPr>
        <a:xfrm>
          <a:off x="7509587"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00000000-0008-0000-0100-00008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flipV="1">
          <a:off x="14375764"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7" name="【認定こども園・幼稚園・保育所】&#10;有形固定資産減価償却率最小値テキスト">
          <a:extLst>
            <a:ext uri="{FF2B5EF4-FFF2-40B4-BE49-F238E27FC236}">
              <a16:creationId xmlns:a16="http://schemas.microsoft.com/office/drawing/2014/main" id="{00000000-0008-0000-0100-000083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389" name="【認定こども園・幼稚園・保育所】&#10;有形固定資産減価償却率最大値テキスト">
          <a:extLst>
            <a:ext uri="{FF2B5EF4-FFF2-40B4-BE49-F238E27FC236}">
              <a16:creationId xmlns:a16="http://schemas.microsoft.com/office/drawing/2014/main" id="{00000000-0008-0000-0100-000085010000}"/>
            </a:ext>
          </a:extLst>
        </xdr:cNvPr>
        <xdr:cNvSpPr txBox="1"/>
      </xdr:nvSpPr>
      <xdr:spPr>
        <a:xfrm>
          <a:off x="1441450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428750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00000000-0008-0000-0100-000087010000}"/>
            </a:ext>
          </a:extLst>
        </xdr:cNvPr>
        <xdr:cNvSpPr txBox="1"/>
      </xdr:nvSpPr>
      <xdr:spPr>
        <a:xfrm>
          <a:off x="144145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14325600" y="63505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3578840" y="632441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2804140" y="630319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1231880" y="6337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123372</xdr:rowOff>
    </xdr:from>
    <xdr:to>
      <xdr:col>85</xdr:col>
      <xdr:colOff>177800</xdr:colOff>
      <xdr:row>41</xdr:row>
      <xdr:rowOff>53522</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4325600" y="68289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101799</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00000000-0008-0000-0100-000093010000}"/>
            </a:ext>
          </a:extLst>
        </xdr:cNvPr>
        <xdr:cNvSpPr txBox="1"/>
      </xdr:nvSpPr>
      <xdr:spPr>
        <a:xfrm>
          <a:off x="14414500"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90715</xdr:rowOff>
    </xdr:from>
    <xdr:to>
      <xdr:col>81</xdr:col>
      <xdr:colOff>101600</xdr:colOff>
      <xdr:row>41</xdr:row>
      <xdr:rowOff>20865</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1357884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141515</xdr:rowOff>
    </xdr:from>
    <xdr:to>
      <xdr:col>85</xdr:col>
      <xdr:colOff>127000</xdr:colOff>
      <xdr:row>41</xdr:row>
      <xdr:rowOff>2722</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3629640" y="6847115"/>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280414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40</xdr:row>
      <xdr:rowOff>141515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854940" y="681445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00000000-0008-0000-0100-000098010000}"/>
            </a:ext>
          </a:extLst>
        </xdr:cNvPr>
        <xdr:cNvSpPr txBox="1"/>
      </xdr:nvSpPr>
      <xdr:spPr>
        <a:xfrm>
          <a:off x="13437244" y="610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00000000-0008-0000-0100-000099010000}"/>
            </a:ext>
          </a:extLst>
        </xdr:cNvPr>
        <xdr:cNvSpPr txBox="1"/>
      </xdr:nvSpPr>
      <xdr:spPr>
        <a:xfrm>
          <a:off x="126752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id="{00000000-0008-0000-0100-00009A010000}"/>
            </a:ext>
          </a:extLst>
        </xdr:cNvPr>
        <xdr:cNvSpPr txBox="1"/>
      </xdr:nvSpPr>
      <xdr:spPr>
        <a:xfrm>
          <a:off x="119005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11" name="n_4aveValue【認定こども園・幼稚園・保育所】&#10;有形固定資産減価償却率">
          <a:extLst>
            <a:ext uri="{FF2B5EF4-FFF2-40B4-BE49-F238E27FC236}">
              <a16:creationId xmlns:a16="http://schemas.microsoft.com/office/drawing/2014/main" id="{00000000-0008-0000-0100-00009B010000}"/>
            </a:ext>
          </a:extLst>
        </xdr:cNvPr>
        <xdr:cNvSpPr txBox="1"/>
      </xdr:nvSpPr>
      <xdr:spPr>
        <a:xfrm>
          <a:off x="11102984" y="611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11992</xdr:rowOff>
    </xdr:from>
    <xdr:ext cx="405111" cy="259045"/>
    <xdr:sp macro="" textlink="">
      <xdr:nvSpPr>
        <xdr:cNvPr id="412" name="n_1mainValue【認定こども園・幼稚園・保育所】&#10;有形固定資産減価償却率">
          <a:extLst>
            <a:ext uri="{FF2B5EF4-FFF2-40B4-BE49-F238E27FC236}">
              <a16:creationId xmlns:a16="http://schemas.microsoft.com/office/drawing/2014/main" id="{00000000-0008-0000-0100-00009C010000}"/>
            </a:ext>
          </a:extLst>
        </xdr:cNvPr>
        <xdr:cNvSpPr txBox="1"/>
      </xdr:nvSpPr>
      <xdr:spPr>
        <a:xfrm>
          <a:off x="13437244" y="68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00000000-0008-0000-0100-00009D010000}"/>
            </a:ext>
          </a:extLst>
        </xdr:cNvPr>
        <xdr:cNvSpPr txBox="1"/>
      </xdr:nvSpPr>
      <xdr:spPr>
        <a:xfrm>
          <a:off x="12675244" y="685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00000000-0008-0000-0100-0000B2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9509104" y="5562143"/>
          <a:ext cx="0"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00000000-0008-0000-0100-0000B4010000}"/>
            </a:ext>
          </a:extLst>
        </xdr:cNvPr>
        <xdr:cNvSpPr txBox="1"/>
      </xdr:nvSpPr>
      <xdr:spPr>
        <a:xfrm>
          <a:off x="19547840" y="6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9443700" y="6962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00000000-0008-0000-0100-0000B6010000}"/>
            </a:ext>
          </a:extLst>
        </xdr:cNvPr>
        <xdr:cNvSpPr txBox="1"/>
      </xdr:nvSpPr>
      <xdr:spPr>
        <a:xfrm>
          <a:off x="19547840" y="53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9443700" y="5562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00000000-0008-0000-0100-0000B8010000}"/>
            </a:ext>
          </a:extLst>
        </xdr:cNvPr>
        <xdr:cNvSpPr txBox="1"/>
      </xdr:nvSpPr>
      <xdr:spPr>
        <a:xfrm>
          <a:off x="19547840" y="6535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9458940" y="65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8735040" y="6568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79374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7162780" y="658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6388080" y="65939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945894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23131</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00000000-0008-0000-0100-0000C4010000}"/>
            </a:ext>
          </a:extLst>
        </xdr:cNvPr>
        <xdr:cNvSpPr txBox="1"/>
      </xdr:nvSpPr>
      <xdr:spPr>
        <a:xfrm>
          <a:off x="19547840"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11226</xdr:rowOff>
    </xdr:from>
    <xdr:to>
      <xdr:col>112</xdr:col>
      <xdr:colOff>38100</xdr:colOff>
      <xdr:row>39</xdr:row>
      <xdr:rowOff>112826</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8735040" y="6549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62026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8778220" y="6589014"/>
          <a:ext cx="73152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26771</xdr:rowOff>
    </xdr:from>
    <xdr:to>
      <xdr:col>107</xdr:col>
      <xdr:colOff>101600</xdr:colOff>
      <xdr:row>39</xdr:row>
      <xdr:rowOff>128371</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7937480" y="65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62026</xdr:rowOff>
    </xdr:from>
    <xdr:to>
      <xdr:col>111</xdr:col>
      <xdr:colOff>177800</xdr:colOff>
      <xdr:row>39</xdr:row>
      <xdr:rowOff>77571</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7988280" y="6599986"/>
          <a:ext cx="78994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457" name="n_1aveValue【認定こども園・幼稚園・保育所】&#10;一人当たり面積">
          <a:extLst>
            <a:ext uri="{FF2B5EF4-FFF2-40B4-BE49-F238E27FC236}">
              <a16:creationId xmlns:a16="http://schemas.microsoft.com/office/drawing/2014/main" id="{00000000-0008-0000-0100-0000C9010000}"/>
            </a:ext>
          </a:extLst>
        </xdr:cNvPr>
        <xdr:cNvSpPr txBox="1"/>
      </xdr:nvSpPr>
      <xdr:spPr>
        <a:xfrm>
          <a:off x="1856112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458" name="n_2aveValue【認定こども園・幼稚園・保育所】&#10;一人当たり面積">
          <a:extLst>
            <a:ext uri="{FF2B5EF4-FFF2-40B4-BE49-F238E27FC236}">
              <a16:creationId xmlns:a16="http://schemas.microsoft.com/office/drawing/2014/main" id="{00000000-0008-0000-0100-0000CA010000}"/>
            </a:ext>
          </a:extLst>
        </xdr:cNvPr>
        <xdr:cNvSpPr txBox="1"/>
      </xdr:nvSpPr>
      <xdr:spPr>
        <a:xfrm>
          <a:off x="177762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459" name="n_3aveValue【認定こども園・幼稚園・保育所】&#10;一人当たり面積">
          <a:extLst>
            <a:ext uri="{FF2B5EF4-FFF2-40B4-BE49-F238E27FC236}">
              <a16:creationId xmlns:a16="http://schemas.microsoft.com/office/drawing/2014/main" id="{00000000-0008-0000-0100-0000CB010000}"/>
            </a:ext>
          </a:extLst>
        </xdr:cNvPr>
        <xdr:cNvSpPr txBox="1"/>
      </xdr:nvSpPr>
      <xdr:spPr>
        <a:xfrm>
          <a:off x="1700156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460" name="n_4aveValue【認定こども園・幼稚園・保育所】&#10;一人当たり面積">
          <a:extLst>
            <a:ext uri="{FF2B5EF4-FFF2-40B4-BE49-F238E27FC236}">
              <a16:creationId xmlns:a16="http://schemas.microsoft.com/office/drawing/2014/main" id="{00000000-0008-0000-0100-0000CC010000}"/>
            </a:ext>
          </a:extLst>
        </xdr:cNvPr>
        <xdr:cNvSpPr txBox="1"/>
      </xdr:nvSpPr>
      <xdr:spPr>
        <a:xfrm>
          <a:off x="16226867" y="637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129353</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00000000-0008-0000-0100-0000CD010000}"/>
            </a:ext>
          </a:extLst>
        </xdr:cNvPr>
        <xdr:cNvSpPr txBox="1"/>
      </xdr:nvSpPr>
      <xdr:spPr>
        <a:xfrm>
          <a:off x="18561127" y="63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144898</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00000000-0008-0000-0100-0000CE010000}"/>
            </a:ext>
          </a:extLst>
        </xdr:cNvPr>
        <xdr:cNvSpPr txBox="1"/>
      </xdr:nvSpPr>
      <xdr:spPr>
        <a:xfrm>
          <a:off x="17776267" y="63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00000000-0008-0000-0100-0000E6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14375764" y="923163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00000000-0008-0000-0100-0000E8010000}"/>
            </a:ext>
          </a:extLst>
        </xdr:cNvPr>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00000000-0008-0000-0100-0000EA010000}"/>
            </a:ext>
          </a:extLst>
        </xdr:cNvPr>
        <xdr:cNvSpPr txBox="1"/>
      </xdr:nvSpPr>
      <xdr:spPr>
        <a:xfrm>
          <a:off x="1441450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428750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00000000-0008-0000-0100-0000EC010000}"/>
            </a:ext>
          </a:extLst>
        </xdr:cNvPr>
        <xdr:cNvSpPr txBox="1"/>
      </xdr:nvSpPr>
      <xdr:spPr>
        <a:xfrm>
          <a:off x="144145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4325600" y="100742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28041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2029440" y="999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1123188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4325600" y="10396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04" name="【学校施設】&#10;有形固定資産減価償却率該当値テキスト">
          <a:extLst>
            <a:ext uri="{FF2B5EF4-FFF2-40B4-BE49-F238E27FC236}">
              <a16:creationId xmlns:a16="http://schemas.microsoft.com/office/drawing/2014/main" id="{00000000-0008-0000-0100-0000F8010000}"/>
            </a:ext>
          </a:extLst>
        </xdr:cNvPr>
        <xdr:cNvSpPr txBox="1"/>
      </xdr:nvSpPr>
      <xdr:spPr>
        <a:xfrm>
          <a:off x="144145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65405</xdr:rowOff>
    </xdr:from>
    <xdr:to>
      <xdr:col>81</xdr:col>
      <xdr:colOff>101600</xdr:colOff>
      <xdr:row>62</xdr:row>
      <xdr:rowOff>167005</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357884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116205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3629640" y="10447020"/>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28041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116205</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854940" y="1046226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09" name="n_1aveValue【学校施設】&#10;有形固定資産減価償却率">
          <a:extLst>
            <a:ext uri="{FF2B5EF4-FFF2-40B4-BE49-F238E27FC236}">
              <a16:creationId xmlns:a16="http://schemas.microsoft.com/office/drawing/2014/main" id="{00000000-0008-0000-0100-0000FD010000}"/>
            </a:ext>
          </a:extLst>
        </xdr:cNvPr>
        <xdr:cNvSpPr txBox="1"/>
      </xdr:nvSpPr>
      <xdr:spPr>
        <a:xfrm>
          <a:off x="134372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10" name="n_2aveValue【学校施設】&#10;有形固定資産減価償却率">
          <a:extLst>
            <a:ext uri="{FF2B5EF4-FFF2-40B4-BE49-F238E27FC236}">
              <a16:creationId xmlns:a16="http://schemas.microsoft.com/office/drawing/2014/main" id="{00000000-0008-0000-0100-0000FE010000}"/>
            </a:ext>
          </a:extLst>
        </xdr:cNvPr>
        <xdr:cNvSpPr txBox="1"/>
      </xdr:nvSpPr>
      <xdr:spPr>
        <a:xfrm>
          <a:off x="12675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11" name="n_3aveValue【学校施設】&#10;有形固定資産減価償却率">
          <a:extLst>
            <a:ext uri="{FF2B5EF4-FFF2-40B4-BE49-F238E27FC236}">
              <a16:creationId xmlns:a16="http://schemas.microsoft.com/office/drawing/2014/main" id="{00000000-0008-0000-0100-0000FF010000}"/>
            </a:ext>
          </a:extLst>
        </xdr:cNvPr>
        <xdr:cNvSpPr txBox="1"/>
      </xdr:nvSpPr>
      <xdr:spPr>
        <a:xfrm>
          <a:off x="119005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12" name="n_4aveValue【学校施設】&#10;有形固定資産減価償却率">
          <a:extLst>
            <a:ext uri="{FF2B5EF4-FFF2-40B4-BE49-F238E27FC236}">
              <a16:creationId xmlns:a16="http://schemas.microsoft.com/office/drawing/2014/main" id="{00000000-0008-0000-0100-000000020000}"/>
            </a:ext>
          </a:extLst>
        </xdr:cNvPr>
        <xdr:cNvSpPr txBox="1"/>
      </xdr:nvSpPr>
      <xdr:spPr>
        <a:xfrm>
          <a:off x="1110298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158132</xdr:rowOff>
    </xdr:from>
    <xdr:ext cx="405111" cy="259045"/>
    <xdr:sp macro="" textlink="">
      <xdr:nvSpPr>
        <xdr:cNvPr id="513" name="n_1mainValue【学校施設】&#10;有形固定資産減価償却率">
          <a:extLst>
            <a:ext uri="{FF2B5EF4-FFF2-40B4-BE49-F238E27FC236}">
              <a16:creationId xmlns:a16="http://schemas.microsoft.com/office/drawing/2014/main" id="{00000000-0008-0000-0100-000001020000}"/>
            </a:ext>
          </a:extLst>
        </xdr:cNvPr>
        <xdr:cNvSpPr txBox="1"/>
      </xdr:nvSpPr>
      <xdr:spPr>
        <a:xfrm>
          <a:off x="134372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514" name="n_2mainValue【学校施設】&#10;有形固定資産減価償却率">
          <a:extLst>
            <a:ext uri="{FF2B5EF4-FFF2-40B4-BE49-F238E27FC236}">
              <a16:creationId xmlns:a16="http://schemas.microsoft.com/office/drawing/2014/main" id="{00000000-0008-0000-0100-000002020000}"/>
            </a:ext>
          </a:extLst>
        </xdr:cNvPr>
        <xdr:cNvSpPr txBox="1"/>
      </xdr:nvSpPr>
      <xdr:spPr>
        <a:xfrm>
          <a:off x="126752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a16="http://schemas.microsoft.com/office/drawing/2014/main" id="{00000000-0008-0000-0100-00001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9509104" y="9452717"/>
          <a:ext cx="0" cy="123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37" name="【学校施設】&#10;一人当たり面積最小値テキスト">
          <a:extLst>
            <a:ext uri="{FF2B5EF4-FFF2-40B4-BE49-F238E27FC236}">
              <a16:creationId xmlns:a16="http://schemas.microsoft.com/office/drawing/2014/main" id="{00000000-0008-0000-0100-000019020000}"/>
            </a:ext>
          </a:extLst>
        </xdr:cNvPr>
        <xdr:cNvSpPr txBox="1"/>
      </xdr:nvSpPr>
      <xdr:spPr>
        <a:xfrm>
          <a:off x="19547840" y="1069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9443700" y="10688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39" name="【学校施設】&#10;一人当たり面積最大値テキスト">
          <a:extLst>
            <a:ext uri="{FF2B5EF4-FFF2-40B4-BE49-F238E27FC236}">
              <a16:creationId xmlns:a16="http://schemas.microsoft.com/office/drawing/2014/main" id="{00000000-0008-0000-0100-00001B020000}"/>
            </a:ext>
          </a:extLst>
        </xdr:cNvPr>
        <xdr:cNvSpPr txBox="1"/>
      </xdr:nvSpPr>
      <xdr:spPr>
        <a:xfrm>
          <a:off x="19547840" y="923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9443700" y="9452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41" name="【学校施設】&#10;一人当たり面積平均値テキスト">
          <a:extLst>
            <a:ext uri="{FF2B5EF4-FFF2-40B4-BE49-F238E27FC236}">
              <a16:creationId xmlns:a16="http://schemas.microsoft.com/office/drawing/2014/main" id="{00000000-0008-0000-0100-00001D020000}"/>
            </a:ext>
          </a:extLst>
        </xdr:cNvPr>
        <xdr:cNvSpPr txBox="1"/>
      </xdr:nvSpPr>
      <xdr:spPr>
        <a:xfrm>
          <a:off x="19547840" y="10461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9458940" y="10482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8735040" y="10490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7937480" y="104977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7162780" y="10500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6388080" y="10489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12111</xdr:rowOff>
    </xdr:from>
    <xdr:to>
      <xdr:col>116</xdr:col>
      <xdr:colOff>114300</xdr:colOff>
      <xdr:row>62</xdr:row>
      <xdr:rowOff>113711</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9458940" y="104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34988</xdr:rowOff>
    </xdr:from>
    <xdr:ext cx="469744" cy="259045"/>
    <xdr:sp macro="" textlink="">
      <xdr:nvSpPr>
        <xdr:cNvPr id="553" name="【学校施設】&#10;一人当たり面積該当値テキスト">
          <a:extLst>
            <a:ext uri="{FF2B5EF4-FFF2-40B4-BE49-F238E27FC236}">
              <a16:creationId xmlns:a16="http://schemas.microsoft.com/office/drawing/2014/main" id="{00000000-0008-0000-0100-000029020000}"/>
            </a:ext>
          </a:extLst>
        </xdr:cNvPr>
        <xdr:cNvSpPr txBox="1"/>
      </xdr:nvSpPr>
      <xdr:spPr>
        <a:xfrm>
          <a:off x="19547840" y="1026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19243</xdr:rowOff>
    </xdr:from>
    <xdr:to>
      <xdr:col>112</xdr:col>
      <xdr:colOff>38100</xdr:colOff>
      <xdr:row>62</xdr:row>
      <xdr:rowOff>120843</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8735040" y="10412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62911</xdr:rowOff>
    </xdr:from>
    <xdr:to>
      <xdr:col>116</xdr:col>
      <xdr:colOff>63500</xdr:colOff>
      <xdr:row>62</xdr:row>
      <xdr:rowOff>70043</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8778220" y="10456591"/>
          <a:ext cx="73152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29576</xdr:rowOff>
    </xdr:from>
    <xdr:to>
      <xdr:col>107</xdr:col>
      <xdr:colOff>101600</xdr:colOff>
      <xdr:row>62</xdr:row>
      <xdr:rowOff>131176</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7937480" y="104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70043</xdr:rowOff>
    </xdr:from>
    <xdr:to>
      <xdr:col>111</xdr:col>
      <xdr:colOff>177800</xdr:colOff>
      <xdr:row>62</xdr:row>
      <xdr:rowOff>80376</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7988280" y="10463723"/>
          <a:ext cx="78994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558" name="n_1aveValue【学校施設】&#10;一人当たり面積">
          <a:extLst>
            <a:ext uri="{FF2B5EF4-FFF2-40B4-BE49-F238E27FC236}">
              <a16:creationId xmlns:a16="http://schemas.microsoft.com/office/drawing/2014/main" id="{00000000-0008-0000-0100-00002E020000}"/>
            </a:ext>
          </a:extLst>
        </xdr:cNvPr>
        <xdr:cNvSpPr txBox="1"/>
      </xdr:nvSpPr>
      <xdr:spPr>
        <a:xfrm>
          <a:off x="1856112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559" name="n_2aveValue【学校施設】&#10;一人当たり面積">
          <a:extLst>
            <a:ext uri="{FF2B5EF4-FFF2-40B4-BE49-F238E27FC236}">
              <a16:creationId xmlns:a16="http://schemas.microsoft.com/office/drawing/2014/main" id="{00000000-0008-0000-0100-00002F020000}"/>
            </a:ext>
          </a:extLst>
        </xdr:cNvPr>
        <xdr:cNvSpPr txBox="1"/>
      </xdr:nvSpPr>
      <xdr:spPr>
        <a:xfrm>
          <a:off x="17776267" y="1058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60" name="n_3aveValue【学校施設】&#10;一人当たり面積">
          <a:extLst>
            <a:ext uri="{FF2B5EF4-FFF2-40B4-BE49-F238E27FC236}">
              <a16:creationId xmlns:a16="http://schemas.microsoft.com/office/drawing/2014/main" id="{00000000-0008-0000-0100-000030020000}"/>
            </a:ext>
          </a:extLst>
        </xdr:cNvPr>
        <xdr:cNvSpPr txBox="1"/>
      </xdr:nvSpPr>
      <xdr:spPr>
        <a:xfrm>
          <a:off x="17001567" y="1027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61" name="n_4aveValue【学校施設】&#10;一人当たり面積">
          <a:extLst>
            <a:ext uri="{FF2B5EF4-FFF2-40B4-BE49-F238E27FC236}">
              <a16:creationId xmlns:a16="http://schemas.microsoft.com/office/drawing/2014/main" id="{00000000-0008-0000-0100-000031020000}"/>
            </a:ext>
          </a:extLst>
        </xdr:cNvPr>
        <xdr:cNvSpPr txBox="1"/>
      </xdr:nvSpPr>
      <xdr:spPr>
        <a:xfrm>
          <a:off x="16226867" y="102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137370</xdr:rowOff>
    </xdr:from>
    <xdr:ext cx="469744" cy="259045"/>
    <xdr:sp macro="" textlink="">
      <xdr:nvSpPr>
        <xdr:cNvPr id="562" name="n_1mainValue【学校施設】&#10;一人当たり面積">
          <a:extLst>
            <a:ext uri="{FF2B5EF4-FFF2-40B4-BE49-F238E27FC236}">
              <a16:creationId xmlns:a16="http://schemas.microsoft.com/office/drawing/2014/main" id="{00000000-0008-0000-0100-000032020000}"/>
            </a:ext>
          </a:extLst>
        </xdr:cNvPr>
        <xdr:cNvSpPr txBox="1"/>
      </xdr:nvSpPr>
      <xdr:spPr>
        <a:xfrm>
          <a:off x="18561127" y="1019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147703</xdr:rowOff>
    </xdr:from>
    <xdr:ext cx="469744" cy="259045"/>
    <xdr:sp macro="" textlink="">
      <xdr:nvSpPr>
        <xdr:cNvPr id="563" name="n_2mainValue【学校施設】&#10;一人当たり面積">
          <a:extLst>
            <a:ext uri="{FF2B5EF4-FFF2-40B4-BE49-F238E27FC236}">
              <a16:creationId xmlns:a16="http://schemas.microsoft.com/office/drawing/2014/main" id="{00000000-0008-0000-0100-000033020000}"/>
            </a:ext>
          </a:extLst>
        </xdr:cNvPr>
        <xdr:cNvSpPr txBox="1"/>
      </xdr:nvSpPr>
      <xdr:spPr>
        <a:xfrm>
          <a:off x="17776267" y="102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a:extLst>
            <a:ext uri="{FF2B5EF4-FFF2-40B4-BE49-F238E27FC236}">
              <a16:creationId xmlns:a16="http://schemas.microsoft.com/office/drawing/2014/main" id="{00000000-0008-0000-0100-00005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4375764"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6" name="【公民館】&#10;有形固定資産減価償却率最小値テキスト">
          <a:extLst>
            <a:ext uri="{FF2B5EF4-FFF2-40B4-BE49-F238E27FC236}">
              <a16:creationId xmlns:a16="http://schemas.microsoft.com/office/drawing/2014/main" id="{00000000-0008-0000-0100-00005E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08" name="【公民館】&#10;有形固定資産減価償却率最大値テキスト">
          <a:extLst>
            <a:ext uri="{FF2B5EF4-FFF2-40B4-BE49-F238E27FC236}">
              <a16:creationId xmlns:a16="http://schemas.microsoft.com/office/drawing/2014/main" id="{00000000-0008-0000-0100-000060020000}"/>
            </a:ext>
          </a:extLst>
        </xdr:cNvPr>
        <xdr:cNvSpPr txBox="1"/>
      </xdr:nvSpPr>
      <xdr:spPr>
        <a:xfrm>
          <a:off x="1441450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428750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10" name="【公民館】&#10;有形固定資産減価償却率平均値テキスト">
          <a:extLst>
            <a:ext uri="{FF2B5EF4-FFF2-40B4-BE49-F238E27FC236}">
              <a16:creationId xmlns:a16="http://schemas.microsoft.com/office/drawing/2014/main" id="{00000000-0008-0000-0100-000062020000}"/>
            </a:ext>
          </a:extLst>
        </xdr:cNvPr>
        <xdr:cNvSpPr txBox="1"/>
      </xdr:nvSpPr>
      <xdr:spPr>
        <a:xfrm>
          <a:off x="14414500" y="17543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4325600" y="176880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135788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1280414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123188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118473</xdr:rowOff>
    </xdr:from>
    <xdr:to>
      <xdr:col>85</xdr:col>
      <xdr:colOff>177800</xdr:colOff>
      <xdr:row>108</xdr:row>
      <xdr:rowOff>48623</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4325600" y="180559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96900</xdr:rowOff>
    </xdr:from>
    <xdr:ext cx="405111" cy="259045"/>
    <xdr:sp macro="" textlink="">
      <xdr:nvSpPr>
        <xdr:cNvPr id="622" name="【公民館】&#10;有形固定資産減価償却率該当値テキスト">
          <a:extLst>
            <a:ext uri="{FF2B5EF4-FFF2-40B4-BE49-F238E27FC236}">
              <a16:creationId xmlns:a16="http://schemas.microsoft.com/office/drawing/2014/main" id="{00000000-0008-0000-0100-00006E020000}"/>
            </a:ext>
          </a:extLst>
        </xdr:cNvPr>
        <xdr:cNvSpPr txBox="1"/>
      </xdr:nvSpPr>
      <xdr:spPr>
        <a:xfrm>
          <a:off x="14414500" y="180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61323</xdr:rowOff>
    </xdr:from>
    <xdr:to>
      <xdr:col>81</xdr:col>
      <xdr:colOff>101600</xdr:colOff>
      <xdr:row>107</xdr:row>
      <xdr:rowOff>162923</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357884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112123</xdr:rowOff>
    </xdr:from>
    <xdr:to>
      <xdr:col>85</xdr:col>
      <xdr:colOff>127000</xdr:colOff>
      <xdr:row>107</xdr:row>
      <xdr:rowOff>169273</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3629640" y="18049603"/>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12804140" y="179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112123</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854940" y="1800551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27" name="n_1aveValue【公民館】&#10;有形固定資産減価償却率">
          <a:extLst>
            <a:ext uri="{FF2B5EF4-FFF2-40B4-BE49-F238E27FC236}">
              <a16:creationId xmlns:a16="http://schemas.microsoft.com/office/drawing/2014/main" id="{00000000-0008-0000-0100-000073020000}"/>
            </a:ext>
          </a:extLst>
        </xdr:cNvPr>
        <xdr:cNvSpPr txBox="1"/>
      </xdr:nvSpPr>
      <xdr:spPr>
        <a:xfrm>
          <a:off x="13437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28" name="n_2aveValue【公民館】&#10;有形固定資産減価償却率">
          <a:extLst>
            <a:ext uri="{FF2B5EF4-FFF2-40B4-BE49-F238E27FC236}">
              <a16:creationId xmlns:a16="http://schemas.microsoft.com/office/drawing/2014/main" id="{00000000-0008-0000-0100-000074020000}"/>
            </a:ext>
          </a:extLst>
        </xdr:cNvPr>
        <xdr:cNvSpPr txBox="1"/>
      </xdr:nvSpPr>
      <xdr:spPr>
        <a:xfrm>
          <a:off x="126752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29" name="n_3aveValue【公民館】&#10;有形固定資産減価償却率">
          <a:extLst>
            <a:ext uri="{FF2B5EF4-FFF2-40B4-BE49-F238E27FC236}">
              <a16:creationId xmlns:a16="http://schemas.microsoft.com/office/drawing/2014/main" id="{00000000-0008-0000-0100-000075020000}"/>
            </a:ext>
          </a:extLst>
        </xdr:cNvPr>
        <xdr:cNvSpPr txBox="1"/>
      </xdr:nvSpPr>
      <xdr:spPr>
        <a:xfrm>
          <a:off x="119005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30" name="n_4aveValue【公民館】&#10;有形固定資産減価償却率">
          <a:extLst>
            <a:ext uri="{FF2B5EF4-FFF2-40B4-BE49-F238E27FC236}">
              <a16:creationId xmlns:a16="http://schemas.microsoft.com/office/drawing/2014/main" id="{00000000-0008-0000-0100-000076020000}"/>
            </a:ext>
          </a:extLst>
        </xdr:cNvPr>
        <xdr:cNvSpPr txBox="1"/>
      </xdr:nvSpPr>
      <xdr:spPr>
        <a:xfrm>
          <a:off x="11102984" y="1743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154050</xdr:rowOff>
    </xdr:from>
    <xdr:ext cx="405111" cy="259045"/>
    <xdr:sp macro="" textlink="">
      <xdr:nvSpPr>
        <xdr:cNvPr id="631" name="n_1mainValue【公民館】&#10;有形固定資産減価償却率">
          <a:extLst>
            <a:ext uri="{FF2B5EF4-FFF2-40B4-BE49-F238E27FC236}">
              <a16:creationId xmlns:a16="http://schemas.microsoft.com/office/drawing/2014/main" id="{00000000-0008-0000-0100-000077020000}"/>
            </a:ext>
          </a:extLst>
        </xdr:cNvPr>
        <xdr:cNvSpPr txBox="1"/>
      </xdr:nvSpPr>
      <xdr:spPr>
        <a:xfrm>
          <a:off x="13437244"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632" name="n_2mainValue【公民館】&#10;有形固定資産減価償却率">
          <a:extLst>
            <a:ext uri="{FF2B5EF4-FFF2-40B4-BE49-F238E27FC236}">
              <a16:creationId xmlns:a16="http://schemas.microsoft.com/office/drawing/2014/main" id="{00000000-0008-0000-0100-000078020000}"/>
            </a:ext>
          </a:extLst>
        </xdr:cNvPr>
        <xdr:cNvSpPr txBox="1"/>
      </xdr:nvSpPr>
      <xdr:spPr>
        <a:xfrm>
          <a:off x="12675244" y="1804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公民館】&#10;一人当たり面積グラフ枠">
          <a:extLst>
            <a:ext uri="{FF2B5EF4-FFF2-40B4-BE49-F238E27FC236}">
              <a16:creationId xmlns:a16="http://schemas.microsoft.com/office/drawing/2014/main" id="{00000000-0008-0000-0100-00008F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9509104" y="16911980"/>
          <a:ext cx="0" cy="134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57" name="【公民館】&#10;一人当たり面積最小値テキスト">
          <a:extLst>
            <a:ext uri="{FF2B5EF4-FFF2-40B4-BE49-F238E27FC236}">
              <a16:creationId xmlns:a16="http://schemas.microsoft.com/office/drawing/2014/main" id="{00000000-0008-0000-0100-000091020000}"/>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59" name="【公民館】&#10;一人当たり面積最大値テキスト">
          <a:extLst>
            <a:ext uri="{FF2B5EF4-FFF2-40B4-BE49-F238E27FC236}">
              <a16:creationId xmlns:a16="http://schemas.microsoft.com/office/drawing/2014/main" id="{00000000-0008-0000-0100-000093020000}"/>
            </a:ext>
          </a:extLst>
        </xdr:cNvPr>
        <xdr:cNvSpPr txBox="1"/>
      </xdr:nvSpPr>
      <xdr:spPr>
        <a:xfrm>
          <a:off x="19547840" y="1669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9443700" y="1691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61" name="【公民館】&#10;一人当たり面積平均値テキスト">
          <a:extLst>
            <a:ext uri="{FF2B5EF4-FFF2-40B4-BE49-F238E27FC236}">
              <a16:creationId xmlns:a16="http://schemas.microsoft.com/office/drawing/2014/main" id="{00000000-0008-0000-0100-000095020000}"/>
            </a:ext>
          </a:extLst>
        </xdr:cNvPr>
        <xdr:cNvSpPr txBox="1"/>
      </xdr:nvSpPr>
      <xdr:spPr>
        <a:xfrm>
          <a:off x="19547840" y="1810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9458940" y="18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8735040" y="18133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79374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7162780" y="1813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6388080" y="18126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162255</xdr:rowOff>
    </xdr:from>
    <xdr:to>
      <xdr:col>116</xdr:col>
      <xdr:colOff>114300</xdr:colOff>
      <xdr:row>108</xdr:row>
      <xdr:rowOff>92405</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9458940" y="1809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121632</xdr:rowOff>
    </xdr:from>
    <xdr:ext cx="469744" cy="259045"/>
    <xdr:sp macro="" textlink="">
      <xdr:nvSpPr>
        <xdr:cNvPr id="673" name="【公民館】&#10;一人当たり面積該当値テキスト">
          <a:extLst>
            <a:ext uri="{FF2B5EF4-FFF2-40B4-BE49-F238E27FC236}">
              <a16:creationId xmlns:a16="http://schemas.microsoft.com/office/drawing/2014/main" id="{00000000-0008-0000-0100-0000A1020000}"/>
            </a:ext>
          </a:extLst>
        </xdr:cNvPr>
        <xdr:cNvSpPr txBox="1"/>
      </xdr:nvSpPr>
      <xdr:spPr>
        <a:xfrm>
          <a:off x="19547840" y="178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165151</xdr:rowOff>
    </xdr:from>
    <xdr:to>
      <xdr:col>112</xdr:col>
      <xdr:colOff>38100</xdr:colOff>
      <xdr:row>108</xdr:row>
      <xdr:rowOff>95301</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8735040" y="18102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41605</xdr:rowOff>
    </xdr:from>
    <xdr:to>
      <xdr:col>116</xdr:col>
      <xdr:colOff>63500</xdr:colOff>
      <xdr:row>108</xdr:row>
      <xdr:rowOff>44501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flipV="1">
          <a:off x="18778220" y="18146725"/>
          <a:ext cx="73152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169190</xdr:rowOff>
    </xdr:from>
    <xdr:to>
      <xdr:col>107</xdr:col>
      <xdr:colOff>101600</xdr:colOff>
      <xdr:row>108</xdr:row>
      <xdr:rowOff>99340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7937480" y="1810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44501</xdr:rowOff>
    </xdr:from>
    <xdr:to>
      <xdr:col>111</xdr:col>
      <xdr:colOff>177800</xdr:colOff>
      <xdr:row>108</xdr:row>
      <xdr:rowOff>48540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flipV="1">
          <a:off x="17988280" y="18149621"/>
          <a:ext cx="78994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121327</xdr:rowOff>
    </xdr:from>
    <xdr:ext cx="469744" cy="259045"/>
    <xdr:sp macro="" textlink="">
      <xdr:nvSpPr>
        <xdr:cNvPr id="678" name="n_1aveValue【公民館】&#10;一人当たり面積">
          <a:extLst>
            <a:ext uri="{FF2B5EF4-FFF2-40B4-BE49-F238E27FC236}">
              <a16:creationId xmlns:a16="http://schemas.microsoft.com/office/drawing/2014/main" id="{00000000-0008-0000-0100-0000A6020000}"/>
            </a:ext>
          </a:extLst>
        </xdr:cNvPr>
        <xdr:cNvSpPr txBox="1"/>
      </xdr:nvSpPr>
      <xdr:spPr>
        <a:xfrm>
          <a:off x="18561127" y="182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120108</xdr:rowOff>
    </xdr:from>
    <xdr:ext cx="469744" cy="259045"/>
    <xdr:sp macro="" textlink="">
      <xdr:nvSpPr>
        <xdr:cNvPr id="679" name="n_2aveValue【公民館】&#10;一人当たり面積">
          <a:extLst>
            <a:ext uri="{FF2B5EF4-FFF2-40B4-BE49-F238E27FC236}">
              <a16:creationId xmlns:a16="http://schemas.microsoft.com/office/drawing/2014/main" id="{00000000-0008-0000-0100-0000A7020000}"/>
            </a:ext>
          </a:extLst>
        </xdr:cNvPr>
        <xdr:cNvSpPr txBox="1"/>
      </xdr:nvSpPr>
      <xdr:spPr>
        <a:xfrm>
          <a:off x="177762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680" name="n_3aveValue【公民館】&#10;一人当たり面積">
          <a:extLst>
            <a:ext uri="{FF2B5EF4-FFF2-40B4-BE49-F238E27FC236}">
              <a16:creationId xmlns:a16="http://schemas.microsoft.com/office/drawing/2014/main" id="{00000000-0008-0000-0100-0000A8020000}"/>
            </a:ext>
          </a:extLst>
        </xdr:cNvPr>
        <xdr:cNvSpPr txBox="1"/>
      </xdr:nvSpPr>
      <xdr:spPr>
        <a:xfrm>
          <a:off x="17001567" y="1791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681" name="n_4aveValue【公民館】&#10;一人当たり面積">
          <a:extLst>
            <a:ext uri="{FF2B5EF4-FFF2-40B4-BE49-F238E27FC236}">
              <a16:creationId xmlns:a16="http://schemas.microsoft.com/office/drawing/2014/main" id="{00000000-0008-0000-0100-0000A9020000}"/>
            </a:ext>
          </a:extLst>
        </xdr:cNvPr>
        <xdr:cNvSpPr txBox="1"/>
      </xdr:nvSpPr>
      <xdr:spPr>
        <a:xfrm>
          <a:off x="16226867" y="1790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111828</xdr:rowOff>
    </xdr:from>
    <xdr:ext cx="469744" cy="259045"/>
    <xdr:sp macro="" textlink="">
      <xdr:nvSpPr>
        <xdr:cNvPr id="682" name="n_1mainValue【公民館】&#10;一人当たり面積">
          <a:extLst>
            <a:ext uri="{FF2B5EF4-FFF2-40B4-BE49-F238E27FC236}">
              <a16:creationId xmlns:a16="http://schemas.microsoft.com/office/drawing/2014/main" id="{00000000-0008-0000-0100-0000AA020000}"/>
            </a:ext>
          </a:extLst>
        </xdr:cNvPr>
        <xdr:cNvSpPr txBox="1"/>
      </xdr:nvSpPr>
      <xdr:spPr>
        <a:xfrm>
          <a:off x="18561127" y="1788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115867</xdr:rowOff>
    </xdr:from>
    <xdr:ext cx="469744" cy="259045"/>
    <xdr:sp macro="" textlink="">
      <xdr:nvSpPr>
        <xdr:cNvPr id="683" name="n_2mainValue【公民館】&#10;一人当たり面積">
          <a:extLst>
            <a:ext uri="{FF2B5EF4-FFF2-40B4-BE49-F238E27FC236}">
              <a16:creationId xmlns:a16="http://schemas.microsoft.com/office/drawing/2014/main" id="{00000000-0008-0000-0100-0000AB020000}"/>
            </a:ext>
          </a:extLst>
        </xdr:cNvPr>
        <xdr:cNvSpPr txBox="1"/>
      </xdr:nvSpPr>
      <xdr:spPr>
        <a:xfrm>
          <a:off x="17776267" y="17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保育所、学校施設、公民館においては類似団体平均を大幅に減価償却率を上回っており、施設の老朽化が進んでいると考えられる。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今後は長寿命化や最適化を推進すると伴に、複合施設としての建替も視野に検討する必要がある。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086225" y="926782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124960" y="905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020820" y="926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124960" y="1004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036060" y="1019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312160" y="1018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514600" y="1019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965200" y="1017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109220</xdr:rowOff>
    </xdr:from>
    <xdr:to>
      <xdr:col>24</xdr:col>
      <xdr:colOff>114300</xdr:colOff>
      <xdr:row>64</xdr:row>
      <xdr:rowOff>39370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03606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24147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12496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78740</xdr:rowOff>
    </xdr:from>
    <xdr:to>
      <xdr:col>20</xdr:col>
      <xdr:colOff>38100</xdr:colOff>
      <xdr:row>64</xdr:row>
      <xdr:rowOff>8890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31216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129540</xdr:rowOff>
    </xdr:from>
    <xdr:to>
      <xdr:col>24</xdr:col>
      <xdr:colOff>63500</xdr:colOff>
      <xdr:row>63</xdr:row>
      <xdr:rowOff>160020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355340" y="1069086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2565400" y="10690860"/>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5" name="n_1ave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317056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96" name="n_2ave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238570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97" name="n_3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161100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98" name="n_4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83630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xdr:rowOff>
    </xdr:from>
    <xdr:ext cx="405111" cy="259045"/>
    <xdr:sp macro="" textlink="">
      <xdr:nvSpPr>
        <xdr:cNvPr id="99" name="n_1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17056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0" name="n_2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00000000-0008-0000-0200-00007D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9219565" y="9294332"/>
          <a:ext cx="0" cy="153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27" name="【体育館・プール】&#10;一人当たり面積最小値テキスト">
          <a:extLst>
            <a:ext uri="{FF2B5EF4-FFF2-40B4-BE49-F238E27FC236}">
              <a16:creationId xmlns:a16="http://schemas.microsoft.com/office/drawing/2014/main" id="{00000000-0008-0000-0200-00007F000000}"/>
            </a:ext>
          </a:extLst>
        </xdr:cNvPr>
        <xdr:cNvSpPr txBox="1"/>
      </xdr:nvSpPr>
      <xdr:spPr>
        <a:xfrm>
          <a:off x="9258300" y="1083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9154160" y="10828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29" name="【体育館・プール】&#10;一人当たり面積最大値テキスト">
          <a:extLst>
            <a:ext uri="{FF2B5EF4-FFF2-40B4-BE49-F238E27FC236}">
              <a16:creationId xmlns:a16="http://schemas.microsoft.com/office/drawing/2014/main" id="{00000000-0008-0000-0200-000081000000}"/>
            </a:ext>
          </a:extLst>
        </xdr:cNvPr>
        <xdr:cNvSpPr txBox="1"/>
      </xdr:nvSpPr>
      <xdr:spPr>
        <a:xfrm>
          <a:off x="9258300" y="90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9154160" y="9294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1" name="【体育館・プール】&#10;一人当たり面積平均値テキスト">
          <a:extLst>
            <a:ext uri="{FF2B5EF4-FFF2-40B4-BE49-F238E27FC236}">
              <a16:creationId xmlns:a16="http://schemas.microsoft.com/office/drawing/2014/main" id="{00000000-0008-0000-0200-000083000000}"/>
            </a:ext>
          </a:extLst>
        </xdr:cNvPr>
        <xdr:cNvSpPr txBox="1"/>
      </xdr:nvSpPr>
      <xdr:spPr>
        <a:xfrm>
          <a:off x="9258300" y="10449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9192260" y="10471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8445500" y="1048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7670800" y="10486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6873240" y="10486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6098540" y="10470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9942</xdr:rowOff>
    </xdr:from>
    <xdr:to>
      <xdr:col>55</xdr:col>
      <xdr:colOff>50800</xdr:colOff>
      <xdr:row>62</xdr:row>
      <xdr:rowOff>111542</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9192260" y="10403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32819</xdr:rowOff>
    </xdr:from>
    <xdr:ext cx="469744" cy="259045"/>
    <xdr:sp macro="" textlink="">
      <xdr:nvSpPr>
        <xdr:cNvPr id="143" name="【体育館・プール】&#10;一人当たり面積該当値テキスト">
          <a:extLst>
            <a:ext uri="{FF2B5EF4-FFF2-40B4-BE49-F238E27FC236}">
              <a16:creationId xmlns:a16="http://schemas.microsoft.com/office/drawing/2014/main" id="{00000000-0008-0000-0200-00008F000000}"/>
            </a:ext>
          </a:extLst>
        </xdr:cNvPr>
        <xdr:cNvSpPr txBox="1"/>
      </xdr:nvSpPr>
      <xdr:spPr>
        <a:xfrm>
          <a:off x="9258300" y="102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20393</xdr:rowOff>
    </xdr:from>
    <xdr:to>
      <xdr:col>50</xdr:col>
      <xdr:colOff>165100</xdr:colOff>
      <xdr:row>62</xdr:row>
      <xdr:rowOff>121993</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8445500" y="104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60742</xdr:rowOff>
    </xdr:from>
    <xdr:to>
      <xdr:col>55</xdr:col>
      <xdr:colOff>0</xdr:colOff>
      <xdr:row>62</xdr:row>
      <xdr:rowOff>71193</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flipV="1">
          <a:off x="8496300" y="10454422"/>
          <a:ext cx="7239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35415</xdr:rowOff>
    </xdr:from>
    <xdr:to>
      <xdr:col>46</xdr:col>
      <xdr:colOff>38100</xdr:colOff>
      <xdr:row>62</xdr:row>
      <xdr:rowOff>137015</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7670800" y="10429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71193</xdr:rowOff>
    </xdr:from>
    <xdr:to>
      <xdr:col>50</xdr:col>
      <xdr:colOff>114300</xdr:colOff>
      <xdr:row>62</xdr:row>
      <xdr:rowOff>86215</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7713980" y="10464873"/>
          <a:ext cx="78232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48" name="n_1aveValue【体育館・プール】&#10;一人当たり面積">
          <a:extLst>
            <a:ext uri="{FF2B5EF4-FFF2-40B4-BE49-F238E27FC236}">
              <a16:creationId xmlns:a16="http://schemas.microsoft.com/office/drawing/2014/main" id="{00000000-0008-0000-0200-000094000000}"/>
            </a:ext>
          </a:extLst>
        </xdr:cNvPr>
        <xdr:cNvSpPr txBox="1"/>
      </xdr:nvSpPr>
      <xdr:spPr>
        <a:xfrm>
          <a:off x="8271587" y="105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49" name="n_2aveValue【体育館・プール】&#10;一人当たり面積">
          <a:extLst>
            <a:ext uri="{FF2B5EF4-FFF2-40B4-BE49-F238E27FC236}">
              <a16:creationId xmlns:a16="http://schemas.microsoft.com/office/drawing/2014/main" id="{00000000-0008-0000-0200-000095000000}"/>
            </a:ext>
          </a:extLst>
        </xdr:cNvPr>
        <xdr:cNvSpPr txBox="1"/>
      </xdr:nvSpPr>
      <xdr:spPr>
        <a:xfrm>
          <a:off x="750958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150" name="n_3aveValue【体育館・プール】&#10;一人当たり面積">
          <a:extLst>
            <a:ext uri="{FF2B5EF4-FFF2-40B4-BE49-F238E27FC236}">
              <a16:creationId xmlns:a16="http://schemas.microsoft.com/office/drawing/2014/main" id="{00000000-0008-0000-0200-000096000000}"/>
            </a:ext>
          </a:extLst>
        </xdr:cNvPr>
        <xdr:cNvSpPr txBox="1"/>
      </xdr:nvSpPr>
      <xdr:spPr>
        <a:xfrm>
          <a:off x="6712027" y="1026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151" name="n_4aveValue【体育館・プール】&#10;一人当たり面積">
          <a:extLst>
            <a:ext uri="{FF2B5EF4-FFF2-40B4-BE49-F238E27FC236}">
              <a16:creationId xmlns:a16="http://schemas.microsoft.com/office/drawing/2014/main" id="{00000000-0008-0000-0200-000097000000}"/>
            </a:ext>
          </a:extLst>
        </xdr:cNvPr>
        <xdr:cNvSpPr txBox="1"/>
      </xdr:nvSpPr>
      <xdr:spPr>
        <a:xfrm>
          <a:off x="5937327" y="102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138520</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200-000098000000}"/>
            </a:ext>
          </a:extLst>
        </xdr:cNvPr>
        <xdr:cNvSpPr txBox="1"/>
      </xdr:nvSpPr>
      <xdr:spPr>
        <a:xfrm>
          <a:off x="8271587" y="101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153542</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200-000099000000}"/>
            </a:ext>
          </a:extLst>
        </xdr:cNvPr>
        <xdr:cNvSpPr txBox="1"/>
      </xdr:nvSpPr>
      <xdr:spPr>
        <a:xfrm>
          <a:off x="7509587" y="102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6" name="【保健センター・保健所】&#10;有形固定資産減価償却率グラフ枠">
          <a:extLst>
            <a:ext uri="{FF2B5EF4-FFF2-40B4-BE49-F238E27FC236}">
              <a16:creationId xmlns:a16="http://schemas.microsoft.com/office/drawing/2014/main" id="{00000000-0008-0000-0200-0000E200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28" name="【保健センター・保健所】&#10;有形固定資産減価償却率最小値テキスト">
          <a:extLst>
            <a:ext uri="{FF2B5EF4-FFF2-40B4-BE49-F238E27FC236}">
              <a16:creationId xmlns:a16="http://schemas.microsoft.com/office/drawing/2014/main" id="{00000000-0008-0000-0200-0000E400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230" name="【保健センター・保健所】&#10;有形固定資産減価償却率最大値テキスト">
          <a:extLst>
            <a:ext uri="{FF2B5EF4-FFF2-40B4-BE49-F238E27FC236}">
              <a16:creationId xmlns:a16="http://schemas.microsoft.com/office/drawing/2014/main" id="{00000000-0008-0000-0200-0000E6000000}"/>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232" name="【保健センター・保健所】&#10;有形固定資産減価償却率平均値テキスト">
          <a:extLst>
            <a:ext uri="{FF2B5EF4-FFF2-40B4-BE49-F238E27FC236}">
              <a16:creationId xmlns:a16="http://schemas.microsoft.com/office/drawing/2014/main" id="{00000000-0008-0000-0200-0000E8000000}"/>
            </a:ext>
          </a:extLst>
        </xdr:cNvPr>
        <xdr:cNvSpPr txBox="1"/>
      </xdr:nvSpPr>
      <xdr:spPr>
        <a:xfrm>
          <a:off x="14414500" y="9910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14325600" y="1005876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3578840" y="1005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2029440" y="100391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1231880" y="10014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4325600" y="100729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244" name="【保健センター・保健所】&#10;有形固定資産減価償却率該当値テキスト">
          <a:extLst>
            <a:ext uri="{FF2B5EF4-FFF2-40B4-BE49-F238E27FC236}">
              <a16:creationId xmlns:a16="http://schemas.microsoft.com/office/drawing/2014/main" id="{00000000-0008-0000-0200-0000F4000000}"/>
            </a:ext>
          </a:extLst>
        </xdr:cNvPr>
        <xdr:cNvSpPr txBox="1"/>
      </xdr:nvSpPr>
      <xdr:spPr>
        <a:xfrm>
          <a:off x="14414500" y="100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114119</xdr:rowOff>
    </xdr:from>
    <xdr:to>
      <xdr:col>81</xdr:col>
      <xdr:colOff>101600</xdr:colOff>
      <xdr:row>60</xdr:row>
      <xdr:rowOff>44269</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3578840" y="10004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164919</xdr:rowOff>
    </xdr:from>
    <xdr:to>
      <xdr:col>85</xdr:col>
      <xdr:colOff>127000</xdr:colOff>
      <xdr:row>60</xdr:row>
      <xdr:rowOff>65315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3629640" y="10055679"/>
          <a:ext cx="74676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112485</xdr:rowOff>
    </xdr:from>
    <xdr:to>
      <xdr:col>76</xdr:col>
      <xdr:colOff>165100</xdr:colOff>
      <xdr:row>60</xdr:row>
      <xdr:rowOff>42635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2804140" y="1000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163285</xdr:rowOff>
    </xdr:from>
    <xdr:to>
      <xdr:col>81</xdr:col>
      <xdr:colOff>50800</xdr:colOff>
      <xdr:row>59</xdr:row>
      <xdr:rowOff>164919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2854940" y="10054045"/>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249" name="n_1aveValue【保健センター・保健所】&#10;有形固定資産減価償却率">
          <a:extLst>
            <a:ext uri="{FF2B5EF4-FFF2-40B4-BE49-F238E27FC236}">
              <a16:creationId xmlns:a16="http://schemas.microsoft.com/office/drawing/2014/main" id="{00000000-0008-0000-0200-0000F9000000}"/>
            </a:ext>
          </a:extLst>
        </xdr:cNvPr>
        <xdr:cNvSpPr txBox="1"/>
      </xdr:nvSpPr>
      <xdr:spPr>
        <a:xfrm>
          <a:off x="13437244" y="1014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250" name="n_2aveValue【保健センター・保健所】&#10;有形固定資産減価償却率">
          <a:extLst>
            <a:ext uri="{FF2B5EF4-FFF2-40B4-BE49-F238E27FC236}">
              <a16:creationId xmlns:a16="http://schemas.microsoft.com/office/drawing/2014/main" id="{00000000-0008-0000-0200-0000FA000000}"/>
            </a:ext>
          </a:extLst>
        </xdr:cNvPr>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251" name="n_3aveValue【保健センター・保健所】&#10;有形固定資産減価償却率">
          <a:extLst>
            <a:ext uri="{FF2B5EF4-FFF2-40B4-BE49-F238E27FC236}">
              <a16:creationId xmlns:a16="http://schemas.microsoft.com/office/drawing/2014/main" id="{00000000-0008-0000-0200-0000FB000000}"/>
            </a:ext>
          </a:extLst>
        </xdr:cNvPr>
        <xdr:cNvSpPr txBox="1"/>
      </xdr:nvSpPr>
      <xdr:spPr>
        <a:xfrm>
          <a:off x="1190054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252" name="n_4aveValue【保健センター・保健所】&#10;有形固定資産減価償却率">
          <a:extLst>
            <a:ext uri="{FF2B5EF4-FFF2-40B4-BE49-F238E27FC236}">
              <a16:creationId xmlns:a16="http://schemas.microsoft.com/office/drawing/2014/main" id="{00000000-0008-0000-0200-0000FC000000}"/>
            </a:ext>
          </a:extLst>
        </xdr:cNvPr>
        <xdr:cNvSpPr txBox="1"/>
      </xdr:nvSpPr>
      <xdr:spPr>
        <a:xfrm>
          <a:off x="1110298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60796</xdr:rowOff>
    </xdr:from>
    <xdr:ext cx="405111" cy="259045"/>
    <xdr:sp macro="" textlink="">
      <xdr:nvSpPr>
        <xdr:cNvPr id="253" name="n_1mainValue【保健センター・保健所】&#10;有形固定資産減価償却率">
          <a:extLst>
            <a:ext uri="{FF2B5EF4-FFF2-40B4-BE49-F238E27FC236}">
              <a16:creationId xmlns:a16="http://schemas.microsoft.com/office/drawing/2014/main" id="{00000000-0008-0000-0200-0000FD000000}"/>
            </a:ext>
          </a:extLst>
        </xdr:cNvPr>
        <xdr:cNvSpPr txBox="1"/>
      </xdr:nvSpPr>
      <xdr:spPr>
        <a:xfrm>
          <a:off x="13437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59162</xdr:rowOff>
    </xdr:from>
    <xdr:ext cx="405111" cy="259045"/>
    <xdr:sp macro="" textlink="">
      <xdr:nvSpPr>
        <xdr:cNvPr id="254" name="n_2mainValue【保健センター・保健所】&#10;有形固定資産減価償却率">
          <a:extLst>
            <a:ext uri="{FF2B5EF4-FFF2-40B4-BE49-F238E27FC236}">
              <a16:creationId xmlns:a16="http://schemas.microsoft.com/office/drawing/2014/main" id="{00000000-0008-0000-0200-0000FE000000}"/>
            </a:ext>
          </a:extLst>
        </xdr:cNvPr>
        <xdr:cNvSpPr txBox="1"/>
      </xdr:nvSpPr>
      <xdr:spPr>
        <a:xfrm>
          <a:off x="1267524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3" name="【保健センター・保健所】&#10;一人当たり面積グラフ枠">
          <a:extLst>
            <a:ext uri="{FF2B5EF4-FFF2-40B4-BE49-F238E27FC236}">
              <a16:creationId xmlns:a16="http://schemas.microsoft.com/office/drawing/2014/main" id="{00000000-0008-0000-0200-000011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flipV="1">
          <a:off x="19509104" y="9388411"/>
          <a:ext cx="0" cy="121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75" name="【保健センター・保健所】&#10;一人当たり面積最小値テキスト">
          <a:extLst>
            <a:ext uri="{FF2B5EF4-FFF2-40B4-BE49-F238E27FC236}">
              <a16:creationId xmlns:a16="http://schemas.microsoft.com/office/drawing/2014/main" id="{00000000-0008-0000-0200-000013010000}"/>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277" name="【保健センター・保健所】&#10;一人当たり面積最大値テキスト">
          <a:extLst>
            <a:ext uri="{FF2B5EF4-FFF2-40B4-BE49-F238E27FC236}">
              <a16:creationId xmlns:a16="http://schemas.microsoft.com/office/drawing/2014/main" id="{00000000-0008-0000-0200-000015010000}"/>
            </a:ext>
          </a:extLst>
        </xdr:cNvPr>
        <xdr:cNvSpPr txBox="1"/>
      </xdr:nvSpPr>
      <xdr:spPr>
        <a:xfrm>
          <a:off x="19547840" y="917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9443700" y="9388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61358</xdr:rowOff>
    </xdr:from>
    <xdr:ext cx="469744" cy="259045"/>
    <xdr:sp macro="" textlink="">
      <xdr:nvSpPr>
        <xdr:cNvPr id="279" name="【保健センター・保健所】&#10;一人当たり面積平均値テキスト">
          <a:extLst>
            <a:ext uri="{FF2B5EF4-FFF2-40B4-BE49-F238E27FC236}">
              <a16:creationId xmlns:a16="http://schemas.microsoft.com/office/drawing/2014/main" id="{00000000-0008-0000-0200-000017010000}"/>
            </a:ext>
          </a:extLst>
        </xdr:cNvPr>
        <xdr:cNvSpPr txBox="1"/>
      </xdr:nvSpPr>
      <xdr:spPr>
        <a:xfrm>
          <a:off x="19547840" y="1028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9458940" y="10308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18735040" y="10318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7937480" y="10336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7162780" y="10360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6388080" y="10342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157226</xdr:rowOff>
    </xdr:from>
    <xdr:to>
      <xdr:col>116</xdr:col>
      <xdr:colOff>114300</xdr:colOff>
      <xdr:row>57</xdr:row>
      <xdr:rowOff>87376</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19458940" y="9545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8653</xdr:rowOff>
    </xdr:from>
    <xdr:ext cx="469744" cy="259045"/>
    <xdr:sp macro="" textlink="">
      <xdr:nvSpPr>
        <xdr:cNvPr id="291" name="【保健センター・保健所】&#10;一人当たり面積該当値テキスト">
          <a:extLst>
            <a:ext uri="{FF2B5EF4-FFF2-40B4-BE49-F238E27FC236}">
              <a16:creationId xmlns:a16="http://schemas.microsoft.com/office/drawing/2014/main" id="{00000000-0008-0000-0200-000023010000}"/>
            </a:ext>
          </a:extLst>
        </xdr:cNvPr>
        <xdr:cNvSpPr txBox="1"/>
      </xdr:nvSpPr>
      <xdr:spPr>
        <a:xfrm>
          <a:off x="19547840" y="939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12636</xdr:rowOff>
    </xdr:from>
    <xdr:to>
      <xdr:col>112</xdr:col>
      <xdr:colOff>38100</xdr:colOff>
      <xdr:row>57</xdr:row>
      <xdr:rowOff>114236</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8735040" y="9568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36576</xdr:rowOff>
    </xdr:from>
    <xdr:to>
      <xdr:col>116</xdr:col>
      <xdr:colOff>63500</xdr:colOff>
      <xdr:row>57</xdr:row>
      <xdr:rowOff>63436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18778220" y="9592056"/>
          <a:ext cx="73152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50927</xdr:rowOff>
    </xdr:from>
    <xdr:to>
      <xdr:col>107</xdr:col>
      <xdr:colOff>101600</xdr:colOff>
      <xdr:row>57</xdr:row>
      <xdr:rowOff>152527</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17937480" y="96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63436</xdr:rowOff>
    </xdr:from>
    <xdr:to>
      <xdr:col>111</xdr:col>
      <xdr:colOff>177800</xdr:colOff>
      <xdr:row>57</xdr:row>
      <xdr:rowOff>101727</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flipV="1">
          <a:off x="17988280" y="9618916"/>
          <a:ext cx="78994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13923</xdr:rowOff>
    </xdr:from>
    <xdr:ext cx="469744" cy="259045"/>
    <xdr:sp macro="" textlink="">
      <xdr:nvSpPr>
        <xdr:cNvPr id="296" name="n_1aveValue【保健センター・保健所】&#10;一人当たり面積">
          <a:extLst>
            <a:ext uri="{FF2B5EF4-FFF2-40B4-BE49-F238E27FC236}">
              <a16:creationId xmlns:a16="http://schemas.microsoft.com/office/drawing/2014/main" id="{00000000-0008-0000-0200-000028010000}"/>
            </a:ext>
          </a:extLst>
        </xdr:cNvPr>
        <xdr:cNvSpPr txBox="1"/>
      </xdr:nvSpPr>
      <xdr:spPr>
        <a:xfrm>
          <a:off x="18561127" y="104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32211</xdr:rowOff>
    </xdr:from>
    <xdr:ext cx="469744" cy="259045"/>
    <xdr:sp macro="" textlink="">
      <xdr:nvSpPr>
        <xdr:cNvPr id="297" name="n_2aveValue【保健センター・保健所】&#10;一人当たり面積">
          <a:extLst>
            <a:ext uri="{FF2B5EF4-FFF2-40B4-BE49-F238E27FC236}">
              <a16:creationId xmlns:a16="http://schemas.microsoft.com/office/drawing/2014/main" id="{00000000-0008-0000-0200-000029010000}"/>
            </a:ext>
          </a:extLst>
        </xdr:cNvPr>
        <xdr:cNvSpPr txBox="1"/>
      </xdr:nvSpPr>
      <xdr:spPr>
        <a:xfrm>
          <a:off x="17776267" y="104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81615</xdr:rowOff>
    </xdr:from>
    <xdr:ext cx="469744" cy="259045"/>
    <xdr:sp macro="" textlink="">
      <xdr:nvSpPr>
        <xdr:cNvPr id="298" name="n_3aveValue【保健センター・保健所】&#10;一人当たり面積">
          <a:extLst>
            <a:ext uri="{FF2B5EF4-FFF2-40B4-BE49-F238E27FC236}">
              <a16:creationId xmlns:a16="http://schemas.microsoft.com/office/drawing/2014/main" id="{00000000-0008-0000-0200-00002A010000}"/>
            </a:ext>
          </a:extLst>
        </xdr:cNvPr>
        <xdr:cNvSpPr txBox="1"/>
      </xdr:nvSpPr>
      <xdr:spPr>
        <a:xfrm>
          <a:off x="17001567" y="1014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299" name="n_4aveValue【保健センター・保健所】&#10;一人当たり面積">
          <a:extLst>
            <a:ext uri="{FF2B5EF4-FFF2-40B4-BE49-F238E27FC236}">
              <a16:creationId xmlns:a16="http://schemas.microsoft.com/office/drawing/2014/main" id="{00000000-0008-0000-0200-00002B010000}"/>
            </a:ext>
          </a:extLst>
        </xdr:cNvPr>
        <xdr:cNvSpPr txBox="1"/>
      </xdr:nvSpPr>
      <xdr:spPr>
        <a:xfrm>
          <a:off x="162268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130763</xdr:rowOff>
    </xdr:from>
    <xdr:ext cx="469744" cy="259045"/>
    <xdr:sp macro="" textlink="">
      <xdr:nvSpPr>
        <xdr:cNvPr id="300" name="n_1mainValue【保健センター・保健所】&#10;一人当たり面積">
          <a:extLst>
            <a:ext uri="{FF2B5EF4-FFF2-40B4-BE49-F238E27FC236}">
              <a16:creationId xmlns:a16="http://schemas.microsoft.com/office/drawing/2014/main" id="{00000000-0008-0000-0200-00002C010000}"/>
            </a:ext>
          </a:extLst>
        </xdr:cNvPr>
        <xdr:cNvSpPr txBox="1"/>
      </xdr:nvSpPr>
      <xdr:spPr>
        <a:xfrm>
          <a:off x="18561127" y="935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169054</xdr:rowOff>
    </xdr:from>
    <xdr:ext cx="469744" cy="259045"/>
    <xdr:sp macro="" textlink="">
      <xdr:nvSpPr>
        <xdr:cNvPr id="301" name="n_2mainValue【保健センター・保健所】&#10;一人当たり面積">
          <a:extLst>
            <a:ext uri="{FF2B5EF4-FFF2-40B4-BE49-F238E27FC236}">
              <a16:creationId xmlns:a16="http://schemas.microsoft.com/office/drawing/2014/main" id="{00000000-0008-0000-0200-00002D010000}"/>
            </a:ext>
          </a:extLst>
        </xdr:cNvPr>
        <xdr:cNvSpPr txBox="1"/>
      </xdr:nvSpPr>
      <xdr:spPr>
        <a:xfrm>
          <a:off x="17776267" y="938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0" name="【庁舎】&#10;有形固定資産減価償却率グラフ枠">
          <a:extLst>
            <a:ext uri="{FF2B5EF4-FFF2-40B4-BE49-F238E27FC236}">
              <a16:creationId xmlns:a16="http://schemas.microsoft.com/office/drawing/2014/main" id="{00000000-0008-0000-0200-000054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42" name="【庁舎】&#10;有形固定資産減価償却率最小値テキスト">
          <a:extLst>
            <a:ext uri="{FF2B5EF4-FFF2-40B4-BE49-F238E27FC236}">
              <a16:creationId xmlns:a16="http://schemas.microsoft.com/office/drawing/2014/main" id="{00000000-0008-0000-0200-00005601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44" name="【庁舎】&#10;有形固定資産減価償却率最大値テキスト">
          <a:extLst>
            <a:ext uri="{FF2B5EF4-FFF2-40B4-BE49-F238E27FC236}">
              <a16:creationId xmlns:a16="http://schemas.microsoft.com/office/drawing/2014/main" id="{00000000-0008-0000-0200-00005801000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346" name="【庁舎】&#10;有形固定資産減価償却率平均値テキスト">
          <a:extLst>
            <a:ext uri="{FF2B5EF4-FFF2-40B4-BE49-F238E27FC236}">
              <a16:creationId xmlns:a16="http://schemas.microsoft.com/office/drawing/2014/main" id="{00000000-0008-0000-0200-00005A010000}"/>
            </a:ext>
          </a:extLst>
        </xdr:cNvPr>
        <xdr:cNvSpPr txBox="1"/>
      </xdr:nvSpPr>
      <xdr:spPr>
        <a:xfrm>
          <a:off x="14414500" y="17246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3578840" y="1741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2804140" y="174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2029440" y="174586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1231880" y="1745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100330</xdr:rowOff>
    </xdr:from>
    <xdr:to>
      <xdr:col>85</xdr:col>
      <xdr:colOff>177800</xdr:colOff>
      <xdr:row>107</xdr:row>
      <xdr:rowOff>30480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4325600" y="178701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358" name="【庁舎】&#10;有形固定資産減価償却率該当値テキスト">
          <a:extLst>
            <a:ext uri="{FF2B5EF4-FFF2-40B4-BE49-F238E27FC236}">
              <a16:creationId xmlns:a16="http://schemas.microsoft.com/office/drawing/2014/main" id="{00000000-0008-0000-0200-000066010000}"/>
            </a:ext>
          </a:extLst>
        </xdr:cNvPr>
        <xdr:cNvSpPr txBox="1"/>
      </xdr:nvSpPr>
      <xdr:spPr>
        <a:xfrm>
          <a:off x="14414500"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170180</xdr:rowOff>
    </xdr:from>
    <xdr:to>
      <xdr:col>81</xdr:col>
      <xdr:colOff>101600</xdr:colOff>
      <xdr:row>107</xdr:row>
      <xdr:rowOff>100330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3578840" y="1794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151130</xdr:rowOff>
    </xdr:from>
    <xdr:to>
      <xdr:col>85</xdr:col>
      <xdr:colOff>127000</xdr:colOff>
      <xdr:row>107</xdr:row>
      <xdr:rowOff>49530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13629640" y="17920970"/>
          <a:ext cx="74676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167639</xdr:rowOff>
    </xdr:from>
    <xdr:to>
      <xdr:col>76</xdr:col>
      <xdr:colOff>165100</xdr:colOff>
      <xdr:row>107</xdr:row>
      <xdr:rowOff>97789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2804140" y="17937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46989</xdr:rowOff>
    </xdr:from>
    <xdr:to>
      <xdr:col>81</xdr:col>
      <xdr:colOff>50800</xdr:colOff>
      <xdr:row>107</xdr:row>
      <xdr:rowOff>49530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2854940" y="1798446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363" name="n_1aveValue【庁舎】&#10;有形固定資産減価償却率">
          <a:extLst>
            <a:ext uri="{FF2B5EF4-FFF2-40B4-BE49-F238E27FC236}">
              <a16:creationId xmlns:a16="http://schemas.microsoft.com/office/drawing/2014/main" id="{00000000-0008-0000-0200-00006B010000}"/>
            </a:ext>
          </a:extLst>
        </xdr:cNvPr>
        <xdr:cNvSpPr txBox="1"/>
      </xdr:nvSpPr>
      <xdr:spPr>
        <a:xfrm>
          <a:off x="134372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364" name="n_2aveValue【庁舎】&#10;有形固定資産減価償却率">
          <a:extLst>
            <a:ext uri="{FF2B5EF4-FFF2-40B4-BE49-F238E27FC236}">
              <a16:creationId xmlns:a16="http://schemas.microsoft.com/office/drawing/2014/main" id="{00000000-0008-0000-0200-00006C010000}"/>
            </a:ext>
          </a:extLst>
        </xdr:cNvPr>
        <xdr:cNvSpPr txBox="1"/>
      </xdr:nvSpPr>
      <xdr:spPr>
        <a:xfrm>
          <a:off x="12675244" y="1721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365" name="n_3aveValue【庁舎】&#10;有形固定資産減価償却率">
          <a:extLst>
            <a:ext uri="{FF2B5EF4-FFF2-40B4-BE49-F238E27FC236}">
              <a16:creationId xmlns:a16="http://schemas.microsoft.com/office/drawing/2014/main" id="{00000000-0008-0000-0200-00006D010000}"/>
            </a:ext>
          </a:extLst>
        </xdr:cNvPr>
        <xdr:cNvSpPr txBox="1"/>
      </xdr:nvSpPr>
      <xdr:spPr>
        <a:xfrm>
          <a:off x="11900544" y="1724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366" name="n_4aveValue【庁舎】&#10;有形固定資産減価償却率">
          <a:extLst>
            <a:ext uri="{FF2B5EF4-FFF2-40B4-BE49-F238E27FC236}">
              <a16:creationId xmlns:a16="http://schemas.microsoft.com/office/drawing/2014/main" id="{00000000-0008-0000-0200-00006E010000}"/>
            </a:ext>
          </a:extLst>
        </xdr:cNvPr>
        <xdr:cNvSpPr txBox="1"/>
      </xdr:nvSpPr>
      <xdr:spPr>
        <a:xfrm>
          <a:off x="1110298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91457</xdr:rowOff>
    </xdr:from>
    <xdr:ext cx="405111" cy="259045"/>
    <xdr:sp macro="" textlink="">
      <xdr:nvSpPr>
        <xdr:cNvPr id="367" name="n_1mainValue【庁舎】&#10;有形固定資産減価償却率">
          <a:extLst>
            <a:ext uri="{FF2B5EF4-FFF2-40B4-BE49-F238E27FC236}">
              <a16:creationId xmlns:a16="http://schemas.microsoft.com/office/drawing/2014/main" id="{00000000-0008-0000-0200-00006F010000}"/>
            </a:ext>
          </a:extLst>
        </xdr:cNvPr>
        <xdr:cNvSpPr txBox="1"/>
      </xdr:nvSpPr>
      <xdr:spPr>
        <a:xfrm>
          <a:off x="13437244"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88916</xdr:rowOff>
    </xdr:from>
    <xdr:ext cx="405111" cy="259045"/>
    <xdr:sp macro="" textlink="">
      <xdr:nvSpPr>
        <xdr:cNvPr id="368" name="n_2mainValue【庁舎】&#10;有形固定資産減価償却率">
          <a:extLst>
            <a:ext uri="{FF2B5EF4-FFF2-40B4-BE49-F238E27FC236}">
              <a16:creationId xmlns:a16="http://schemas.microsoft.com/office/drawing/2014/main" id="{00000000-0008-0000-0200-000070010000}"/>
            </a:ext>
          </a:extLst>
        </xdr:cNvPr>
        <xdr:cNvSpPr txBox="1"/>
      </xdr:nvSpPr>
      <xdr:spPr>
        <a:xfrm>
          <a:off x="12675244" y="18026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1" name="【庁舎】&#10;一人当たり面積グラフ枠">
          <a:extLst>
            <a:ext uri="{FF2B5EF4-FFF2-40B4-BE49-F238E27FC236}">
              <a16:creationId xmlns:a16="http://schemas.microsoft.com/office/drawing/2014/main" id="{00000000-0008-0000-0200-00008701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19509104" y="16860393"/>
          <a:ext cx="0" cy="127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393" name="【庁舎】&#10;一人当たり面積最小値テキスト">
          <a:extLst>
            <a:ext uri="{FF2B5EF4-FFF2-40B4-BE49-F238E27FC236}">
              <a16:creationId xmlns:a16="http://schemas.microsoft.com/office/drawing/2014/main" id="{00000000-0008-0000-0200-000089010000}"/>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395" name="【庁舎】&#10;一人当たり面積最大値テキスト">
          <a:extLst>
            <a:ext uri="{FF2B5EF4-FFF2-40B4-BE49-F238E27FC236}">
              <a16:creationId xmlns:a16="http://schemas.microsoft.com/office/drawing/2014/main" id="{00000000-0008-0000-0200-00008B010000}"/>
            </a:ext>
          </a:extLst>
        </xdr:cNvPr>
        <xdr:cNvSpPr txBox="1"/>
      </xdr:nvSpPr>
      <xdr:spPr>
        <a:xfrm>
          <a:off x="19547840" y="166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9443700" y="16860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397" name="【庁舎】&#10;一人当たり面積平均値テキスト">
          <a:extLst>
            <a:ext uri="{FF2B5EF4-FFF2-40B4-BE49-F238E27FC236}">
              <a16:creationId xmlns:a16="http://schemas.microsoft.com/office/drawing/2014/main" id="{00000000-0008-0000-0200-00008D010000}"/>
            </a:ext>
          </a:extLst>
        </xdr:cNvPr>
        <xdr:cNvSpPr txBox="1"/>
      </xdr:nvSpPr>
      <xdr:spPr>
        <a:xfrm>
          <a:off x="19547840" y="1780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9458940" y="178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8735040" y="17847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7162780" y="17870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6388080" y="17878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1945894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88282</xdr:rowOff>
    </xdr:from>
    <xdr:ext cx="469744" cy="259045"/>
    <xdr:sp macro="" textlink="">
      <xdr:nvSpPr>
        <xdr:cNvPr id="409" name="【庁舎】&#10;一人当たり面積該当値テキスト">
          <a:extLst>
            <a:ext uri="{FF2B5EF4-FFF2-40B4-BE49-F238E27FC236}">
              <a16:creationId xmlns:a16="http://schemas.microsoft.com/office/drawing/2014/main" id="{00000000-0008-0000-0200-000099010000}"/>
            </a:ext>
          </a:extLst>
        </xdr:cNvPr>
        <xdr:cNvSpPr txBox="1"/>
      </xdr:nvSpPr>
      <xdr:spPr>
        <a:xfrm>
          <a:off x="19547840" y="175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79502</xdr:rowOff>
    </xdr:from>
    <xdr:to>
      <xdr:col>112</xdr:col>
      <xdr:colOff>38100</xdr:colOff>
      <xdr:row>106</xdr:row>
      <xdr:rowOff>9652</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18735040" y="17681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116205</xdr:rowOff>
    </xdr:from>
    <xdr:to>
      <xdr:col>116</xdr:col>
      <xdr:colOff>63500</xdr:colOff>
      <xdr:row>105</xdr:row>
      <xdr:rowOff>130302</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18778220" y="17718405"/>
          <a:ext cx="73152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99695</xdr:rowOff>
    </xdr:from>
    <xdr:to>
      <xdr:col>107</xdr:col>
      <xdr:colOff>101600</xdr:colOff>
      <xdr:row>106</xdr:row>
      <xdr:rowOff>29845</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793748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130302</xdr:rowOff>
    </xdr:from>
    <xdr:to>
      <xdr:col>111</xdr:col>
      <xdr:colOff>177800</xdr:colOff>
      <xdr:row>105</xdr:row>
      <xdr:rowOff>150495</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7988280" y="17732502"/>
          <a:ext cx="78994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414" name="n_1aveValue【庁舎】&#10;一人当たり面積">
          <a:extLst>
            <a:ext uri="{FF2B5EF4-FFF2-40B4-BE49-F238E27FC236}">
              <a16:creationId xmlns:a16="http://schemas.microsoft.com/office/drawing/2014/main" id="{00000000-0008-0000-0200-00009E010000}"/>
            </a:ext>
          </a:extLst>
        </xdr:cNvPr>
        <xdr:cNvSpPr txBox="1"/>
      </xdr:nvSpPr>
      <xdr:spPr>
        <a:xfrm>
          <a:off x="1856112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415" name="n_2aveValue【庁舎】&#10;一人当たり面積">
          <a:extLst>
            <a:ext uri="{FF2B5EF4-FFF2-40B4-BE49-F238E27FC236}">
              <a16:creationId xmlns:a16="http://schemas.microsoft.com/office/drawing/2014/main" id="{00000000-0008-0000-0200-00009F010000}"/>
            </a:ext>
          </a:extLst>
        </xdr:cNvPr>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416" name="n_3aveValue【庁舎】&#10;一人当たり面積">
          <a:extLst>
            <a:ext uri="{FF2B5EF4-FFF2-40B4-BE49-F238E27FC236}">
              <a16:creationId xmlns:a16="http://schemas.microsoft.com/office/drawing/2014/main" id="{00000000-0008-0000-0200-0000A0010000}"/>
            </a:ext>
          </a:extLst>
        </xdr:cNvPr>
        <xdr:cNvSpPr txBox="1"/>
      </xdr:nvSpPr>
      <xdr:spPr>
        <a:xfrm>
          <a:off x="1700156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417" name="n_4aveValue【庁舎】&#10;一人当たり面積">
          <a:extLst>
            <a:ext uri="{FF2B5EF4-FFF2-40B4-BE49-F238E27FC236}">
              <a16:creationId xmlns:a16="http://schemas.microsoft.com/office/drawing/2014/main" id="{00000000-0008-0000-0200-0000A1010000}"/>
            </a:ext>
          </a:extLst>
        </xdr:cNvPr>
        <xdr:cNvSpPr txBox="1"/>
      </xdr:nvSpPr>
      <xdr:spPr>
        <a:xfrm>
          <a:off x="1622686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26179</xdr:rowOff>
    </xdr:from>
    <xdr:ext cx="469744" cy="259045"/>
    <xdr:sp macro="" textlink="">
      <xdr:nvSpPr>
        <xdr:cNvPr id="418" name="n_1mainValue【庁舎】&#10;一人当たり面積">
          <a:extLst>
            <a:ext uri="{FF2B5EF4-FFF2-40B4-BE49-F238E27FC236}">
              <a16:creationId xmlns:a16="http://schemas.microsoft.com/office/drawing/2014/main" id="{00000000-0008-0000-0200-0000A2010000}"/>
            </a:ext>
          </a:extLst>
        </xdr:cNvPr>
        <xdr:cNvSpPr txBox="1"/>
      </xdr:nvSpPr>
      <xdr:spPr>
        <a:xfrm>
          <a:off x="18561127" y="174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419" name="n_2mainValue【庁舎】&#10;一人当たり面積">
          <a:extLst>
            <a:ext uri="{FF2B5EF4-FFF2-40B4-BE49-F238E27FC236}">
              <a16:creationId xmlns:a16="http://schemas.microsoft.com/office/drawing/2014/main" id="{00000000-0008-0000-0200-0000A3010000}"/>
            </a:ext>
          </a:extLst>
        </xdr:cNvPr>
        <xdr:cNvSpPr txBox="1"/>
      </xdr:nvSpPr>
      <xdr:spPr>
        <a:xfrm>
          <a:off x="1777626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保健センター以外類似団体の平均を上回っており、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全体的に施設の老朽化が進んでいる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今後は長寿命化等を推進していく必要がある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特に庁舎においては今後建替も視野に検討する必要がある。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県内でも特に高齢化率が高いことに加え、企業等も少ないことから、</a:t>
          </a:r>
          <a:endParaRPr lang="ja-JP" altLang="ja-JP" sz="1400">
            <a:effectLst/>
          </a:endParaRPr>
        </a:p>
        <a:p>
          <a:r>
            <a:rPr kumimoji="1" lang="ja-JP" altLang="ja-JP" sz="1100">
              <a:solidFill>
                <a:schemeClr val="dk1"/>
              </a:solidFill>
              <a:effectLst/>
              <a:latin typeface="+mn-lt"/>
              <a:ea typeface="+mn-ea"/>
              <a:cs typeface="+mn-cs"/>
            </a:rPr>
            <a:t>財政基盤が弱く類似団体平均を下回って</a:t>
          </a:r>
          <a:r>
            <a:rPr kumimoji="1" lang="ja-JP" altLang="en-US" sz="1100">
              <a:solidFill>
                <a:schemeClr val="dk1"/>
              </a:solidFill>
              <a:effectLst/>
              <a:latin typeface="+mn-lt"/>
              <a:ea typeface="+mn-ea"/>
              <a:cs typeface="+mn-cs"/>
            </a:rPr>
            <a:t>おり、最小値に極めて近い値となっている。</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のようなことから、歳出面において経常的経費に直結する組織の人事や係の編成を見直すとともに、今後の事業の見直しや簡略化を図り、重点事業の見極めに務め、行政サービスの効率と財政の健全化を図る。</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一般的な適正水準とされる</a:t>
          </a:r>
          <a:r>
            <a:rPr kumimoji="1" lang="en-US" altLang="ja-JP" sz="1100">
              <a:latin typeface="+mn-ea"/>
              <a:ea typeface="+mn-ea"/>
            </a:rPr>
            <a:t>70</a:t>
          </a:r>
          <a:r>
            <a:rPr kumimoji="1" lang="ja-JP" altLang="en-US" sz="1100">
              <a:latin typeface="+mn-ea"/>
              <a:ea typeface="+mn-ea"/>
            </a:rPr>
            <a:t>％～</a:t>
          </a:r>
          <a:r>
            <a:rPr kumimoji="1" lang="en-US" altLang="ja-JP" sz="1100">
              <a:latin typeface="+mn-ea"/>
              <a:ea typeface="+mn-ea"/>
            </a:rPr>
            <a:t>80</a:t>
          </a:r>
          <a:r>
            <a:rPr kumimoji="1" lang="ja-JP" altLang="en-US" sz="1100">
              <a:latin typeface="+mn-ea"/>
              <a:ea typeface="+mn-ea"/>
            </a:rPr>
            <a:t>％を大きく上回っており、本村における財政構造の弾力性が失われつつあると考えられる。</a:t>
          </a:r>
          <a:endParaRPr kumimoji="1" lang="en-US" altLang="ja-JP" sz="1100">
            <a:latin typeface="+mn-ea"/>
            <a:ea typeface="+mn-ea"/>
          </a:endParaRPr>
        </a:p>
        <a:p>
          <a:r>
            <a:rPr kumimoji="1" lang="ja-JP" altLang="en-US" sz="1100">
              <a:latin typeface="+mn-ea"/>
              <a:ea typeface="+mn-ea"/>
            </a:rPr>
            <a:t>前年度より事業数が増加していることなどが考えられ、それに併せて人件費の増加も考えられる。</a:t>
          </a:r>
          <a:endParaRPr kumimoji="1" lang="en-US" altLang="ja-JP" sz="1100">
            <a:latin typeface="+mn-ea"/>
            <a:ea typeface="+mn-ea"/>
          </a:endParaRPr>
        </a:p>
        <a:p>
          <a:r>
            <a:rPr kumimoji="1" lang="ja-JP" altLang="en-US" sz="1100">
              <a:latin typeface="+mn-ea"/>
              <a:ea typeface="+mn-ea"/>
            </a:rPr>
            <a:t>このことから人事の適格な配置や物件費の削減に努めているが、公共施設の老朽化に伴う修繕費が年々増加しており今後も義務的経費はもとより</a:t>
          </a:r>
          <a:r>
            <a:rPr kumimoji="1" lang="ja-JP" altLang="ja-JP" sz="1100">
              <a:solidFill>
                <a:schemeClr val="dk1"/>
              </a:solidFill>
              <a:effectLst/>
              <a:latin typeface="+mn-ea"/>
              <a:ea typeface="+mn-ea"/>
              <a:cs typeface="+mn-cs"/>
            </a:rPr>
            <a:t>徹底した事業の重点化</a:t>
          </a:r>
          <a:r>
            <a:rPr kumimoji="1" lang="ja-JP" altLang="ja-JP" sz="1100">
              <a:solidFill>
                <a:schemeClr val="dk1"/>
              </a:solidFill>
              <a:effectLst/>
              <a:latin typeface="+mn-lt"/>
              <a:ea typeface="+mn-ea"/>
              <a:cs typeface="+mn-cs"/>
            </a:rPr>
            <a:t>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66</xdr:row>
      <xdr:rowOff>42333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086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118745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4086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78529</xdr:rowOff>
    </xdr:from>
    <xdr:to>
      <xdr:col>15</xdr:col>
      <xdr:colOff>82550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942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66</xdr:row>
      <xdr:rowOff>78529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48906"/>
          <a:ext cx="889000" cy="2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67945</xdr:rowOff>
    </xdr:from>
    <xdr:to>
      <xdr:col>15</xdr:col>
      <xdr:colOff>133350</xdr:colOff>
      <xdr:row>66</xdr:row>
      <xdr:rowOff>169545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154322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27729</xdr:rowOff>
    </xdr:from>
    <xdr:to>
      <xdr:col>11</xdr:col>
      <xdr:colOff>82550</xdr:colOff>
      <xdr:row>66</xdr:row>
      <xdr:rowOff>129329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114106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類似団体の平均を大きく上回っており、主な要因としては維持補修と特別会計への操出金が考えられる。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維持補修のほとんどが除雪経費を占めていることや、公共施設の老朽化に伴う維持補修経費が増加傾向にある。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に関する新事業が発足していることから、それに係るイニシャルコストも増加の要因と考えられる。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22572</xdr:rowOff>
    </xdr:from>
    <xdr:to>
      <xdr:col>23</xdr:col>
      <xdr:colOff>133350</xdr:colOff>
      <xdr:row>84</xdr:row>
      <xdr:rowOff>46588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24372"/>
          <a:ext cx="8382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127595</xdr:rowOff>
    </xdr:from>
    <xdr:to>
      <xdr:col>19</xdr:col>
      <xdr:colOff>133350</xdr:colOff>
      <xdr:row>84</xdr:row>
      <xdr:rowOff>22572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7945"/>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12167</xdr:rowOff>
    </xdr:from>
    <xdr:to>
      <xdr:col>15</xdr:col>
      <xdr:colOff>82550</xdr:colOff>
      <xdr:row>83</xdr:row>
      <xdr:rowOff>127595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2517"/>
          <a:ext cx="889000" cy="1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12167</xdr:rowOff>
    </xdr:from>
    <xdr:to>
      <xdr:col>11</xdr:col>
      <xdr:colOff>31750</xdr:colOff>
      <xdr:row>83</xdr:row>
      <xdr:rowOff>32806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4251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167238</xdr:rowOff>
    </xdr:from>
    <xdr:to>
      <xdr:col>23</xdr:col>
      <xdr:colOff>184150</xdr:colOff>
      <xdr:row>84</xdr:row>
      <xdr:rowOff>97388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139315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143222</xdr:rowOff>
    </xdr:from>
    <xdr:to>
      <xdr:col>19</xdr:col>
      <xdr:colOff>184150</xdr:colOff>
      <xdr:row>84</xdr:row>
      <xdr:rowOff>73372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58149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76795</xdr:rowOff>
    </xdr:from>
    <xdr:to>
      <xdr:col>15</xdr:col>
      <xdr:colOff>133350</xdr:colOff>
      <xdr:row>84</xdr:row>
      <xdr:rowOff>6945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163172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132817</xdr:rowOff>
    </xdr:from>
    <xdr:to>
      <xdr:col>11</xdr:col>
      <xdr:colOff>82550</xdr:colOff>
      <xdr:row>83</xdr:row>
      <xdr:rowOff>62967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47744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153456</xdr:rowOff>
    </xdr:from>
    <xdr:to>
      <xdr:col>7</xdr:col>
      <xdr:colOff>31750</xdr:colOff>
      <xdr:row>83</xdr:row>
      <xdr:rowOff>83606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9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年度から行政改革大網に沿って職員給与のカットや特殊勤務手</a:t>
          </a:r>
          <a:endParaRPr lang="ja-JP" altLang="ja-JP" sz="1400">
            <a:effectLst/>
          </a:endParaRPr>
        </a:p>
        <a:p>
          <a:r>
            <a:rPr kumimoji="1" lang="ja-JP" altLang="ja-JP" sz="1100">
              <a:solidFill>
                <a:schemeClr val="dk1"/>
              </a:solidFill>
              <a:effectLst/>
              <a:latin typeface="+mn-lt"/>
              <a:ea typeface="+mn-ea"/>
              <a:cs typeface="+mn-cs"/>
            </a:rPr>
            <a:t>当の廃止や更に定員管理計画や行財政集中改革プランに基づき職員数</a:t>
          </a:r>
          <a:endParaRPr lang="ja-JP" altLang="ja-JP" sz="1400">
            <a:effectLst/>
          </a:endParaRPr>
        </a:p>
        <a:p>
          <a:r>
            <a:rPr kumimoji="1" lang="ja-JP" altLang="ja-JP" sz="1100">
              <a:solidFill>
                <a:schemeClr val="dk1"/>
              </a:solidFill>
              <a:effectLst/>
              <a:latin typeface="+mn-lt"/>
              <a:ea typeface="+mn-ea"/>
              <a:cs typeface="+mn-cs"/>
            </a:rPr>
            <a:t>の抑制を継続的に行ってきた。</a:t>
          </a:r>
          <a:endParaRPr lang="ja-JP" altLang="ja-JP" sz="1400">
            <a:effectLst/>
          </a:endParaRPr>
        </a:p>
        <a:p>
          <a:r>
            <a:rPr kumimoji="1" lang="ja-JP" altLang="ja-JP" sz="1100">
              <a:solidFill>
                <a:schemeClr val="dk1"/>
              </a:solidFill>
              <a:effectLst/>
              <a:latin typeface="+mn-lt"/>
              <a:ea typeface="+mn-ea"/>
              <a:cs typeface="+mn-cs"/>
            </a:rPr>
            <a:t>今後も国の給与制度改革を見据えながら人件費の抑制を図る。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106426</xdr:rowOff>
    </xdr:from>
    <xdr:to>
      <xdr:col>81</xdr:col>
      <xdr:colOff>44450</xdr:colOff>
      <xdr:row>87</xdr:row>
      <xdr:rowOff>74930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5112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74930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9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60452</xdr:rowOff>
    </xdr:from>
    <xdr:to>
      <xdr:col>72</xdr:col>
      <xdr:colOff>203200</xdr:colOff>
      <xdr:row>87</xdr:row>
      <xdr:rowOff>74930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766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96774</xdr:rowOff>
    </xdr:from>
    <xdr:to>
      <xdr:col>68</xdr:col>
      <xdr:colOff>152400</xdr:colOff>
      <xdr:row>87</xdr:row>
      <xdr:rowOff>60452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4147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55626</xdr:rowOff>
    </xdr:from>
    <xdr:to>
      <xdr:col>81</xdr:col>
      <xdr:colOff>95250</xdr:colOff>
      <xdr:row>86</xdr:row>
      <xdr:rowOff>157226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72153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4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135907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xdr:rowOff>
    </xdr:from>
    <xdr:to>
      <xdr:col>68</xdr:col>
      <xdr:colOff>203200</xdr:colOff>
      <xdr:row>87</xdr:row>
      <xdr:rowOff>111252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121429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45974</xdr:rowOff>
    </xdr:from>
    <xdr:to>
      <xdr:col>64</xdr:col>
      <xdr:colOff>152400</xdr:colOff>
      <xdr:row>86</xdr:row>
      <xdr:rowOff>147574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157751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年度からの新たな定員管理計画と集中改革プランにより事業の効</a:t>
          </a:r>
          <a:endParaRPr lang="ja-JP" altLang="ja-JP" sz="1400">
            <a:effectLst/>
          </a:endParaRPr>
        </a:p>
        <a:p>
          <a:r>
            <a:rPr kumimoji="1" lang="ja-JP" altLang="ja-JP" sz="1100">
              <a:solidFill>
                <a:schemeClr val="dk1"/>
              </a:solidFill>
              <a:effectLst/>
              <a:latin typeface="+mn-lt"/>
              <a:ea typeface="+mn-ea"/>
              <a:cs typeface="+mn-cs"/>
            </a:rPr>
            <a:t>率化を図りながら、事務事業と組織の見直しを行い、行政サービスの効率</a:t>
          </a:r>
          <a:endParaRPr lang="ja-JP" altLang="ja-JP" sz="1400">
            <a:effectLst/>
          </a:endParaRPr>
        </a:p>
        <a:p>
          <a:r>
            <a:rPr kumimoji="1" lang="ja-JP" altLang="ja-JP" sz="1100">
              <a:solidFill>
                <a:schemeClr val="dk1"/>
              </a:solidFill>
              <a:effectLst/>
              <a:latin typeface="+mn-lt"/>
              <a:ea typeface="+mn-ea"/>
              <a:cs typeface="+mn-cs"/>
            </a:rPr>
            <a:t>化・職員数の抑制を行ってきたこともあり、類似団体比較では平均値を上回</a:t>
          </a:r>
          <a:endParaRPr lang="ja-JP" altLang="ja-JP" sz="1400">
            <a:effectLst/>
          </a:endParaRPr>
        </a:p>
        <a:p>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年度には組織改編を行い、適正な職員数の配置を実施した。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135110</xdr:rowOff>
    </xdr:from>
    <xdr:to>
      <xdr:col>81</xdr:col>
      <xdr:colOff>44450</xdr:colOff>
      <xdr:row>62</xdr:row>
      <xdr:rowOff>166134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650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90642</xdr:rowOff>
    </xdr:from>
    <xdr:to>
      <xdr:col>77</xdr:col>
      <xdr:colOff>44450</xdr:colOff>
      <xdr:row>62</xdr:row>
      <xdr:rowOff>135110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20542"/>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11702</xdr:rowOff>
    </xdr:from>
    <xdr:to>
      <xdr:col>72</xdr:col>
      <xdr:colOff>203200</xdr:colOff>
      <xdr:row>62</xdr:row>
      <xdr:rowOff>90642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41602"/>
          <a:ext cx="889000" cy="7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130411</xdr:rowOff>
    </xdr:from>
    <xdr:to>
      <xdr:col>68</xdr:col>
      <xdr:colOff>152400</xdr:colOff>
      <xdr:row>62</xdr:row>
      <xdr:rowOff>11702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88861"/>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115334</xdr:rowOff>
    </xdr:from>
    <xdr:to>
      <xdr:col>81</xdr:col>
      <xdr:colOff>95250</xdr:colOff>
      <xdr:row>63</xdr:row>
      <xdr:rowOff>45484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87411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84310</xdr:rowOff>
    </xdr:from>
    <xdr:to>
      <xdr:col>77</xdr:col>
      <xdr:colOff>95250</xdr:colOff>
      <xdr:row>63</xdr:row>
      <xdr:rowOff>14460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170687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0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39842</xdr:rowOff>
    </xdr:from>
    <xdr:to>
      <xdr:col>73</xdr:col>
      <xdr:colOff>44450</xdr:colOff>
      <xdr:row>62</xdr:row>
      <xdr:rowOff>141442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126219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5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132352</xdr:rowOff>
    </xdr:from>
    <xdr:to>
      <xdr:col>68</xdr:col>
      <xdr:colOff>203200</xdr:colOff>
      <xdr:row>62</xdr:row>
      <xdr:rowOff>62502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47279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79611</xdr:rowOff>
    </xdr:from>
    <xdr:to>
      <xdr:col>64</xdr:col>
      <xdr:colOff>152400</xdr:colOff>
      <xdr:row>62</xdr:row>
      <xdr:rowOff>9761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165988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2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以前からの起債抑制策により、実質公債費比率は早期健全化基準の</a:t>
          </a:r>
          <a:endParaRPr lang="ja-JP" altLang="ja-JP" sz="1400">
            <a:effectLst/>
          </a:endParaRPr>
        </a:p>
        <a:p>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良好な状態である。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今後も、事業計画の優先順位をつけるなどし良好な状態の維持に努める。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92287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654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151130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将来負担額より充当可能財源が上回っているため、将来負担比率が算</a:t>
          </a:r>
          <a:endParaRPr lang="ja-JP" altLang="ja-JP" sz="1400">
            <a:effectLst/>
          </a:endParaRPr>
        </a:p>
        <a:p>
          <a:r>
            <a:rPr kumimoji="1" lang="ja-JP" altLang="ja-JP" sz="1100">
              <a:solidFill>
                <a:schemeClr val="dk1"/>
              </a:solidFill>
              <a:effectLst/>
              <a:latin typeface="+mn-lt"/>
              <a:ea typeface="+mn-ea"/>
              <a:cs typeface="+mn-cs"/>
            </a:rPr>
            <a:t>出されなかった。</a:t>
          </a:r>
          <a:endParaRPr lang="ja-JP" altLang="ja-JP" sz="1400">
            <a:effectLst/>
          </a:endParaRPr>
        </a:p>
        <a:p>
          <a:r>
            <a:rPr kumimoji="1" lang="ja-JP" altLang="ja-JP" sz="1100">
              <a:solidFill>
                <a:schemeClr val="dk1"/>
              </a:solidFill>
              <a:effectLst/>
              <a:latin typeface="+mn-lt"/>
              <a:ea typeface="+mn-ea"/>
              <a:cs typeface="+mn-cs"/>
            </a:rPr>
            <a:t>今後も義務的経費の削減を進め、財政の健全化の維持に努める。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職員の年齢構成が比較的低いため、人口一人当たりの決算額</a:t>
          </a:r>
          <a:endParaRPr lang="ja-JP" altLang="ja-JP" sz="1400">
            <a:effectLst/>
          </a:endParaRPr>
        </a:p>
        <a:p>
          <a:r>
            <a:rPr kumimoji="1" lang="ja-JP" altLang="ja-JP" sz="1100">
              <a:solidFill>
                <a:schemeClr val="dk1"/>
              </a:solidFill>
              <a:effectLst/>
              <a:latin typeface="+mn-lt"/>
              <a:ea typeface="+mn-ea"/>
              <a:cs typeface="+mn-cs"/>
            </a:rPr>
            <a:t>が類似団体平均を下回っている。平成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年度以降は、新たな定</a:t>
          </a:r>
          <a:endParaRPr lang="ja-JP" altLang="ja-JP" sz="1400">
            <a:effectLst/>
          </a:endParaRPr>
        </a:p>
        <a:p>
          <a:r>
            <a:rPr kumimoji="1" lang="ja-JP" altLang="ja-JP" sz="1100">
              <a:solidFill>
                <a:schemeClr val="dk1"/>
              </a:solidFill>
              <a:effectLst/>
              <a:latin typeface="+mn-lt"/>
              <a:ea typeface="+mn-ea"/>
              <a:cs typeface="+mn-cs"/>
            </a:rPr>
            <a:t>員管理計画及び行政評価システムを活用し適正な職員数及び</a:t>
          </a:r>
          <a:endParaRPr lang="ja-JP" altLang="ja-JP" sz="1400">
            <a:effectLst/>
          </a:endParaRPr>
        </a:p>
        <a:p>
          <a:r>
            <a:rPr kumimoji="1" lang="ja-JP" altLang="ja-JP" sz="1100">
              <a:solidFill>
                <a:schemeClr val="dk1"/>
              </a:solidFill>
              <a:effectLst/>
              <a:latin typeface="+mn-lt"/>
              <a:ea typeface="+mn-ea"/>
              <a:cs typeface="+mn-cs"/>
            </a:rPr>
            <a:t>職員構成に努め、事業のスリム化・効率化を図る。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新事業の</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に関連する業務の物品購入により経費が嵩んでおり、前年比で増加経過傾向にある。その他経常的な消耗品などは予算編成時に削減し、物件費の削減に務める。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9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65278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5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75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79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高齢化により老人福祉部門の費用増加</a:t>
          </a:r>
          <a:r>
            <a:rPr kumimoji="1" lang="ja-JP" altLang="en-US" sz="1100">
              <a:solidFill>
                <a:schemeClr val="dk1"/>
              </a:solidFill>
              <a:effectLst/>
              <a:latin typeface="+mn-lt"/>
              <a:ea typeface="+mn-ea"/>
              <a:cs typeface="+mn-cs"/>
            </a:rPr>
            <a:t>に加え、乳幼児、児童福祉部門においても出生や転入により増加しており、令和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年度程度に増加している。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これは下水道事業特別会計等への施設整備事業に関する繰出金が主なものであり、平成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年度までは増加傾向であった。それ以降については、使用料の見直しなどを早急に実施し、一般会計からの繰出金の圧縮を図る。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59</xdr:row>
      <xdr:rowOff>14986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5670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158513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0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14986</xdr:rowOff>
    </xdr:from>
    <xdr:to>
      <xdr:col>82</xdr:col>
      <xdr:colOff>196850</xdr:colOff>
      <xdr:row>59</xdr:row>
      <xdr:rowOff>14986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3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40132</xdr:rowOff>
    </xdr:from>
    <xdr:to>
      <xdr:col>82</xdr:col>
      <xdr:colOff>107950</xdr:colOff>
      <xdr:row>58</xdr:row>
      <xdr:rowOff>140716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842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5859</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160782</xdr:rowOff>
    </xdr:from>
    <xdr:to>
      <xdr:col>82</xdr:col>
      <xdr:colOff>158750</xdr:colOff>
      <xdr:row>56</xdr:row>
      <xdr:rowOff>90932</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140716</xdr:rowOff>
    </xdr:from>
    <xdr:to>
      <xdr:col>78</xdr:col>
      <xdr:colOff>69850</xdr:colOff>
      <xdr:row>59</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0848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147066</xdr:rowOff>
    </xdr:from>
    <xdr:to>
      <xdr:col>78</xdr:col>
      <xdr:colOff>120650</xdr:colOff>
      <xdr:row>56</xdr:row>
      <xdr:rowOff>77216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59</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1808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21336</xdr:rowOff>
    </xdr:from>
    <xdr:to>
      <xdr:col>74</xdr:col>
      <xdr:colOff>31750</xdr:colOff>
      <xdr:row>56</xdr:row>
      <xdr:rowOff>122936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131572</xdr:rowOff>
    </xdr:from>
    <xdr:to>
      <xdr:col>69</xdr:col>
      <xdr:colOff>92075</xdr:colOff>
      <xdr:row>59</xdr:row>
      <xdr:rowOff>65278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756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xdr:rowOff>
    </xdr:from>
    <xdr:to>
      <xdr:col>69</xdr:col>
      <xdr:colOff>142875</xdr:colOff>
      <xdr:row>56</xdr:row>
      <xdr:rowOff>118364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160782</xdr:rowOff>
    </xdr:from>
    <xdr:to>
      <xdr:col>82</xdr:col>
      <xdr:colOff>158750</xdr:colOff>
      <xdr:row>58</xdr:row>
      <xdr:rowOff>90932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132859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89916</xdr:rowOff>
    </xdr:from>
    <xdr:to>
      <xdr:col>78</xdr:col>
      <xdr:colOff>120650</xdr:colOff>
      <xdr:row>59</xdr:row>
      <xdr:rowOff>20066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4843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2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80772</xdr:rowOff>
    </xdr:from>
    <xdr:to>
      <xdr:col>65</xdr:col>
      <xdr:colOff>53975</xdr:colOff>
      <xdr:row>59</xdr:row>
      <xdr:rowOff>10922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167149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補助費のうち、村単独補助金は毎年度行政改革推進委員会に諮問し</a:t>
          </a:r>
          <a:r>
            <a:rPr kumimoji="1" lang="ja-JP" altLang="en-US" sz="1100">
              <a:solidFill>
                <a:schemeClr val="dk1"/>
              </a:solidFill>
              <a:effectLst/>
              <a:latin typeface="+mn-lt"/>
              <a:ea typeface="+mn-ea"/>
              <a:cs typeface="+mn-cs"/>
            </a:rPr>
            <a:t>てから予算化されるが、</a:t>
          </a:r>
          <a:r>
            <a:rPr kumimoji="1" lang="ja-JP" altLang="ja-JP" sz="1100">
              <a:solidFill>
                <a:schemeClr val="dk1"/>
              </a:solidFill>
              <a:effectLst/>
              <a:latin typeface="+mn-lt"/>
              <a:ea typeface="+mn-ea"/>
              <a:cs typeface="+mn-cs"/>
            </a:rPr>
            <a:t>その他の一部事務組合や各種協議会などへの負担金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加入するメリット等を検討し、削減できる部分は削減を検討する</a:t>
          </a:r>
          <a:r>
            <a:rPr kumimoji="1" lang="ja-JP" altLang="en-US" sz="1100">
              <a:solidFill>
                <a:schemeClr val="dk1"/>
              </a:solidFill>
              <a:effectLst/>
              <a:latin typeface="+mn-lt"/>
              <a:ea typeface="+mn-ea"/>
              <a:cs typeface="+mn-cs"/>
            </a:rPr>
            <a:t>必要がある。</a:t>
          </a:r>
          <a:endParaRPr kumimoji="1" lang="en-US" altLang="ja-JP" sz="1100">
            <a:solidFill>
              <a:schemeClr val="dk1"/>
            </a:solidFill>
            <a:effectLst/>
            <a:latin typeface="+mn-lt"/>
            <a:ea typeface="+mn-ea"/>
            <a:cs typeface="+mn-cs"/>
          </a:endParaRPr>
        </a:p>
        <a:p>
          <a:r>
            <a:rPr lang="ja-JP" altLang="en-US" sz="1100">
              <a:effectLst/>
            </a:rPr>
            <a:t>前年度より割合が増加傾向にあるが、これは物価高騰対策や米価下落などの支援措置とした補助事業により増加したと考えられる。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38</xdr:row>
      <xdr:rowOff>49276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3577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38</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357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18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普通会計におけるピークは令和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がピークであり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年度の公債費も同程度である。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起債管理については、中長期的な見直しを立てながら起債管理を行う。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157480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45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29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16511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76</xdr:row>
      <xdr:rowOff>16511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3241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今年度の普通建設事業費は、村道改良・補修工事などの単独事業や社総金を財源とした補助事業を実施した。</a:t>
          </a:r>
          <a:endParaRPr lang="ja-JP" altLang="ja-JP" sz="1400">
            <a:effectLst/>
          </a:endParaRPr>
        </a:p>
        <a:p>
          <a:r>
            <a:rPr kumimoji="1" lang="ja-JP" altLang="ja-JP" sz="1100">
              <a:solidFill>
                <a:schemeClr val="dk1"/>
              </a:solidFill>
              <a:effectLst/>
              <a:latin typeface="+mn-lt"/>
              <a:ea typeface="+mn-ea"/>
              <a:cs typeface="+mn-cs"/>
            </a:rPr>
            <a:t>今後も第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次振興計画に基づきながら事業の終点化をさらに進め、効果的な事業の実施に努める。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8889</xdr:rowOff>
    </xdr:from>
    <xdr:to>
      <xdr:col>82</xdr:col>
      <xdr:colOff>107950</xdr:colOff>
      <xdr:row>81</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724889"/>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8889</xdr:rowOff>
    </xdr:from>
    <xdr:to>
      <xdr:col>78</xdr:col>
      <xdr:colOff>69850</xdr:colOff>
      <xdr:row>82</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724889"/>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82</xdr:row>
      <xdr:rowOff>5080</xdr:rowOff>
    </xdr:from>
    <xdr:to>
      <xdr:col>73</xdr:col>
      <xdr:colOff>180975</xdr:colOff>
      <xdr:row>82</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4063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58420</xdr:rowOff>
    </xdr:from>
    <xdr:to>
      <xdr:col>69</xdr:col>
      <xdr:colOff>92075</xdr:colOff>
      <xdr:row>82</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9458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121920</xdr:rowOff>
    </xdr:from>
    <xdr:to>
      <xdr:col>82</xdr:col>
      <xdr:colOff>158750</xdr:colOff>
      <xdr:row>81</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93997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129539</xdr:rowOff>
    </xdr:from>
    <xdr:to>
      <xdr:col>78</xdr:col>
      <xdr:colOff>120650</xdr:colOff>
      <xdr:row>80</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44466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6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167639</xdr:rowOff>
    </xdr:from>
    <xdr:to>
      <xdr:col>74</xdr:col>
      <xdr:colOff>31750</xdr:colOff>
      <xdr:row>82</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1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125730</xdr:rowOff>
    </xdr:from>
    <xdr:to>
      <xdr:col>69</xdr:col>
      <xdr:colOff>142875</xdr:colOff>
      <xdr:row>82</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7620</xdr:rowOff>
    </xdr:from>
    <xdr:to>
      <xdr:col>65</xdr:col>
      <xdr:colOff>53975</xdr:colOff>
      <xdr:row>81</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98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79258</xdr:rowOff>
    </xdr:from>
    <xdr:to>
      <xdr:col>29</xdr:col>
      <xdr:colOff>127000</xdr:colOff>
      <xdr:row>17</xdr:row>
      <xdr:rowOff>127995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1533"/>
          <a:ext cx="647700" cy="48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127995</xdr:rowOff>
    </xdr:from>
    <xdr:to>
      <xdr:col>26</xdr:col>
      <xdr:colOff>50800</xdr:colOff>
      <xdr:row>18</xdr:row>
      <xdr:rowOff>4485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0270"/>
          <a:ext cx="698500" cy="4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4485</xdr:rowOff>
    </xdr:from>
    <xdr:to>
      <xdr:col>22</xdr:col>
      <xdr:colOff>114300</xdr:colOff>
      <xdr:row>18</xdr:row>
      <xdr:rowOff>82220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38210"/>
          <a:ext cx="698500" cy="7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82220</xdr:rowOff>
    </xdr:from>
    <xdr:to>
      <xdr:col>18</xdr:col>
      <xdr:colOff>177800</xdr:colOff>
      <xdr:row>18</xdr:row>
      <xdr:rowOff>105519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5945"/>
          <a:ext cx="698500" cy="2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28458</xdr:rowOff>
    </xdr:from>
    <xdr:to>
      <xdr:col>29</xdr:col>
      <xdr:colOff>177800</xdr:colOff>
      <xdr:row>17</xdr:row>
      <xdr:rowOff>130058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44985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77195</xdr:rowOff>
    </xdr:from>
    <xdr:to>
      <xdr:col>26</xdr:col>
      <xdr:colOff>101600</xdr:colOff>
      <xdr:row>18</xdr:row>
      <xdr:rowOff>7345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17522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08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125135</xdr:rowOff>
    </xdr:from>
    <xdr:to>
      <xdr:col>22</xdr:col>
      <xdr:colOff>165100</xdr:colOff>
      <xdr:row>18</xdr:row>
      <xdr:rowOff>55285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5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31420</xdr:rowOff>
    </xdr:from>
    <xdr:to>
      <xdr:col>19</xdr:col>
      <xdr:colOff>38100</xdr:colOff>
      <xdr:row>18</xdr:row>
      <xdr:rowOff>133021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514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143197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3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54719</xdr:rowOff>
    </xdr:from>
    <xdr:to>
      <xdr:col>15</xdr:col>
      <xdr:colOff>101600</xdr:colOff>
      <xdr:row>18</xdr:row>
      <xdr:rowOff>156319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88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166496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5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97062</xdr:rowOff>
    </xdr:from>
    <xdr:to>
      <xdr:col>29</xdr:col>
      <xdr:colOff>127000</xdr:colOff>
      <xdr:row>37</xdr:row>
      <xdr:rowOff>52065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50312"/>
          <a:ext cx="647700" cy="126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52065</xdr:rowOff>
    </xdr:from>
    <xdr:to>
      <xdr:col>26</xdr:col>
      <xdr:colOff>50800</xdr:colOff>
      <xdr:row>37</xdr:row>
      <xdr:rowOff>82377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76765"/>
          <a:ext cx="698500" cy="3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82377</xdr:rowOff>
    </xdr:from>
    <xdr:to>
      <xdr:col>22</xdr:col>
      <xdr:colOff>114300</xdr:colOff>
      <xdr:row>37</xdr:row>
      <xdr:rowOff>106476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07077"/>
          <a:ext cx="6985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106476</xdr:rowOff>
    </xdr:from>
    <xdr:to>
      <xdr:col>18</xdr:col>
      <xdr:colOff>177800</xdr:colOff>
      <xdr:row>37</xdr:row>
      <xdr:rowOff>134745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31176"/>
          <a:ext cx="698500" cy="28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46262</xdr:rowOff>
    </xdr:from>
    <xdr:to>
      <xdr:col>29</xdr:col>
      <xdr:colOff>177800</xdr:colOff>
      <xdr:row>36</xdr:row>
      <xdr:rowOff>147862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9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234239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1265</xdr:rowOff>
    </xdr:from>
    <xdr:to>
      <xdr:col>26</xdr:col>
      <xdr:colOff>101600</xdr:colOff>
      <xdr:row>37</xdr:row>
      <xdr:rowOff>102865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2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284492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9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31577</xdr:rowOff>
    </xdr:from>
    <xdr:to>
      <xdr:col>22</xdr:col>
      <xdr:colOff>165100</xdr:colOff>
      <xdr:row>37</xdr:row>
      <xdr:rowOff>133177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5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314804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55676</xdr:rowOff>
    </xdr:from>
    <xdr:to>
      <xdr:col>19</xdr:col>
      <xdr:colOff>38100</xdr:colOff>
      <xdr:row>37</xdr:row>
      <xdr:rowOff>157276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8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338903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4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83945</xdr:rowOff>
    </xdr:from>
    <xdr:to>
      <xdr:col>15</xdr:col>
      <xdr:colOff>101600</xdr:colOff>
      <xdr:row>37</xdr:row>
      <xdr:rowOff>185545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8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24272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7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135507</xdr:rowOff>
    </xdr:from>
    <xdr:to>
      <xdr:col>24</xdr:col>
      <xdr:colOff>63500</xdr:colOff>
      <xdr:row>35</xdr:row>
      <xdr:rowOff>142864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36257"/>
          <a:ext cx="8382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142864</xdr:rowOff>
    </xdr:from>
    <xdr:to>
      <xdr:col>19</xdr:col>
      <xdr:colOff>177800</xdr:colOff>
      <xdr:row>36</xdr:row>
      <xdr:rowOff>11642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43614"/>
          <a:ext cx="889000" cy="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11642</xdr:rowOff>
    </xdr:from>
    <xdr:to>
      <xdr:col>15</xdr:col>
      <xdr:colOff>50800</xdr:colOff>
      <xdr:row>36</xdr:row>
      <xdr:rowOff>91018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83842"/>
          <a:ext cx="889000" cy="7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87414</xdr:rowOff>
    </xdr:from>
    <xdr:to>
      <xdr:col>10</xdr:col>
      <xdr:colOff>114300</xdr:colOff>
      <xdr:row>36</xdr:row>
      <xdr:rowOff>91018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259614"/>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84707</xdr:rowOff>
    </xdr:from>
    <xdr:to>
      <xdr:col>24</xdr:col>
      <xdr:colOff>114300</xdr:colOff>
      <xdr:row>36</xdr:row>
      <xdr:rowOff>14857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107584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92064</xdr:rowOff>
    </xdr:from>
    <xdr:to>
      <xdr:col>20</xdr:col>
      <xdr:colOff>38100</xdr:colOff>
      <xdr:row>36</xdr:row>
      <xdr:rowOff>22214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38741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6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132292</xdr:rowOff>
    </xdr:from>
    <xdr:to>
      <xdr:col>15</xdr:col>
      <xdr:colOff>101600</xdr:colOff>
      <xdr:row>36</xdr:row>
      <xdr:rowOff>62442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78969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40218</xdr:rowOff>
    </xdr:from>
    <xdr:to>
      <xdr:col>10</xdr:col>
      <xdr:colOff>165100</xdr:colOff>
      <xdr:row>36</xdr:row>
      <xdr:rowOff>141818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158345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36614</xdr:rowOff>
    </xdr:from>
    <xdr:to>
      <xdr:col>6</xdr:col>
      <xdr:colOff>38100</xdr:colOff>
      <xdr:row>36</xdr:row>
      <xdr:rowOff>138214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154741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87674</xdr:rowOff>
    </xdr:from>
    <xdr:to>
      <xdr:col>24</xdr:col>
      <xdr:colOff>63500</xdr:colOff>
      <xdr:row>57</xdr:row>
      <xdr:rowOff>114335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0324"/>
          <a:ext cx="838200" cy="2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114335</xdr:rowOff>
    </xdr:from>
    <xdr:to>
      <xdr:col>19</xdr:col>
      <xdr:colOff>177800</xdr:colOff>
      <xdr:row>57</xdr:row>
      <xdr:rowOff>146998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6985"/>
          <a:ext cx="889000" cy="3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146998</xdr:rowOff>
    </xdr:from>
    <xdr:to>
      <xdr:col>15</xdr:col>
      <xdr:colOff>50800</xdr:colOff>
      <xdr:row>58</xdr:row>
      <xdr:rowOff>35046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9648"/>
          <a:ext cx="889000" cy="5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35046</xdr:rowOff>
    </xdr:from>
    <xdr:to>
      <xdr:col>10</xdr:col>
      <xdr:colOff>114300</xdr:colOff>
      <xdr:row>58</xdr:row>
      <xdr:rowOff>42146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9146"/>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36874</xdr:rowOff>
    </xdr:from>
    <xdr:to>
      <xdr:col>24</xdr:col>
      <xdr:colOff>114300</xdr:colOff>
      <xdr:row>57</xdr:row>
      <xdr:rowOff>138474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59751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63535</xdr:rowOff>
    </xdr:from>
    <xdr:to>
      <xdr:col>20</xdr:col>
      <xdr:colOff>38100</xdr:colOff>
      <xdr:row>57</xdr:row>
      <xdr:rowOff>165135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1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96198</xdr:rowOff>
    </xdr:from>
    <xdr:to>
      <xdr:col>15</xdr:col>
      <xdr:colOff>101600</xdr:colOff>
      <xdr:row>58</xdr:row>
      <xdr:rowOff>26348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42875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4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155696</xdr:rowOff>
    </xdr:from>
    <xdr:to>
      <xdr:col>10</xdr:col>
      <xdr:colOff>165100</xdr:colOff>
      <xdr:row>58</xdr:row>
      <xdr:rowOff>85846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76973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2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162796</xdr:rowOff>
    </xdr:from>
    <xdr:to>
      <xdr:col>6</xdr:col>
      <xdr:colOff>38100</xdr:colOff>
      <xdr:row>58</xdr:row>
      <xdr:rowOff>92946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84073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2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163880</xdr:rowOff>
    </xdr:from>
    <xdr:to>
      <xdr:col>24</xdr:col>
      <xdr:colOff>63500</xdr:colOff>
      <xdr:row>73</xdr:row>
      <xdr:rowOff>35801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08280"/>
          <a:ext cx="8382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163880</xdr:rowOff>
    </xdr:from>
    <xdr:to>
      <xdr:col>19</xdr:col>
      <xdr:colOff>177800</xdr:colOff>
      <xdr:row>73</xdr:row>
      <xdr:rowOff>153262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08280"/>
          <a:ext cx="889000" cy="16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153262</xdr:rowOff>
    </xdr:from>
    <xdr:to>
      <xdr:col>15</xdr:col>
      <xdr:colOff>50800</xdr:colOff>
      <xdr:row>75</xdr:row>
      <xdr:rowOff>118343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69112"/>
          <a:ext cx="889000" cy="3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67566</xdr:rowOff>
    </xdr:from>
    <xdr:to>
      <xdr:col>10</xdr:col>
      <xdr:colOff>114300</xdr:colOff>
      <xdr:row>75</xdr:row>
      <xdr:rowOff>118343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754866"/>
          <a:ext cx="889000" cy="2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8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156451</xdr:rowOff>
    </xdr:from>
    <xdr:to>
      <xdr:col>24</xdr:col>
      <xdr:colOff>114300</xdr:colOff>
      <xdr:row>73</xdr:row>
      <xdr:rowOff>86601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7878</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35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113080</xdr:rowOff>
    </xdr:from>
    <xdr:to>
      <xdr:col>20</xdr:col>
      <xdr:colOff>38100</xdr:colOff>
      <xdr:row>73</xdr:row>
      <xdr:rowOff>43230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59757</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23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102462</xdr:rowOff>
    </xdr:from>
    <xdr:to>
      <xdr:col>15</xdr:col>
      <xdr:colOff>101600</xdr:colOff>
      <xdr:row>74</xdr:row>
      <xdr:rowOff>32612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49139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39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67543</xdr:rowOff>
    </xdr:from>
    <xdr:to>
      <xdr:col>10</xdr:col>
      <xdr:colOff>165100</xdr:colOff>
      <xdr:row>75</xdr:row>
      <xdr:rowOff>169143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2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14220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0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16766</xdr:rowOff>
    </xdr:from>
    <xdr:to>
      <xdr:col>6</xdr:col>
      <xdr:colOff>38100</xdr:colOff>
      <xdr:row>74</xdr:row>
      <xdr:rowOff>118366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0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134893</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47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70145</xdr:rowOff>
    </xdr:from>
    <xdr:to>
      <xdr:col>24</xdr:col>
      <xdr:colOff>63500</xdr:colOff>
      <xdr:row>97</xdr:row>
      <xdr:rowOff>26817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29345"/>
          <a:ext cx="838200" cy="1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26817</xdr:rowOff>
    </xdr:from>
    <xdr:to>
      <xdr:col>19</xdr:col>
      <xdr:colOff>177800</xdr:colOff>
      <xdr:row>97</xdr:row>
      <xdr:rowOff>83708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57467"/>
          <a:ext cx="889000" cy="5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83708</xdr:rowOff>
    </xdr:from>
    <xdr:to>
      <xdr:col>15</xdr:col>
      <xdr:colOff>50800</xdr:colOff>
      <xdr:row>97</xdr:row>
      <xdr:rowOff>94955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1435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94955</xdr:rowOff>
    </xdr:from>
    <xdr:to>
      <xdr:col>10</xdr:col>
      <xdr:colOff>114300</xdr:colOff>
      <xdr:row>97</xdr:row>
      <xdr:rowOff>115133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25605"/>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19345</xdr:rowOff>
    </xdr:from>
    <xdr:to>
      <xdr:col>24</xdr:col>
      <xdr:colOff>114300</xdr:colOff>
      <xdr:row>96</xdr:row>
      <xdr:rowOff>120945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169222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147467</xdr:rowOff>
    </xdr:from>
    <xdr:to>
      <xdr:col>20</xdr:col>
      <xdr:colOff>38100</xdr:colOff>
      <xdr:row>97</xdr:row>
      <xdr:rowOff>77617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68744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32908</xdr:rowOff>
    </xdr:from>
    <xdr:to>
      <xdr:col>15</xdr:col>
      <xdr:colOff>101600</xdr:colOff>
      <xdr:row>97</xdr:row>
      <xdr:rowOff>134508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125635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44155</xdr:rowOff>
    </xdr:from>
    <xdr:to>
      <xdr:col>10</xdr:col>
      <xdr:colOff>165100</xdr:colOff>
      <xdr:row>97</xdr:row>
      <xdr:rowOff>145755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136882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64333</xdr:rowOff>
    </xdr:from>
    <xdr:to>
      <xdr:col>6</xdr:col>
      <xdr:colOff>38100</xdr:colOff>
      <xdr:row>97</xdr:row>
      <xdr:rowOff>165933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157060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51552</xdr:rowOff>
    </xdr:from>
    <xdr:to>
      <xdr:col>55</xdr:col>
      <xdr:colOff>0</xdr:colOff>
      <xdr:row>35</xdr:row>
      <xdr:rowOff>134107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52302"/>
          <a:ext cx="838200" cy="8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108365</xdr:rowOff>
    </xdr:from>
    <xdr:to>
      <xdr:col>50</xdr:col>
      <xdr:colOff>114300</xdr:colOff>
      <xdr:row>35</xdr:row>
      <xdr:rowOff>134107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37665"/>
          <a:ext cx="8890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108365</xdr:rowOff>
    </xdr:from>
    <xdr:to>
      <xdr:col>45</xdr:col>
      <xdr:colOff>177800</xdr:colOff>
      <xdr:row>36</xdr:row>
      <xdr:rowOff>43766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37665"/>
          <a:ext cx="889000" cy="2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43766</xdr:rowOff>
    </xdr:from>
    <xdr:to>
      <xdr:col>41</xdr:col>
      <xdr:colOff>50800</xdr:colOff>
      <xdr:row>36</xdr:row>
      <xdr:rowOff>44082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1596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752</xdr:rowOff>
    </xdr:from>
    <xdr:to>
      <xdr:col>55</xdr:col>
      <xdr:colOff>50800</xdr:colOff>
      <xdr:row>35</xdr:row>
      <xdr:rowOff>102352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23629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5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83307</xdr:rowOff>
    </xdr:from>
    <xdr:to>
      <xdr:col>50</xdr:col>
      <xdr:colOff>165100</xdr:colOff>
      <xdr:row>36</xdr:row>
      <xdr:rowOff>13457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29984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5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57565</xdr:rowOff>
    </xdr:from>
    <xdr:to>
      <xdr:col>46</xdr:col>
      <xdr:colOff>38100</xdr:colOff>
      <xdr:row>34</xdr:row>
      <xdr:rowOff>159165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4242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164416</xdr:rowOff>
    </xdr:from>
    <xdr:to>
      <xdr:col>41</xdr:col>
      <xdr:colOff>101600</xdr:colOff>
      <xdr:row>36</xdr:row>
      <xdr:rowOff>94566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111093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164732</xdr:rowOff>
    </xdr:from>
    <xdr:to>
      <xdr:col>36</xdr:col>
      <xdr:colOff>165100</xdr:colOff>
      <xdr:row>36</xdr:row>
      <xdr:rowOff>94882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111409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4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8768</xdr:rowOff>
    </xdr:from>
    <xdr:to>
      <xdr:col>55</xdr:col>
      <xdr:colOff>0</xdr:colOff>
      <xdr:row>57</xdr:row>
      <xdr:rowOff>24265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781418"/>
          <a:ext cx="8382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24265</xdr:rowOff>
    </xdr:from>
    <xdr:to>
      <xdr:col>50</xdr:col>
      <xdr:colOff>114300</xdr:colOff>
      <xdr:row>57</xdr:row>
      <xdr:rowOff>46799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96915"/>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26944</xdr:rowOff>
    </xdr:from>
    <xdr:to>
      <xdr:col>45</xdr:col>
      <xdr:colOff>177800</xdr:colOff>
      <xdr:row>57</xdr:row>
      <xdr:rowOff>46799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99594"/>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26944</xdr:rowOff>
    </xdr:from>
    <xdr:to>
      <xdr:col>41</xdr:col>
      <xdr:colOff>50800</xdr:colOff>
      <xdr:row>57</xdr:row>
      <xdr:rowOff>84668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99594"/>
          <a:ext cx="889000" cy="5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129418</xdr:rowOff>
    </xdr:from>
    <xdr:to>
      <xdr:col>55</xdr:col>
      <xdr:colOff>50800</xdr:colOff>
      <xdr:row>57</xdr:row>
      <xdr:rowOff>59568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152295</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8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144915</xdr:rowOff>
    </xdr:from>
    <xdr:to>
      <xdr:col>50</xdr:col>
      <xdr:colOff>165100</xdr:colOff>
      <xdr:row>57</xdr:row>
      <xdr:rowOff>75065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91592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2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167449</xdr:rowOff>
    </xdr:from>
    <xdr:to>
      <xdr:col>46</xdr:col>
      <xdr:colOff>38100</xdr:colOff>
      <xdr:row>57</xdr:row>
      <xdr:rowOff>97599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88726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8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147594</xdr:rowOff>
    </xdr:from>
    <xdr:to>
      <xdr:col>41</xdr:col>
      <xdr:colOff>101600</xdr:colOff>
      <xdr:row>57</xdr:row>
      <xdr:rowOff>77744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94271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52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33868</xdr:rowOff>
    </xdr:from>
    <xdr:to>
      <xdr:col>36</xdr:col>
      <xdr:colOff>165100</xdr:colOff>
      <xdr:row>57</xdr:row>
      <xdr:rowOff>135468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126595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8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10379</xdr:rowOff>
    </xdr:from>
    <xdr:to>
      <xdr:col>55</xdr:col>
      <xdr:colOff>0</xdr:colOff>
      <xdr:row>78</xdr:row>
      <xdr:rowOff>15613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83479"/>
          <a:ext cx="838200" cy="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136678</xdr:rowOff>
    </xdr:from>
    <xdr:to>
      <xdr:col>50</xdr:col>
      <xdr:colOff>114300</xdr:colOff>
      <xdr:row>78</xdr:row>
      <xdr:rowOff>15613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38328"/>
          <a:ext cx="889000" cy="5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82049</xdr:rowOff>
    </xdr:from>
    <xdr:to>
      <xdr:col>45</xdr:col>
      <xdr:colOff>177800</xdr:colOff>
      <xdr:row>77</xdr:row>
      <xdr:rowOff>136678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83699"/>
          <a:ext cx="889000" cy="5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82049</xdr:rowOff>
    </xdr:from>
    <xdr:to>
      <xdr:col>41</xdr:col>
      <xdr:colOff>50800</xdr:colOff>
      <xdr:row>77</xdr:row>
      <xdr:rowOff>139764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83699"/>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131029</xdr:rowOff>
    </xdr:from>
    <xdr:to>
      <xdr:col>55</xdr:col>
      <xdr:colOff>50800</xdr:colOff>
      <xdr:row>78</xdr:row>
      <xdr:rowOff>61179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79821</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136263</xdr:rowOff>
    </xdr:from>
    <xdr:to>
      <xdr:col>50</xdr:col>
      <xdr:colOff>165100</xdr:colOff>
      <xdr:row>78</xdr:row>
      <xdr:rowOff>66413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57540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85878</xdr:rowOff>
    </xdr:from>
    <xdr:to>
      <xdr:col>46</xdr:col>
      <xdr:colOff>38100</xdr:colOff>
      <xdr:row>78</xdr:row>
      <xdr:rowOff>16028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32555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6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31249</xdr:rowOff>
    </xdr:from>
    <xdr:to>
      <xdr:col>41</xdr:col>
      <xdr:colOff>101600</xdr:colOff>
      <xdr:row>77</xdr:row>
      <xdr:rowOff>132849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149376</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0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88964</xdr:rowOff>
    </xdr:from>
    <xdr:to>
      <xdr:col>36</xdr:col>
      <xdr:colOff>165100</xdr:colOff>
      <xdr:row>78</xdr:row>
      <xdr:rowOff>19114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35641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167151</xdr:rowOff>
    </xdr:from>
    <xdr:to>
      <xdr:col>55</xdr:col>
      <xdr:colOff>0</xdr:colOff>
      <xdr:row>96</xdr:row>
      <xdr:rowOff>62576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454901"/>
          <a:ext cx="838200" cy="6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62576</xdr:rowOff>
    </xdr:from>
    <xdr:to>
      <xdr:col>50</xdr:col>
      <xdr:colOff>114300</xdr:colOff>
      <xdr:row>97</xdr:row>
      <xdr:rowOff>99541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521776"/>
          <a:ext cx="889000" cy="20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99541</xdr:rowOff>
    </xdr:from>
    <xdr:to>
      <xdr:col>45</xdr:col>
      <xdr:colOff>177800</xdr:colOff>
      <xdr:row>98</xdr:row>
      <xdr:rowOff>57266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730191"/>
          <a:ext cx="889000" cy="12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32254</xdr:rowOff>
    </xdr:from>
    <xdr:to>
      <xdr:col>41</xdr:col>
      <xdr:colOff>50800</xdr:colOff>
      <xdr:row>98</xdr:row>
      <xdr:rowOff>57266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834354"/>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116351</xdr:rowOff>
    </xdr:from>
    <xdr:to>
      <xdr:col>55</xdr:col>
      <xdr:colOff>50800</xdr:colOff>
      <xdr:row>96</xdr:row>
      <xdr:rowOff>46501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4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139228</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2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11776</xdr:rowOff>
    </xdr:from>
    <xdr:to>
      <xdr:col>50</xdr:col>
      <xdr:colOff>165100</xdr:colOff>
      <xdr:row>96</xdr:row>
      <xdr:rowOff>113376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4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129903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2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48741</xdr:rowOff>
    </xdr:from>
    <xdr:to>
      <xdr:col>46</xdr:col>
      <xdr:colOff>38100</xdr:colOff>
      <xdr:row>97</xdr:row>
      <xdr:rowOff>150341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6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141468</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7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6466</xdr:rowOff>
    </xdr:from>
    <xdr:to>
      <xdr:col>41</xdr:col>
      <xdr:colOff>101600</xdr:colOff>
      <xdr:row>98</xdr:row>
      <xdr:rowOff>108066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152904</xdr:rowOff>
    </xdr:from>
    <xdr:to>
      <xdr:col>36</xdr:col>
      <xdr:colOff>165100</xdr:colOff>
      <xdr:row>98</xdr:row>
      <xdr:rowOff>83054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7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74181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39299</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25849"/>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39299</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725849"/>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159949</xdr:rowOff>
    </xdr:from>
    <xdr:to>
      <xdr:col>76</xdr:col>
      <xdr:colOff>165100</xdr:colOff>
      <xdr:row>39</xdr:row>
      <xdr:rowOff>90099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81226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105752</xdr:rowOff>
    </xdr:from>
    <xdr:to>
      <xdr:col>85</xdr:col>
      <xdr:colOff>127000</xdr:colOff>
      <xdr:row>76</xdr:row>
      <xdr:rowOff>130414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35952"/>
          <a:ext cx="8382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130414</xdr:rowOff>
    </xdr:from>
    <xdr:to>
      <xdr:col>81</xdr:col>
      <xdr:colOff>50800</xdr:colOff>
      <xdr:row>77</xdr:row>
      <xdr:rowOff>71520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60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71520</xdr:rowOff>
    </xdr:from>
    <xdr:to>
      <xdr:col>76</xdr:col>
      <xdr:colOff>114300</xdr:colOff>
      <xdr:row>77</xdr:row>
      <xdr:rowOff>92599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73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92599</xdr:rowOff>
    </xdr:from>
    <xdr:to>
      <xdr:col>71</xdr:col>
      <xdr:colOff>177800</xdr:colOff>
      <xdr:row>77</xdr:row>
      <xdr:rowOff>165993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94249"/>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54952</xdr:rowOff>
    </xdr:from>
    <xdr:to>
      <xdr:col>85</xdr:col>
      <xdr:colOff>177800</xdr:colOff>
      <xdr:row>76</xdr:row>
      <xdr:rowOff>156552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77828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79614</xdr:rowOff>
    </xdr:from>
    <xdr:to>
      <xdr:col>81</xdr:col>
      <xdr:colOff>101600</xdr:colOff>
      <xdr:row>77</xdr:row>
      <xdr:rowOff>9764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26290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8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20720</xdr:rowOff>
    </xdr:from>
    <xdr:to>
      <xdr:col>76</xdr:col>
      <xdr:colOff>165100</xdr:colOff>
      <xdr:row>77</xdr:row>
      <xdr:rowOff>122320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138847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41799</xdr:rowOff>
    </xdr:from>
    <xdr:to>
      <xdr:col>72</xdr:col>
      <xdr:colOff>38100</xdr:colOff>
      <xdr:row>77</xdr:row>
      <xdr:rowOff>143399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159926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1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115193</xdr:rowOff>
    </xdr:from>
    <xdr:to>
      <xdr:col>67</xdr:col>
      <xdr:colOff>101600</xdr:colOff>
      <xdr:row>78</xdr:row>
      <xdr:rowOff>45343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36470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130305</xdr:rowOff>
    </xdr:from>
    <xdr:to>
      <xdr:col>85</xdr:col>
      <xdr:colOff>127000</xdr:colOff>
      <xdr:row>98</xdr:row>
      <xdr:rowOff>130741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3240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104701</xdr:rowOff>
    </xdr:from>
    <xdr:to>
      <xdr:col>81</xdr:col>
      <xdr:colOff>50800</xdr:colOff>
      <xdr:row>98</xdr:row>
      <xdr:rowOff>130741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6801"/>
          <a:ext cx="889000" cy="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104701</xdr:rowOff>
    </xdr:from>
    <xdr:to>
      <xdr:col>76</xdr:col>
      <xdr:colOff>114300</xdr:colOff>
      <xdr:row>98</xdr:row>
      <xdr:rowOff>130442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6801"/>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121586</xdr:rowOff>
    </xdr:from>
    <xdr:to>
      <xdr:col>71</xdr:col>
      <xdr:colOff>177800</xdr:colOff>
      <xdr:row>98</xdr:row>
      <xdr:rowOff>130442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3686"/>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79505</xdr:rowOff>
    </xdr:from>
    <xdr:to>
      <xdr:col>85</xdr:col>
      <xdr:colOff>177800</xdr:colOff>
      <xdr:row>99</xdr:row>
      <xdr:rowOff>9655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165882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79941</xdr:rowOff>
    </xdr:from>
    <xdr:to>
      <xdr:col>81</xdr:col>
      <xdr:colOff>101600</xdr:colOff>
      <xdr:row>99</xdr:row>
      <xdr:rowOff>10091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1218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53901</xdr:rowOff>
    </xdr:from>
    <xdr:to>
      <xdr:col>76</xdr:col>
      <xdr:colOff>165100</xdr:colOff>
      <xdr:row>98</xdr:row>
      <xdr:rowOff>155501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146628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79642</xdr:rowOff>
    </xdr:from>
    <xdr:to>
      <xdr:col>72</xdr:col>
      <xdr:colOff>38100</xdr:colOff>
      <xdr:row>99</xdr:row>
      <xdr:rowOff>9792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70786</xdr:rowOff>
    </xdr:from>
    <xdr:to>
      <xdr:col>67</xdr:col>
      <xdr:colOff>101600</xdr:colOff>
      <xdr:row>99</xdr:row>
      <xdr:rowOff>936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163513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36441</xdr:rowOff>
    </xdr:from>
    <xdr:to>
      <xdr:col>116</xdr:col>
      <xdr:colOff>63500</xdr:colOff>
      <xdr:row>59</xdr:row>
      <xdr:rowOff>36647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1991"/>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36647</xdr:rowOff>
    </xdr:from>
    <xdr:to>
      <xdr:col>111</xdr:col>
      <xdr:colOff>177800</xdr:colOff>
      <xdr:row>59</xdr:row>
      <xdr:rowOff>36944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219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36944</xdr:rowOff>
    </xdr:from>
    <xdr:to>
      <xdr:col>107</xdr:col>
      <xdr:colOff>50800</xdr:colOff>
      <xdr:row>59</xdr:row>
      <xdr:rowOff>37097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249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37097</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264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157091</xdr:rowOff>
    </xdr:from>
    <xdr:to>
      <xdr:col>116</xdr:col>
      <xdr:colOff>114300</xdr:colOff>
      <xdr:row>59</xdr:row>
      <xdr:rowOff>87241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157297</xdr:rowOff>
    </xdr:from>
    <xdr:to>
      <xdr:col>112</xdr:col>
      <xdr:colOff>38100</xdr:colOff>
      <xdr:row>59</xdr:row>
      <xdr:rowOff>87447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78574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157594</xdr:rowOff>
    </xdr:from>
    <xdr:to>
      <xdr:col>107</xdr:col>
      <xdr:colOff>101600</xdr:colOff>
      <xdr:row>59</xdr:row>
      <xdr:rowOff>87744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78871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157747</xdr:rowOff>
    </xdr:from>
    <xdr:to>
      <xdr:col>102</xdr:col>
      <xdr:colOff>165100</xdr:colOff>
      <xdr:row>59</xdr:row>
      <xdr:rowOff>87897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79024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116646</xdr:rowOff>
    </xdr:from>
    <xdr:to>
      <xdr:col>116</xdr:col>
      <xdr:colOff>63500</xdr:colOff>
      <xdr:row>74</xdr:row>
      <xdr:rowOff>143963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803946"/>
          <a:ext cx="8382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15536</xdr:rowOff>
    </xdr:from>
    <xdr:to>
      <xdr:col>111</xdr:col>
      <xdr:colOff>177800</xdr:colOff>
      <xdr:row>74</xdr:row>
      <xdr:rowOff>116646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702836"/>
          <a:ext cx="889000" cy="10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161055</xdr:rowOff>
    </xdr:from>
    <xdr:to>
      <xdr:col>107</xdr:col>
      <xdr:colOff>50800</xdr:colOff>
      <xdr:row>74</xdr:row>
      <xdr:rowOff>15536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676905"/>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122227</xdr:rowOff>
    </xdr:from>
    <xdr:to>
      <xdr:col>102</xdr:col>
      <xdr:colOff>114300</xdr:colOff>
      <xdr:row>73</xdr:row>
      <xdr:rowOff>161055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638077"/>
          <a:ext cx="8890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93163</xdr:rowOff>
    </xdr:from>
    <xdr:to>
      <xdr:col>116</xdr:col>
      <xdr:colOff>114300</xdr:colOff>
      <xdr:row>75</xdr:row>
      <xdr:rowOff>23313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116040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65846</xdr:rowOff>
    </xdr:from>
    <xdr:to>
      <xdr:col>112</xdr:col>
      <xdr:colOff>38100</xdr:colOff>
      <xdr:row>74</xdr:row>
      <xdr:rowOff>167446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12523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5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136186</xdr:rowOff>
    </xdr:from>
    <xdr:to>
      <xdr:col>107</xdr:col>
      <xdr:colOff>101600</xdr:colOff>
      <xdr:row>74</xdr:row>
      <xdr:rowOff>66336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5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82863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42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110255</xdr:rowOff>
    </xdr:from>
    <xdr:to>
      <xdr:col>102</xdr:col>
      <xdr:colOff>165100</xdr:colOff>
      <xdr:row>74</xdr:row>
      <xdr:rowOff>40405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56932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4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71427</xdr:rowOff>
    </xdr:from>
    <xdr:to>
      <xdr:col>98</xdr:col>
      <xdr:colOff>38100</xdr:colOff>
      <xdr:row>74</xdr:row>
      <xdr:rowOff>1577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18104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36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
1,137
209.46
2,417,330
2,264,821
124,640
1,523,852
1,854,145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126003</xdr:rowOff>
    </xdr:from>
    <xdr:to>
      <xdr:col>24</xdr:col>
      <xdr:colOff>63500</xdr:colOff>
      <xdr:row>35</xdr:row>
      <xdr:rowOff>149816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26753"/>
          <a:ext cx="8382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149816</xdr:rowOff>
    </xdr:from>
    <xdr:to>
      <xdr:col>19</xdr:col>
      <xdr:colOff>177800</xdr:colOff>
      <xdr:row>35</xdr:row>
      <xdr:rowOff>154730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50566"/>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127241</xdr:rowOff>
    </xdr:from>
    <xdr:to>
      <xdr:col>15</xdr:col>
      <xdr:colOff>50800</xdr:colOff>
      <xdr:row>35</xdr:row>
      <xdr:rowOff>154730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27991"/>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62871</xdr:rowOff>
    </xdr:from>
    <xdr:to>
      <xdr:col>10</xdr:col>
      <xdr:colOff>114300</xdr:colOff>
      <xdr:row>35</xdr:row>
      <xdr:rowOff>127241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63621"/>
          <a:ext cx="8890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75203</xdr:rowOff>
    </xdr:from>
    <xdr:to>
      <xdr:col>24</xdr:col>
      <xdr:colOff>114300</xdr:colOff>
      <xdr:row>36</xdr:row>
      <xdr:rowOff>5353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98080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99016</xdr:rowOff>
    </xdr:from>
    <xdr:to>
      <xdr:col>20</xdr:col>
      <xdr:colOff>38100</xdr:colOff>
      <xdr:row>36</xdr:row>
      <xdr:rowOff>29166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45693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103930</xdr:rowOff>
    </xdr:from>
    <xdr:to>
      <xdr:col>15</xdr:col>
      <xdr:colOff>101600</xdr:colOff>
      <xdr:row>36</xdr:row>
      <xdr:rowOff>34080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50607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76441</xdr:rowOff>
    </xdr:from>
    <xdr:to>
      <xdr:col>10</xdr:col>
      <xdr:colOff>165100</xdr:colOff>
      <xdr:row>36</xdr:row>
      <xdr:rowOff>6591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23118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12071</xdr:rowOff>
    </xdr:from>
    <xdr:to>
      <xdr:col>6</xdr:col>
      <xdr:colOff>38100</xdr:colOff>
      <xdr:row>35</xdr:row>
      <xdr:rowOff>113671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130198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111603</xdr:rowOff>
    </xdr:from>
    <xdr:to>
      <xdr:col>24</xdr:col>
      <xdr:colOff>63500</xdr:colOff>
      <xdr:row>57</xdr:row>
      <xdr:rowOff>140725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84253"/>
          <a:ext cx="8382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32002</xdr:rowOff>
    </xdr:from>
    <xdr:to>
      <xdr:col>19</xdr:col>
      <xdr:colOff>177800</xdr:colOff>
      <xdr:row>57</xdr:row>
      <xdr:rowOff>140725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04652"/>
          <a:ext cx="889000" cy="1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32002</xdr:rowOff>
    </xdr:from>
    <xdr:to>
      <xdr:col>15</xdr:col>
      <xdr:colOff>50800</xdr:colOff>
      <xdr:row>57</xdr:row>
      <xdr:rowOff>105338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04652"/>
          <a:ext cx="889000" cy="7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105338</xdr:rowOff>
    </xdr:from>
    <xdr:to>
      <xdr:col>10</xdr:col>
      <xdr:colOff>114300</xdr:colOff>
      <xdr:row>57</xdr:row>
      <xdr:rowOff>169176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77988"/>
          <a:ext cx="8890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60803</xdr:rowOff>
    </xdr:from>
    <xdr:to>
      <xdr:col>24</xdr:col>
      <xdr:colOff>114300</xdr:colOff>
      <xdr:row>57</xdr:row>
      <xdr:rowOff>162403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39230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1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89925</xdr:rowOff>
    </xdr:from>
    <xdr:to>
      <xdr:col>20</xdr:col>
      <xdr:colOff>38100</xdr:colOff>
      <xdr:row>58</xdr:row>
      <xdr:rowOff>20075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11202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152652</xdr:rowOff>
    </xdr:from>
    <xdr:to>
      <xdr:col>15</xdr:col>
      <xdr:colOff>101600</xdr:colOff>
      <xdr:row>57</xdr:row>
      <xdr:rowOff>82802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99329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2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54538</xdr:rowOff>
    </xdr:from>
    <xdr:to>
      <xdr:col>10</xdr:col>
      <xdr:colOff>165100</xdr:colOff>
      <xdr:row>57</xdr:row>
      <xdr:rowOff>156138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118376</xdr:rowOff>
    </xdr:from>
    <xdr:to>
      <xdr:col>6</xdr:col>
      <xdr:colOff>38100</xdr:colOff>
      <xdr:row>58</xdr:row>
      <xdr:rowOff>48526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65053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6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149428</xdr:rowOff>
    </xdr:from>
    <xdr:to>
      <xdr:col>24</xdr:col>
      <xdr:colOff>63500</xdr:colOff>
      <xdr:row>76</xdr:row>
      <xdr:rowOff>12517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8178"/>
          <a:ext cx="8382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12517</xdr:rowOff>
    </xdr:from>
    <xdr:to>
      <xdr:col>19</xdr:col>
      <xdr:colOff>177800</xdr:colOff>
      <xdr:row>76</xdr:row>
      <xdr:rowOff>63165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42717"/>
          <a:ext cx="889000" cy="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124952</xdr:rowOff>
    </xdr:from>
    <xdr:to>
      <xdr:col>15</xdr:col>
      <xdr:colOff>50800</xdr:colOff>
      <xdr:row>76</xdr:row>
      <xdr:rowOff>63165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83702"/>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124952</xdr:rowOff>
    </xdr:from>
    <xdr:to>
      <xdr:col>10</xdr:col>
      <xdr:colOff>114300</xdr:colOff>
      <xdr:row>76</xdr:row>
      <xdr:rowOff>103558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3702"/>
          <a:ext cx="889000" cy="15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98629</xdr:rowOff>
    </xdr:from>
    <xdr:to>
      <xdr:col>24</xdr:col>
      <xdr:colOff>114300</xdr:colOff>
      <xdr:row>76</xdr:row>
      <xdr:rowOff>28780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7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121506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133167</xdr:rowOff>
    </xdr:from>
    <xdr:to>
      <xdr:col>20</xdr:col>
      <xdr:colOff>38100</xdr:colOff>
      <xdr:row>76</xdr:row>
      <xdr:rowOff>63317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79844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6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12365</xdr:rowOff>
    </xdr:from>
    <xdr:to>
      <xdr:col>15</xdr:col>
      <xdr:colOff>101600</xdr:colOff>
      <xdr:row>76</xdr:row>
      <xdr:rowOff>113965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130491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1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74152</xdr:rowOff>
    </xdr:from>
    <xdr:to>
      <xdr:col>10</xdr:col>
      <xdr:colOff>165100</xdr:colOff>
      <xdr:row>76</xdr:row>
      <xdr:rowOff>4302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20829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0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52758</xdr:rowOff>
    </xdr:from>
    <xdr:to>
      <xdr:col>6</xdr:col>
      <xdr:colOff>38100</xdr:colOff>
      <xdr:row>76</xdr:row>
      <xdr:rowOff>154358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170885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80239</xdr:rowOff>
    </xdr:from>
    <xdr:to>
      <xdr:col>24</xdr:col>
      <xdr:colOff>63500</xdr:colOff>
      <xdr:row>97</xdr:row>
      <xdr:rowOff>154663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10889"/>
          <a:ext cx="838200" cy="7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154663</xdr:rowOff>
    </xdr:from>
    <xdr:to>
      <xdr:col>19</xdr:col>
      <xdr:colOff>177800</xdr:colOff>
      <xdr:row>98</xdr:row>
      <xdr:rowOff>11246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5313"/>
          <a:ext cx="889000" cy="2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133210</xdr:rowOff>
    </xdr:from>
    <xdr:to>
      <xdr:col>15</xdr:col>
      <xdr:colOff>50800</xdr:colOff>
      <xdr:row>98</xdr:row>
      <xdr:rowOff>11246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63860"/>
          <a:ext cx="889000" cy="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81218</xdr:rowOff>
    </xdr:from>
    <xdr:to>
      <xdr:col>10</xdr:col>
      <xdr:colOff>114300</xdr:colOff>
      <xdr:row>97</xdr:row>
      <xdr:rowOff>133210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1868"/>
          <a:ext cx="889000" cy="5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29439</xdr:rowOff>
    </xdr:from>
    <xdr:to>
      <xdr:col>24</xdr:col>
      <xdr:colOff>114300</xdr:colOff>
      <xdr:row>97</xdr:row>
      <xdr:rowOff>131039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7866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103863</xdr:rowOff>
    </xdr:from>
    <xdr:to>
      <xdr:col>20</xdr:col>
      <xdr:colOff>38100</xdr:colOff>
      <xdr:row>98</xdr:row>
      <xdr:rowOff>34013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25140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131896</xdr:rowOff>
    </xdr:from>
    <xdr:to>
      <xdr:col>15</xdr:col>
      <xdr:colOff>101600</xdr:colOff>
      <xdr:row>98</xdr:row>
      <xdr:rowOff>62046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53173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82410</xdr:rowOff>
    </xdr:from>
    <xdr:to>
      <xdr:col>10</xdr:col>
      <xdr:colOff>165100</xdr:colOff>
      <xdr:row>98</xdr:row>
      <xdr:rowOff>12560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30418</xdr:rowOff>
    </xdr:from>
    <xdr:to>
      <xdr:col>6</xdr:col>
      <xdr:colOff>38100</xdr:colOff>
      <xdr:row>97</xdr:row>
      <xdr:rowOff>132018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148545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140970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84620"/>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19448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90170</xdr:rowOff>
    </xdr:from>
    <xdr:to>
      <xdr:col>36</xdr:col>
      <xdr:colOff>165100</xdr:colOff>
      <xdr:row>38</xdr:row>
      <xdr:rowOff>20320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36847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17973</xdr:rowOff>
    </xdr:from>
    <xdr:to>
      <xdr:col>55</xdr:col>
      <xdr:colOff>0</xdr:colOff>
      <xdr:row>58</xdr:row>
      <xdr:rowOff>64077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2073"/>
          <a:ext cx="8382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17973</xdr:rowOff>
    </xdr:from>
    <xdr:to>
      <xdr:col>50</xdr:col>
      <xdr:colOff>114300</xdr:colOff>
      <xdr:row>58</xdr:row>
      <xdr:rowOff>22691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62073"/>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22691</xdr:rowOff>
    </xdr:from>
    <xdr:to>
      <xdr:col>45</xdr:col>
      <xdr:colOff>177800</xdr:colOff>
      <xdr:row>58</xdr:row>
      <xdr:rowOff>71215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6791"/>
          <a:ext cx="8890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71215</xdr:rowOff>
    </xdr:from>
    <xdr:to>
      <xdr:col>41</xdr:col>
      <xdr:colOff>50800</xdr:colOff>
      <xdr:row>58</xdr:row>
      <xdr:rowOff>72699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5315"/>
          <a:ext cx="8890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13277</xdr:rowOff>
    </xdr:from>
    <xdr:to>
      <xdr:col>55</xdr:col>
      <xdr:colOff>50800</xdr:colOff>
      <xdr:row>58</xdr:row>
      <xdr:rowOff>114877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138623</xdr:rowOff>
    </xdr:from>
    <xdr:to>
      <xdr:col>50</xdr:col>
      <xdr:colOff>165100</xdr:colOff>
      <xdr:row>58</xdr:row>
      <xdr:rowOff>68773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85300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8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143341</xdr:rowOff>
    </xdr:from>
    <xdr:to>
      <xdr:col>46</xdr:col>
      <xdr:colOff>38100</xdr:colOff>
      <xdr:row>58</xdr:row>
      <xdr:rowOff>73491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90018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20415</xdr:rowOff>
    </xdr:from>
    <xdr:to>
      <xdr:col>41</xdr:col>
      <xdr:colOff>101600</xdr:colOff>
      <xdr:row>58</xdr:row>
      <xdr:rowOff>122015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113142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21899</xdr:rowOff>
    </xdr:from>
    <xdr:to>
      <xdr:col>36</xdr:col>
      <xdr:colOff>165100</xdr:colOff>
      <xdr:row>58</xdr:row>
      <xdr:rowOff>123499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114626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100758</xdr:rowOff>
    </xdr:from>
    <xdr:to>
      <xdr:col>55</xdr:col>
      <xdr:colOff>0</xdr:colOff>
      <xdr:row>77</xdr:row>
      <xdr:rowOff>79581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30958"/>
          <a:ext cx="838200" cy="1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24977</xdr:rowOff>
    </xdr:from>
    <xdr:to>
      <xdr:col>50</xdr:col>
      <xdr:colOff>114300</xdr:colOff>
      <xdr:row>77</xdr:row>
      <xdr:rowOff>79581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26627"/>
          <a:ext cx="889000" cy="5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24977</xdr:rowOff>
    </xdr:from>
    <xdr:to>
      <xdr:col>45</xdr:col>
      <xdr:colOff>177800</xdr:colOff>
      <xdr:row>77</xdr:row>
      <xdr:rowOff>135617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26627"/>
          <a:ext cx="889000" cy="1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110465</xdr:rowOff>
    </xdr:from>
    <xdr:to>
      <xdr:col>41</xdr:col>
      <xdr:colOff>50800</xdr:colOff>
      <xdr:row>77</xdr:row>
      <xdr:rowOff>135617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2115"/>
          <a:ext cx="889000" cy="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49958</xdr:rowOff>
    </xdr:from>
    <xdr:to>
      <xdr:col>55</xdr:col>
      <xdr:colOff>50800</xdr:colOff>
      <xdr:row>76</xdr:row>
      <xdr:rowOff>151558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72835</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3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28781</xdr:rowOff>
    </xdr:from>
    <xdr:to>
      <xdr:col>50</xdr:col>
      <xdr:colOff>165100</xdr:colOff>
      <xdr:row>77</xdr:row>
      <xdr:rowOff>130381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146908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0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145627</xdr:rowOff>
    </xdr:from>
    <xdr:to>
      <xdr:col>46</xdr:col>
      <xdr:colOff>38100</xdr:colOff>
      <xdr:row>77</xdr:row>
      <xdr:rowOff>75777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92304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5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84817</xdr:rowOff>
    </xdr:from>
    <xdr:to>
      <xdr:col>41</xdr:col>
      <xdr:colOff>101600</xdr:colOff>
      <xdr:row>78</xdr:row>
      <xdr:rowOff>14967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59665</xdr:rowOff>
    </xdr:from>
    <xdr:to>
      <xdr:col>36</xdr:col>
      <xdr:colOff>165100</xdr:colOff>
      <xdr:row>77</xdr:row>
      <xdr:rowOff>161265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96329</xdr:rowOff>
    </xdr:from>
    <xdr:to>
      <xdr:col>55</xdr:col>
      <xdr:colOff>0</xdr:colOff>
      <xdr:row>93</xdr:row>
      <xdr:rowOff>163052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41179"/>
          <a:ext cx="8382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163052</xdr:rowOff>
    </xdr:from>
    <xdr:to>
      <xdr:col>50</xdr:col>
      <xdr:colOff>114300</xdr:colOff>
      <xdr:row>95</xdr:row>
      <xdr:rowOff>159057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7902"/>
          <a:ext cx="889000" cy="33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159057</xdr:rowOff>
    </xdr:from>
    <xdr:to>
      <xdr:col>45</xdr:col>
      <xdr:colOff>177800</xdr:colOff>
      <xdr:row>96</xdr:row>
      <xdr:rowOff>147762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46807"/>
          <a:ext cx="889000" cy="1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131576</xdr:rowOff>
    </xdr:from>
    <xdr:to>
      <xdr:col>41</xdr:col>
      <xdr:colOff>50800</xdr:colOff>
      <xdr:row>96</xdr:row>
      <xdr:rowOff>147762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19326"/>
          <a:ext cx="889000" cy="18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45529</xdr:rowOff>
    </xdr:from>
    <xdr:to>
      <xdr:col>55</xdr:col>
      <xdr:colOff>50800</xdr:colOff>
      <xdr:row>93</xdr:row>
      <xdr:rowOff>147129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9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68406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112252</xdr:rowOff>
    </xdr:from>
    <xdr:to>
      <xdr:col>50</xdr:col>
      <xdr:colOff>165100</xdr:colOff>
      <xdr:row>94</xdr:row>
      <xdr:rowOff>42402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58929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108257</xdr:rowOff>
    </xdr:from>
    <xdr:to>
      <xdr:col>46</xdr:col>
      <xdr:colOff>38100</xdr:colOff>
      <xdr:row>96</xdr:row>
      <xdr:rowOff>38407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54934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17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96962</xdr:rowOff>
    </xdr:from>
    <xdr:to>
      <xdr:col>41</xdr:col>
      <xdr:colOff>101600</xdr:colOff>
      <xdr:row>97</xdr:row>
      <xdr:rowOff>27112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43639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3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80776</xdr:rowOff>
    </xdr:from>
    <xdr:to>
      <xdr:col>36</xdr:col>
      <xdr:colOff>165100</xdr:colOff>
      <xdr:row>96</xdr:row>
      <xdr:rowOff>10926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27453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1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106667</xdr:rowOff>
    </xdr:from>
    <xdr:to>
      <xdr:col>85</xdr:col>
      <xdr:colOff>127000</xdr:colOff>
      <xdr:row>37</xdr:row>
      <xdr:rowOff>146279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0317"/>
          <a:ext cx="8382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146279</xdr:rowOff>
    </xdr:from>
    <xdr:to>
      <xdr:col>81</xdr:col>
      <xdr:colOff>50800</xdr:colOff>
      <xdr:row>38</xdr:row>
      <xdr:rowOff>2734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89929"/>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149450</xdr:rowOff>
    </xdr:from>
    <xdr:to>
      <xdr:col>76</xdr:col>
      <xdr:colOff>114300</xdr:colOff>
      <xdr:row>38</xdr:row>
      <xdr:rowOff>2734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93100"/>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149450</xdr:rowOff>
    </xdr:from>
    <xdr:to>
      <xdr:col>71</xdr:col>
      <xdr:colOff>177800</xdr:colOff>
      <xdr:row>37</xdr:row>
      <xdr:rowOff>151974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93100"/>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55867</xdr:rowOff>
    </xdr:from>
    <xdr:to>
      <xdr:col>85</xdr:col>
      <xdr:colOff>177800</xdr:colOff>
      <xdr:row>37</xdr:row>
      <xdr:rowOff>157467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78744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95479</xdr:rowOff>
    </xdr:from>
    <xdr:to>
      <xdr:col>81</xdr:col>
      <xdr:colOff>101600</xdr:colOff>
      <xdr:row>38</xdr:row>
      <xdr:rowOff>25629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42156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123384</xdr:rowOff>
    </xdr:from>
    <xdr:to>
      <xdr:col>76</xdr:col>
      <xdr:colOff>165100</xdr:colOff>
      <xdr:row>38</xdr:row>
      <xdr:rowOff>53535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7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98650</xdr:rowOff>
    </xdr:from>
    <xdr:to>
      <xdr:col>72</xdr:col>
      <xdr:colOff>38100</xdr:colOff>
      <xdr:row>38</xdr:row>
      <xdr:rowOff>28800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45327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1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101174</xdr:rowOff>
    </xdr:from>
    <xdr:to>
      <xdr:col>67</xdr:col>
      <xdr:colOff>101600</xdr:colOff>
      <xdr:row>38</xdr:row>
      <xdr:rowOff>31324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47851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102562</xdr:rowOff>
    </xdr:from>
    <xdr:to>
      <xdr:col>85</xdr:col>
      <xdr:colOff>127000</xdr:colOff>
      <xdr:row>57</xdr:row>
      <xdr:rowOff>146303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75212"/>
          <a:ext cx="838200" cy="4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86783</xdr:rowOff>
    </xdr:from>
    <xdr:to>
      <xdr:col>81</xdr:col>
      <xdr:colOff>50800</xdr:colOff>
      <xdr:row>57</xdr:row>
      <xdr:rowOff>146303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59433"/>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86783</xdr:rowOff>
    </xdr:from>
    <xdr:to>
      <xdr:col>76</xdr:col>
      <xdr:colOff>114300</xdr:colOff>
      <xdr:row>57</xdr:row>
      <xdr:rowOff>160269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9433"/>
          <a:ext cx="889000" cy="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160269</xdr:rowOff>
    </xdr:from>
    <xdr:to>
      <xdr:col>71</xdr:col>
      <xdr:colOff>177800</xdr:colOff>
      <xdr:row>58</xdr:row>
      <xdr:rowOff>16418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2919"/>
          <a:ext cx="8890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51762</xdr:rowOff>
    </xdr:from>
    <xdr:to>
      <xdr:col>85</xdr:col>
      <xdr:colOff>177800</xdr:colOff>
      <xdr:row>57</xdr:row>
      <xdr:rowOff>153362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74639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7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95503</xdr:rowOff>
    </xdr:from>
    <xdr:to>
      <xdr:col>81</xdr:col>
      <xdr:colOff>101600</xdr:colOff>
      <xdr:row>58</xdr:row>
      <xdr:rowOff>25653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16780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96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35983</xdr:rowOff>
    </xdr:from>
    <xdr:to>
      <xdr:col>76</xdr:col>
      <xdr:colOff>165100</xdr:colOff>
      <xdr:row>57</xdr:row>
      <xdr:rowOff>137583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154110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8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109469</xdr:rowOff>
    </xdr:from>
    <xdr:to>
      <xdr:col>72</xdr:col>
      <xdr:colOff>38100</xdr:colOff>
      <xdr:row>58</xdr:row>
      <xdr:rowOff>39619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30746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9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137068</xdr:rowOff>
    </xdr:from>
    <xdr:to>
      <xdr:col>67</xdr:col>
      <xdr:colOff>101600</xdr:colOff>
      <xdr:row>58</xdr:row>
      <xdr:rowOff>67218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58345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0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39298</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3848"/>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39298</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3848"/>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159948</xdr:rowOff>
    </xdr:from>
    <xdr:to>
      <xdr:col>76</xdr:col>
      <xdr:colOff>165100</xdr:colOff>
      <xdr:row>79</xdr:row>
      <xdr:rowOff>90098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81225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105752</xdr:rowOff>
    </xdr:from>
    <xdr:to>
      <xdr:col>85</xdr:col>
      <xdr:colOff>127000</xdr:colOff>
      <xdr:row>96</xdr:row>
      <xdr:rowOff>130414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64952"/>
          <a:ext cx="8382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130414</xdr:rowOff>
    </xdr:from>
    <xdr:to>
      <xdr:col>81</xdr:col>
      <xdr:colOff>50800</xdr:colOff>
      <xdr:row>97</xdr:row>
      <xdr:rowOff>71520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89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71520</xdr:rowOff>
    </xdr:from>
    <xdr:to>
      <xdr:col>76</xdr:col>
      <xdr:colOff>114300</xdr:colOff>
      <xdr:row>97</xdr:row>
      <xdr:rowOff>92599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02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92599</xdr:rowOff>
    </xdr:from>
    <xdr:to>
      <xdr:col>71</xdr:col>
      <xdr:colOff>177800</xdr:colOff>
      <xdr:row>97</xdr:row>
      <xdr:rowOff>165993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23249"/>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54952</xdr:rowOff>
    </xdr:from>
    <xdr:to>
      <xdr:col>85</xdr:col>
      <xdr:colOff>177800</xdr:colOff>
      <xdr:row>96</xdr:row>
      <xdr:rowOff>156552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77829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6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79614</xdr:rowOff>
    </xdr:from>
    <xdr:to>
      <xdr:col>81</xdr:col>
      <xdr:colOff>101600</xdr:colOff>
      <xdr:row>97</xdr:row>
      <xdr:rowOff>9764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26291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1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20720</xdr:rowOff>
    </xdr:from>
    <xdr:to>
      <xdr:col>76</xdr:col>
      <xdr:colOff>165100</xdr:colOff>
      <xdr:row>97</xdr:row>
      <xdr:rowOff>122320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4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41799</xdr:rowOff>
    </xdr:from>
    <xdr:to>
      <xdr:col>72</xdr:col>
      <xdr:colOff>38100</xdr:colOff>
      <xdr:row>97</xdr:row>
      <xdr:rowOff>143399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159926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44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115193</xdr:rowOff>
    </xdr:from>
    <xdr:to>
      <xdr:col>67</xdr:col>
      <xdr:colOff>101600</xdr:colOff>
      <xdr:row>98</xdr:row>
      <xdr:rowOff>45343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36470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83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DX</a:t>
          </a:r>
          <a:r>
            <a:rPr kumimoji="1" lang="ja-JP" altLang="en-US" sz="1400">
              <a:latin typeface="ＭＳ ゴシック" pitchFamily="49" charset="-128"/>
              <a:ea typeface="ＭＳ ゴシック" pitchFamily="49" charset="-128"/>
            </a:rPr>
            <a:t>関連の新事業発足にともない、イニシャル経費が嵩んだことにより、財政調整基金の取崩額が増加したとことから、基金残高比率が減少傾向に有り、実質収支額比率が増加傾向にある。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一般会計等において黒字額が増加しているが、主なものでは大規模事業において不用額が発生したことが要因である。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M17" sqref="M17:Q17"/>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2417330</v>
      </c>
      <c r="BO4" s="384"/>
      <c r="BP4" s="384"/>
      <c r="BQ4" s="384"/>
      <c r="BR4" s="384"/>
      <c r="BS4" s="384"/>
      <c r="BT4" s="384"/>
      <c r="BU4" s="385"/>
      <c r="BV4" s="383">
        <v>2292007</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8.1999999999999993</v>
      </c>
      <c r="CU4" s="390"/>
      <c r="CV4" s="390"/>
      <c r="CW4" s="390"/>
      <c r="CX4" s="390"/>
      <c r="CY4" s="390"/>
      <c r="CZ4" s="390"/>
      <c r="DA4" s="391"/>
      <c r="DB4" s="389">
        <v>6.6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2264821</v>
      </c>
      <c r="BO5" s="421"/>
      <c r="BP5" s="421"/>
      <c r="BQ5" s="421"/>
      <c r="BR5" s="421"/>
      <c r="BS5" s="421"/>
      <c r="BT5" s="421"/>
      <c r="BU5" s="422"/>
      <c r="BV5" s="420">
        <v>2190340</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94</v>
      </c>
      <c r="CU5" s="418"/>
      <c r="CV5" s="418"/>
      <c r="CW5" s="418"/>
      <c r="CX5" s="418"/>
      <c r="CY5" s="418"/>
      <c r="CZ5" s="418"/>
      <c r="DA5" s="419"/>
      <c r="DB5" s="417">
        <v>88.6</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152509</v>
      </c>
      <c r="BO6" s="421"/>
      <c r="BP6" s="421"/>
      <c r="BQ6" s="421"/>
      <c r="BR6" s="421"/>
      <c r="BS6" s="421"/>
      <c r="BT6" s="421"/>
      <c r="BU6" s="422"/>
      <c r="BV6" s="420">
        <v>101667</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94.7</v>
      </c>
      <c r="CU6" s="458"/>
      <c r="CV6" s="458"/>
      <c r="CW6" s="458"/>
      <c r="CX6" s="458"/>
      <c r="CY6" s="458"/>
      <c r="CZ6" s="458"/>
      <c r="DA6" s="459"/>
      <c r="DB6" s="457">
        <v>91.2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27869</v>
      </c>
      <c r="BO7" s="421"/>
      <c r="BP7" s="421"/>
      <c r="BQ7" s="421"/>
      <c r="BR7" s="421"/>
      <c r="BS7" s="421"/>
      <c r="BT7" s="421"/>
      <c r="BU7" s="422"/>
      <c r="BV7" s="420">
        <v>0</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1523852</v>
      </c>
      <c r="CU7" s="421"/>
      <c r="CV7" s="421"/>
      <c r="CW7" s="421"/>
      <c r="CX7" s="421"/>
      <c r="CY7" s="421"/>
      <c r="CZ7" s="421"/>
      <c r="DA7" s="422"/>
      <c r="DB7" s="420">
        <v>1539810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124640</v>
      </c>
      <c r="BO8" s="421"/>
      <c r="BP8" s="421"/>
      <c r="BQ8" s="421"/>
      <c r="BR8" s="421"/>
      <c r="BS8" s="421"/>
      <c r="BT8" s="421"/>
      <c r="BU8" s="422"/>
      <c r="BV8" s="420">
        <v>101667</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0.09</v>
      </c>
      <c r="CU8" s="461"/>
      <c r="CV8" s="461"/>
      <c r="CW8" s="461"/>
      <c r="CX8" s="461"/>
      <c r="CY8" s="461"/>
      <c r="CZ8" s="461"/>
      <c r="DA8" s="462"/>
      <c r="DB8" s="460">
        <v>0.1</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1246</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111</v>
      </c>
      <c r="AV9" s="453"/>
      <c r="AW9" s="453"/>
      <c r="AX9" s="453"/>
      <c r="AY9" s="454" t="s">
        <v>118</v>
      </c>
      <c r="AZ9" s="455"/>
      <c r="BA9" s="455"/>
      <c r="BB9" s="455"/>
      <c r="BC9" s="455"/>
      <c r="BD9" s="455"/>
      <c r="BE9" s="455"/>
      <c r="BF9" s="455"/>
      <c r="BG9" s="455"/>
      <c r="BH9" s="455"/>
      <c r="BI9" s="455"/>
      <c r="BJ9" s="455"/>
      <c r="BK9" s="455"/>
      <c r="BL9" s="455"/>
      <c r="BM9" s="456"/>
      <c r="BN9" s="420">
        <v>23226</v>
      </c>
      <c r="BO9" s="421"/>
      <c r="BP9" s="421"/>
      <c r="BQ9" s="421"/>
      <c r="BR9" s="421"/>
      <c r="BS9" s="421"/>
      <c r="BT9" s="421"/>
      <c r="BU9" s="422"/>
      <c r="BV9" s="420">
        <v>50559</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14.7</v>
      </c>
      <c r="CU9" s="418"/>
      <c r="CV9" s="418"/>
      <c r="CW9" s="418"/>
      <c r="CX9" s="418"/>
      <c r="CY9" s="418"/>
      <c r="CZ9" s="418"/>
      <c r="DA9" s="419"/>
      <c r="DB9" s="417">
        <v>14.3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1322</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108</v>
      </c>
      <c r="BO10" s="421"/>
      <c r="BP10" s="421"/>
      <c r="BQ10" s="421"/>
      <c r="BR10" s="421"/>
      <c r="BS10" s="421"/>
      <c r="BT10" s="421"/>
      <c r="BU10" s="422"/>
      <c r="BV10" s="420">
        <v>116</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122</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1142</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96</v>
      </c>
      <c r="AV12" s="453"/>
      <c r="AW12" s="453"/>
      <c r="AX12" s="453"/>
      <c r="AY12" s="454" t="s">
        <v>136</v>
      </c>
      <c r="AZ12" s="455"/>
      <c r="BA12" s="455"/>
      <c r="BB12" s="455"/>
      <c r="BC12" s="455"/>
      <c r="BD12" s="455"/>
      <c r="BE12" s="455"/>
      <c r="BF12" s="455"/>
      <c r="BG12" s="455"/>
      <c r="BH12" s="455"/>
      <c r="BI12" s="455"/>
      <c r="BJ12" s="455"/>
      <c r="BK12" s="455"/>
      <c r="BL12" s="455"/>
      <c r="BM12" s="456"/>
      <c r="BN12" s="420">
        <v>79754</v>
      </c>
      <c r="BO12" s="421"/>
      <c r="BP12" s="421"/>
      <c r="BQ12" s="421"/>
      <c r="BR12" s="421"/>
      <c r="BS12" s="421"/>
      <c r="BT12" s="421"/>
      <c r="BU12" s="422"/>
      <c r="BV12" s="420">
        <v>7687</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130</v>
      </c>
      <c r="CU12" s="461"/>
      <c r="CV12" s="461"/>
      <c r="CW12" s="461"/>
      <c r="CX12" s="461"/>
      <c r="CY12" s="461"/>
      <c r="CZ12" s="461"/>
      <c r="DA12" s="462"/>
      <c r="DB12" s="460" t="s">
        <v>130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138</v>
      </c>
      <c r="N13" s="512"/>
      <c r="O13" s="512"/>
      <c r="P13" s="512"/>
      <c r="Q13" s="513"/>
      <c r="R13" s="504">
        <v>1137</v>
      </c>
      <c r="S13" s="505"/>
      <c r="T13" s="505"/>
      <c r="U13" s="505"/>
      <c r="V13" s="506"/>
      <c r="W13" s="436" t="s">
        <v>139</v>
      </c>
      <c r="X13" s="437"/>
      <c r="Y13" s="437"/>
      <c r="Z13" s="437"/>
      <c r="AA13" s="437"/>
      <c r="AB13" s="427"/>
      <c r="AC13" s="471">
        <v>187</v>
      </c>
      <c r="AD13" s="472"/>
      <c r="AE13" s="472"/>
      <c r="AF13" s="472"/>
      <c r="AG13" s="514"/>
      <c r="AH13" s="471">
        <v>253</v>
      </c>
      <c r="AI13" s="472"/>
      <c r="AJ13" s="472"/>
      <c r="AK13" s="472"/>
      <c r="AL13" s="473"/>
      <c r="AM13" s="449" t="s">
        <v>140</v>
      </c>
      <c r="AN13" s="450"/>
      <c r="AO13" s="450"/>
      <c r="AP13" s="450"/>
      <c r="AQ13" s="450"/>
      <c r="AR13" s="450"/>
      <c r="AS13" s="450"/>
      <c r="AT13" s="451"/>
      <c r="AU13" s="452" t="s">
        <v>122</v>
      </c>
      <c r="AV13" s="453"/>
      <c r="AW13" s="453"/>
      <c r="AX13" s="453"/>
      <c r="AY13" s="454" t="s">
        <v>141</v>
      </c>
      <c r="AZ13" s="455"/>
      <c r="BA13" s="455"/>
      <c r="BB13" s="455"/>
      <c r="BC13" s="455"/>
      <c r="BD13" s="455"/>
      <c r="BE13" s="455"/>
      <c r="BF13" s="455"/>
      <c r="BG13" s="455"/>
      <c r="BH13" s="455"/>
      <c r="BI13" s="455"/>
      <c r="BJ13" s="455"/>
      <c r="BK13" s="455"/>
      <c r="BL13" s="455"/>
      <c r="BM13" s="456"/>
      <c r="BN13" s="420">
        <v>-56420</v>
      </c>
      <c r="BO13" s="421"/>
      <c r="BP13" s="421"/>
      <c r="BQ13" s="421"/>
      <c r="BR13" s="421"/>
      <c r="BS13" s="421"/>
      <c r="BT13" s="421"/>
      <c r="BU13" s="422"/>
      <c r="BV13" s="420">
        <v>42988</v>
      </c>
      <c r="BW13" s="421"/>
      <c r="BX13" s="421"/>
      <c r="BY13" s="421"/>
      <c r="BZ13" s="421"/>
      <c r="CA13" s="421"/>
      <c r="CB13" s="421"/>
      <c r="CC13" s="422"/>
      <c r="CD13" s="423" t="s">
        <v>142</v>
      </c>
      <c r="CE13" s="424"/>
      <c r="CF13" s="424"/>
      <c r="CG13" s="424"/>
      <c r="CH13" s="424"/>
      <c r="CI13" s="424"/>
      <c r="CJ13" s="424"/>
      <c r="CK13" s="424"/>
      <c r="CL13" s="424"/>
      <c r="CM13" s="424"/>
      <c r="CN13" s="424"/>
      <c r="CO13" s="424"/>
      <c r="CP13" s="424"/>
      <c r="CQ13" s="424"/>
      <c r="CR13" s="424"/>
      <c r="CS13" s="425"/>
      <c r="CT13" s="417">
        <v>6.7</v>
      </c>
      <c r="CU13" s="418"/>
      <c r="CV13" s="418"/>
      <c r="CW13" s="418"/>
      <c r="CX13" s="418"/>
      <c r="CY13" s="418"/>
      <c r="CZ13" s="418"/>
      <c r="DA13" s="419"/>
      <c r="DB13" s="417">
        <v>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143</v>
      </c>
      <c r="M14" s="502"/>
      <c r="N14" s="502"/>
      <c r="O14" s="502"/>
      <c r="P14" s="502"/>
      <c r="Q14" s="503"/>
      <c r="R14" s="504">
        <v>1172</v>
      </c>
      <c r="S14" s="505"/>
      <c r="T14" s="505"/>
      <c r="U14" s="505"/>
      <c r="V14" s="506"/>
      <c r="W14" s="410"/>
      <c r="X14" s="411"/>
      <c r="Y14" s="411"/>
      <c r="Z14" s="411"/>
      <c r="AA14" s="411"/>
      <c r="AB14" s="400"/>
      <c r="AC14" s="507">
        <v>32.6</v>
      </c>
      <c r="AD14" s="508"/>
      <c r="AE14" s="508"/>
      <c r="AF14" s="508"/>
      <c r="AG14" s="509"/>
      <c r="AH14" s="507">
        <v>39.799999999999997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144</v>
      </c>
      <c r="CE14" s="516"/>
      <c r="CF14" s="516"/>
      <c r="CG14" s="516"/>
      <c r="CH14" s="516"/>
      <c r="CI14" s="516"/>
      <c r="CJ14" s="516"/>
      <c r="CK14" s="516"/>
      <c r="CL14" s="516"/>
      <c r="CM14" s="516"/>
      <c r="CN14" s="516"/>
      <c r="CO14" s="516"/>
      <c r="CP14" s="516"/>
      <c r="CQ14" s="516"/>
      <c r="CR14" s="516"/>
      <c r="CS14" s="517"/>
      <c r="CT14" s="518" t="s">
        <v>145</v>
      </c>
      <c r="CU14" s="519"/>
      <c r="CV14" s="519"/>
      <c r="CW14" s="519"/>
      <c r="CX14" s="519"/>
      <c r="CY14" s="519"/>
      <c r="CZ14" s="519"/>
      <c r="DA14" s="520"/>
      <c r="DB14" s="518" t="s">
        <v>146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147</v>
      </c>
      <c r="N15" s="512"/>
      <c r="O15" s="512"/>
      <c r="P15" s="512"/>
      <c r="Q15" s="513"/>
      <c r="R15" s="504">
        <v>1166</v>
      </c>
      <c r="S15" s="505"/>
      <c r="T15" s="505"/>
      <c r="U15" s="505"/>
      <c r="V15" s="506"/>
      <c r="W15" s="436" t="s">
        <v>148</v>
      </c>
      <c r="X15" s="437"/>
      <c r="Y15" s="437"/>
      <c r="Z15" s="437"/>
      <c r="AA15" s="437"/>
      <c r="AB15" s="427"/>
      <c r="AC15" s="471">
        <v>99</v>
      </c>
      <c r="AD15" s="472"/>
      <c r="AE15" s="472"/>
      <c r="AF15" s="472"/>
      <c r="AG15" s="514"/>
      <c r="AH15" s="471">
        <v>89</v>
      </c>
      <c r="AI15" s="472"/>
      <c r="AJ15" s="472"/>
      <c r="AK15" s="472"/>
      <c r="AL15" s="473"/>
      <c r="AM15" s="449"/>
      <c r="AN15" s="450"/>
      <c r="AO15" s="450"/>
      <c r="AP15" s="450"/>
      <c r="AQ15" s="450"/>
      <c r="AR15" s="450"/>
      <c r="AS15" s="450"/>
      <c r="AT15" s="451"/>
      <c r="AU15" s="452"/>
      <c r="AV15" s="453"/>
      <c r="AW15" s="453"/>
      <c r="AX15" s="453"/>
      <c r="AY15" s="380" t="s">
        <v>149</v>
      </c>
      <c r="AZ15" s="381"/>
      <c r="BA15" s="381"/>
      <c r="BB15" s="381"/>
      <c r="BC15" s="381"/>
      <c r="BD15" s="381"/>
      <c r="BE15" s="381"/>
      <c r="BF15" s="381"/>
      <c r="BG15" s="381"/>
      <c r="BH15" s="381"/>
      <c r="BI15" s="381"/>
      <c r="BJ15" s="381"/>
      <c r="BK15" s="381"/>
      <c r="BL15" s="381"/>
      <c r="BM15" s="382"/>
      <c r="BN15" s="383">
        <v>136502</v>
      </c>
      <c r="BO15" s="384"/>
      <c r="BP15" s="384"/>
      <c r="BQ15" s="384"/>
      <c r="BR15" s="384"/>
      <c r="BS15" s="384"/>
      <c r="BT15" s="384"/>
      <c r="BU15" s="385"/>
      <c r="BV15" s="383">
        <v>130357</v>
      </c>
      <c r="BW15" s="384"/>
      <c r="BX15" s="384"/>
      <c r="BY15" s="384"/>
      <c r="BZ15" s="384"/>
      <c r="CA15" s="384"/>
      <c r="CB15" s="384"/>
      <c r="CC15" s="385"/>
      <c r="CD15" s="521" t="s">
        <v>150</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151</v>
      </c>
      <c r="M16" s="524"/>
      <c r="N16" s="524"/>
      <c r="O16" s="524"/>
      <c r="P16" s="524"/>
      <c r="Q16" s="525"/>
      <c r="R16" s="526" t="s">
        <v>152</v>
      </c>
      <c r="S16" s="527"/>
      <c r="T16" s="527"/>
      <c r="U16" s="527"/>
      <c r="V16" s="528"/>
      <c r="W16" s="410"/>
      <c r="X16" s="411"/>
      <c r="Y16" s="411"/>
      <c r="Z16" s="411"/>
      <c r="AA16" s="411"/>
      <c r="AB16" s="400"/>
      <c r="AC16" s="507">
        <v>17.3</v>
      </c>
      <c r="AD16" s="508"/>
      <c r="AE16" s="508"/>
      <c r="AF16" s="508"/>
      <c r="AG16" s="509"/>
      <c r="AH16" s="507">
        <v>14</v>
      </c>
      <c r="AI16" s="508"/>
      <c r="AJ16" s="508"/>
      <c r="AK16" s="508"/>
      <c r="AL16" s="510"/>
      <c r="AM16" s="449"/>
      <c r="AN16" s="450"/>
      <c r="AO16" s="450"/>
      <c r="AP16" s="450"/>
      <c r="AQ16" s="450"/>
      <c r="AR16" s="450"/>
      <c r="AS16" s="450"/>
      <c r="AT16" s="451"/>
      <c r="AU16" s="452"/>
      <c r="AV16" s="453"/>
      <c r="AW16" s="453"/>
      <c r="AX16" s="453"/>
      <c r="AY16" s="454" t="s">
        <v>153</v>
      </c>
      <c r="AZ16" s="455"/>
      <c r="BA16" s="455"/>
      <c r="BB16" s="455"/>
      <c r="BC16" s="455"/>
      <c r="BD16" s="455"/>
      <c r="BE16" s="455"/>
      <c r="BF16" s="455"/>
      <c r="BG16" s="455"/>
      <c r="BH16" s="455"/>
      <c r="BI16" s="455"/>
      <c r="BJ16" s="455"/>
      <c r="BK16" s="455"/>
      <c r="BL16" s="455"/>
      <c r="BM16" s="456"/>
      <c r="BN16" s="420">
        <v>1481599</v>
      </c>
      <c r="BO16" s="421"/>
      <c r="BP16" s="421"/>
      <c r="BQ16" s="421"/>
      <c r="BR16" s="421"/>
      <c r="BS16" s="421"/>
      <c r="BT16" s="421"/>
      <c r="BU16" s="422"/>
      <c r="BV16" s="420">
        <v>1471986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154</v>
      </c>
      <c r="N17" s="532"/>
      <c r="O17" s="532"/>
      <c r="P17" s="532"/>
      <c r="Q17" s="533"/>
      <c r="R17" s="526" t="s">
        <v>155</v>
      </c>
      <c r="S17" s="527"/>
      <c r="T17" s="527"/>
      <c r="U17" s="527"/>
      <c r="V17" s="528"/>
      <c r="W17" s="436" t="s">
        <v>156</v>
      </c>
      <c r="X17" s="437"/>
      <c r="Y17" s="437"/>
      <c r="Z17" s="437"/>
      <c r="AA17" s="437"/>
      <c r="AB17" s="427"/>
      <c r="AC17" s="471">
        <v>287</v>
      </c>
      <c r="AD17" s="472"/>
      <c r="AE17" s="472"/>
      <c r="AF17" s="472"/>
      <c r="AG17" s="514"/>
      <c r="AH17" s="471">
        <v>294</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162582</v>
      </c>
      <c r="BO17" s="421"/>
      <c r="BP17" s="421"/>
      <c r="BQ17" s="421"/>
      <c r="BR17" s="421"/>
      <c r="BS17" s="421"/>
      <c r="BT17" s="421"/>
      <c r="BU17" s="422"/>
      <c r="BV17" s="420">
        <v>154543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158</v>
      </c>
      <c r="C18" s="463"/>
      <c r="D18" s="463"/>
      <c r="E18" s="543"/>
      <c r="F18" s="543"/>
      <c r="G18" s="543"/>
      <c r="H18" s="543"/>
      <c r="I18" s="543"/>
      <c r="J18" s="543"/>
      <c r="K18" s="543"/>
      <c r="L18" s="544">
        <v>209.46</v>
      </c>
      <c r="M18" s="544"/>
      <c r="N18" s="544"/>
      <c r="O18" s="544"/>
      <c r="P18" s="544"/>
      <c r="Q18" s="544"/>
      <c r="R18" s="545"/>
      <c r="S18" s="545"/>
      <c r="T18" s="545"/>
      <c r="U18" s="545"/>
      <c r="V18" s="546"/>
      <c r="W18" s="438"/>
      <c r="X18" s="439"/>
      <c r="Y18" s="439"/>
      <c r="Z18" s="439"/>
      <c r="AA18" s="439"/>
      <c r="AB18" s="430"/>
      <c r="AC18" s="547">
        <v>50.1</v>
      </c>
      <c r="AD18" s="548"/>
      <c r="AE18" s="548"/>
      <c r="AF18" s="548"/>
      <c r="AG18" s="549"/>
      <c r="AH18" s="547">
        <v>46.2</v>
      </c>
      <c r="AI18" s="548"/>
      <c r="AJ18" s="548"/>
      <c r="AK18" s="548"/>
      <c r="AL18" s="550"/>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1436624</v>
      </c>
      <c r="BO18" s="421"/>
      <c r="BP18" s="421"/>
      <c r="BQ18" s="421"/>
      <c r="BR18" s="421"/>
      <c r="BS18" s="421"/>
      <c r="BT18" s="421"/>
      <c r="BU18" s="422"/>
      <c r="BV18" s="420">
        <v>1373227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160</v>
      </c>
      <c r="C19" s="463"/>
      <c r="D19" s="463"/>
      <c r="E19" s="543"/>
      <c r="F19" s="543"/>
      <c r="G19" s="543"/>
      <c r="H19" s="543"/>
      <c r="I19" s="543"/>
      <c r="J19" s="543"/>
      <c r="K19" s="543"/>
      <c r="L19" s="551">
        <v>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1852880</v>
      </c>
      <c r="BO19" s="421"/>
      <c r="BP19" s="421"/>
      <c r="BQ19" s="421"/>
      <c r="BR19" s="421"/>
      <c r="BS19" s="421"/>
      <c r="BT19" s="421"/>
      <c r="BU19" s="422"/>
      <c r="BV19" s="420">
        <v>1805306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162</v>
      </c>
      <c r="C20" s="463"/>
      <c r="D20" s="463"/>
      <c r="E20" s="543"/>
      <c r="F20" s="543"/>
      <c r="G20" s="543"/>
      <c r="H20" s="543"/>
      <c r="I20" s="543"/>
      <c r="J20" s="543"/>
      <c r="K20" s="543"/>
      <c r="L20" s="551">
        <v>626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1854145</v>
      </c>
      <c r="BO22" s="384"/>
      <c r="BP22" s="384"/>
      <c r="BQ22" s="384"/>
      <c r="BR22" s="384"/>
      <c r="BS22" s="384"/>
      <c r="BT22" s="384"/>
      <c r="BU22" s="385"/>
      <c r="BV22" s="383">
        <v>1996946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1453592</v>
      </c>
      <c r="BO23" s="421"/>
      <c r="BP23" s="421"/>
      <c r="BQ23" s="421"/>
      <c r="BR23" s="421"/>
      <c r="BS23" s="421"/>
      <c r="BT23" s="421"/>
      <c r="BU23" s="422"/>
      <c r="BV23" s="420">
        <v>1550696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172</v>
      </c>
      <c r="F24" s="450"/>
      <c r="G24" s="450"/>
      <c r="H24" s="450"/>
      <c r="I24" s="450"/>
      <c r="J24" s="450"/>
      <c r="K24" s="451"/>
      <c r="L24" s="471">
        <v>1</v>
      </c>
      <c r="M24" s="472"/>
      <c r="N24" s="472"/>
      <c r="O24" s="472"/>
      <c r="P24" s="514"/>
      <c r="Q24" s="471">
        <v>6940</v>
      </c>
      <c r="R24" s="472"/>
      <c r="S24" s="472"/>
      <c r="T24" s="472"/>
      <c r="U24" s="472"/>
      <c r="V24" s="514"/>
      <c r="W24" s="566"/>
      <c r="X24" s="567"/>
      <c r="Y24" s="568"/>
      <c r="Z24" s="470" t="s">
        <v>173</v>
      </c>
      <c r="AA24" s="450"/>
      <c r="AB24" s="450"/>
      <c r="AC24" s="450"/>
      <c r="AD24" s="450"/>
      <c r="AE24" s="450"/>
      <c r="AF24" s="450"/>
      <c r="AG24" s="451"/>
      <c r="AH24" s="471">
        <v>40</v>
      </c>
      <c r="AI24" s="472"/>
      <c r="AJ24" s="472"/>
      <c r="AK24" s="472"/>
      <c r="AL24" s="514"/>
      <c r="AM24" s="471">
        <v>116120</v>
      </c>
      <c r="AN24" s="472"/>
      <c r="AO24" s="472"/>
      <c r="AP24" s="472"/>
      <c r="AQ24" s="472"/>
      <c r="AR24" s="514"/>
      <c r="AS24" s="471">
        <v>2903</v>
      </c>
      <c r="AT24" s="472"/>
      <c r="AU24" s="472"/>
      <c r="AV24" s="472"/>
      <c r="AW24" s="472"/>
      <c r="AX24" s="473"/>
      <c r="AY24" s="536" t="s">
        <v>174</v>
      </c>
      <c r="AZ24" s="537"/>
      <c r="BA24" s="537"/>
      <c r="BB24" s="537"/>
      <c r="BC24" s="537"/>
      <c r="BD24" s="537"/>
      <c r="BE24" s="537"/>
      <c r="BF24" s="537"/>
      <c r="BG24" s="537"/>
      <c r="BH24" s="537"/>
      <c r="BI24" s="537"/>
      <c r="BJ24" s="537"/>
      <c r="BK24" s="537"/>
      <c r="BL24" s="537"/>
      <c r="BM24" s="538"/>
      <c r="BN24" s="420">
        <v>1273463</v>
      </c>
      <c r="BO24" s="421"/>
      <c r="BP24" s="421"/>
      <c r="BQ24" s="421"/>
      <c r="BR24" s="421"/>
      <c r="BS24" s="421"/>
      <c r="BT24" s="421"/>
      <c r="BU24" s="422"/>
      <c r="BV24" s="420">
        <v>1350551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175</v>
      </c>
      <c r="F25" s="450"/>
      <c r="G25" s="450"/>
      <c r="H25" s="450"/>
      <c r="I25" s="450"/>
      <c r="J25" s="450"/>
      <c r="K25" s="451"/>
      <c r="L25" s="471">
        <v>1</v>
      </c>
      <c r="M25" s="472"/>
      <c r="N25" s="472"/>
      <c r="O25" s="472"/>
      <c r="P25" s="514"/>
      <c r="Q25" s="471">
        <v>5590</v>
      </c>
      <c r="R25" s="472"/>
      <c r="S25" s="472"/>
      <c r="T25" s="472"/>
      <c r="U25" s="472"/>
      <c r="V25" s="514"/>
      <c r="W25" s="566"/>
      <c r="X25" s="567"/>
      <c r="Y25" s="568"/>
      <c r="Z25" s="470" t="s">
        <v>176</v>
      </c>
      <c r="AA25" s="450"/>
      <c r="AB25" s="450"/>
      <c r="AC25" s="450"/>
      <c r="AD25" s="450"/>
      <c r="AE25" s="450"/>
      <c r="AF25" s="450"/>
      <c r="AG25" s="451"/>
      <c r="AH25" s="471" t="s">
        <v>130</v>
      </c>
      <c r="AI25" s="472"/>
      <c r="AJ25" s="472"/>
      <c r="AK25" s="472"/>
      <c r="AL25" s="514"/>
      <c r="AM25" s="471" t="s">
        <v>145</v>
      </c>
      <c r="AN25" s="472"/>
      <c r="AO25" s="472"/>
      <c r="AP25" s="472"/>
      <c r="AQ25" s="472"/>
      <c r="AR25" s="514"/>
      <c r="AS25" s="471" t="s">
        <v>146</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t="s">
        <v>130</v>
      </c>
      <c r="BO25" s="384"/>
      <c r="BP25" s="384"/>
      <c r="BQ25" s="384"/>
      <c r="BR25" s="384"/>
      <c r="BS25" s="384"/>
      <c r="BT25" s="384"/>
      <c r="BU25" s="385"/>
      <c r="BV25" s="383" t="s">
        <v>145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5270</v>
      </c>
      <c r="R26" s="472"/>
      <c r="S26" s="472"/>
      <c r="T26" s="472"/>
      <c r="U26" s="472"/>
      <c r="V26" s="514"/>
      <c r="W26" s="566"/>
      <c r="X26" s="567"/>
      <c r="Y26" s="568"/>
      <c r="Z26" s="470" t="s">
        <v>179</v>
      </c>
      <c r="AA26" s="572"/>
      <c r="AB26" s="572"/>
      <c r="AC26" s="572"/>
      <c r="AD26" s="572"/>
      <c r="AE26" s="572"/>
      <c r="AF26" s="572"/>
      <c r="AG26" s="573"/>
      <c r="AH26" s="471" t="s">
        <v>130</v>
      </c>
      <c r="AI26" s="472"/>
      <c r="AJ26" s="472"/>
      <c r="AK26" s="472"/>
      <c r="AL26" s="514"/>
      <c r="AM26" s="471" t="s">
        <v>130</v>
      </c>
      <c r="AN26" s="472"/>
      <c r="AO26" s="472"/>
      <c r="AP26" s="472"/>
      <c r="AQ26" s="472"/>
      <c r="AR26" s="514"/>
      <c r="AS26" s="471" t="s">
        <v>130</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145</v>
      </c>
      <c r="BO26" s="421"/>
      <c r="BP26" s="421"/>
      <c r="BQ26" s="421"/>
      <c r="BR26" s="421"/>
      <c r="BS26" s="421"/>
      <c r="BT26" s="421"/>
      <c r="BU26" s="422"/>
      <c r="BV26" s="420" t="s">
        <v>130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2240</v>
      </c>
      <c r="R27" s="472"/>
      <c r="S27" s="472"/>
      <c r="T27" s="472"/>
      <c r="U27" s="472"/>
      <c r="V27" s="514"/>
      <c r="W27" s="566"/>
      <c r="X27" s="567"/>
      <c r="Y27" s="568"/>
      <c r="Z27" s="470" t="s">
        <v>182</v>
      </c>
      <c r="AA27" s="450"/>
      <c r="AB27" s="450"/>
      <c r="AC27" s="450"/>
      <c r="AD27" s="450"/>
      <c r="AE27" s="450"/>
      <c r="AF27" s="450"/>
      <c r="AG27" s="451"/>
      <c r="AH27" s="471" t="s">
        <v>145</v>
      </c>
      <c r="AI27" s="472"/>
      <c r="AJ27" s="472"/>
      <c r="AK27" s="472"/>
      <c r="AL27" s="514"/>
      <c r="AM27" s="471" t="s">
        <v>130</v>
      </c>
      <c r="AN27" s="472"/>
      <c r="AO27" s="472"/>
      <c r="AP27" s="472"/>
      <c r="AQ27" s="472"/>
      <c r="AR27" s="514"/>
      <c r="AS27" s="471" t="s">
        <v>130</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130</v>
      </c>
      <c r="BO27" s="540"/>
      <c r="BP27" s="540"/>
      <c r="BQ27" s="540"/>
      <c r="BR27" s="540"/>
      <c r="BS27" s="540"/>
      <c r="BT27" s="540"/>
      <c r="BU27" s="541"/>
      <c r="BV27" s="539" t="s">
        <v>130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1830</v>
      </c>
      <c r="R28" s="472"/>
      <c r="S28" s="472"/>
      <c r="T28" s="472"/>
      <c r="U28" s="472"/>
      <c r="V28" s="514"/>
      <c r="W28" s="566"/>
      <c r="X28" s="567"/>
      <c r="Y28" s="568"/>
      <c r="Z28" s="470" t="s">
        <v>185</v>
      </c>
      <c r="AA28" s="450"/>
      <c r="AB28" s="450"/>
      <c r="AC28" s="450"/>
      <c r="AD28" s="450"/>
      <c r="AE28" s="450"/>
      <c r="AF28" s="450"/>
      <c r="AG28" s="451"/>
      <c r="AH28" s="471" t="s">
        <v>130</v>
      </c>
      <c r="AI28" s="472"/>
      <c r="AJ28" s="472"/>
      <c r="AK28" s="472"/>
      <c r="AL28" s="514"/>
      <c r="AM28" s="471" t="s">
        <v>186</v>
      </c>
      <c r="AN28" s="472"/>
      <c r="AO28" s="472"/>
      <c r="AP28" s="472"/>
      <c r="AQ28" s="472"/>
      <c r="AR28" s="514"/>
      <c r="AS28" s="471" t="s">
        <v>130</v>
      </c>
      <c r="AT28" s="472"/>
      <c r="AU28" s="472"/>
      <c r="AV28" s="472"/>
      <c r="AW28" s="472"/>
      <c r="AX28" s="473"/>
      <c r="AY28" s="574" t="s">
        <v>187</v>
      </c>
      <c r="AZ28" s="575"/>
      <c r="BA28" s="575"/>
      <c r="BB28" s="576"/>
      <c r="BC28" s="380" t="s">
        <v>50</v>
      </c>
      <c r="BD28" s="381"/>
      <c r="BE28" s="381"/>
      <c r="BF28" s="381"/>
      <c r="BG28" s="381"/>
      <c r="BH28" s="381"/>
      <c r="BI28" s="381"/>
      <c r="BJ28" s="381"/>
      <c r="BK28" s="381"/>
      <c r="BL28" s="381"/>
      <c r="BM28" s="382"/>
      <c r="BN28" s="383">
        <v>368074</v>
      </c>
      <c r="BO28" s="384"/>
      <c r="BP28" s="384"/>
      <c r="BQ28" s="384"/>
      <c r="BR28" s="384"/>
      <c r="BS28" s="384"/>
      <c r="BT28" s="384"/>
      <c r="BU28" s="385"/>
      <c r="BV28" s="383">
        <v>396719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188</v>
      </c>
      <c r="F29" s="450"/>
      <c r="G29" s="450"/>
      <c r="H29" s="450"/>
      <c r="I29" s="450"/>
      <c r="J29" s="450"/>
      <c r="K29" s="451"/>
      <c r="L29" s="471">
        <v>6</v>
      </c>
      <c r="M29" s="472"/>
      <c r="N29" s="472"/>
      <c r="O29" s="472"/>
      <c r="P29" s="514"/>
      <c r="Q29" s="471">
        <v>1650</v>
      </c>
      <c r="R29" s="472"/>
      <c r="S29" s="472"/>
      <c r="T29" s="472"/>
      <c r="U29" s="472"/>
      <c r="V29" s="514"/>
      <c r="W29" s="569"/>
      <c r="X29" s="570"/>
      <c r="Y29" s="571"/>
      <c r="Z29" s="470" t="s">
        <v>189</v>
      </c>
      <c r="AA29" s="450"/>
      <c r="AB29" s="450"/>
      <c r="AC29" s="450"/>
      <c r="AD29" s="450"/>
      <c r="AE29" s="450"/>
      <c r="AF29" s="450"/>
      <c r="AG29" s="451"/>
      <c r="AH29" s="471">
        <v>40</v>
      </c>
      <c r="AI29" s="472"/>
      <c r="AJ29" s="472"/>
      <c r="AK29" s="472"/>
      <c r="AL29" s="514"/>
      <c r="AM29" s="471">
        <v>116120</v>
      </c>
      <c r="AN29" s="472"/>
      <c r="AO29" s="472"/>
      <c r="AP29" s="472"/>
      <c r="AQ29" s="472"/>
      <c r="AR29" s="514"/>
      <c r="AS29" s="471">
        <v>2903</v>
      </c>
      <c r="AT29" s="472"/>
      <c r="AU29" s="472"/>
      <c r="AV29" s="472"/>
      <c r="AW29" s="472"/>
      <c r="AX29" s="473"/>
      <c r="AY29" s="577"/>
      <c r="AZ29" s="578"/>
      <c r="BA29" s="578"/>
      <c r="BB29" s="579"/>
      <c r="BC29" s="454" t="s">
        <v>190</v>
      </c>
      <c r="BD29" s="455"/>
      <c r="BE29" s="455"/>
      <c r="BF29" s="455"/>
      <c r="BG29" s="455"/>
      <c r="BH29" s="455"/>
      <c r="BI29" s="455"/>
      <c r="BJ29" s="455"/>
      <c r="BK29" s="455"/>
      <c r="BL29" s="455"/>
      <c r="BM29" s="456"/>
      <c r="BN29" s="420">
        <v>189980</v>
      </c>
      <c r="BO29" s="421"/>
      <c r="BP29" s="421"/>
      <c r="BQ29" s="421"/>
      <c r="BR29" s="421"/>
      <c r="BS29" s="421"/>
      <c r="BT29" s="421"/>
      <c r="BU29" s="422"/>
      <c r="BV29" s="420">
        <v>189976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191</v>
      </c>
      <c r="X30" s="588"/>
      <c r="Y30" s="588"/>
      <c r="Z30" s="588"/>
      <c r="AA30" s="588"/>
      <c r="AB30" s="588"/>
      <c r="AC30" s="588"/>
      <c r="AD30" s="588"/>
      <c r="AE30" s="588"/>
      <c r="AF30" s="588"/>
      <c r="AG30" s="589"/>
      <c r="AH30" s="547">
        <v>90.1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1923951</v>
      </c>
      <c r="BO30" s="540"/>
      <c r="BP30" s="540"/>
      <c r="BQ30" s="540"/>
      <c r="BR30" s="540"/>
      <c r="BS30" s="540"/>
      <c r="BT30" s="540"/>
      <c r="BU30" s="541"/>
      <c r="BV30" s="539">
        <v>1939226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192</v>
      </c>
      <c r="D32" s="583"/>
      <c r="E32" s="583"/>
      <c r="F32" s="583"/>
      <c r="G32" s="583"/>
      <c r="H32" s="583"/>
      <c r="I32" s="583"/>
      <c r="J32" s="583"/>
      <c r="K32" s="583"/>
      <c r="L32" s="583"/>
      <c r="M32" s="583"/>
      <c r="N32" s="583"/>
      <c r="O32" s="583"/>
      <c r="P32" s="583"/>
      <c r="Q32" s="583"/>
      <c r="R32" s="583"/>
      <c r="S32" s="583"/>
      <c r="U32" s="424" t="s">
        <v>193</v>
      </c>
      <c r="V32" s="424"/>
      <c r="W32" s="424"/>
      <c r="X32" s="424"/>
      <c r="Y32" s="424"/>
      <c r="Z32" s="424"/>
      <c r="AA32" s="424"/>
      <c r="AB32" s="424"/>
      <c r="AC32" s="424"/>
      <c r="AD32" s="424"/>
      <c r="AE32" s="424"/>
      <c r="AF32" s="424"/>
      <c r="AG32" s="424"/>
      <c r="AH32" s="424"/>
      <c r="AI32" s="424"/>
      <c r="AJ32" s="424"/>
      <c r="AK32" s="424"/>
      <c r="AM32" s="424" t="s">
        <v>194</v>
      </c>
      <c r="AN32" s="424"/>
      <c r="AO32" s="424"/>
      <c r="AP32" s="424"/>
      <c r="AQ32" s="424"/>
      <c r="AR32" s="424"/>
      <c r="AS32" s="424"/>
      <c r="AT32" s="424"/>
      <c r="AU32" s="424"/>
      <c r="AV32" s="424"/>
      <c r="AW32" s="424"/>
      <c r="AX32" s="424"/>
      <c r="AY32" s="424"/>
      <c r="AZ32" s="424"/>
      <c r="BA32" s="424"/>
      <c r="BB32" s="424"/>
      <c r="BC32" s="424"/>
      <c r="BE32" s="424" t="s">
        <v>195</v>
      </c>
      <c r="BF32" s="424"/>
      <c r="BG32" s="424"/>
      <c r="BH32" s="424"/>
      <c r="BI32" s="424"/>
      <c r="BJ32" s="424"/>
      <c r="BK32" s="424"/>
      <c r="BL32" s="424"/>
      <c r="BM32" s="424"/>
      <c r="BN32" s="424"/>
      <c r="BO32" s="424"/>
      <c r="BP32" s="424"/>
      <c r="BQ32" s="424"/>
      <c r="BR32" s="424"/>
      <c r="BS32" s="424"/>
      <c r="BT32" s="424"/>
      <c r="BU32" s="424"/>
      <c r="BW32" s="424" t="s">
        <v>196</v>
      </c>
      <c r="BX32" s="424"/>
      <c r="BY32" s="424"/>
      <c r="BZ32" s="424"/>
      <c r="CA32" s="424"/>
      <c r="CB32" s="424"/>
      <c r="CC32" s="424"/>
      <c r="CD32" s="424"/>
      <c r="CE32" s="424"/>
      <c r="CF32" s="424"/>
      <c r="CG32" s="424"/>
      <c r="CH32" s="424"/>
      <c r="CI32" s="424"/>
      <c r="CJ32" s="424"/>
      <c r="CK32" s="424"/>
      <c r="CL32" s="424"/>
      <c r="CM32" s="424"/>
      <c r="CO32" s="424" t="s">
        <v>197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198</v>
      </c>
      <c r="D33" s="444"/>
      <c r="E33" s="409" t="s">
        <v>199</v>
      </c>
      <c r="F33" s="409"/>
      <c r="G33" s="409"/>
      <c r="H33" s="409"/>
      <c r="I33" s="409"/>
      <c r="J33" s="409"/>
      <c r="K33" s="409"/>
      <c r="L33" s="409"/>
      <c r="M33" s="409"/>
      <c r="N33" s="409"/>
      <c r="O33" s="409"/>
      <c r="P33" s="409"/>
      <c r="Q33" s="409"/>
      <c r="R33" s="409"/>
      <c r="S33" s="409"/>
      <c r="T33" s="179"/>
      <c r="U33" s="444" t="s">
        <v>200</v>
      </c>
      <c r="V33" s="444"/>
      <c r="W33" s="409" t="s">
        <v>199</v>
      </c>
      <c r="X33" s="409"/>
      <c r="Y33" s="409"/>
      <c r="Z33" s="409"/>
      <c r="AA33" s="409"/>
      <c r="AB33" s="409"/>
      <c r="AC33" s="409"/>
      <c r="AD33" s="409"/>
      <c r="AE33" s="409"/>
      <c r="AF33" s="409"/>
      <c r="AG33" s="409"/>
      <c r="AH33" s="409"/>
      <c r="AI33" s="409"/>
      <c r="AJ33" s="409"/>
      <c r="AK33" s="409"/>
      <c r="AL33" s="179"/>
      <c r="AM33" s="444" t="s">
        <v>198</v>
      </c>
      <c r="AN33" s="444"/>
      <c r="AO33" s="409" t="s">
        <v>201</v>
      </c>
      <c r="AP33" s="409"/>
      <c r="AQ33" s="409"/>
      <c r="AR33" s="409"/>
      <c r="AS33" s="409"/>
      <c r="AT33" s="409"/>
      <c r="AU33" s="409"/>
      <c r="AV33" s="409"/>
      <c r="AW33" s="409"/>
      <c r="AX33" s="409"/>
      <c r="AY33" s="409"/>
      <c r="AZ33" s="409"/>
      <c r="BA33" s="409"/>
      <c r="BB33" s="409"/>
      <c r="BC33" s="409"/>
      <c r="BD33" s="185"/>
      <c r="BE33" s="409" t="s">
        <v>202</v>
      </c>
      <c r="BF33" s="409"/>
      <c r="BG33" s="409" t="s">
        <v>203</v>
      </c>
      <c r="BH33" s="409"/>
      <c r="BI33" s="409"/>
      <c r="BJ33" s="409"/>
      <c r="BK33" s="409"/>
      <c r="BL33" s="409"/>
      <c r="BM33" s="409"/>
      <c r="BN33" s="409"/>
      <c r="BO33" s="409"/>
      <c r="BP33" s="409"/>
      <c r="BQ33" s="409"/>
      <c r="BR33" s="409"/>
      <c r="BS33" s="409"/>
      <c r="BT33" s="409"/>
      <c r="BU33" s="409"/>
      <c r="BV33" s="185"/>
      <c r="BW33" s="444" t="s">
        <v>202</v>
      </c>
      <c r="BX33" s="444"/>
      <c r="BY33" s="409" t="s">
        <v>204</v>
      </c>
      <c r="BZ33" s="409"/>
      <c r="CA33" s="409"/>
      <c r="CB33" s="409"/>
      <c r="CC33" s="409"/>
      <c r="CD33" s="409"/>
      <c r="CE33" s="409"/>
      <c r="CF33" s="409"/>
      <c r="CG33" s="409"/>
      <c r="CH33" s="409"/>
      <c r="CI33" s="409"/>
      <c r="CJ33" s="409"/>
      <c r="CK33" s="409"/>
      <c r="CL33" s="409"/>
      <c r="CM33" s="409"/>
      <c r="CN33" s="179"/>
      <c r="CO33" s="444" t="s">
        <v>198</v>
      </c>
      <c r="CP33" s="444"/>
      <c r="CQ33" s="409" t="s">
        <v>205</v>
      </c>
      <c r="CR33" s="409"/>
      <c r="CS33" s="409"/>
      <c r="CT33" s="409"/>
      <c r="CU33" s="409"/>
      <c r="CV33" s="409"/>
      <c r="CW33" s="409"/>
      <c r="CX33" s="409"/>
      <c r="CY33" s="409"/>
      <c r="CZ33" s="409"/>
      <c r="DA33" s="409"/>
      <c r="DB33" s="409"/>
      <c r="DC33" s="409"/>
      <c r="DD33" s="409"/>
      <c r="DE33" s="409"/>
      <c r="DF33" s="179"/>
      <c r="DG33" s="609" t="s">
        <v>206</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国民健康保険事業（事業勘定）</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簡易水道事業</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会津若松地方広域市町村圏整備組合一般会計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（株）奥会津昭和村振興公社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国民健康保険事業（施設勘定）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下水道事業（特定環境保全）</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会津若松地方広域市町村圏整備組合水適用水供給事業会計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（有）グリーンファーム</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下水道事業（農業集落排水）</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福島県市町村総合事務組合一般会計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後期高齢者医療事業</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9</v>
      </c>
      <c r="BF37" s="610"/>
      <c r="BG37" s="611" t="str">
        <f>IF('各会計、関係団体の財政状況及び健全化判断比率'!B35="","",'各会計、関係団体の財政状況及び健全化判断比率'!B35)</f>
        <v>下水道事業（特定地域生活排水）</v>
      </c>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福島県市町村総合事務組合消防補償等特別会計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福島県市町村総合事務組合消防賞じゅつ金特別会計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福島県市町村総合事務組合非常勤職員公務災害補償特別会計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福島県市町村総合事務組合自治会館管理特別会計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福島県後期高齢者医療広域連合一般会計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福島県後期高齢者医療広域連合後期高齢者医療特別会計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rYCDy7VMrySr2EF1nZy3bh6rOGDDiF72JRdOGQAB5qq3X7QwWQjI+Op/Bx9fIkjR1uWXkUasPNZQD7nzU3t7w==" saltValue="1tRqeEL2cPdusRFi9FLm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62" t="s">
        <v>561</v>
      </c>
      <c r="D34" s="1162"/>
      <c r="E34" s="1163"/>
      <c r="F34" s="32">
        <v>6.72</v>
      </c>
      <c r="G34" s="33">
        <v>5.0599999999999996</v>
      </c>
      <c r="H34" s="33">
        <v>3.63</v>
      </c>
      <c r="I34" s="33">
        <v>6.58</v>
      </c>
      <c r="J34" s="34">
        <v>10</v>
      </c>
      <c r="K34" s="22"/>
      <c r="L34" s="22"/>
      <c r="M34" s="22"/>
      <c r="N34" s="22"/>
      <c r="O34" s="22"/>
      <c r="P34" s="22"/>
    </row>
    <row r="35" spans="1:16" ht="39" customHeight="1" x14ac:dyDescent="0.2">
      <c r="A35" s="22"/>
      <c r="B35" s="35"/>
      <c r="C35" s="1158" t="s">
        <v>562</v>
      </c>
      <c r="D35" s="1158"/>
      <c r="E35" s="1159"/>
      <c r="F35" s="36">
        <v>1.1599999999999999</v>
      </c>
      <c r="G35" s="37">
        <v>1.41</v>
      </c>
      <c r="H35" s="37">
        <v>0.92</v>
      </c>
      <c r="I35" s="37">
        <v>0.2</v>
      </c>
      <c r="J35" s="38">
        <v>1.1000000000000001</v>
      </c>
      <c r="K35" s="22"/>
      <c r="L35" s="22"/>
      <c r="M35" s="22"/>
      <c r="N35" s="22"/>
      <c r="O35" s="22"/>
      <c r="P35" s="22"/>
    </row>
    <row r="36" spans="1:16" ht="39" customHeight="1" x14ac:dyDescent="0.2">
      <c r="A36" s="22"/>
      <c r="B36" s="35"/>
      <c r="C36" s="1158" t="s">
        <v>563</v>
      </c>
      <c r="D36" s="1158"/>
      <c r="E36" s="1159"/>
      <c r="F36" s="36">
        <v>0.42</v>
      </c>
      <c r="G36" s="37">
        <v>0.41</v>
      </c>
      <c r="H36" s="37">
        <v>0.28999999999999998</v>
      </c>
      <c r="I36" s="37">
        <v>0.71</v>
      </c>
      <c r="J36" s="38">
        <v>1.01</v>
      </c>
      <c r="K36" s="22"/>
      <c r="L36" s="22"/>
      <c r="M36" s="22"/>
      <c r="N36" s="22"/>
      <c r="O36" s="22"/>
      <c r="P36" s="22"/>
    </row>
    <row r="37" spans="1:16" ht="39" customHeight="1" x14ac:dyDescent="0.2">
      <c r="A37" s="22"/>
      <c r="B37" s="35"/>
      <c r="C37" s="1158" t="s">
        <v>564</v>
      </c>
      <c r="D37" s="1158"/>
      <c r="E37" s="1159"/>
      <c r="F37" s="36">
        <v>0.4</v>
      </c>
      <c r="G37" s="37">
        <v>0.35</v>
      </c>
      <c r="H37" s="37">
        <v>0.39</v>
      </c>
      <c r="I37" s="37">
        <v>0.03</v>
      </c>
      <c r="J37" s="38">
        <v>0.16</v>
      </c>
      <c r="K37" s="22"/>
      <c r="L37" s="22"/>
      <c r="M37" s="22"/>
      <c r="N37" s="22"/>
      <c r="O37" s="22"/>
      <c r="P37" s="22"/>
    </row>
    <row r="38" spans="1:16" ht="39" customHeight="1" x14ac:dyDescent="0.2">
      <c r="A38" s="22"/>
      <c r="B38" s="35"/>
      <c r="C38" s="1158" t="s">
        <v>565</v>
      </c>
      <c r="D38" s="1158"/>
      <c r="E38" s="1159"/>
      <c r="F38" s="36">
        <v>0.13</v>
      </c>
      <c r="G38" s="37">
        <v>0.21</v>
      </c>
      <c r="H38" s="37">
        <v>0.12</v>
      </c>
      <c r="I38" s="37">
        <v>0.09</v>
      </c>
      <c r="J38" s="38">
        <v>0.14000000000000001</v>
      </c>
      <c r="K38" s="22"/>
      <c r="L38" s="22"/>
      <c r="M38" s="22"/>
      <c r="N38" s="22"/>
      <c r="O38" s="22"/>
      <c r="P38" s="22"/>
    </row>
    <row r="39" spans="1:16" ht="39" customHeight="1" x14ac:dyDescent="0.2">
      <c r="A39" s="22"/>
      <c r="B39" s="35"/>
      <c r="C39" s="1158" t="s">
        <v>566</v>
      </c>
      <c r="D39" s="1158"/>
      <c r="E39" s="1159"/>
      <c r="F39" s="36">
        <v>0.2</v>
      </c>
      <c r="G39" s="37">
        <v>0.15</v>
      </c>
      <c r="H39" s="37">
        <v>0.13</v>
      </c>
      <c r="I39" s="37">
        <v>0.14000000000000001</v>
      </c>
      <c r="J39" s="38">
        <v>7.0000000000000007E-2</v>
      </c>
      <c r="K39" s="22"/>
      <c r="L39" s="22"/>
      <c r="M39" s="22"/>
      <c r="N39" s="22"/>
      <c r="O39" s="22"/>
      <c r="P39" s="22"/>
    </row>
    <row r="40" spans="1:16" ht="39" customHeight="1" x14ac:dyDescent="0.2">
      <c r="A40" s="22"/>
      <c r="B40" s="35"/>
      <c r="C40" s="1158" t="s">
        <v>567</v>
      </c>
      <c r="D40" s="1158"/>
      <c r="E40" s="1159"/>
      <c r="F40" s="36">
        <v>0.36</v>
      </c>
      <c r="G40" s="37">
        <v>0.06</v>
      </c>
      <c r="H40" s="37">
        <v>7.0000000000000007E-2</v>
      </c>
      <c r="I40" s="37">
        <v>0.06</v>
      </c>
      <c r="J40" s="38">
        <v>0.06</v>
      </c>
      <c r="K40" s="22"/>
      <c r="L40" s="22"/>
      <c r="M40" s="22"/>
      <c r="N40" s="22"/>
      <c r="O40" s="22"/>
      <c r="P40" s="22"/>
    </row>
    <row r="41" spans="1:16" ht="39" customHeight="1" x14ac:dyDescent="0.2">
      <c r="A41" s="22"/>
      <c r="B41" s="35"/>
      <c r="C41" s="1158" t="s">
        <v>568</v>
      </c>
      <c r="D41" s="1158"/>
      <c r="E41" s="1159"/>
      <c r="F41" s="36">
        <v>7.0000000000000007E-2</v>
      </c>
      <c r="G41" s="37">
        <v>0.08</v>
      </c>
      <c r="H41" s="37">
        <v>0.12</v>
      </c>
      <c r="I41" s="37">
        <v>0.14000000000000001</v>
      </c>
      <c r="J41" s="38">
        <v>0.04</v>
      </c>
      <c r="K41" s="22"/>
      <c r="L41" s="22"/>
      <c r="M41" s="22"/>
      <c r="N41" s="22"/>
      <c r="O41" s="22"/>
      <c r="P41" s="22"/>
    </row>
    <row r="42" spans="1:16" ht="39" customHeight="1" x14ac:dyDescent="0.2">
      <c r="A42" s="22"/>
      <c r="B42" s="39"/>
      <c r="C42" s="1158" t="s">
        <v>569</v>
      </c>
      <c r="D42" s="1158"/>
      <c r="E42" s="1159"/>
      <c r="F42" s="36" t="s">
        <v>511</v>
      </c>
      <c r="G42" s="37" t="s">
        <v>511</v>
      </c>
      <c r="H42" s="37" t="s">
        <v>511</v>
      </c>
      <c r="I42" s="37" t="s">
        <v>511</v>
      </c>
      <c r="J42" s="38" t="s">
        <v>511</v>
      </c>
      <c r="K42" s="22"/>
      <c r="L42" s="22"/>
      <c r="M42" s="22"/>
      <c r="N42" s="22"/>
      <c r="O42" s="22"/>
      <c r="P42" s="22"/>
    </row>
    <row r="43" spans="1:16" ht="39" customHeight="1" thickBot="1" x14ac:dyDescent="0.25">
      <c r="A43" s="22"/>
      <c r="B43" s="40"/>
      <c r="C43" s="1160" t="s">
        <v>570</v>
      </c>
      <c r="D43" s="1160"/>
      <c r="E43" s="1161"/>
      <c r="F43" s="41">
        <v>0.03</v>
      </c>
      <c r="G43" s="42">
        <v>0.02</v>
      </c>
      <c r="H43" s="42">
        <v>0.02</v>
      </c>
      <c r="I43" s="42">
        <v>0.02</v>
      </c>
      <c r="J43" s="43">
        <v>0.03</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JV6JWby0cXJBkhvI4QqAfHF0louPUEJVOXrau4Yvi8/QCoOy+/8RLDAc9E5aEYAh7vzC+MU0mkHnyTGzfZ9lQ==" saltValue="ur/Wn3zqsMTCv9eRvi4z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L51" sqref="L5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148</v>
      </c>
      <c r="L45" s="58">
        <v>192</v>
      </c>
      <c r="M45" s="58">
        <v>202</v>
      </c>
      <c r="N45" s="58">
        <v>233</v>
      </c>
      <c r="O45" s="59">
        <v>272</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511</v>
      </c>
      <c r="L46" s="62" t="s">
        <v>511</v>
      </c>
      <c r="M46" s="62" t="s">
        <v>511</v>
      </c>
      <c r="N46" s="62" t="s">
        <v>511</v>
      </c>
      <c r="O46" s="63" t="s">
        <v>511</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511</v>
      </c>
      <c r="L47" s="62" t="s">
        <v>511</v>
      </c>
      <c r="M47" s="62" t="s">
        <v>511</v>
      </c>
      <c r="N47" s="62" t="s">
        <v>511</v>
      </c>
      <c r="O47" s="63" t="s">
        <v>511</v>
      </c>
      <c r="P47" s="46"/>
      <c r="Q47" s="46"/>
      <c r="R47" s="46"/>
      <c r="S47" s="46"/>
      <c r="T47" s="46"/>
      <c r="U47" s="46"/>
    </row>
    <row r="48" spans="1:21" ht="30.75" customHeight="1" x14ac:dyDescent="0.2">
      <c r="A48" s="46"/>
      <c r="B48" s="1166"/>
      <c r="C48" s="1167"/>
      <c r="D48" s="60"/>
      <c r="E48" s="1172" t="s">
        <v>14</v>
      </c>
      <c r="F48" s="1172"/>
      <c r="G48" s="1172"/>
      <c r="H48" s="1172"/>
      <c r="I48" s="1172"/>
      <c r="J48" s="1173"/>
      <c r="K48" s="61">
        <v>100</v>
      </c>
      <c r="L48" s="62">
        <v>93</v>
      </c>
      <c r="M48" s="62">
        <v>92</v>
      </c>
      <c r="N48" s="62">
        <v>74</v>
      </c>
      <c r="O48" s="63">
        <v>65</v>
      </c>
      <c r="P48" s="46"/>
      <c r="Q48" s="46"/>
      <c r="R48" s="46"/>
      <c r="S48" s="46"/>
      <c r="T48" s="46"/>
      <c r="U48" s="46"/>
    </row>
    <row r="49" spans="1:21" ht="30.75" customHeight="1" x14ac:dyDescent="0.2">
      <c r="A49" s="46"/>
      <c r="B49" s="1166"/>
      <c r="C49" s="1167"/>
      <c r="D49" s="60"/>
      <c r="E49" s="1172" t="s">
        <v>15</v>
      </c>
      <c r="F49" s="1172"/>
      <c r="G49" s="1172"/>
      <c r="H49" s="1172"/>
      <c r="I49" s="1172"/>
      <c r="J49" s="1173"/>
      <c r="K49" s="61">
        <v>1</v>
      </c>
      <c r="L49" s="62">
        <v>1</v>
      </c>
      <c r="M49" s="62">
        <v>1</v>
      </c>
      <c r="N49" s="62">
        <v>1</v>
      </c>
      <c r="O49" s="63">
        <v>1</v>
      </c>
      <c r="P49" s="46"/>
      <c r="Q49" s="46"/>
      <c r="R49" s="46"/>
      <c r="S49" s="46"/>
      <c r="T49" s="46"/>
      <c r="U49" s="46"/>
    </row>
    <row r="50" spans="1:21" ht="30.75" customHeight="1" x14ac:dyDescent="0.2">
      <c r="A50" s="46"/>
      <c r="B50" s="1166"/>
      <c r="C50" s="1167"/>
      <c r="D50" s="60"/>
      <c r="E50" s="1172" t="s">
        <v>16</v>
      </c>
      <c r="F50" s="1172"/>
      <c r="G50" s="1172"/>
      <c r="H50" s="1172"/>
      <c r="I50" s="1172"/>
      <c r="J50" s="1173"/>
      <c r="K50" s="61" t="s">
        <v>511</v>
      </c>
      <c r="L50" s="62" t="s">
        <v>511</v>
      </c>
      <c r="M50" s="62" t="s">
        <v>511</v>
      </c>
      <c r="N50" s="62" t="s">
        <v>511</v>
      </c>
      <c r="O50" s="63" t="s">
        <v>511</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511</v>
      </c>
      <c r="L51" s="62" t="s">
        <v>511</v>
      </c>
      <c r="M51" s="62" t="s">
        <v>511</v>
      </c>
      <c r="N51" s="62" t="s">
        <v>511</v>
      </c>
      <c r="O51" s="63" t="s">
        <v>511</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188</v>
      </c>
      <c r="L52" s="62">
        <v>218</v>
      </c>
      <c r="M52" s="62">
        <v>222</v>
      </c>
      <c r="N52" s="62">
        <v>231</v>
      </c>
      <c r="O52" s="63">
        <v>230</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61</v>
      </c>
      <c r="L53" s="67">
        <v>68</v>
      </c>
      <c r="M53" s="67">
        <v>73</v>
      </c>
      <c r="N53" s="67">
        <v>77</v>
      </c>
      <c r="O53" s="68">
        <v>108</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25</v>
      </c>
      <c r="P56" s="46"/>
      <c r="Q56" s="46"/>
      <c r="R56" s="46"/>
      <c r="S56" s="46"/>
      <c r="T56" s="46"/>
      <c r="U56" s="46"/>
    </row>
    <row r="57" spans="1:21" ht="31.5" customHeight="1" thickBot="1" x14ac:dyDescent="0.25">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st2npZlZ1l1JNkt5WNoa/Yob/txS2nZ5ijXYxuPMsJ+Pro3BQLVrykhcUVp3ZUWc7ShmrtjiwDJMiC9a6vKNQ==" saltValue="snyarmhHBu0sY23eCwaj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3"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553</v>
      </c>
      <c r="J40" s="101" t="s">
        <v>554</v>
      </c>
      <c r="K40" s="101" t="s">
        <v>555</v>
      </c>
      <c r="L40" s="101" t="s">
        <v>556</v>
      </c>
      <c r="M40" s="102" t="s">
        <v>557</v>
      </c>
    </row>
    <row r="41" spans="2:13" ht="27.75" customHeight="1" x14ac:dyDescent="0.2">
      <c r="B41" s="1195" t="s">
        <v>32</v>
      </c>
      <c r="C41" s="1196"/>
      <c r="D41" s="103"/>
      <c r="E41" s="1201" t="s">
        <v>33</v>
      </c>
      <c r="F41" s="1201"/>
      <c r="G41" s="1201"/>
      <c r="H41" s="1202"/>
      <c r="I41" s="342">
        <v>1900</v>
      </c>
      <c r="J41" s="343">
        <v>1990</v>
      </c>
      <c r="K41" s="343">
        <v>1910</v>
      </c>
      <c r="L41" s="343">
        <v>1814</v>
      </c>
      <c r="M41" s="344">
        <v>1854</v>
      </c>
    </row>
    <row r="42" spans="2:13" ht="27.75" customHeight="1" x14ac:dyDescent="0.2">
      <c r="B42" s="1197"/>
      <c r="C42" s="1198"/>
      <c r="D42" s="104"/>
      <c r="E42" s="1203" t="s">
        <v>34</v>
      </c>
      <c r="F42" s="1203"/>
      <c r="G42" s="1203"/>
      <c r="H42" s="1204"/>
      <c r="I42" s="345" t="s">
        <v>511</v>
      </c>
      <c r="J42" s="346" t="s">
        <v>511</v>
      </c>
      <c r="K42" s="346" t="s">
        <v>511</v>
      </c>
      <c r="L42" s="346" t="s">
        <v>511</v>
      </c>
      <c r="M42" s="347" t="s">
        <v>511</v>
      </c>
    </row>
    <row r="43" spans="2:13" ht="27.75" customHeight="1" x14ac:dyDescent="0.2">
      <c r="B43" s="1197"/>
      <c r="C43" s="1198"/>
      <c r="D43" s="104"/>
      <c r="E43" s="1203" t="s">
        <v>35</v>
      </c>
      <c r="F43" s="1203"/>
      <c r="G43" s="1203"/>
      <c r="H43" s="1204"/>
      <c r="I43" s="345">
        <v>933</v>
      </c>
      <c r="J43" s="346">
        <v>887</v>
      </c>
      <c r="K43" s="346">
        <v>787</v>
      </c>
      <c r="L43" s="346">
        <v>703</v>
      </c>
      <c r="M43" s="347">
        <v>525</v>
      </c>
    </row>
    <row r="44" spans="2:13" ht="27.75" customHeight="1" x14ac:dyDescent="0.2">
      <c r="B44" s="1197"/>
      <c r="C44" s="1198"/>
      <c r="D44" s="104"/>
      <c r="E44" s="1203" t="s">
        <v>36</v>
      </c>
      <c r="F44" s="1203"/>
      <c r="G44" s="1203"/>
      <c r="H44" s="1204"/>
      <c r="I44" s="345">
        <v>4</v>
      </c>
      <c r="J44" s="346">
        <v>3</v>
      </c>
      <c r="K44" s="346">
        <v>3</v>
      </c>
      <c r="L44" s="346">
        <v>4</v>
      </c>
      <c r="M44" s="347">
        <v>4</v>
      </c>
    </row>
    <row r="45" spans="2:13" ht="27.75" customHeight="1" x14ac:dyDescent="0.2">
      <c r="B45" s="1197"/>
      <c r="C45" s="1198"/>
      <c r="D45" s="104"/>
      <c r="E45" s="1203" t="s">
        <v>37</v>
      </c>
      <c r="F45" s="1203"/>
      <c r="G45" s="1203"/>
      <c r="H45" s="1204"/>
      <c r="I45" s="345">
        <v>292</v>
      </c>
      <c r="J45" s="346">
        <v>288</v>
      </c>
      <c r="K45" s="346">
        <v>244</v>
      </c>
      <c r="L45" s="346">
        <v>218</v>
      </c>
      <c r="M45" s="347">
        <v>256</v>
      </c>
    </row>
    <row r="46" spans="2:13" ht="27.75" customHeight="1" x14ac:dyDescent="0.2">
      <c r="B46" s="1197"/>
      <c r="C46" s="1198"/>
      <c r="D46" s="105"/>
      <c r="E46" s="1203" t="s">
        <v>38</v>
      </c>
      <c r="F46" s="1203"/>
      <c r="G46" s="1203"/>
      <c r="H46" s="1204"/>
      <c r="I46" s="345" t="s">
        <v>511</v>
      </c>
      <c r="J46" s="346" t="s">
        <v>511</v>
      </c>
      <c r="K46" s="346" t="s">
        <v>511</v>
      </c>
      <c r="L46" s="346" t="s">
        <v>511</v>
      </c>
      <c r="M46" s="347" t="s">
        <v>511</v>
      </c>
    </row>
    <row r="47" spans="2:13" ht="27.75" customHeight="1" x14ac:dyDescent="0.2">
      <c r="B47" s="1197"/>
      <c r="C47" s="1198"/>
      <c r="D47" s="106"/>
      <c r="E47" s="1205" t="s">
        <v>39</v>
      </c>
      <c r="F47" s="1206"/>
      <c r="G47" s="1206"/>
      <c r="H47" s="1207"/>
      <c r="I47" s="345" t="s">
        <v>511</v>
      </c>
      <c r="J47" s="346" t="s">
        <v>511</v>
      </c>
      <c r="K47" s="346" t="s">
        <v>511</v>
      </c>
      <c r="L47" s="346" t="s">
        <v>511</v>
      </c>
      <c r="M47" s="347" t="s">
        <v>511</v>
      </c>
    </row>
    <row r="48" spans="2:13" ht="27.75" customHeight="1" x14ac:dyDescent="0.2">
      <c r="B48" s="1197"/>
      <c r="C48" s="1198"/>
      <c r="D48" s="104"/>
      <c r="E48" s="1203" t="s">
        <v>40</v>
      </c>
      <c r="F48" s="1203"/>
      <c r="G48" s="1203"/>
      <c r="H48" s="1204"/>
      <c r="I48" s="345" t="s">
        <v>511</v>
      </c>
      <c r="J48" s="346" t="s">
        <v>511</v>
      </c>
      <c r="K48" s="346" t="s">
        <v>511</v>
      </c>
      <c r="L48" s="346" t="s">
        <v>511</v>
      </c>
      <c r="M48" s="347" t="s">
        <v>511</v>
      </c>
    </row>
    <row r="49" spans="2:13" ht="27.75" customHeight="1" x14ac:dyDescent="0.2">
      <c r="B49" s="1199"/>
      <c r="C49" s="1200"/>
      <c r="D49" s="104"/>
      <c r="E49" s="1203" t="s">
        <v>41</v>
      </c>
      <c r="F49" s="1203"/>
      <c r="G49" s="1203"/>
      <c r="H49" s="1204"/>
      <c r="I49" s="345" t="s">
        <v>511</v>
      </c>
      <c r="J49" s="346" t="s">
        <v>511</v>
      </c>
      <c r="K49" s="346" t="s">
        <v>511</v>
      </c>
      <c r="L49" s="346" t="s">
        <v>511</v>
      </c>
      <c r="M49" s="347" t="s">
        <v>511</v>
      </c>
    </row>
    <row r="50" spans="2:13" ht="27.75" customHeight="1" x14ac:dyDescent="0.2">
      <c r="B50" s="1208" t="s">
        <v>42</v>
      </c>
      <c r="C50" s="1209"/>
      <c r="D50" s="107"/>
      <c r="E50" s="1203" t="s">
        <v>43</v>
      </c>
      <c r="F50" s="1203"/>
      <c r="G50" s="1203"/>
      <c r="H50" s="1204"/>
      <c r="I50" s="345">
        <v>2671</v>
      </c>
      <c r="J50" s="346">
        <v>2704</v>
      </c>
      <c r="K50" s="346">
        <v>2652</v>
      </c>
      <c r="L50" s="346">
        <v>2662</v>
      </c>
      <c r="M50" s="347">
        <v>2617</v>
      </c>
    </row>
    <row r="51" spans="2:13" ht="27.75" customHeight="1" x14ac:dyDescent="0.2">
      <c r="B51" s="1197"/>
      <c r="C51" s="1198"/>
      <c r="D51" s="104"/>
      <c r="E51" s="1203" t="s">
        <v>44</v>
      </c>
      <c r="F51" s="1203"/>
      <c r="G51" s="1203"/>
      <c r="H51" s="1204"/>
      <c r="I51" s="345">
        <v>14</v>
      </c>
      <c r="J51" s="346">
        <v>10</v>
      </c>
      <c r="K51" s="346">
        <v>5</v>
      </c>
      <c r="L51" s="346" t="s">
        <v>511</v>
      </c>
      <c r="M51" s="347" t="s">
        <v>511</v>
      </c>
    </row>
    <row r="52" spans="2:13" ht="27.75" customHeight="1" x14ac:dyDescent="0.2">
      <c r="B52" s="1199"/>
      <c r="C52" s="1200"/>
      <c r="D52" s="104"/>
      <c r="E52" s="1203" t="s">
        <v>45</v>
      </c>
      <c r="F52" s="1203"/>
      <c r="G52" s="1203"/>
      <c r="H52" s="1204"/>
      <c r="I52" s="345">
        <v>2145</v>
      </c>
      <c r="J52" s="346">
        <v>2036</v>
      </c>
      <c r="K52" s="346">
        <v>1959</v>
      </c>
      <c r="L52" s="346">
        <v>1860</v>
      </c>
      <c r="M52" s="347">
        <v>1903</v>
      </c>
    </row>
    <row r="53" spans="2:13" ht="27.75" customHeight="1" thickBot="1" x14ac:dyDescent="0.25">
      <c r="B53" s="1210" t="s">
        <v>46</v>
      </c>
      <c r="C53" s="1211"/>
      <c r="D53" s="108"/>
      <c r="E53" s="1212" t="s">
        <v>47</v>
      </c>
      <c r="F53" s="1212"/>
      <c r="G53" s="1212"/>
      <c r="H53" s="1213"/>
      <c r="I53" s="348">
        <v>-1702</v>
      </c>
      <c r="J53" s="349">
        <v>-1581</v>
      </c>
      <c r="K53" s="349">
        <v>-1672</v>
      </c>
      <c r="L53" s="349">
        <v>-1782</v>
      </c>
      <c r="M53" s="350">
        <v>-1881</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KJXvTS+ZMUFO5XBHRRTURKfK5BfMwJ2Jzo2O2Pm9nu1rYbX7EZ0eXJimw+N9plItOmSL9cwIHneZI44qH/zgxg==" saltValue="mvlb+lYZpw6xsWmecJnl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9"/>
  <sheetViews>
    <sheetView showGridLines="0" topLeftCell="E1" zoomScale="40" zoomScaleNormal="40" zoomScaleSheetLayoutView="100" workbookViewId="0">
      <selection activeCell="C61" sqref="C61:E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555</v>
      </c>
      <c r="G54" s="117" t="s">
        <v>556</v>
      </c>
      <c r="H54" s="118" t="s">
        <v>557</v>
      </c>
    </row>
    <row r="55" spans="2:8" ht="52.5" customHeight="1" x14ac:dyDescent="0.2">
      <c r="B55" s="119"/>
      <c r="C55" s="1222" t="s">
        <v>50</v>
      </c>
      <c r="D55" s="1222"/>
      <c r="E55" s="1223"/>
      <c r="F55" s="120">
        <v>378</v>
      </c>
      <c r="G55" s="120">
        <v>397</v>
      </c>
      <c r="H55" s="121">
        <v>368</v>
      </c>
    </row>
    <row r="56" spans="2:8" ht="52.5" customHeight="1" x14ac:dyDescent="0.2">
      <c r="B56" s="122"/>
      <c r="C56" s="1224" t="s">
        <v>51</v>
      </c>
      <c r="D56" s="1224"/>
      <c r="E56" s="1225"/>
      <c r="F56" s="123">
        <v>190</v>
      </c>
      <c r="G56" s="123">
        <v>190</v>
      </c>
      <c r="H56" s="124">
        <v>190</v>
      </c>
    </row>
    <row r="57" spans="2:8" ht="53.25" customHeight="1" x14ac:dyDescent="0.2">
      <c r="B57" s="122"/>
      <c r="C57" s="1226" t="s">
        <v>52</v>
      </c>
      <c r="D57" s="1226"/>
      <c r="E57" s="1227"/>
      <c r="F57" s="125">
        <v>1928</v>
      </c>
      <c r="G57" s="125">
        <v>1939</v>
      </c>
      <c r="H57" s="126">
        <v>1924</v>
      </c>
    </row>
    <row r="58" spans="2:8" ht="45.75" customHeight="1" x14ac:dyDescent="0.2">
      <c r="B58" s="127"/>
      <c r="C58" s="1214" t="s">
        <v>587</v>
      </c>
      <c r="D58" s="1215"/>
      <c r="E58" s="1216"/>
      <c r="F58" s="128">
        <v>810</v>
      </c>
      <c r="G58" s="128">
        <v>810</v>
      </c>
      <c r="H58" s="129">
        <v>810</v>
      </c>
    </row>
    <row r="59" spans="2:8" ht="45.75" customHeight="1" x14ac:dyDescent="0.2">
      <c r="B59" s="127"/>
      <c r="C59" s="1214" t="s">
        <v>588</v>
      </c>
      <c r="D59" s="1215"/>
      <c r="E59" s="1216"/>
      <c r="F59" s="128">
        <v>490</v>
      </c>
      <c r="G59" s="128">
        <v>491</v>
      </c>
      <c r="H59" s="129">
        <v>491</v>
      </c>
    </row>
    <row r="60" spans="2:8" ht="45.75" customHeight="1" x14ac:dyDescent="0.2">
      <c r="B60" s="127"/>
      <c r="C60" s="1214" t="s">
        <v>589</v>
      </c>
      <c r="D60" s="1215"/>
      <c r="E60" s="1216"/>
      <c r="F60" s="128">
        <v>264</v>
      </c>
      <c r="G60" s="128">
        <v>264</v>
      </c>
      <c r="H60" s="129">
        <v>264</v>
      </c>
    </row>
    <row r="61" spans="2:8" ht="45.75" customHeight="1" x14ac:dyDescent="0.2">
      <c r="B61" s="127"/>
      <c r="C61" s="1214" t="s">
        <v>590</v>
      </c>
      <c r="D61" s="1215"/>
      <c r="E61" s="1216"/>
      <c r="F61" s="128">
        <v>252</v>
      </c>
      <c r="G61" s="128">
        <v>252</v>
      </c>
      <c r="H61" s="129">
        <v>226</v>
      </c>
    </row>
    <row r="62" spans="2:8" ht="45.75" customHeight="1" thickBot="1" x14ac:dyDescent="0.25">
      <c r="B62" s="130"/>
      <c r="C62" s="1217" t="s">
        <v>591</v>
      </c>
      <c r="D62" s="1218"/>
      <c r="E62" s="1219"/>
      <c r="F62" s="131">
        <v>49</v>
      </c>
      <c r="G62" s="131">
        <v>54</v>
      </c>
      <c r="H62" s="132">
        <v>60</v>
      </c>
    </row>
    <row r="63" spans="2:8" ht="52.5" customHeight="1" thickBot="1" x14ac:dyDescent="0.25">
      <c r="B63" s="133"/>
      <c r="C63" s="1220" t="s">
        <v>53</v>
      </c>
      <c r="D63" s="1220"/>
      <c r="E63" s="1221"/>
      <c r="F63" s="134">
        <v>2496</v>
      </c>
      <c r="G63" s="134">
        <v>2526</v>
      </c>
      <c r="H63" s="135">
        <v>2482</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sheetData>
  <sheetProtection algorithmName="SHA-512" hashValue="7E3p/W1qTEWlcRM9hxXcbQyjTNbe84vZrZf0PeMkjb5pb90Fu5mPh+iIxCoR35jJBpOhp/kO8YPYSVQPPN6lQg==" saltValue="2/IJWHAr6cT2LznJvNO8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594</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553</v>
      </c>
      <c r="BQ50" s="1233"/>
      <c r="BR50" s="1233"/>
      <c r="BS50" s="1233"/>
      <c r="BT50" s="1233"/>
      <c r="BU50" s="1233"/>
      <c r="BV50" s="1233"/>
      <c r="BW50" s="1233"/>
      <c r="BX50" s="1233" t="s">
        <v>554</v>
      </c>
      <c r="BY50" s="1233"/>
      <c r="BZ50" s="1233"/>
      <c r="CA50" s="1233"/>
      <c r="CB50" s="1233"/>
      <c r="CC50" s="1233"/>
      <c r="CD50" s="1233"/>
      <c r="CE50" s="1233"/>
      <c r="CF50" s="1233" t="s">
        <v>555</v>
      </c>
      <c r="CG50" s="1233"/>
      <c r="CH50" s="1233"/>
      <c r="CI50" s="1233"/>
      <c r="CJ50" s="1233"/>
      <c r="CK50" s="1233"/>
      <c r="CL50" s="1233"/>
      <c r="CM50" s="1233"/>
      <c r="CN50" s="1233" t="s">
        <v>556</v>
      </c>
      <c r="CO50" s="1233"/>
      <c r="CP50" s="1233"/>
      <c r="CQ50" s="1233"/>
      <c r="CR50" s="1233"/>
      <c r="CS50" s="1233"/>
      <c r="CT50" s="1233"/>
      <c r="CU50" s="1233"/>
      <c r="CV50" s="1233" t="s">
        <v>557</v>
      </c>
      <c r="CW50" s="1233"/>
      <c r="CX50" s="1233"/>
      <c r="CY50" s="1233"/>
      <c r="CZ50" s="1233"/>
      <c r="DA50" s="1233"/>
      <c r="DB50" s="1233"/>
      <c r="DC50" s="1233"/>
    </row>
    <row r="51" spans="1:109" ht="13.5" customHeight="1" x14ac:dyDescent="0.2">
      <c r="B51" s="259"/>
      <c r="G51" s="1236"/>
      <c r="H51" s="1236"/>
      <c r="I51" s="1250"/>
      <c r="J51" s="1250"/>
      <c r="K51" s="1235"/>
      <c r="L51" s="1235"/>
      <c r="M51" s="1235"/>
      <c r="N51" s="1235"/>
      <c r="AM51" s="359"/>
      <c r="AN51" s="1231" t="s">
        <v>596</v>
      </c>
      <c r="AO51" s="1231"/>
      <c r="AP51" s="1231"/>
      <c r="AQ51" s="1231"/>
      <c r="AR51" s="1231"/>
      <c r="AS51" s="1231"/>
      <c r="AT51" s="1231"/>
      <c r="AU51" s="1231"/>
      <c r="AV51" s="1231"/>
      <c r="AW51" s="1231"/>
      <c r="AX51" s="1231"/>
      <c r="AY51" s="1231"/>
      <c r="AZ51" s="1231"/>
      <c r="BA51" s="1231"/>
      <c r="BB51" s="1231" t="s">
        <v>597</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40"/>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598</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40"/>
      <c r="BY53" s="1228"/>
      <c r="BZ53" s="1228"/>
      <c r="CA53" s="1228"/>
      <c r="CB53" s="1228"/>
      <c r="CC53" s="1228"/>
      <c r="CD53" s="1228"/>
      <c r="CE53" s="1228"/>
      <c r="CF53" s="1228">
        <v>56.7</v>
      </c>
      <c r="CG53" s="1228"/>
      <c r="CH53" s="1228"/>
      <c r="CI53" s="1228"/>
      <c r="CJ53" s="1228"/>
      <c r="CK53" s="1228"/>
      <c r="CL53" s="1228"/>
      <c r="CM53" s="1228"/>
      <c r="CN53" s="1228">
        <v>58</v>
      </c>
      <c r="CO53" s="1228"/>
      <c r="CP53" s="1228"/>
      <c r="CQ53" s="1228"/>
      <c r="CR53" s="1228"/>
      <c r="CS53" s="1228"/>
      <c r="CT53" s="1228"/>
      <c r="CU53" s="1228"/>
      <c r="CV53" s="1228">
        <v>59.4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599</v>
      </c>
      <c r="AO55" s="1233"/>
      <c r="AP55" s="1233"/>
      <c r="AQ55" s="1233"/>
      <c r="AR55" s="1233"/>
      <c r="AS55" s="1233"/>
      <c r="AT55" s="1233"/>
      <c r="AU55" s="1233"/>
      <c r="AV55" s="1233"/>
      <c r="AW55" s="1233"/>
      <c r="AX55" s="1233"/>
      <c r="AY55" s="1233"/>
      <c r="AZ55" s="1233"/>
      <c r="BA55" s="1233"/>
      <c r="BB55" s="1231" t="s">
        <v>597</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40"/>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598</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40"/>
      <c r="BY57" s="1228"/>
      <c r="BZ57" s="1228"/>
      <c r="CA57" s="1228"/>
      <c r="CB57" s="1228"/>
      <c r="CC57" s="1228"/>
      <c r="CD57" s="1228"/>
      <c r="CE57" s="1228"/>
      <c r="CF57" s="1228">
        <v>61</v>
      </c>
      <c r="CG57" s="1228"/>
      <c r="CH57" s="1228"/>
      <c r="CI57" s="1228"/>
      <c r="CJ57" s="1228"/>
      <c r="CK57" s="1228"/>
      <c r="CL57" s="1228"/>
      <c r="CM57" s="1228"/>
      <c r="CN57" s="1228">
        <v>62.3</v>
      </c>
      <c r="CO57" s="1228"/>
      <c r="CP57" s="1228"/>
      <c r="CQ57" s="1228"/>
      <c r="CR57" s="1228"/>
      <c r="CS57" s="1228"/>
      <c r="CT57" s="1228"/>
      <c r="CU57" s="1228"/>
      <c r="CV57" s="1228">
        <v>63.7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600</v>
      </c>
    </row>
    <row r="64" spans="1:109" ht="13.2" x14ac:dyDescent="0.2">
      <c r="B64" s="259"/>
      <c r="G64" s="357"/>
      <c r="I64" s="369"/>
      <c r="J64" s="369"/>
      <c r="K64" s="369"/>
      <c r="L64" s="369"/>
      <c r="M64" s="369"/>
      <c r="N64" s="370"/>
      <c r="AM64" s="357"/>
      <c r="AN64" s="357" t="s">
        <v>593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1" t="s">
        <v>601</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553</v>
      </c>
      <c r="BQ72" s="1233"/>
      <c r="BR72" s="1233"/>
      <c r="BS72" s="1233"/>
      <c r="BT72" s="1233"/>
      <c r="BU72" s="1233"/>
      <c r="BV72" s="1233"/>
      <c r="BW72" s="1233"/>
      <c r="BX72" s="1233" t="s">
        <v>554</v>
      </c>
      <c r="BY72" s="1233"/>
      <c r="BZ72" s="1233"/>
      <c r="CA72" s="1233"/>
      <c r="CB72" s="1233"/>
      <c r="CC72" s="1233"/>
      <c r="CD72" s="1233"/>
      <c r="CE72" s="1233"/>
      <c r="CF72" s="1233" t="s">
        <v>555</v>
      </c>
      <c r="CG72" s="1233"/>
      <c r="CH72" s="1233"/>
      <c r="CI72" s="1233"/>
      <c r="CJ72" s="1233"/>
      <c r="CK72" s="1233"/>
      <c r="CL72" s="1233"/>
      <c r="CM72" s="1233"/>
      <c r="CN72" s="1233" t="s">
        <v>556</v>
      </c>
      <c r="CO72" s="1233"/>
      <c r="CP72" s="1233"/>
      <c r="CQ72" s="1233"/>
      <c r="CR72" s="1233"/>
      <c r="CS72" s="1233"/>
      <c r="CT72" s="1233"/>
      <c r="CU72" s="1233"/>
      <c r="CV72" s="1233" t="s">
        <v>557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596</v>
      </c>
      <c r="AO73" s="1231"/>
      <c r="AP73" s="1231"/>
      <c r="AQ73" s="1231"/>
      <c r="AR73" s="1231"/>
      <c r="AS73" s="1231"/>
      <c r="AT73" s="1231"/>
      <c r="AU73" s="1231"/>
      <c r="AV73" s="1231"/>
      <c r="AW73" s="1231"/>
      <c r="AX73" s="1231"/>
      <c r="AY73" s="1231"/>
      <c r="AZ73" s="1231"/>
      <c r="BA73" s="1231"/>
      <c r="BB73" s="1231" t="s">
        <v>597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602</v>
      </c>
      <c r="BC75" s="1231"/>
      <c r="BD75" s="1231"/>
      <c r="BE75" s="1231"/>
      <c r="BF75" s="1231"/>
      <c r="BG75" s="1231"/>
      <c r="BH75" s="1231"/>
      <c r="BI75" s="1231"/>
      <c r="BJ75" s="1231"/>
      <c r="BK75" s="1231"/>
      <c r="BL75" s="1231"/>
      <c r="BM75" s="1231"/>
      <c r="BN75" s="1231"/>
      <c r="BO75" s="1231"/>
      <c r="BP75" s="1228">
        <v>4.4000000000000004</v>
      </c>
      <c r="BQ75" s="1228"/>
      <c r="BR75" s="1228"/>
      <c r="BS75" s="1228"/>
      <c r="BT75" s="1228"/>
      <c r="BU75" s="1228"/>
      <c r="BV75" s="1228"/>
      <c r="BW75" s="1228"/>
      <c r="BX75" s="1228">
        <v>5.3</v>
      </c>
      <c r="BY75" s="1228"/>
      <c r="BZ75" s="1228"/>
      <c r="CA75" s="1228"/>
      <c r="CB75" s="1228"/>
      <c r="CC75" s="1228"/>
      <c r="CD75" s="1228"/>
      <c r="CE75" s="1228"/>
      <c r="CF75" s="1228">
        <v>5.9</v>
      </c>
      <c r="CG75" s="1228"/>
      <c r="CH75" s="1228"/>
      <c r="CI75" s="1228"/>
      <c r="CJ75" s="1228"/>
      <c r="CK75" s="1228"/>
      <c r="CL75" s="1228"/>
      <c r="CM75" s="1228"/>
      <c r="CN75" s="1228">
        <v>6</v>
      </c>
      <c r="CO75" s="1228"/>
      <c r="CP75" s="1228"/>
      <c r="CQ75" s="1228"/>
      <c r="CR75" s="1228"/>
      <c r="CS75" s="1228"/>
      <c r="CT75" s="1228"/>
      <c r="CU75" s="1228"/>
      <c r="CV75" s="1228">
        <v>6.7</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599</v>
      </c>
      <c r="AO77" s="1233"/>
      <c r="AP77" s="1233"/>
      <c r="AQ77" s="1233"/>
      <c r="AR77" s="1233"/>
      <c r="AS77" s="1233"/>
      <c r="AT77" s="1233"/>
      <c r="AU77" s="1233"/>
      <c r="AV77" s="1233"/>
      <c r="AW77" s="1233"/>
      <c r="AX77" s="1233"/>
      <c r="AY77" s="1233"/>
      <c r="AZ77" s="1233"/>
      <c r="BA77" s="1233"/>
      <c r="BB77" s="1231" t="s">
        <v>597</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602</v>
      </c>
      <c r="BC79" s="1231"/>
      <c r="BD79" s="1231"/>
      <c r="BE79" s="1231"/>
      <c r="BF79" s="1231"/>
      <c r="BG79" s="1231"/>
      <c r="BH79" s="1231"/>
      <c r="BI79" s="1231"/>
      <c r="BJ79" s="1231"/>
      <c r="BK79" s="1231"/>
      <c r="BL79" s="1231"/>
      <c r="BM79" s="1231"/>
      <c r="BN79" s="1231"/>
      <c r="BO79" s="1231"/>
      <c r="BP79" s="1228">
        <v>7.1</v>
      </c>
      <c r="BQ79" s="1228"/>
      <c r="BR79" s="1228"/>
      <c r="BS79" s="1228"/>
      <c r="BT79" s="1228"/>
      <c r="BU79" s="1228"/>
      <c r="BV79" s="1228"/>
      <c r="BW79" s="1228"/>
      <c r="BX79" s="1228">
        <v>7.3</v>
      </c>
      <c r="BY79" s="1228"/>
      <c r="BZ79" s="1228"/>
      <c r="CA79" s="1228"/>
      <c r="CB79" s="1228"/>
      <c r="CC79" s="1228"/>
      <c r="CD79" s="1228"/>
      <c r="CE79" s="1228"/>
      <c r="CF79" s="1228">
        <v>7.4</v>
      </c>
      <c r="CG79" s="1228"/>
      <c r="CH79" s="1228"/>
      <c r="CI79" s="1228"/>
      <c r="CJ79" s="1228"/>
      <c r="CK79" s="1228"/>
      <c r="CL79" s="1228"/>
      <c r="CM79" s="1228"/>
      <c r="CN79" s="1228">
        <v>7.5</v>
      </c>
      <c r="CO79" s="1228"/>
      <c r="CP79" s="1228"/>
      <c r="CQ79" s="1228"/>
      <c r="CR79" s="1228"/>
      <c r="CS79" s="1228"/>
      <c r="CT79" s="1228"/>
      <c r="CU79" s="1228"/>
      <c r="CV79" s="1228">
        <v>7.5</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BKNR5Qo3PVnvCURrCQjy8YDQ/jBzhKIkRbq4g474ZinmBYo99jBA1Owbt/KlhaDCUfc4y19TmH6yGm8V1ljxcA==" saltValue="fl/E8ijZ2TbqTpyRi7OE6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M17" sqref="BM1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IHy/HPVaC+F52YEeAqcYe2i8V//4LLV40gp2lUVRYwp+2G32a6dih12IMCm9bvJEL+uY5N7zSKiPIY/HmxMhsA==" saltValue="yu+qi5v2FdQZM6sPlV8P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I47" sqref="BI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500</v>
      </c>
    </row>
  </sheetData>
  <sheetProtection algorithmName="SHA-512" hashValue="XcquUzGGVFCOSLtYpgvzXM4rhbru04a5mv6fiM/ItCY9gZoWj6Px7o2Yjfcav5oWnbuwO+KKidtwynATTC6dFQ==" saltValue="ADmNtzLZz283wWbI/UFk4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550</v>
      </c>
      <c r="G2" s="149"/>
      <c r="H2" s="150"/>
    </row>
    <row r="3" spans="1:8" x14ac:dyDescent="0.2">
      <c r="A3" s="146" t="s">
        <v>543</v>
      </c>
      <c r="B3" s="151"/>
      <c r="C3" s="152"/>
      <c r="D3" s="153">
        <v>196293</v>
      </c>
      <c r="E3" s="154"/>
      <c r="F3" s="155">
        <v>271581</v>
      </c>
      <c r="G3" s="156"/>
      <c r="H3" s="157"/>
    </row>
    <row r="4" spans="1:8" x14ac:dyDescent="0.2">
      <c r="A4" s="158"/>
      <c r="B4" s="159"/>
      <c r="C4" s="160"/>
      <c r="D4" s="161">
        <v>158045</v>
      </c>
      <c r="E4" s="162"/>
      <c r="F4" s="163">
        <v>117844</v>
      </c>
      <c r="G4" s="164"/>
      <c r="H4" s="165"/>
    </row>
    <row r="5" spans="1:8" x14ac:dyDescent="0.2">
      <c r="A5" s="146" t="s">
        <v>545</v>
      </c>
      <c r="B5" s="151"/>
      <c r="C5" s="152"/>
      <c r="D5" s="153">
        <v>297298</v>
      </c>
      <c r="E5" s="154"/>
      <c r="F5" s="155">
        <v>268375</v>
      </c>
      <c r="G5" s="156"/>
      <c r="H5" s="157"/>
    </row>
    <row r="6" spans="1:8" x14ac:dyDescent="0.2">
      <c r="A6" s="158"/>
      <c r="B6" s="159"/>
      <c r="C6" s="160"/>
      <c r="D6" s="161">
        <v>159822</v>
      </c>
      <c r="E6" s="162"/>
      <c r="F6" s="163">
        <v>119602</v>
      </c>
      <c r="G6" s="164"/>
      <c r="H6" s="165"/>
    </row>
    <row r="7" spans="1:8" x14ac:dyDescent="0.2">
      <c r="A7" s="146" t="s">
        <v>546</v>
      </c>
      <c r="B7" s="151"/>
      <c r="C7" s="152"/>
      <c r="D7" s="153">
        <v>262555</v>
      </c>
      <c r="E7" s="154"/>
      <c r="F7" s="155">
        <v>301035</v>
      </c>
      <c r="G7" s="156"/>
      <c r="H7" s="157"/>
    </row>
    <row r="8" spans="1:8" x14ac:dyDescent="0.2">
      <c r="A8" s="158"/>
      <c r="B8" s="159"/>
      <c r="C8" s="160"/>
      <c r="D8" s="161">
        <v>79383</v>
      </c>
      <c r="E8" s="162"/>
      <c r="F8" s="163">
        <v>154376</v>
      </c>
      <c r="G8" s="164"/>
      <c r="H8" s="165"/>
    </row>
    <row r="9" spans="1:8" x14ac:dyDescent="0.2">
      <c r="A9" s="146" t="s">
        <v>547</v>
      </c>
      <c r="B9" s="151"/>
      <c r="C9" s="152"/>
      <c r="D9" s="153">
        <v>301985</v>
      </c>
      <c r="E9" s="154"/>
      <c r="F9" s="155">
        <v>277467</v>
      </c>
      <c r="G9" s="156"/>
      <c r="H9" s="157"/>
    </row>
    <row r="10" spans="1:8" x14ac:dyDescent="0.2">
      <c r="A10" s="158"/>
      <c r="B10" s="159"/>
      <c r="C10" s="160"/>
      <c r="D10" s="161">
        <v>109650</v>
      </c>
      <c r="E10" s="162"/>
      <c r="F10" s="163">
        <v>128378</v>
      </c>
      <c r="G10" s="164"/>
      <c r="H10" s="165"/>
    </row>
    <row r="11" spans="1:8" x14ac:dyDescent="0.2">
      <c r="A11" s="146" t="s">
        <v>548</v>
      </c>
      <c r="B11" s="151"/>
      <c r="C11" s="152"/>
      <c r="D11" s="153">
        <v>329103</v>
      </c>
      <c r="E11" s="154"/>
      <c r="F11" s="155">
        <v>282256</v>
      </c>
      <c r="G11" s="156"/>
      <c r="H11" s="157"/>
    </row>
    <row r="12" spans="1:8" x14ac:dyDescent="0.2">
      <c r="A12" s="158"/>
      <c r="B12" s="159"/>
      <c r="C12" s="166"/>
      <c r="D12" s="161">
        <v>121857</v>
      </c>
      <c r="E12" s="162"/>
      <c r="F12" s="163">
        <v>145453</v>
      </c>
      <c r="G12" s="164"/>
      <c r="H12" s="165"/>
    </row>
    <row r="13" spans="1:8" x14ac:dyDescent="0.2">
      <c r="A13" s="146"/>
      <c r="B13" s="151"/>
      <c r="C13" s="152"/>
      <c r="D13" s="153">
        <v>277447</v>
      </c>
      <c r="E13" s="154"/>
      <c r="F13" s="155">
        <v>280143</v>
      </c>
      <c r="G13" s="167"/>
      <c r="H13" s="157"/>
    </row>
    <row r="14" spans="1:8" x14ac:dyDescent="0.2">
      <c r="A14" s="158"/>
      <c r="B14" s="159"/>
      <c r="C14" s="160"/>
      <c r="D14" s="161">
        <v>125751</v>
      </c>
      <c r="E14" s="162"/>
      <c r="F14" s="163">
        <v>133131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6.73</v>
      </c>
      <c r="C19" s="168">
        <f>ROUND(VALUE(SUBSTITUTE(実質収支比率等に係る経年分析!G$48,"▲","-")),2)</f>
        <v>5.07</v>
      </c>
      <c r="D19" s="168">
        <f>ROUND(VALUE(SUBSTITUTE(実質収支比率等に係る経年分析!H$48,"▲","-")),2)</f>
        <v>3.64</v>
      </c>
      <c r="E19" s="168">
        <f>ROUND(VALUE(SUBSTITUTE(実質収支比率等に係る経年分析!I$48,"▲","-")),2)</f>
        <v>6.6</v>
      </c>
      <c r="F19" s="168">
        <f>ROUND(VALUE(SUBSTITUTE(実質収支比率等に係る経年分析!J$48,"▲","-")),2)</f>
        <v>8.18</v>
      </c>
    </row>
    <row r="20" spans="1:11" x14ac:dyDescent="0.2">
      <c r="A20" s="168" t="s">
        <v>57</v>
      </c>
      <c r="B20" s="168">
        <f>ROUND(VALUE(SUBSTITUTE(実質収支比率等に係る経年分析!F$47,"▲","-")),2)</f>
        <v>21.72</v>
      </c>
      <c r="C20" s="168">
        <f>ROUND(VALUE(SUBSTITUTE(実質収支比率等に係る経年分析!G$47,"▲","-")),2)</f>
        <v>24.54</v>
      </c>
      <c r="D20" s="168">
        <f>ROUND(VALUE(SUBSTITUTE(実質収支比率等に係る経年分析!H$47,"▲","-")),2)</f>
        <v>26.93</v>
      </c>
      <c r="E20" s="168">
        <f>ROUND(VALUE(SUBSTITUTE(実質収支比率等に係る経年分析!I$47,"▲","-")),2)</f>
        <v>25.76</v>
      </c>
      <c r="F20" s="168">
        <f>ROUND(VALUE(SUBSTITUTE(実質収支比率等に係る経年分析!J$47,"▲","-")),2)</f>
        <v>24.15</v>
      </c>
    </row>
    <row r="21" spans="1:11" x14ac:dyDescent="0.2">
      <c r="A21" s="168" t="s">
        <v>58</v>
      </c>
      <c r="B21" s="168">
        <f>IF(ISNUMBER(VALUE(SUBSTITUTE(実質収支比率等に係る経年分析!F$49,"▲","-"))),ROUND(VALUE(SUBSTITUTE(実質収支比率等に係る経年分析!F$49,"▲","-")),2),NA())</f>
        <v>-3.75</v>
      </c>
      <c r="C21" s="168">
        <f>IF(ISNUMBER(VALUE(SUBSTITUTE(実質収支比率等に係る経年分析!G$49,"▲","-"))),ROUND(VALUE(SUBSTITUTE(実質収支比率等に係る経年分析!G$49,"▲","-")),2),NA())</f>
        <v>-1.1499999999999999</v>
      </c>
      <c r="D21" s="168">
        <f>IF(ISNUMBER(VALUE(SUBSTITUTE(実質収支比率等に係る経年分析!H$49,"▲","-"))),ROUND(VALUE(SUBSTITUTE(実質収支比率等に係る経年分析!H$49,"▲","-")),2),NA())</f>
        <v>0.13</v>
      </c>
      <c r="E21" s="168">
        <f>IF(ISNUMBER(VALUE(SUBSTITUTE(実質収支比率等に係る経年分析!I$49,"▲","-"))),ROUND(VALUE(SUBSTITUTE(実質収支比率等に係る経年分析!I$49,"▲","-")),2),NA())</f>
        <v>2.79</v>
      </c>
      <c r="F21" s="168">
        <f>IF(ISNUMBER(VALUE(SUBSTITUTE(実質収支比率等に係る経年分析!J$49,"▲","-"))),ROUND(VALUE(SUBSTITUTE(実質収支比率等に係る経年分析!J$49,"▲","-")),2),NA())</f>
        <v>-3.7</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下水道事業（特定地域生活排水）</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7.0000000000000007E-2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0.14000000000000001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国民健康保険事業（事業勘定）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下水道事業（特定環境保全）</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0.14000000000000001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2">
      <c r="A32" s="169" t="str">
        <f>IF(連結実質赤字比率に係る赤字・黒字の構成分析!C$38="",NA(),連結実質赤字比率に係る赤字・黒字の構成分析!C$38)</f>
        <v>下水道事業（農業集落排水）</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0.14000000000000001</v>
      </c>
    </row>
    <row r="33" spans="1:16" x14ac:dyDescent="0.2">
      <c r="A33" s="169" t="str">
        <f>IF(連結実質赤字比率に係る赤字・黒字の構成分析!C$37="",NA(),連結実質赤字比率に係る赤字・黒字の構成分析!C$37)</f>
        <v>簡易水道事業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国民健康保険事業（施設勘定）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0.28999999999999998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1.01</v>
      </c>
    </row>
    <row r="35" spans="1:16" x14ac:dyDescent="0.2">
      <c r="A35" s="169" t="str">
        <f>IF(連結実質赤字比率に係る赤字・黒字の構成分析!C$35="",NA(),連結実質赤字比率に係る赤字・黒字の構成分析!C$35)</f>
        <v>介護保険事業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1.1599999999999999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1.1000000000000001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5.0599999999999996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188</v>
      </c>
      <c r="E42" s="170"/>
      <c r="F42" s="170"/>
      <c r="G42" s="170">
        <f>'実質公債費比率（分子）の構造'!L$52</f>
        <v>218</v>
      </c>
      <c r="H42" s="170"/>
      <c r="I42" s="170"/>
      <c r="J42" s="170">
        <f>'実質公債費比率（分子）の構造'!M$52</f>
        <v>222</v>
      </c>
      <c r="K42" s="170"/>
      <c r="L42" s="170"/>
      <c r="M42" s="170">
        <f>'実質公債費比率（分子）の構造'!N$52</f>
        <v>231</v>
      </c>
      <c r="N42" s="170"/>
      <c r="O42" s="170"/>
      <c r="P42" s="170">
        <f>'実質公債費比率（分子）の構造'!O$52</f>
        <v>230</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1</v>
      </c>
      <c r="C45" s="170"/>
      <c r="D45" s="170"/>
      <c r="E45" s="170">
        <f>'実質公債費比率（分子）の構造'!L$49</f>
        <v>1</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2">
      <c r="A46" s="170" t="s">
        <v>69</v>
      </c>
      <c r="B46" s="170">
        <f>'実質公債費比率（分子）の構造'!K$48</f>
        <v>100</v>
      </c>
      <c r="C46" s="170"/>
      <c r="D46" s="170"/>
      <c r="E46" s="170">
        <f>'実質公債費比率（分子）の構造'!L$48</f>
        <v>93</v>
      </c>
      <c r="F46" s="170"/>
      <c r="G46" s="170"/>
      <c r="H46" s="170">
        <f>'実質公債費比率（分子）の構造'!M$48</f>
        <v>92</v>
      </c>
      <c r="I46" s="170"/>
      <c r="J46" s="170"/>
      <c r="K46" s="170">
        <f>'実質公債費比率（分子）の構造'!N$48</f>
        <v>74</v>
      </c>
      <c r="L46" s="170"/>
      <c r="M46" s="170"/>
      <c r="N46" s="170">
        <f>'実質公債費比率（分子）の構造'!O$48</f>
        <v>65</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148</v>
      </c>
      <c r="C49" s="170"/>
      <c r="D49" s="170"/>
      <c r="E49" s="170">
        <f>'実質公債費比率（分子）の構造'!L$45</f>
        <v>192</v>
      </c>
      <c r="F49" s="170"/>
      <c r="G49" s="170"/>
      <c r="H49" s="170">
        <f>'実質公債費比率（分子）の構造'!M$45</f>
        <v>202</v>
      </c>
      <c r="I49" s="170"/>
      <c r="J49" s="170"/>
      <c r="K49" s="170">
        <f>'実質公債費比率（分子）の構造'!N$45</f>
        <v>233</v>
      </c>
      <c r="L49" s="170"/>
      <c r="M49" s="170"/>
      <c r="N49" s="170">
        <f>'実質公債費比率（分子）の構造'!O$45</f>
        <v>272</v>
      </c>
      <c r="O49" s="170"/>
      <c r="P49" s="170"/>
    </row>
    <row r="50" spans="1:16" x14ac:dyDescent="0.2">
      <c r="A50" s="170" t="s">
        <v>73</v>
      </c>
      <c r="B50" s="170" t="e">
        <f>NA()</f>
        <v>#N/A</v>
      </c>
      <c r="C50" s="170">
        <f>IF(ISNUMBER('実質公債費比率（分子）の構造'!K$53),'実質公債費比率（分子）の構造'!K$53,NA())</f>
        <v>61</v>
      </c>
      <c r="D50" s="170" t="e">
        <f>NA()</f>
        <v>#N/A</v>
      </c>
      <c r="E50" s="170" t="e">
        <f>NA()</f>
        <v>#N/A</v>
      </c>
      <c r="F50" s="170">
        <f>IF(ISNUMBER('実質公債費比率（分子）の構造'!L$53),'実質公債費比率（分子）の構造'!L$53,NA())</f>
        <v>68</v>
      </c>
      <c r="G50" s="170" t="e">
        <f>NA()</f>
        <v>#N/A</v>
      </c>
      <c r="H50" s="170" t="e">
        <f>NA()</f>
        <v>#N/A</v>
      </c>
      <c r="I50" s="170">
        <f>IF(ISNUMBER('実質公債費比率（分子）の構造'!M$53),'実質公債費比率（分子）の構造'!M$53,NA())</f>
        <v>73</v>
      </c>
      <c r="J50" s="170" t="e">
        <f>NA()</f>
        <v>#N/A</v>
      </c>
      <c r="K50" s="170" t="e">
        <f>NA()</f>
        <v>#N/A</v>
      </c>
      <c r="L50" s="170">
        <f>IF(ISNUMBER('実質公債費比率（分子）の構造'!N$53),'実質公債費比率（分子）の構造'!N$53,NA())</f>
        <v>77</v>
      </c>
      <c r="M50" s="170" t="e">
        <f>NA()</f>
        <v>#N/A</v>
      </c>
      <c r="N50" s="170" t="e">
        <f>NA()</f>
        <v>#N/A</v>
      </c>
      <c r="O50" s="170">
        <f>IF(ISNUMBER('実質公債費比率（分子）の構造'!O$53),'実質公債費比率（分子）の構造'!O$53,NA())</f>
        <v>108</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2145</v>
      </c>
      <c r="E56" s="169"/>
      <c r="F56" s="169"/>
      <c r="G56" s="169">
        <f>'将来負担比率（分子）の構造'!J$52</f>
        <v>2036</v>
      </c>
      <c r="H56" s="169"/>
      <c r="I56" s="169"/>
      <c r="J56" s="169">
        <f>'将来負担比率（分子）の構造'!K$52</f>
        <v>1959</v>
      </c>
      <c r="K56" s="169"/>
      <c r="L56" s="169"/>
      <c r="M56" s="169">
        <f>'将来負担比率（分子）の構造'!L$52</f>
        <v>1860</v>
      </c>
      <c r="N56" s="169"/>
      <c r="O56" s="169"/>
      <c r="P56" s="169">
        <f>'将来負担比率（分子）の構造'!M$52</f>
        <v>1903</v>
      </c>
    </row>
    <row r="57" spans="1:16" x14ac:dyDescent="0.2">
      <c r="A57" s="169" t="s">
        <v>44</v>
      </c>
      <c r="B57" s="169"/>
      <c r="C57" s="169"/>
      <c r="D57" s="169">
        <f>'将来負担比率（分子）の構造'!I$51</f>
        <v>14</v>
      </c>
      <c r="E57" s="169"/>
      <c r="F57" s="169"/>
      <c r="G57" s="169">
        <f>'将来負担比率（分子）の構造'!J$51</f>
        <v>10</v>
      </c>
      <c r="H57" s="169"/>
      <c r="I57" s="169"/>
      <c r="J57" s="169">
        <f>'将来負担比率（分子）の構造'!K$51</f>
        <v>5</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2671</v>
      </c>
      <c r="E58" s="169"/>
      <c r="F58" s="169"/>
      <c r="G58" s="169">
        <f>'将来負担比率（分子）の構造'!J$50</f>
        <v>2704</v>
      </c>
      <c r="H58" s="169"/>
      <c r="I58" s="169"/>
      <c r="J58" s="169">
        <f>'将来負担比率（分子）の構造'!K$50</f>
        <v>2652</v>
      </c>
      <c r="K58" s="169"/>
      <c r="L58" s="169"/>
      <c r="M58" s="169">
        <f>'将来負担比率（分子）の構造'!L$50</f>
        <v>2662</v>
      </c>
      <c r="N58" s="169"/>
      <c r="O58" s="169"/>
      <c r="P58" s="169">
        <f>'将来負担比率（分子）の構造'!M$50</f>
        <v>2617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292</v>
      </c>
      <c r="C62" s="169"/>
      <c r="D62" s="169"/>
      <c r="E62" s="169">
        <f>'将来負担比率（分子）の構造'!J$45</f>
        <v>288</v>
      </c>
      <c r="F62" s="169"/>
      <c r="G62" s="169"/>
      <c r="H62" s="169">
        <f>'将来負担比率（分子）の構造'!K$45</f>
        <v>244</v>
      </c>
      <c r="I62" s="169"/>
      <c r="J62" s="169"/>
      <c r="K62" s="169">
        <f>'将来負担比率（分子）の構造'!L$45</f>
        <v>218</v>
      </c>
      <c r="L62" s="169"/>
      <c r="M62" s="169"/>
      <c r="N62" s="169">
        <f>'将来負担比率（分子）の構造'!M$45</f>
        <v>256</v>
      </c>
      <c r="O62" s="169"/>
      <c r="P62" s="169"/>
    </row>
    <row r="63" spans="1:16" x14ac:dyDescent="0.2">
      <c r="A63" s="169" t="s">
        <v>36</v>
      </c>
      <c r="B63" s="169">
        <f>'将来負担比率（分子）の構造'!I$44</f>
        <v>4</v>
      </c>
      <c r="C63" s="169"/>
      <c r="D63" s="169"/>
      <c r="E63" s="169">
        <f>'将来負担比率（分子）の構造'!J$44</f>
        <v>3</v>
      </c>
      <c r="F63" s="169"/>
      <c r="G63" s="169"/>
      <c r="H63" s="169">
        <f>'将来負担比率（分子）の構造'!K$44</f>
        <v>3</v>
      </c>
      <c r="I63" s="169"/>
      <c r="J63" s="169"/>
      <c r="K63" s="169">
        <f>'将来負担比率（分子）の構造'!L$44</f>
        <v>4</v>
      </c>
      <c r="L63" s="169"/>
      <c r="M63" s="169"/>
      <c r="N63" s="169">
        <f>'将来負担比率（分子）の構造'!M$44</f>
        <v>4</v>
      </c>
      <c r="O63" s="169"/>
      <c r="P63" s="169"/>
    </row>
    <row r="64" spans="1:16" x14ac:dyDescent="0.2">
      <c r="A64" s="169" t="s">
        <v>35</v>
      </c>
      <c r="B64" s="169">
        <f>'将来負担比率（分子）の構造'!I$43</f>
        <v>933</v>
      </c>
      <c r="C64" s="169"/>
      <c r="D64" s="169"/>
      <c r="E64" s="169">
        <f>'将来負担比率（分子）の構造'!J$43</f>
        <v>887</v>
      </c>
      <c r="F64" s="169"/>
      <c r="G64" s="169"/>
      <c r="H64" s="169">
        <f>'将来負担比率（分子）の構造'!K$43</f>
        <v>787</v>
      </c>
      <c r="I64" s="169"/>
      <c r="J64" s="169"/>
      <c r="K64" s="169">
        <f>'将来負担比率（分子）の構造'!L$43</f>
        <v>703</v>
      </c>
      <c r="L64" s="169"/>
      <c r="M64" s="169"/>
      <c r="N64" s="169">
        <f>'将来負担比率（分子）の構造'!M$43</f>
        <v>525</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1900</v>
      </c>
      <c r="C66" s="169"/>
      <c r="D66" s="169"/>
      <c r="E66" s="169">
        <f>'将来負担比率（分子）の構造'!J$41</f>
        <v>1990</v>
      </c>
      <c r="F66" s="169"/>
      <c r="G66" s="169"/>
      <c r="H66" s="169">
        <f>'将来負担比率（分子）の構造'!K$41</f>
        <v>1910</v>
      </c>
      <c r="I66" s="169"/>
      <c r="J66" s="169"/>
      <c r="K66" s="169">
        <f>'将来負担比率（分子）の構造'!L$41</f>
        <v>1814</v>
      </c>
      <c r="L66" s="169"/>
      <c r="M66" s="169"/>
      <c r="N66" s="169">
        <f>'将来負担比率（分子）の構造'!M$41</f>
        <v>1854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378</v>
      </c>
      <c r="C72" s="173">
        <f>基金残高に係る経年分析!G55</f>
        <v>397</v>
      </c>
      <c r="D72" s="173">
        <f>基金残高に係る経年分析!H55</f>
        <v>368</v>
      </c>
    </row>
    <row r="73" spans="1:16" x14ac:dyDescent="0.2">
      <c r="A73" s="172" t="s">
        <v>80</v>
      </c>
      <c r="B73" s="173">
        <f>基金残高に係る経年分析!F56</f>
        <v>190</v>
      </c>
      <c r="C73" s="173">
        <f>基金残高に係る経年分析!G56</f>
        <v>190</v>
      </c>
      <c r="D73" s="173">
        <f>基金残高に係る経年分析!H56</f>
        <v>190</v>
      </c>
    </row>
    <row r="74" spans="1:16" x14ac:dyDescent="0.2">
      <c r="A74" s="172" t="s">
        <v>81</v>
      </c>
      <c r="B74" s="173">
        <f>基金残高に係る経年分析!F57</f>
        <v>1928</v>
      </c>
      <c r="C74" s="173">
        <f>基金残高に係る経年分析!G57</f>
        <v>1939</v>
      </c>
      <c r="D74" s="173">
        <f>基金残高に係る経年分析!H57</f>
        <v>1924</v>
      </c>
    </row>
  </sheetData>
  <sheetProtection algorithmName="SHA-512" hashValue="O1maj/OlDG/wGyy9y8ErBRpBFuu8ZTH6p0GZM5XrTwhwBlk7/kJqxq9uz6zYN/hAXZsHsI1GUw6iNpMquxteSw==" saltValue="r/7Juz0lfQLY90pVlmSh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97417</v>
      </c>
      <c r="S5" s="626"/>
      <c r="T5" s="626"/>
      <c r="U5" s="626"/>
      <c r="V5" s="626"/>
      <c r="W5" s="626"/>
      <c r="X5" s="626"/>
      <c r="Y5" s="627"/>
      <c r="Z5" s="628">
        <v>4</v>
      </c>
      <c r="AA5" s="628"/>
      <c r="AB5" s="628"/>
      <c r="AC5" s="628"/>
      <c r="AD5" s="629">
        <v>97417</v>
      </c>
      <c r="AE5" s="629"/>
      <c r="AF5" s="629"/>
      <c r="AG5" s="629"/>
      <c r="AH5" s="629"/>
      <c r="AI5" s="629"/>
      <c r="AJ5" s="629"/>
      <c r="AK5" s="629"/>
      <c r="AL5" s="630">
        <v>6.4</v>
      </c>
      <c r="AM5" s="631"/>
      <c r="AN5" s="631"/>
      <c r="AO5" s="632"/>
      <c r="AP5" s="622" t="s">
        <v>230</v>
      </c>
      <c r="AQ5" s="623"/>
      <c r="AR5" s="623"/>
      <c r="AS5" s="623"/>
      <c r="AT5" s="623"/>
      <c r="AU5" s="623"/>
      <c r="AV5" s="623"/>
      <c r="AW5" s="623"/>
      <c r="AX5" s="623"/>
      <c r="AY5" s="623"/>
      <c r="AZ5" s="623"/>
      <c r="BA5" s="623"/>
      <c r="BB5" s="623"/>
      <c r="BC5" s="623"/>
      <c r="BD5" s="623"/>
      <c r="BE5" s="623"/>
      <c r="BF5" s="624"/>
      <c r="BG5" s="636">
        <v>96543</v>
      </c>
      <c r="BH5" s="637"/>
      <c r="BI5" s="637"/>
      <c r="BJ5" s="637"/>
      <c r="BK5" s="637"/>
      <c r="BL5" s="637"/>
      <c r="BM5" s="637"/>
      <c r="BN5" s="638"/>
      <c r="BO5" s="639">
        <v>99.1</v>
      </c>
      <c r="BP5" s="639"/>
      <c r="BQ5" s="639"/>
      <c r="BR5" s="639"/>
      <c r="BS5" s="640" t="s">
        <v>231</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223</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34397</v>
      </c>
      <c r="S6" s="637"/>
      <c r="T6" s="637"/>
      <c r="U6" s="637"/>
      <c r="V6" s="637"/>
      <c r="W6" s="637"/>
      <c r="X6" s="637"/>
      <c r="Y6" s="638"/>
      <c r="Z6" s="639">
        <v>1.4</v>
      </c>
      <c r="AA6" s="639"/>
      <c r="AB6" s="639"/>
      <c r="AC6" s="639"/>
      <c r="AD6" s="640">
        <v>34397</v>
      </c>
      <c r="AE6" s="640"/>
      <c r="AF6" s="640"/>
      <c r="AG6" s="640"/>
      <c r="AH6" s="640"/>
      <c r="AI6" s="640"/>
      <c r="AJ6" s="640"/>
      <c r="AK6" s="640"/>
      <c r="AL6" s="641">
        <v>2.2999999999999998</v>
      </c>
      <c r="AM6" s="642"/>
      <c r="AN6" s="642"/>
      <c r="AO6" s="643"/>
      <c r="AP6" s="633" t="s">
        <v>236</v>
      </c>
      <c r="AQ6" s="634"/>
      <c r="AR6" s="634"/>
      <c r="AS6" s="634"/>
      <c r="AT6" s="634"/>
      <c r="AU6" s="634"/>
      <c r="AV6" s="634"/>
      <c r="AW6" s="634"/>
      <c r="AX6" s="634"/>
      <c r="AY6" s="634"/>
      <c r="AZ6" s="634"/>
      <c r="BA6" s="634"/>
      <c r="BB6" s="634"/>
      <c r="BC6" s="634"/>
      <c r="BD6" s="634"/>
      <c r="BE6" s="634"/>
      <c r="BF6" s="635"/>
      <c r="BG6" s="636">
        <v>96543</v>
      </c>
      <c r="BH6" s="637"/>
      <c r="BI6" s="637"/>
      <c r="BJ6" s="637"/>
      <c r="BK6" s="637"/>
      <c r="BL6" s="637"/>
      <c r="BM6" s="637"/>
      <c r="BN6" s="638"/>
      <c r="BO6" s="639">
        <v>99.1</v>
      </c>
      <c r="BP6" s="639"/>
      <c r="BQ6" s="639"/>
      <c r="BR6" s="639"/>
      <c r="BS6" s="640" t="s">
        <v>130</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36223</v>
      </c>
      <c r="CS6" s="637"/>
      <c r="CT6" s="637"/>
      <c r="CU6" s="637"/>
      <c r="CV6" s="637"/>
      <c r="CW6" s="637"/>
      <c r="CX6" s="637"/>
      <c r="CY6" s="638"/>
      <c r="CZ6" s="630">
        <v>1.6</v>
      </c>
      <c r="DA6" s="631"/>
      <c r="DB6" s="631"/>
      <c r="DC6" s="647"/>
      <c r="DD6" s="645" t="s">
        <v>145</v>
      </c>
      <c r="DE6" s="637"/>
      <c r="DF6" s="637"/>
      <c r="DG6" s="637"/>
      <c r="DH6" s="637"/>
      <c r="DI6" s="637"/>
      <c r="DJ6" s="637"/>
      <c r="DK6" s="637"/>
      <c r="DL6" s="637"/>
      <c r="DM6" s="637"/>
      <c r="DN6" s="637"/>
      <c r="DO6" s="637"/>
      <c r="DP6" s="638"/>
      <c r="DQ6" s="645">
        <v>36223</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29</v>
      </c>
      <c r="S7" s="637"/>
      <c r="T7" s="637"/>
      <c r="U7" s="637"/>
      <c r="V7" s="637"/>
      <c r="W7" s="637"/>
      <c r="X7" s="637"/>
      <c r="Y7" s="638"/>
      <c r="Z7" s="639">
        <v>0</v>
      </c>
      <c r="AA7" s="639"/>
      <c r="AB7" s="639"/>
      <c r="AC7" s="639"/>
      <c r="AD7" s="640">
        <v>29</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40999</v>
      </c>
      <c r="BH7" s="637"/>
      <c r="BI7" s="637"/>
      <c r="BJ7" s="637"/>
      <c r="BK7" s="637"/>
      <c r="BL7" s="637"/>
      <c r="BM7" s="637"/>
      <c r="BN7" s="638"/>
      <c r="BO7" s="639">
        <v>42.1</v>
      </c>
      <c r="BP7" s="639"/>
      <c r="BQ7" s="639"/>
      <c r="BR7" s="639"/>
      <c r="BS7" s="640" t="s">
        <v>231</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413258</v>
      </c>
      <c r="CS7" s="637"/>
      <c r="CT7" s="637"/>
      <c r="CU7" s="637"/>
      <c r="CV7" s="637"/>
      <c r="CW7" s="637"/>
      <c r="CX7" s="637"/>
      <c r="CY7" s="638"/>
      <c r="CZ7" s="639">
        <v>18.2</v>
      </c>
      <c r="DA7" s="639"/>
      <c r="DB7" s="639"/>
      <c r="DC7" s="639"/>
      <c r="DD7" s="645">
        <v>34243</v>
      </c>
      <c r="DE7" s="637"/>
      <c r="DF7" s="637"/>
      <c r="DG7" s="637"/>
      <c r="DH7" s="637"/>
      <c r="DI7" s="637"/>
      <c r="DJ7" s="637"/>
      <c r="DK7" s="637"/>
      <c r="DL7" s="637"/>
      <c r="DM7" s="637"/>
      <c r="DN7" s="637"/>
      <c r="DO7" s="637"/>
      <c r="DP7" s="638"/>
      <c r="DQ7" s="645">
        <v>317070</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299</v>
      </c>
      <c r="S8" s="637"/>
      <c r="T8" s="637"/>
      <c r="U8" s="637"/>
      <c r="V8" s="637"/>
      <c r="W8" s="637"/>
      <c r="X8" s="637"/>
      <c r="Y8" s="638"/>
      <c r="Z8" s="639">
        <v>0</v>
      </c>
      <c r="AA8" s="639"/>
      <c r="AB8" s="639"/>
      <c r="AC8" s="639"/>
      <c r="AD8" s="640">
        <v>299</v>
      </c>
      <c r="AE8" s="640"/>
      <c r="AF8" s="640"/>
      <c r="AG8" s="640"/>
      <c r="AH8" s="640"/>
      <c r="AI8" s="640"/>
      <c r="AJ8" s="640"/>
      <c r="AK8" s="640"/>
      <c r="AL8" s="641">
        <v>0</v>
      </c>
      <c r="AM8" s="642"/>
      <c r="AN8" s="642"/>
      <c r="AO8" s="643"/>
      <c r="AP8" s="633" t="s">
        <v>242</v>
      </c>
      <c r="AQ8" s="634"/>
      <c r="AR8" s="634"/>
      <c r="AS8" s="634"/>
      <c r="AT8" s="634"/>
      <c r="AU8" s="634"/>
      <c r="AV8" s="634"/>
      <c r="AW8" s="634"/>
      <c r="AX8" s="634"/>
      <c r="AY8" s="634"/>
      <c r="AZ8" s="634"/>
      <c r="BA8" s="634"/>
      <c r="BB8" s="634"/>
      <c r="BC8" s="634"/>
      <c r="BD8" s="634"/>
      <c r="BE8" s="634"/>
      <c r="BF8" s="635"/>
      <c r="BG8" s="636">
        <v>1676</v>
      </c>
      <c r="BH8" s="637"/>
      <c r="BI8" s="637"/>
      <c r="BJ8" s="637"/>
      <c r="BK8" s="637"/>
      <c r="BL8" s="637"/>
      <c r="BM8" s="637"/>
      <c r="BN8" s="638"/>
      <c r="BO8" s="639">
        <v>1.7</v>
      </c>
      <c r="BP8" s="639"/>
      <c r="BQ8" s="639"/>
      <c r="BR8" s="639"/>
      <c r="BS8" s="640" t="s">
        <v>145</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336343</v>
      </c>
      <c r="CS8" s="637"/>
      <c r="CT8" s="637"/>
      <c r="CU8" s="637"/>
      <c r="CV8" s="637"/>
      <c r="CW8" s="637"/>
      <c r="CX8" s="637"/>
      <c r="CY8" s="638"/>
      <c r="CZ8" s="639">
        <v>14.9</v>
      </c>
      <c r="DA8" s="639"/>
      <c r="DB8" s="639"/>
      <c r="DC8" s="639"/>
      <c r="DD8" s="645">
        <v>13304</v>
      </c>
      <c r="DE8" s="637"/>
      <c r="DF8" s="637"/>
      <c r="DG8" s="637"/>
      <c r="DH8" s="637"/>
      <c r="DI8" s="637"/>
      <c r="DJ8" s="637"/>
      <c r="DK8" s="637"/>
      <c r="DL8" s="637"/>
      <c r="DM8" s="637"/>
      <c r="DN8" s="637"/>
      <c r="DO8" s="637"/>
      <c r="DP8" s="638"/>
      <c r="DQ8" s="645">
        <v>246960</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209</v>
      </c>
      <c r="S9" s="637"/>
      <c r="T9" s="637"/>
      <c r="U9" s="637"/>
      <c r="V9" s="637"/>
      <c r="W9" s="637"/>
      <c r="X9" s="637"/>
      <c r="Y9" s="638"/>
      <c r="Z9" s="639">
        <v>0</v>
      </c>
      <c r="AA9" s="639"/>
      <c r="AB9" s="639"/>
      <c r="AC9" s="639"/>
      <c r="AD9" s="640">
        <v>209</v>
      </c>
      <c r="AE9" s="640"/>
      <c r="AF9" s="640"/>
      <c r="AG9" s="640"/>
      <c r="AH9" s="640"/>
      <c r="AI9" s="640"/>
      <c r="AJ9" s="640"/>
      <c r="AK9" s="640"/>
      <c r="AL9" s="641">
        <v>0</v>
      </c>
      <c r="AM9" s="642"/>
      <c r="AN9" s="642"/>
      <c r="AO9" s="643"/>
      <c r="AP9" s="633" t="s">
        <v>245</v>
      </c>
      <c r="AQ9" s="634"/>
      <c r="AR9" s="634"/>
      <c r="AS9" s="634"/>
      <c r="AT9" s="634"/>
      <c r="AU9" s="634"/>
      <c r="AV9" s="634"/>
      <c r="AW9" s="634"/>
      <c r="AX9" s="634"/>
      <c r="AY9" s="634"/>
      <c r="AZ9" s="634"/>
      <c r="BA9" s="634"/>
      <c r="BB9" s="634"/>
      <c r="BC9" s="634"/>
      <c r="BD9" s="634"/>
      <c r="BE9" s="634"/>
      <c r="BF9" s="635"/>
      <c r="BG9" s="636">
        <v>33402</v>
      </c>
      <c r="BH9" s="637"/>
      <c r="BI9" s="637"/>
      <c r="BJ9" s="637"/>
      <c r="BK9" s="637"/>
      <c r="BL9" s="637"/>
      <c r="BM9" s="637"/>
      <c r="BN9" s="638"/>
      <c r="BO9" s="639">
        <v>34.299999999999997</v>
      </c>
      <c r="BP9" s="639"/>
      <c r="BQ9" s="639"/>
      <c r="BR9" s="639"/>
      <c r="BS9" s="640" t="s">
        <v>145</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126429</v>
      </c>
      <c r="CS9" s="637"/>
      <c r="CT9" s="637"/>
      <c r="CU9" s="637"/>
      <c r="CV9" s="637"/>
      <c r="CW9" s="637"/>
      <c r="CX9" s="637"/>
      <c r="CY9" s="638"/>
      <c r="CZ9" s="639">
        <v>5.6</v>
      </c>
      <c r="DA9" s="639"/>
      <c r="DB9" s="639"/>
      <c r="DC9" s="639"/>
      <c r="DD9" s="645" t="s">
        <v>145</v>
      </c>
      <c r="DE9" s="637"/>
      <c r="DF9" s="637"/>
      <c r="DG9" s="637"/>
      <c r="DH9" s="637"/>
      <c r="DI9" s="637"/>
      <c r="DJ9" s="637"/>
      <c r="DK9" s="637"/>
      <c r="DL9" s="637"/>
      <c r="DM9" s="637"/>
      <c r="DN9" s="637"/>
      <c r="DO9" s="637"/>
      <c r="DP9" s="638"/>
      <c r="DQ9" s="645">
        <v>103288</v>
      </c>
      <c r="DR9" s="637"/>
      <c r="DS9" s="637"/>
      <c r="DT9" s="637"/>
      <c r="DU9" s="637"/>
      <c r="DV9" s="637"/>
      <c r="DW9" s="637"/>
      <c r="DX9" s="637"/>
      <c r="DY9" s="637"/>
      <c r="DZ9" s="637"/>
      <c r="EA9" s="637"/>
      <c r="EB9" s="637"/>
      <c r="EC9" s="646"/>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145</v>
      </c>
      <c r="AE10" s="640"/>
      <c r="AF10" s="640"/>
      <c r="AG10" s="640"/>
      <c r="AH10" s="640"/>
      <c r="AI10" s="640"/>
      <c r="AJ10" s="640"/>
      <c r="AK10" s="640"/>
      <c r="AL10" s="641" t="s">
        <v>231</v>
      </c>
      <c r="AM10" s="642"/>
      <c r="AN10" s="642"/>
      <c r="AO10" s="643"/>
      <c r="AP10" s="633" t="s">
        <v>248</v>
      </c>
      <c r="AQ10" s="634"/>
      <c r="AR10" s="634"/>
      <c r="AS10" s="634"/>
      <c r="AT10" s="634"/>
      <c r="AU10" s="634"/>
      <c r="AV10" s="634"/>
      <c r="AW10" s="634"/>
      <c r="AX10" s="634"/>
      <c r="AY10" s="634"/>
      <c r="AZ10" s="634"/>
      <c r="BA10" s="634"/>
      <c r="BB10" s="634"/>
      <c r="BC10" s="634"/>
      <c r="BD10" s="634"/>
      <c r="BE10" s="634"/>
      <c r="BF10" s="635"/>
      <c r="BG10" s="636">
        <v>3664</v>
      </c>
      <c r="BH10" s="637"/>
      <c r="BI10" s="637"/>
      <c r="BJ10" s="637"/>
      <c r="BK10" s="637"/>
      <c r="BL10" s="637"/>
      <c r="BM10" s="637"/>
      <c r="BN10" s="638"/>
      <c r="BO10" s="639">
        <v>3.8</v>
      </c>
      <c r="BP10" s="639"/>
      <c r="BQ10" s="639"/>
      <c r="BR10" s="639"/>
      <c r="BS10" s="640" t="s">
        <v>130</v>
      </c>
      <c r="BT10" s="640"/>
      <c r="BU10" s="640"/>
      <c r="BV10" s="640"/>
      <c r="BW10" s="640"/>
      <c r="BX10" s="640"/>
      <c r="BY10" s="640"/>
      <c r="BZ10" s="640"/>
      <c r="CA10" s="640"/>
      <c r="CB10" s="644"/>
      <c r="CD10" s="633" t="s">
        <v>249</v>
      </c>
      <c r="CE10" s="634"/>
      <c r="CF10" s="634"/>
      <c r="CG10" s="634"/>
      <c r="CH10" s="634"/>
      <c r="CI10" s="634"/>
      <c r="CJ10" s="634"/>
      <c r="CK10" s="634"/>
      <c r="CL10" s="634"/>
      <c r="CM10" s="634"/>
      <c r="CN10" s="634"/>
      <c r="CO10" s="634"/>
      <c r="CP10" s="634"/>
      <c r="CQ10" s="635"/>
      <c r="CR10" s="636" t="s">
        <v>130</v>
      </c>
      <c r="CS10" s="637"/>
      <c r="CT10" s="637"/>
      <c r="CU10" s="637"/>
      <c r="CV10" s="637"/>
      <c r="CW10" s="637"/>
      <c r="CX10" s="637"/>
      <c r="CY10" s="638"/>
      <c r="CZ10" s="639" t="s">
        <v>145</v>
      </c>
      <c r="DA10" s="639"/>
      <c r="DB10" s="639"/>
      <c r="DC10" s="639"/>
      <c r="DD10" s="645" t="s">
        <v>130</v>
      </c>
      <c r="DE10" s="637"/>
      <c r="DF10" s="637"/>
      <c r="DG10" s="637"/>
      <c r="DH10" s="637"/>
      <c r="DI10" s="637"/>
      <c r="DJ10" s="637"/>
      <c r="DK10" s="637"/>
      <c r="DL10" s="637"/>
      <c r="DM10" s="637"/>
      <c r="DN10" s="637"/>
      <c r="DO10" s="637"/>
      <c r="DP10" s="638"/>
      <c r="DQ10" s="645" t="s">
        <v>231</v>
      </c>
      <c r="DR10" s="637"/>
      <c r="DS10" s="637"/>
      <c r="DT10" s="637"/>
      <c r="DU10" s="637"/>
      <c r="DV10" s="637"/>
      <c r="DW10" s="637"/>
      <c r="DX10" s="637"/>
      <c r="DY10" s="637"/>
      <c r="DZ10" s="637"/>
      <c r="EA10" s="637"/>
      <c r="EB10" s="637"/>
      <c r="EC10" s="646"/>
    </row>
    <row r="11" spans="2:143" ht="11.25" customHeight="1" x14ac:dyDescent="0.2">
      <c r="B11" s="633" t="s">
        <v>250</v>
      </c>
      <c r="C11" s="634"/>
      <c r="D11" s="634"/>
      <c r="E11" s="634"/>
      <c r="F11" s="634"/>
      <c r="G11" s="634"/>
      <c r="H11" s="634"/>
      <c r="I11" s="634"/>
      <c r="J11" s="634"/>
      <c r="K11" s="634"/>
      <c r="L11" s="634"/>
      <c r="M11" s="634"/>
      <c r="N11" s="634"/>
      <c r="O11" s="634"/>
      <c r="P11" s="634"/>
      <c r="Q11" s="635"/>
      <c r="R11" s="636">
        <v>30441</v>
      </c>
      <c r="S11" s="637"/>
      <c r="T11" s="637"/>
      <c r="U11" s="637"/>
      <c r="V11" s="637"/>
      <c r="W11" s="637"/>
      <c r="X11" s="637"/>
      <c r="Y11" s="638"/>
      <c r="Z11" s="641">
        <v>1.3</v>
      </c>
      <c r="AA11" s="642"/>
      <c r="AB11" s="642"/>
      <c r="AC11" s="648"/>
      <c r="AD11" s="645">
        <v>30441</v>
      </c>
      <c r="AE11" s="637"/>
      <c r="AF11" s="637"/>
      <c r="AG11" s="637"/>
      <c r="AH11" s="637"/>
      <c r="AI11" s="637"/>
      <c r="AJ11" s="637"/>
      <c r="AK11" s="638"/>
      <c r="AL11" s="641">
        <v>2</v>
      </c>
      <c r="AM11" s="642"/>
      <c r="AN11" s="642"/>
      <c r="AO11" s="643"/>
      <c r="AP11" s="633" t="s">
        <v>251</v>
      </c>
      <c r="AQ11" s="634"/>
      <c r="AR11" s="634"/>
      <c r="AS11" s="634"/>
      <c r="AT11" s="634"/>
      <c r="AU11" s="634"/>
      <c r="AV11" s="634"/>
      <c r="AW11" s="634"/>
      <c r="AX11" s="634"/>
      <c r="AY11" s="634"/>
      <c r="AZ11" s="634"/>
      <c r="BA11" s="634"/>
      <c r="BB11" s="634"/>
      <c r="BC11" s="634"/>
      <c r="BD11" s="634"/>
      <c r="BE11" s="634"/>
      <c r="BF11" s="635"/>
      <c r="BG11" s="636">
        <v>2257</v>
      </c>
      <c r="BH11" s="637"/>
      <c r="BI11" s="637"/>
      <c r="BJ11" s="637"/>
      <c r="BK11" s="637"/>
      <c r="BL11" s="637"/>
      <c r="BM11" s="637"/>
      <c r="BN11" s="638"/>
      <c r="BO11" s="639">
        <v>2.2999999999999998</v>
      </c>
      <c r="BP11" s="639"/>
      <c r="BQ11" s="639"/>
      <c r="BR11" s="639"/>
      <c r="BS11" s="640" t="s">
        <v>130</v>
      </c>
      <c r="BT11" s="640"/>
      <c r="BU11" s="640"/>
      <c r="BV11" s="640"/>
      <c r="BW11" s="640"/>
      <c r="BX11" s="640"/>
      <c r="BY11" s="640"/>
      <c r="BZ11" s="640"/>
      <c r="CA11" s="640"/>
      <c r="CB11" s="644"/>
      <c r="CD11" s="633" t="s">
        <v>252</v>
      </c>
      <c r="CE11" s="634"/>
      <c r="CF11" s="634"/>
      <c r="CG11" s="634"/>
      <c r="CH11" s="634"/>
      <c r="CI11" s="634"/>
      <c r="CJ11" s="634"/>
      <c r="CK11" s="634"/>
      <c r="CL11" s="634"/>
      <c r="CM11" s="634"/>
      <c r="CN11" s="634"/>
      <c r="CO11" s="634"/>
      <c r="CP11" s="634"/>
      <c r="CQ11" s="635"/>
      <c r="CR11" s="636">
        <v>188894</v>
      </c>
      <c r="CS11" s="637"/>
      <c r="CT11" s="637"/>
      <c r="CU11" s="637"/>
      <c r="CV11" s="637"/>
      <c r="CW11" s="637"/>
      <c r="CX11" s="637"/>
      <c r="CY11" s="638"/>
      <c r="CZ11" s="639">
        <v>8.3000000000000007</v>
      </c>
      <c r="DA11" s="639"/>
      <c r="DB11" s="639"/>
      <c r="DC11" s="639"/>
      <c r="DD11" s="645">
        <v>17933</v>
      </c>
      <c r="DE11" s="637"/>
      <c r="DF11" s="637"/>
      <c r="DG11" s="637"/>
      <c r="DH11" s="637"/>
      <c r="DI11" s="637"/>
      <c r="DJ11" s="637"/>
      <c r="DK11" s="637"/>
      <c r="DL11" s="637"/>
      <c r="DM11" s="637"/>
      <c r="DN11" s="637"/>
      <c r="DO11" s="637"/>
      <c r="DP11" s="638"/>
      <c r="DQ11" s="645">
        <v>129582</v>
      </c>
      <c r="DR11" s="637"/>
      <c r="DS11" s="637"/>
      <c r="DT11" s="637"/>
      <c r="DU11" s="637"/>
      <c r="DV11" s="637"/>
      <c r="DW11" s="637"/>
      <c r="DX11" s="637"/>
      <c r="DY11" s="637"/>
      <c r="DZ11" s="637"/>
      <c r="EA11" s="637"/>
      <c r="EB11" s="637"/>
      <c r="EC11" s="646"/>
    </row>
    <row r="12" spans="2:143" ht="11.25" customHeight="1" x14ac:dyDescent="0.2">
      <c r="B12" s="633" t="s">
        <v>253</v>
      </c>
      <c r="C12" s="634"/>
      <c r="D12" s="634"/>
      <c r="E12" s="634"/>
      <c r="F12" s="634"/>
      <c r="G12" s="634"/>
      <c r="H12" s="634"/>
      <c r="I12" s="634"/>
      <c r="J12" s="634"/>
      <c r="K12" s="634"/>
      <c r="L12" s="634"/>
      <c r="M12" s="634"/>
      <c r="N12" s="634"/>
      <c r="O12" s="634"/>
      <c r="P12" s="634"/>
      <c r="Q12" s="635"/>
      <c r="R12" s="636" t="s">
        <v>145</v>
      </c>
      <c r="S12" s="637"/>
      <c r="T12" s="637"/>
      <c r="U12" s="637"/>
      <c r="V12" s="637"/>
      <c r="W12" s="637"/>
      <c r="X12" s="637"/>
      <c r="Y12" s="638"/>
      <c r="Z12" s="639" t="s">
        <v>130</v>
      </c>
      <c r="AA12" s="639"/>
      <c r="AB12" s="639"/>
      <c r="AC12" s="639"/>
      <c r="AD12" s="640" t="s">
        <v>130</v>
      </c>
      <c r="AE12" s="640"/>
      <c r="AF12" s="640"/>
      <c r="AG12" s="640"/>
      <c r="AH12" s="640"/>
      <c r="AI12" s="640"/>
      <c r="AJ12" s="640"/>
      <c r="AK12" s="640"/>
      <c r="AL12" s="641" t="s">
        <v>130</v>
      </c>
      <c r="AM12" s="642"/>
      <c r="AN12" s="642"/>
      <c r="AO12" s="643"/>
      <c r="AP12" s="633" t="s">
        <v>254</v>
      </c>
      <c r="AQ12" s="634"/>
      <c r="AR12" s="634"/>
      <c r="AS12" s="634"/>
      <c r="AT12" s="634"/>
      <c r="AU12" s="634"/>
      <c r="AV12" s="634"/>
      <c r="AW12" s="634"/>
      <c r="AX12" s="634"/>
      <c r="AY12" s="634"/>
      <c r="AZ12" s="634"/>
      <c r="BA12" s="634"/>
      <c r="BB12" s="634"/>
      <c r="BC12" s="634"/>
      <c r="BD12" s="634"/>
      <c r="BE12" s="634"/>
      <c r="BF12" s="635"/>
      <c r="BG12" s="636">
        <v>45941</v>
      </c>
      <c r="BH12" s="637"/>
      <c r="BI12" s="637"/>
      <c r="BJ12" s="637"/>
      <c r="BK12" s="637"/>
      <c r="BL12" s="637"/>
      <c r="BM12" s="637"/>
      <c r="BN12" s="638"/>
      <c r="BO12" s="639">
        <v>47.2</v>
      </c>
      <c r="BP12" s="639"/>
      <c r="BQ12" s="639"/>
      <c r="BR12" s="639"/>
      <c r="BS12" s="640" t="s">
        <v>130</v>
      </c>
      <c r="BT12" s="640"/>
      <c r="BU12" s="640"/>
      <c r="BV12" s="640"/>
      <c r="BW12" s="640"/>
      <c r="BX12" s="640"/>
      <c r="BY12" s="640"/>
      <c r="BZ12" s="640"/>
      <c r="CA12" s="640"/>
      <c r="CB12" s="644"/>
      <c r="CD12" s="633" t="s">
        <v>255</v>
      </c>
      <c r="CE12" s="634"/>
      <c r="CF12" s="634"/>
      <c r="CG12" s="634"/>
      <c r="CH12" s="634"/>
      <c r="CI12" s="634"/>
      <c r="CJ12" s="634"/>
      <c r="CK12" s="634"/>
      <c r="CL12" s="634"/>
      <c r="CM12" s="634"/>
      <c r="CN12" s="634"/>
      <c r="CO12" s="634"/>
      <c r="CP12" s="634"/>
      <c r="CQ12" s="635"/>
      <c r="CR12" s="636">
        <v>190754</v>
      </c>
      <c r="CS12" s="637"/>
      <c r="CT12" s="637"/>
      <c r="CU12" s="637"/>
      <c r="CV12" s="637"/>
      <c r="CW12" s="637"/>
      <c r="CX12" s="637"/>
      <c r="CY12" s="638"/>
      <c r="CZ12" s="639">
        <v>8.4</v>
      </c>
      <c r="DA12" s="639"/>
      <c r="DB12" s="639"/>
      <c r="DC12" s="639"/>
      <c r="DD12" s="645">
        <v>66067</v>
      </c>
      <c r="DE12" s="637"/>
      <c r="DF12" s="637"/>
      <c r="DG12" s="637"/>
      <c r="DH12" s="637"/>
      <c r="DI12" s="637"/>
      <c r="DJ12" s="637"/>
      <c r="DK12" s="637"/>
      <c r="DL12" s="637"/>
      <c r="DM12" s="637"/>
      <c r="DN12" s="637"/>
      <c r="DO12" s="637"/>
      <c r="DP12" s="638"/>
      <c r="DQ12" s="645">
        <v>132978</v>
      </c>
      <c r="DR12" s="637"/>
      <c r="DS12" s="637"/>
      <c r="DT12" s="637"/>
      <c r="DU12" s="637"/>
      <c r="DV12" s="637"/>
      <c r="DW12" s="637"/>
      <c r="DX12" s="637"/>
      <c r="DY12" s="637"/>
      <c r="DZ12" s="637"/>
      <c r="EA12" s="637"/>
      <c r="EB12" s="637"/>
      <c r="EC12" s="646"/>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130</v>
      </c>
      <c r="S13" s="637"/>
      <c r="T13" s="637"/>
      <c r="U13" s="637"/>
      <c r="V13" s="637"/>
      <c r="W13" s="637"/>
      <c r="X13" s="637"/>
      <c r="Y13" s="638"/>
      <c r="Z13" s="639" t="s">
        <v>130</v>
      </c>
      <c r="AA13" s="639"/>
      <c r="AB13" s="639"/>
      <c r="AC13" s="639"/>
      <c r="AD13" s="640" t="s">
        <v>231</v>
      </c>
      <c r="AE13" s="640"/>
      <c r="AF13" s="640"/>
      <c r="AG13" s="640"/>
      <c r="AH13" s="640"/>
      <c r="AI13" s="640"/>
      <c r="AJ13" s="640"/>
      <c r="AK13" s="640"/>
      <c r="AL13" s="641" t="s">
        <v>231</v>
      </c>
      <c r="AM13" s="642"/>
      <c r="AN13" s="642"/>
      <c r="AO13" s="643"/>
      <c r="AP13" s="633" t="s">
        <v>257</v>
      </c>
      <c r="AQ13" s="634"/>
      <c r="AR13" s="634"/>
      <c r="AS13" s="634"/>
      <c r="AT13" s="634"/>
      <c r="AU13" s="634"/>
      <c r="AV13" s="634"/>
      <c r="AW13" s="634"/>
      <c r="AX13" s="634"/>
      <c r="AY13" s="634"/>
      <c r="AZ13" s="634"/>
      <c r="BA13" s="634"/>
      <c r="BB13" s="634"/>
      <c r="BC13" s="634"/>
      <c r="BD13" s="634"/>
      <c r="BE13" s="634"/>
      <c r="BF13" s="635"/>
      <c r="BG13" s="636">
        <v>33024</v>
      </c>
      <c r="BH13" s="637"/>
      <c r="BI13" s="637"/>
      <c r="BJ13" s="637"/>
      <c r="BK13" s="637"/>
      <c r="BL13" s="637"/>
      <c r="BM13" s="637"/>
      <c r="BN13" s="638"/>
      <c r="BO13" s="639">
        <v>33.9</v>
      </c>
      <c r="BP13" s="639"/>
      <c r="BQ13" s="639"/>
      <c r="BR13" s="639"/>
      <c r="BS13" s="640" t="s">
        <v>130</v>
      </c>
      <c r="BT13" s="640"/>
      <c r="BU13" s="640"/>
      <c r="BV13" s="640"/>
      <c r="BW13" s="640"/>
      <c r="BX13" s="640"/>
      <c r="BY13" s="640"/>
      <c r="BZ13" s="640"/>
      <c r="CA13" s="640"/>
      <c r="CB13" s="644"/>
      <c r="CD13" s="633" t="s">
        <v>258</v>
      </c>
      <c r="CE13" s="634"/>
      <c r="CF13" s="634"/>
      <c r="CG13" s="634"/>
      <c r="CH13" s="634"/>
      <c r="CI13" s="634"/>
      <c r="CJ13" s="634"/>
      <c r="CK13" s="634"/>
      <c r="CL13" s="634"/>
      <c r="CM13" s="634"/>
      <c r="CN13" s="634"/>
      <c r="CO13" s="634"/>
      <c r="CP13" s="634"/>
      <c r="CQ13" s="635"/>
      <c r="CR13" s="636">
        <v>428453</v>
      </c>
      <c r="CS13" s="637"/>
      <c r="CT13" s="637"/>
      <c r="CU13" s="637"/>
      <c r="CV13" s="637"/>
      <c r="CW13" s="637"/>
      <c r="CX13" s="637"/>
      <c r="CY13" s="638"/>
      <c r="CZ13" s="639">
        <v>18.899999999999999</v>
      </c>
      <c r="DA13" s="639"/>
      <c r="DB13" s="639"/>
      <c r="DC13" s="639"/>
      <c r="DD13" s="645">
        <v>192000</v>
      </c>
      <c r="DE13" s="637"/>
      <c r="DF13" s="637"/>
      <c r="DG13" s="637"/>
      <c r="DH13" s="637"/>
      <c r="DI13" s="637"/>
      <c r="DJ13" s="637"/>
      <c r="DK13" s="637"/>
      <c r="DL13" s="637"/>
      <c r="DM13" s="637"/>
      <c r="DN13" s="637"/>
      <c r="DO13" s="637"/>
      <c r="DP13" s="638"/>
      <c r="DQ13" s="645">
        <v>228900</v>
      </c>
      <c r="DR13" s="637"/>
      <c r="DS13" s="637"/>
      <c r="DT13" s="637"/>
      <c r="DU13" s="637"/>
      <c r="DV13" s="637"/>
      <c r="DW13" s="637"/>
      <c r="DX13" s="637"/>
      <c r="DY13" s="637"/>
      <c r="DZ13" s="637"/>
      <c r="EA13" s="637"/>
      <c r="EB13" s="637"/>
      <c r="EC13" s="646"/>
    </row>
    <row r="14" spans="2:143" ht="11.25" customHeight="1" x14ac:dyDescent="0.2">
      <c r="B14" s="633" t="s">
        <v>259</v>
      </c>
      <c r="C14" s="634"/>
      <c r="D14" s="634"/>
      <c r="E14" s="634"/>
      <c r="F14" s="634"/>
      <c r="G14" s="634"/>
      <c r="H14" s="634"/>
      <c r="I14" s="634"/>
      <c r="J14" s="634"/>
      <c r="K14" s="634"/>
      <c r="L14" s="634"/>
      <c r="M14" s="634"/>
      <c r="N14" s="634"/>
      <c r="O14" s="634"/>
      <c r="P14" s="634"/>
      <c r="Q14" s="635"/>
      <c r="R14" s="636" t="s">
        <v>145</v>
      </c>
      <c r="S14" s="637"/>
      <c r="T14" s="637"/>
      <c r="U14" s="637"/>
      <c r="V14" s="637"/>
      <c r="W14" s="637"/>
      <c r="X14" s="637"/>
      <c r="Y14" s="638"/>
      <c r="Z14" s="639" t="s">
        <v>130</v>
      </c>
      <c r="AA14" s="639"/>
      <c r="AB14" s="639"/>
      <c r="AC14" s="639"/>
      <c r="AD14" s="640" t="s">
        <v>130</v>
      </c>
      <c r="AE14" s="640"/>
      <c r="AF14" s="640"/>
      <c r="AG14" s="640"/>
      <c r="AH14" s="640"/>
      <c r="AI14" s="640"/>
      <c r="AJ14" s="640"/>
      <c r="AK14" s="640"/>
      <c r="AL14" s="641" t="s">
        <v>130</v>
      </c>
      <c r="AM14" s="642"/>
      <c r="AN14" s="642"/>
      <c r="AO14" s="643"/>
      <c r="AP14" s="633" t="s">
        <v>260</v>
      </c>
      <c r="AQ14" s="634"/>
      <c r="AR14" s="634"/>
      <c r="AS14" s="634"/>
      <c r="AT14" s="634"/>
      <c r="AU14" s="634"/>
      <c r="AV14" s="634"/>
      <c r="AW14" s="634"/>
      <c r="AX14" s="634"/>
      <c r="AY14" s="634"/>
      <c r="AZ14" s="634"/>
      <c r="BA14" s="634"/>
      <c r="BB14" s="634"/>
      <c r="BC14" s="634"/>
      <c r="BD14" s="634"/>
      <c r="BE14" s="634"/>
      <c r="BF14" s="635"/>
      <c r="BG14" s="636">
        <v>5255</v>
      </c>
      <c r="BH14" s="637"/>
      <c r="BI14" s="637"/>
      <c r="BJ14" s="637"/>
      <c r="BK14" s="637"/>
      <c r="BL14" s="637"/>
      <c r="BM14" s="637"/>
      <c r="BN14" s="638"/>
      <c r="BO14" s="639">
        <v>5.4</v>
      </c>
      <c r="BP14" s="639"/>
      <c r="BQ14" s="639"/>
      <c r="BR14" s="639"/>
      <c r="BS14" s="640" t="s">
        <v>130</v>
      </c>
      <c r="BT14" s="640"/>
      <c r="BU14" s="640"/>
      <c r="BV14" s="640"/>
      <c r="BW14" s="640"/>
      <c r="BX14" s="640"/>
      <c r="BY14" s="640"/>
      <c r="BZ14" s="640"/>
      <c r="CA14" s="640"/>
      <c r="CB14" s="644"/>
      <c r="CD14" s="633" t="s">
        <v>261</v>
      </c>
      <c r="CE14" s="634"/>
      <c r="CF14" s="634"/>
      <c r="CG14" s="634"/>
      <c r="CH14" s="634"/>
      <c r="CI14" s="634"/>
      <c r="CJ14" s="634"/>
      <c r="CK14" s="634"/>
      <c r="CL14" s="634"/>
      <c r="CM14" s="634"/>
      <c r="CN14" s="634"/>
      <c r="CO14" s="634"/>
      <c r="CP14" s="634"/>
      <c r="CQ14" s="635"/>
      <c r="CR14" s="636">
        <v>102152</v>
      </c>
      <c r="CS14" s="637"/>
      <c r="CT14" s="637"/>
      <c r="CU14" s="637"/>
      <c r="CV14" s="637"/>
      <c r="CW14" s="637"/>
      <c r="CX14" s="637"/>
      <c r="CY14" s="638"/>
      <c r="CZ14" s="639">
        <v>4.5</v>
      </c>
      <c r="DA14" s="639"/>
      <c r="DB14" s="639"/>
      <c r="DC14" s="639"/>
      <c r="DD14" s="645">
        <v>19487</v>
      </c>
      <c r="DE14" s="637"/>
      <c r="DF14" s="637"/>
      <c r="DG14" s="637"/>
      <c r="DH14" s="637"/>
      <c r="DI14" s="637"/>
      <c r="DJ14" s="637"/>
      <c r="DK14" s="637"/>
      <c r="DL14" s="637"/>
      <c r="DM14" s="637"/>
      <c r="DN14" s="637"/>
      <c r="DO14" s="637"/>
      <c r="DP14" s="638"/>
      <c r="DQ14" s="645">
        <v>88935</v>
      </c>
      <c r="DR14" s="637"/>
      <c r="DS14" s="637"/>
      <c r="DT14" s="637"/>
      <c r="DU14" s="637"/>
      <c r="DV14" s="637"/>
      <c r="DW14" s="637"/>
      <c r="DX14" s="637"/>
      <c r="DY14" s="637"/>
      <c r="DZ14" s="637"/>
      <c r="EA14" s="637"/>
      <c r="EB14" s="637"/>
      <c r="EC14" s="646"/>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145</v>
      </c>
      <c r="S15" s="637"/>
      <c r="T15" s="637"/>
      <c r="U15" s="637"/>
      <c r="V15" s="637"/>
      <c r="W15" s="637"/>
      <c r="X15" s="637"/>
      <c r="Y15" s="638"/>
      <c r="Z15" s="639" t="s">
        <v>231</v>
      </c>
      <c r="AA15" s="639"/>
      <c r="AB15" s="639"/>
      <c r="AC15" s="639"/>
      <c r="AD15" s="640" t="s">
        <v>130</v>
      </c>
      <c r="AE15" s="640"/>
      <c r="AF15" s="640"/>
      <c r="AG15" s="640"/>
      <c r="AH15" s="640"/>
      <c r="AI15" s="640"/>
      <c r="AJ15" s="640"/>
      <c r="AK15" s="640"/>
      <c r="AL15" s="641" t="s">
        <v>145</v>
      </c>
      <c r="AM15" s="642"/>
      <c r="AN15" s="642"/>
      <c r="AO15" s="643"/>
      <c r="AP15" s="633" t="s">
        <v>263</v>
      </c>
      <c r="AQ15" s="634"/>
      <c r="AR15" s="634"/>
      <c r="AS15" s="634"/>
      <c r="AT15" s="634"/>
      <c r="AU15" s="634"/>
      <c r="AV15" s="634"/>
      <c r="AW15" s="634"/>
      <c r="AX15" s="634"/>
      <c r="AY15" s="634"/>
      <c r="AZ15" s="634"/>
      <c r="BA15" s="634"/>
      <c r="BB15" s="634"/>
      <c r="BC15" s="634"/>
      <c r="BD15" s="634"/>
      <c r="BE15" s="634"/>
      <c r="BF15" s="635"/>
      <c r="BG15" s="636">
        <v>4348</v>
      </c>
      <c r="BH15" s="637"/>
      <c r="BI15" s="637"/>
      <c r="BJ15" s="637"/>
      <c r="BK15" s="637"/>
      <c r="BL15" s="637"/>
      <c r="BM15" s="637"/>
      <c r="BN15" s="638"/>
      <c r="BO15" s="639">
        <v>4.5</v>
      </c>
      <c r="BP15" s="639"/>
      <c r="BQ15" s="639"/>
      <c r="BR15" s="639"/>
      <c r="BS15" s="640" t="s">
        <v>130</v>
      </c>
      <c r="BT15" s="640"/>
      <c r="BU15" s="640"/>
      <c r="BV15" s="640"/>
      <c r="BW15" s="640"/>
      <c r="BX15" s="640"/>
      <c r="BY15" s="640"/>
      <c r="BZ15" s="640"/>
      <c r="CA15" s="640"/>
      <c r="CB15" s="644"/>
      <c r="CD15" s="633" t="s">
        <v>264</v>
      </c>
      <c r="CE15" s="634"/>
      <c r="CF15" s="634"/>
      <c r="CG15" s="634"/>
      <c r="CH15" s="634"/>
      <c r="CI15" s="634"/>
      <c r="CJ15" s="634"/>
      <c r="CK15" s="634"/>
      <c r="CL15" s="634"/>
      <c r="CM15" s="634"/>
      <c r="CN15" s="634"/>
      <c r="CO15" s="634"/>
      <c r="CP15" s="634"/>
      <c r="CQ15" s="635"/>
      <c r="CR15" s="636">
        <v>170723</v>
      </c>
      <c r="CS15" s="637"/>
      <c r="CT15" s="637"/>
      <c r="CU15" s="637"/>
      <c r="CV15" s="637"/>
      <c r="CW15" s="637"/>
      <c r="CX15" s="637"/>
      <c r="CY15" s="638"/>
      <c r="CZ15" s="639">
        <v>7.5</v>
      </c>
      <c r="DA15" s="639"/>
      <c r="DB15" s="639"/>
      <c r="DC15" s="639"/>
      <c r="DD15" s="645">
        <v>32802</v>
      </c>
      <c r="DE15" s="637"/>
      <c r="DF15" s="637"/>
      <c r="DG15" s="637"/>
      <c r="DH15" s="637"/>
      <c r="DI15" s="637"/>
      <c r="DJ15" s="637"/>
      <c r="DK15" s="637"/>
      <c r="DL15" s="637"/>
      <c r="DM15" s="637"/>
      <c r="DN15" s="637"/>
      <c r="DO15" s="637"/>
      <c r="DP15" s="638"/>
      <c r="DQ15" s="645">
        <v>144843</v>
      </c>
      <c r="DR15" s="637"/>
      <c r="DS15" s="637"/>
      <c r="DT15" s="637"/>
      <c r="DU15" s="637"/>
      <c r="DV15" s="637"/>
      <c r="DW15" s="637"/>
      <c r="DX15" s="637"/>
      <c r="DY15" s="637"/>
      <c r="DZ15" s="637"/>
      <c r="EA15" s="637"/>
      <c r="EB15" s="637"/>
      <c r="EC15" s="646"/>
    </row>
    <row r="16" spans="2:143" ht="11.25" customHeight="1" x14ac:dyDescent="0.2">
      <c r="B16" s="633" t="s">
        <v>265</v>
      </c>
      <c r="C16" s="634"/>
      <c r="D16" s="634"/>
      <c r="E16" s="634"/>
      <c r="F16" s="634"/>
      <c r="G16" s="634"/>
      <c r="H16" s="634"/>
      <c r="I16" s="634"/>
      <c r="J16" s="634"/>
      <c r="K16" s="634"/>
      <c r="L16" s="634"/>
      <c r="M16" s="634"/>
      <c r="N16" s="634"/>
      <c r="O16" s="634"/>
      <c r="P16" s="634"/>
      <c r="Q16" s="635"/>
      <c r="R16" s="636">
        <v>2153</v>
      </c>
      <c r="S16" s="637"/>
      <c r="T16" s="637"/>
      <c r="U16" s="637"/>
      <c r="V16" s="637"/>
      <c r="W16" s="637"/>
      <c r="X16" s="637"/>
      <c r="Y16" s="638"/>
      <c r="Z16" s="639">
        <v>0.1</v>
      </c>
      <c r="AA16" s="639"/>
      <c r="AB16" s="639"/>
      <c r="AC16" s="639"/>
      <c r="AD16" s="640">
        <v>2153</v>
      </c>
      <c r="AE16" s="640"/>
      <c r="AF16" s="640"/>
      <c r="AG16" s="640"/>
      <c r="AH16" s="640"/>
      <c r="AI16" s="640"/>
      <c r="AJ16" s="640"/>
      <c r="AK16" s="640"/>
      <c r="AL16" s="641">
        <v>0.1</v>
      </c>
      <c r="AM16" s="642"/>
      <c r="AN16" s="642"/>
      <c r="AO16" s="643"/>
      <c r="AP16" s="633" t="s">
        <v>266</v>
      </c>
      <c r="AQ16" s="634"/>
      <c r="AR16" s="634"/>
      <c r="AS16" s="634"/>
      <c r="AT16" s="634"/>
      <c r="AU16" s="634"/>
      <c r="AV16" s="634"/>
      <c r="AW16" s="634"/>
      <c r="AX16" s="634"/>
      <c r="AY16" s="634"/>
      <c r="AZ16" s="634"/>
      <c r="BA16" s="634"/>
      <c r="BB16" s="634"/>
      <c r="BC16" s="634"/>
      <c r="BD16" s="634"/>
      <c r="BE16" s="634"/>
      <c r="BF16" s="635"/>
      <c r="BG16" s="636" t="s">
        <v>130</v>
      </c>
      <c r="BH16" s="637"/>
      <c r="BI16" s="637"/>
      <c r="BJ16" s="637"/>
      <c r="BK16" s="637"/>
      <c r="BL16" s="637"/>
      <c r="BM16" s="637"/>
      <c r="BN16" s="638"/>
      <c r="BO16" s="639" t="s">
        <v>130</v>
      </c>
      <c r="BP16" s="639"/>
      <c r="BQ16" s="639"/>
      <c r="BR16" s="639"/>
      <c r="BS16" s="640" t="s">
        <v>130</v>
      </c>
      <c r="BT16" s="640"/>
      <c r="BU16" s="640"/>
      <c r="BV16" s="640"/>
      <c r="BW16" s="640"/>
      <c r="BX16" s="640"/>
      <c r="BY16" s="640"/>
      <c r="BZ16" s="640"/>
      <c r="CA16" s="640"/>
      <c r="CB16" s="644"/>
      <c r="CD16" s="633" t="s">
        <v>267</v>
      </c>
      <c r="CE16" s="634"/>
      <c r="CF16" s="634"/>
      <c r="CG16" s="634"/>
      <c r="CH16" s="634"/>
      <c r="CI16" s="634"/>
      <c r="CJ16" s="634"/>
      <c r="CK16" s="634"/>
      <c r="CL16" s="634"/>
      <c r="CM16" s="634"/>
      <c r="CN16" s="634"/>
      <c r="CO16" s="634"/>
      <c r="CP16" s="634"/>
      <c r="CQ16" s="635"/>
      <c r="CR16" s="636" t="s">
        <v>130</v>
      </c>
      <c r="CS16" s="637"/>
      <c r="CT16" s="637"/>
      <c r="CU16" s="637"/>
      <c r="CV16" s="637"/>
      <c r="CW16" s="637"/>
      <c r="CX16" s="637"/>
      <c r="CY16" s="638"/>
      <c r="CZ16" s="639" t="s">
        <v>145</v>
      </c>
      <c r="DA16" s="639"/>
      <c r="DB16" s="639"/>
      <c r="DC16" s="639"/>
      <c r="DD16" s="645" t="s">
        <v>231</v>
      </c>
      <c r="DE16" s="637"/>
      <c r="DF16" s="637"/>
      <c r="DG16" s="637"/>
      <c r="DH16" s="637"/>
      <c r="DI16" s="637"/>
      <c r="DJ16" s="637"/>
      <c r="DK16" s="637"/>
      <c r="DL16" s="637"/>
      <c r="DM16" s="637"/>
      <c r="DN16" s="637"/>
      <c r="DO16" s="637"/>
      <c r="DP16" s="638"/>
      <c r="DQ16" s="645" t="s">
        <v>145</v>
      </c>
      <c r="DR16" s="637"/>
      <c r="DS16" s="637"/>
      <c r="DT16" s="637"/>
      <c r="DU16" s="637"/>
      <c r="DV16" s="637"/>
      <c r="DW16" s="637"/>
      <c r="DX16" s="637"/>
      <c r="DY16" s="637"/>
      <c r="DZ16" s="637"/>
      <c r="EA16" s="637"/>
      <c r="EB16" s="637"/>
      <c r="EC16" s="646"/>
    </row>
    <row r="17" spans="2:133" ht="11.25" customHeight="1" x14ac:dyDescent="0.2">
      <c r="B17" s="633" t="s">
        <v>268</v>
      </c>
      <c r="C17" s="634"/>
      <c r="D17" s="634"/>
      <c r="E17" s="634"/>
      <c r="F17" s="634"/>
      <c r="G17" s="634"/>
      <c r="H17" s="634"/>
      <c r="I17" s="634"/>
      <c r="J17" s="634"/>
      <c r="K17" s="634"/>
      <c r="L17" s="634"/>
      <c r="M17" s="634"/>
      <c r="N17" s="634"/>
      <c r="O17" s="634"/>
      <c r="P17" s="634"/>
      <c r="Q17" s="635"/>
      <c r="R17" s="636">
        <v>1593</v>
      </c>
      <c r="S17" s="637"/>
      <c r="T17" s="637"/>
      <c r="U17" s="637"/>
      <c r="V17" s="637"/>
      <c r="W17" s="637"/>
      <c r="X17" s="637"/>
      <c r="Y17" s="638"/>
      <c r="Z17" s="639">
        <v>0.1</v>
      </c>
      <c r="AA17" s="639"/>
      <c r="AB17" s="639"/>
      <c r="AC17" s="639"/>
      <c r="AD17" s="640">
        <v>1593</v>
      </c>
      <c r="AE17" s="640"/>
      <c r="AF17" s="640"/>
      <c r="AG17" s="640"/>
      <c r="AH17" s="640"/>
      <c r="AI17" s="640"/>
      <c r="AJ17" s="640"/>
      <c r="AK17" s="640"/>
      <c r="AL17" s="641">
        <v>0.1</v>
      </c>
      <c r="AM17" s="642"/>
      <c r="AN17" s="642"/>
      <c r="AO17" s="643"/>
      <c r="AP17" s="633" t="s">
        <v>269</v>
      </c>
      <c r="AQ17" s="634"/>
      <c r="AR17" s="634"/>
      <c r="AS17" s="634"/>
      <c r="AT17" s="634"/>
      <c r="AU17" s="634"/>
      <c r="AV17" s="634"/>
      <c r="AW17" s="634"/>
      <c r="AX17" s="634"/>
      <c r="AY17" s="634"/>
      <c r="AZ17" s="634"/>
      <c r="BA17" s="634"/>
      <c r="BB17" s="634"/>
      <c r="BC17" s="634"/>
      <c r="BD17" s="634"/>
      <c r="BE17" s="634"/>
      <c r="BF17" s="635"/>
      <c r="BG17" s="636" t="s">
        <v>231</v>
      </c>
      <c r="BH17" s="637"/>
      <c r="BI17" s="637"/>
      <c r="BJ17" s="637"/>
      <c r="BK17" s="637"/>
      <c r="BL17" s="637"/>
      <c r="BM17" s="637"/>
      <c r="BN17" s="638"/>
      <c r="BO17" s="639" t="s">
        <v>231</v>
      </c>
      <c r="BP17" s="639"/>
      <c r="BQ17" s="639"/>
      <c r="BR17" s="639"/>
      <c r="BS17" s="640" t="s">
        <v>231</v>
      </c>
      <c r="BT17" s="640"/>
      <c r="BU17" s="640"/>
      <c r="BV17" s="640"/>
      <c r="BW17" s="640"/>
      <c r="BX17" s="640"/>
      <c r="BY17" s="640"/>
      <c r="BZ17" s="640"/>
      <c r="CA17" s="640"/>
      <c r="CB17" s="644"/>
      <c r="CD17" s="633" t="s">
        <v>270</v>
      </c>
      <c r="CE17" s="634"/>
      <c r="CF17" s="634"/>
      <c r="CG17" s="634"/>
      <c r="CH17" s="634"/>
      <c r="CI17" s="634"/>
      <c r="CJ17" s="634"/>
      <c r="CK17" s="634"/>
      <c r="CL17" s="634"/>
      <c r="CM17" s="634"/>
      <c r="CN17" s="634"/>
      <c r="CO17" s="634"/>
      <c r="CP17" s="634"/>
      <c r="CQ17" s="635"/>
      <c r="CR17" s="636">
        <v>271592</v>
      </c>
      <c r="CS17" s="637"/>
      <c r="CT17" s="637"/>
      <c r="CU17" s="637"/>
      <c r="CV17" s="637"/>
      <c r="CW17" s="637"/>
      <c r="CX17" s="637"/>
      <c r="CY17" s="638"/>
      <c r="CZ17" s="639">
        <v>12</v>
      </c>
      <c r="DA17" s="639"/>
      <c r="DB17" s="639"/>
      <c r="DC17" s="639"/>
      <c r="DD17" s="645" t="s">
        <v>130</v>
      </c>
      <c r="DE17" s="637"/>
      <c r="DF17" s="637"/>
      <c r="DG17" s="637"/>
      <c r="DH17" s="637"/>
      <c r="DI17" s="637"/>
      <c r="DJ17" s="637"/>
      <c r="DK17" s="637"/>
      <c r="DL17" s="637"/>
      <c r="DM17" s="637"/>
      <c r="DN17" s="637"/>
      <c r="DO17" s="637"/>
      <c r="DP17" s="638"/>
      <c r="DQ17" s="645">
        <v>271592</v>
      </c>
      <c r="DR17" s="637"/>
      <c r="DS17" s="637"/>
      <c r="DT17" s="637"/>
      <c r="DU17" s="637"/>
      <c r="DV17" s="637"/>
      <c r="DW17" s="637"/>
      <c r="DX17" s="637"/>
      <c r="DY17" s="637"/>
      <c r="DZ17" s="637"/>
      <c r="EA17" s="637"/>
      <c r="EB17" s="637"/>
      <c r="EC17" s="646"/>
    </row>
    <row r="18" spans="2:133" ht="11.25" customHeight="1" x14ac:dyDescent="0.2">
      <c r="B18" s="633" t="s">
        <v>271</v>
      </c>
      <c r="C18" s="634"/>
      <c r="D18" s="634"/>
      <c r="E18" s="634"/>
      <c r="F18" s="634"/>
      <c r="G18" s="634"/>
      <c r="H18" s="634"/>
      <c r="I18" s="634"/>
      <c r="J18" s="634"/>
      <c r="K18" s="634"/>
      <c r="L18" s="634"/>
      <c r="M18" s="634"/>
      <c r="N18" s="634"/>
      <c r="O18" s="634"/>
      <c r="P18" s="634"/>
      <c r="Q18" s="635"/>
      <c r="R18" s="636" t="s">
        <v>231</v>
      </c>
      <c r="S18" s="637"/>
      <c r="T18" s="637"/>
      <c r="U18" s="637"/>
      <c r="V18" s="637"/>
      <c r="W18" s="637"/>
      <c r="X18" s="637"/>
      <c r="Y18" s="638"/>
      <c r="Z18" s="639" t="s">
        <v>145</v>
      </c>
      <c r="AA18" s="639"/>
      <c r="AB18" s="639"/>
      <c r="AC18" s="639"/>
      <c r="AD18" s="640" t="s">
        <v>231</v>
      </c>
      <c r="AE18" s="640"/>
      <c r="AF18" s="640"/>
      <c r="AG18" s="640"/>
      <c r="AH18" s="640"/>
      <c r="AI18" s="640"/>
      <c r="AJ18" s="640"/>
      <c r="AK18" s="640"/>
      <c r="AL18" s="641" t="s">
        <v>145</v>
      </c>
      <c r="AM18" s="642"/>
      <c r="AN18" s="642"/>
      <c r="AO18" s="643"/>
      <c r="AP18" s="633" t="s">
        <v>272</v>
      </c>
      <c r="AQ18" s="634"/>
      <c r="AR18" s="634"/>
      <c r="AS18" s="634"/>
      <c r="AT18" s="634"/>
      <c r="AU18" s="634"/>
      <c r="AV18" s="634"/>
      <c r="AW18" s="634"/>
      <c r="AX18" s="634"/>
      <c r="AY18" s="634"/>
      <c r="AZ18" s="634"/>
      <c r="BA18" s="634"/>
      <c r="BB18" s="634"/>
      <c r="BC18" s="634"/>
      <c r="BD18" s="634"/>
      <c r="BE18" s="634"/>
      <c r="BF18" s="635"/>
      <c r="BG18" s="636" t="s">
        <v>231</v>
      </c>
      <c r="BH18" s="637"/>
      <c r="BI18" s="637"/>
      <c r="BJ18" s="637"/>
      <c r="BK18" s="637"/>
      <c r="BL18" s="637"/>
      <c r="BM18" s="637"/>
      <c r="BN18" s="638"/>
      <c r="BO18" s="639" t="s">
        <v>130</v>
      </c>
      <c r="BP18" s="639"/>
      <c r="BQ18" s="639"/>
      <c r="BR18" s="639"/>
      <c r="BS18" s="640" t="s">
        <v>130</v>
      </c>
      <c r="BT18" s="640"/>
      <c r="BU18" s="640"/>
      <c r="BV18" s="640"/>
      <c r="BW18" s="640"/>
      <c r="BX18" s="640"/>
      <c r="BY18" s="640"/>
      <c r="BZ18" s="640"/>
      <c r="CA18" s="640"/>
      <c r="CB18" s="644"/>
      <c r="CD18" s="633" t="s">
        <v>273</v>
      </c>
      <c r="CE18" s="634"/>
      <c r="CF18" s="634"/>
      <c r="CG18" s="634"/>
      <c r="CH18" s="634"/>
      <c r="CI18" s="634"/>
      <c r="CJ18" s="634"/>
      <c r="CK18" s="634"/>
      <c r="CL18" s="634"/>
      <c r="CM18" s="634"/>
      <c r="CN18" s="634"/>
      <c r="CO18" s="634"/>
      <c r="CP18" s="634"/>
      <c r="CQ18" s="635"/>
      <c r="CR18" s="636" t="s">
        <v>130</v>
      </c>
      <c r="CS18" s="637"/>
      <c r="CT18" s="637"/>
      <c r="CU18" s="637"/>
      <c r="CV18" s="637"/>
      <c r="CW18" s="637"/>
      <c r="CX18" s="637"/>
      <c r="CY18" s="638"/>
      <c r="CZ18" s="639" t="s">
        <v>130</v>
      </c>
      <c r="DA18" s="639"/>
      <c r="DB18" s="639"/>
      <c r="DC18" s="639"/>
      <c r="DD18" s="645" t="s">
        <v>130</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274</v>
      </c>
      <c r="C19" s="634"/>
      <c r="D19" s="634"/>
      <c r="E19" s="634"/>
      <c r="F19" s="634"/>
      <c r="G19" s="634"/>
      <c r="H19" s="634"/>
      <c r="I19" s="634"/>
      <c r="J19" s="634"/>
      <c r="K19" s="634"/>
      <c r="L19" s="634"/>
      <c r="M19" s="634"/>
      <c r="N19" s="634"/>
      <c r="O19" s="634"/>
      <c r="P19" s="634"/>
      <c r="Q19" s="635"/>
      <c r="R19" s="636" t="s">
        <v>130</v>
      </c>
      <c r="S19" s="637"/>
      <c r="T19" s="637"/>
      <c r="U19" s="637"/>
      <c r="V19" s="637"/>
      <c r="W19" s="637"/>
      <c r="X19" s="637"/>
      <c r="Y19" s="638"/>
      <c r="Z19" s="639" t="s">
        <v>145</v>
      </c>
      <c r="AA19" s="639"/>
      <c r="AB19" s="639"/>
      <c r="AC19" s="639"/>
      <c r="AD19" s="640" t="s">
        <v>130</v>
      </c>
      <c r="AE19" s="640"/>
      <c r="AF19" s="640"/>
      <c r="AG19" s="640"/>
      <c r="AH19" s="640"/>
      <c r="AI19" s="640"/>
      <c r="AJ19" s="640"/>
      <c r="AK19" s="640"/>
      <c r="AL19" s="641" t="s">
        <v>145</v>
      </c>
      <c r="AM19" s="642"/>
      <c r="AN19" s="642"/>
      <c r="AO19" s="643"/>
      <c r="AP19" s="633" t="s">
        <v>275</v>
      </c>
      <c r="AQ19" s="634"/>
      <c r="AR19" s="634"/>
      <c r="AS19" s="634"/>
      <c r="AT19" s="634"/>
      <c r="AU19" s="634"/>
      <c r="AV19" s="634"/>
      <c r="AW19" s="634"/>
      <c r="AX19" s="634"/>
      <c r="AY19" s="634"/>
      <c r="AZ19" s="634"/>
      <c r="BA19" s="634"/>
      <c r="BB19" s="634"/>
      <c r="BC19" s="634"/>
      <c r="BD19" s="634"/>
      <c r="BE19" s="634"/>
      <c r="BF19" s="635"/>
      <c r="BG19" s="636">
        <v>874</v>
      </c>
      <c r="BH19" s="637"/>
      <c r="BI19" s="637"/>
      <c r="BJ19" s="637"/>
      <c r="BK19" s="637"/>
      <c r="BL19" s="637"/>
      <c r="BM19" s="637"/>
      <c r="BN19" s="638"/>
      <c r="BO19" s="639">
        <v>0.9</v>
      </c>
      <c r="BP19" s="639"/>
      <c r="BQ19" s="639"/>
      <c r="BR19" s="639"/>
      <c r="BS19" s="640" t="s">
        <v>130</v>
      </c>
      <c r="BT19" s="640"/>
      <c r="BU19" s="640"/>
      <c r="BV19" s="640"/>
      <c r="BW19" s="640"/>
      <c r="BX19" s="640"/>
      <c r="BY19" s="640"/>
      <c r="BZ19" s="640"/>
      <c r="CA19" s="640"/>
      <c r="CB19" s="644"/>
      <c r="CD19" s="633" t="s">
        <v>276</v>
      </c>
      <c r="CE19" s="634"/>
      <c r="CF19" s="634"/>
      <c r="CG19" s="634"/>
      <c r="CH19" s="634"/>
      <c r="CI19" s="634"/>
      <c r="CJ19" s="634"/>
      <c r="CK19" s="634"/>
      <c r="CL19" s="634"/>
      <c r="CM19" s="634"/>
      <c r="CN19" s="634"/>
      <c r="CO19" s="634"/>
      <c r="CP19" s="634"/>
      <c r="CQ19" s="635"/>
      <c r="CR19" s="636" t="s">
        <v>130</v>
      </c>
      <c r="CS19" s="637"/>
      <c r="CT19" s="637"/>
      <c r="CU19" s="637"/>
      <c r="CV19" s="637"/>
      <c r="CW19" s="637"/>
      <c r="CX19" s="637"/>
      <c r="CY19" s="638"/>
      <c r="CZ19" s="639" t="s">
        <v>145</v>
      </c>
      <c r="DA19" s="639"/>
      <c r="DB19" s="639"/>
      <c r="DC19" s="639"/>
      <c r="DD19" s="645" t="s">
        <v>130</v>
      </c>
      <c r="DE19" s="637"/>
      <c r="DF19" s="637"/>
      <c r="DG19" s="637"/>
      <c r="DH19" s="637"/>
      <c r="DI19" s="637"/>
      <c r="DJ19" s="637"/>
      <c r="DK19" s="637"/>
      <c r="DL19" s="637"/>
      <c r="DM19" s="637"/>
      <c r="DN19" s="637"/>
      <c r="DO19" s="637"/>
      <c r="DP19" s="638"/>
      <c r="DQ19" s="645" t="s">
        <v>130</v>
      </c>
      <c r="DR19" s="637"/>
      <c r="DS19" s="637"/>
      <c r="DT19" s="637"/>
      <c r="DU19" s="637"/>
      <c r="DV19" s="637"/>
      <c r="DW19" s="637"/>
      <c r="DX19" s="637"/>
      <c r="DY19" s="637"/>
      <c r="DZ19" s="637"/>
      <c r="EA19" s="637"/>
      <c r="EB19" s="637"/>
      <c r="EC19" s="646"/>
    </row>
    <row r="20" spans="2:133" ht="11.25" customHeight="1" x14ac:dyDescent="0.2">
      <c r="B20" s="649" t="s">
        <v>277</v>
      </c>
      <c r="C20" s="650"/>
      <c r="D20" s="650"/>
      <c r="E20" s="650"/>
      <c r="F20" s="650"/>
      <c r="G20" s="650"/>
      <c r="H20" s="650"/>
      <c r="I20" s="650"/>
      <c r="J20" s="650"/>
      <c r="K20" s="650"/>
      <c r="L20" s="650"/>
      <c r="M20" s="650"/>
      <c r="N20" s="650"/>
      <c r="O20" s="650"/>
      <c r="P20" s="650"/>
      <c r="Q20" s="651"/>
      <c r="R20" s="636" t="s">
        <v>231</v>
      </c>
      <c r="S20" s="637"/>
      <c r="T20" s="637"/>
      <c r="U20" s="637"/>
      <c r="V20" s="637"/>
      <c r="W20" s="637"/>
      <c r="X20" s="637"/>
      <c r="Y20" s="638"/>
      <c r="Z20" s="639" t="s">
        <v>231</v>
      </c>
      <c r="AA20" s="639"/>
      <c r="AB20" s="639"/>
      <c r="AC20" s="639"/>
      <c r="AD20" s="640" t="s">
        <v>145</v>
      </c>
      <c r="AE20" s="640"/>
      <c r="AF20" s="640"/>
      <c r="AG20" s="640"/>
      <c r="AH20" s="640"/>
      <c r="AI20" s="640"/>
      <c r="AJ20" s="640"/>
      <c r="AK20" s="640"/>
      <c r="AL20" s="641" t="s">
        <v>130</v>
      </c>
      <c r="AM20" s="642"/>
      <c r="AN20" s="642"/>
      <c r="AO20" s="643"/>
      <c r="AP20" s="633" t="s">
        <v>278</v>
      </c>
      <c r="AQ20" s="634"/>
      <c r="AR20" s="634"/>
      <c r="AS20" s="634"/>
      <c r="AT20" s="634"/>
      <c r="AU20" s="634"/>
      <c r="AV20" s="634"/>
      <c r="AW20" s="634"/>
      <c r="AX20" s="634"/>
      <c r="AY20" s="634"/>
      <c r="AZ20" s="634"/>
      <c r="BA20" s="634"/>
      <c r="BB20" s="634"/>
      <c r="BC20" s="634"/>
      <c r="BD20" s="634"/>
      <c r="BE20" s="634"/>
      <c r="BF20" s="635"/>
      <c r="BG20" s="636">
        <v>874</v>
      </c>
      <c r="BH20" s="637"/>
      <c r="BI20" s="637"/>
      <c r="BJ20" s="637"/>
      <c r="BK20" s="637"/>
      <c r="BL20" s="637"/>
      <c r="BM20" s="637"/>
      <c r="BN20" s="638"/>
      <c r="BO20" s="639">
        <v>0.9</v>
      </c>
      <c r="BP20" s="639"/>
      <c r="BQ20" s="639"/>
      <c r="BR20" s="639"/>
      <c r="BS20" s="640" t="s">
        <v>145</v>
      </c>
      <c r="BT20" s="640"/>
      <c r="BU20" s="640"/>
      <c r="BV20" s="640"/>
      <c r="BW20" s="640"/>
      <c r="BX20" s="640"/>
      <c r="BY20" s="640"/>
      <c r="BZ20" s="640"/>
      <c r="CA20" s="640"/>
      <c r="CB20" s="644"/>
      <c r="CD20" s="633" t="s">
        <v>279</v>
      </c>
      <c r="CE20" s="634"/>
      <c r="CF20" s="634"/>
      <c r="CG20" s="634"/>
      <c r="CH20" s="634"/>
      <c r="CI20" s="634"/>
      <c r="CJ20" s="634"/>
      <c r="CK20" s="634"/>
      <c r="CL20" s="634"/>
      <c r="CM20" s="634"/>
      <c r="CN20" s="634"/>
      <c r="CO20" s="634"/>
      <c r="CP20" s="634"/>
      <c r="CQ20" s="635"/>
      <c r="CR20" s="636">
        <v>2264821</v>
      </c>
      <c r="CS20" s="637"/>
      <c r="CT20" s="637"/>
      <c r="CU20" s="637"/>
      <c r="CV20" s="637"/>
      <c r="CW20" s="637"/>
      <c r="CX20" s="637"/>
      <c r="CY20" s="638"/>
      <c r="CZ20" s="639">
        <v>100</v>
      </c>
      <c r="DA20" s="639"/>
      <c r="DB20" s="639"/>
      <c r="DC20" s="639"/>
      <c r="DD20" s="645">
        <v>375836</v>
      </c>
      <c r="DE20" s="637"/>
      <c r="DF20" s="637"/>
      <c r="DG20" s="637"/>
      <c r="DH20" s="637"/>
      <c r="DI20" s="637"/>
      <c r="DJ20" s="637"/>
      <c r="DK20" s="637"/>
      <c r="DL20" s="637"/>
      <c r="DM20" s="637"/>
      <c r="DN20" s="637"/>
      <c r="DO20" s="637"/>
      <c r="DP20" s="638"/>
      <c r="DQ20" s="645">
        <v>1700371</v>
      </c>
      <c r="DR20" s="637"/>
      <c r="DS20" s="637"/>
      <c r="DT20" s="637"/>
      <c r="DU20" s="637"/>
      <c r="DV20" s="637"/>
      <c r="DW20" s="637"/>
      <c r="DX20" s="637"/>
      <c r="DY20" s="637"/>
      <c r="DZ20" s="637"/>
      <c r="EA20" s="637"/>
      <c r="EB20" s="637"/>
      <c r="EC20" s="646"/>
    </row>
    <row r="21" spans="2:133" ht="11.25" customHeight="1" x14ac:dyDescent="0.2">
      <c r="B21" s="633" t="s">
        <v>280</v>
      </c>
      <c r="C21" s="634"/>
      <c r="D21" s="634"/>
      <c r="E21" s="634"/>
      <c r="F21" s="634"/>
      <c r="G21" s="634"/>
      <c r="H21" s="634"/>
      <c r="I21" s="634"/>
      <c r="J21" s="634"/>
      <c r="K21" s="634"/>
      <c r="L21" s="634"/>
      <c r="M21" s="634"/>
      <c r="N21" s="634"/>
      <c r="O21" s="634"/>
      <c r="P21" s="634"/>
      <c r="Q21" s="635"/>
      <c r="R21" s="636">
        <v>1458683</v>
      </c>
      <c r="S21" s="637"/>
      <c r="T21" s="637"/>
      <c r="U21" s="637"/>
      <c r="V21" s="637"/>
      <c r="W21" s="637"/>
      <c r="X21" s="637"/>
      <c r="Y21" s="638"/>
      <c r="Z21" s="639">
        <v>60.3</v>
      </c>
      <c r="AA21" s="639"/>
      <c r="AB21" s="639"/>
      <c r="AC21" s="639"/>
      <c r="AD21" s="640">
        <v>1350185</v>
      </c>
      <c r="AE21" s="640"/>
      <c r="AF21" s="640"/>
      <c r="AG21" s="640"/>
      <c r="AH21" s="640"/>
      <c r="AI21" s="640"/>
      <c r="AJ21" s="640"/>
      <c r="AK21" s="640"/>
      <c r="AL21" s="641">
        <v>89</v>
      </c>
      <c r="AM21" s="642"/>
      <c r="AN21" s="642"/>
      <c r="AO21" s="643"/>
      <c r="AP21" s="633" t="s">
        <v>281</v>
      </c>
      <c r="AQ21" s="652"/>
      <c r="AR21" s="652"/>
      <c r="AS21" s="652"/>
      <c r="AT21" s="652"/>
      <c r="AU21" s="652"/>
      <c r="AV21" s="652"/>
      <c r="AW21" s="652"/>
      <c r="AX21" s="652"/>
      <c r="AY21" s="652"/>
      <c r="AZ21" s="652"/>
      <c r="BA21" s="652"/>
      <c r="BB21" s="652"/>
      <c r="BC21" s="652"/>
      <c r="BD21" s="652"/>
      <c r="BE21" s="652"/>
      <c r="BF21" s="653"/>
      <c r="BG21" s="636">
        <v>874</v>
      </c>
      <c r="BH21" s="637"/>
      <c r="BI21" s="637"/>
      <c r="BJ21" s="637"/>
      <c r="BK21" s="637"/>
      <c r="BL21" s="637"/>
      <c r="BM21" s="637"/>
      <c r="BN21" s="638"/>
      <c r="BO21" s="639">
        <v>0.9</v>
      </c>
      <c r="BP21" s="639"/>
      <c r="BQ21" s="639"/>
      <c r="BR21" s="639"/>
      <c r="BS21" s="640" t="s">
        <v>130</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282</v>
      </c>
      <c r="C22" s="634"/>
      <c r="D22" s="634"/>
      <c r="E22" s="634"/>
      <c r="F22" s="634"/>
      <c r="G22" s="634"/>
      <c r="H22" s="634"/>
      <c r="I22" s="634"/>
      <c r="J22" s="634"/>
      <c r="K22" s="634"/>
      <c r="L22" s="634"/>
      <c r="M22" s="634"/>
      <c r="N22" s="634"/>
      <c r="O22" s="634"/>
      <c r="P22" s="634"/>
      <c r="Q22" s="635"/>
      <c r="R22" s="636">
        <v>1350185</v>
      </c>
      <c r="S22" s="637"/>
      <c r="T22" s="637"/>
      <c r="U22" s="637"/>
      <c r="V22" s="637"/>
      <c r="W22" s="637"/>
      <c r="X22" s="637"/>
      <c r="Y22" s="638"/>
      <c r="Z22" s="639">
        <v>55.9</v>
      </c>
      <c r="AA22" s="639"/>
      <c r="AB22" s="639"/>
      <c r="AC22" s="639"/>
      <c r="AD22" s="640">
        <v>1350185</v>
      </c>
      <c r="AE22" s="640"/>
      <c r="AF22" s="640"/>
      <c r="AG22" s="640"/>
      <c r="AH22" s="640"/>
      <c r="AI22" s="640"/>
      <c r="AJ22" s="640"/>
      <c r="AK22" s="640"/>
      <c r="AL22" s="641">
        <v>89</v>
      </c>
      <c r="AM22" s="642"/>
      <c r="AN22" s="642"/>
      <c r="AO22" s="643"/>
      <c r="AP22" s="633" t="s">
        <v>283</v>
      </c>
      <c r="AQ22" s="652"/>
      <c r="AR22" s="652"/>
      <c r="AS22" s="652"/>
      <c r="AT22" s="652"/>
      <c r="AU22" s="652"/>
      <c r="AV22" s="652"/>
      <c r="AW22" s="652"/>
      <c r="AX22" s="652"/>
      <c r="AY22" s="652"/>
      <c r="AZ22" s="652"/>
      <c r="BA22" s="652"/>
      <c r="BB22" s="652"/>
      <c r="BC22" s="652"/>
      <c r="BD22" s="652"/>
      <c r="BE22" s="652"/>
      <c r="BF22" s="653"/>
      <c r="BG22" s="636" t="s">
        <v>130</v>
      </c>
      <c r="BH22" s="637"/>
      <c r="BI22" s="637"/>
      <c r="BJ22" s="637"/>
      <c r="BK22" s="637"/>
      <c r="BL22" s="637"/>
      <c r="BM22" s="637"/>
      <c r="BN22" s="638"/>
      <c r="BO22" s="639" t="s">
        <v>145</v>
      </c>
      <c r="BP22" s="639"/>
      <c r="BQ22" s="639"/>
      <c r="BR22" s="639"/>
      <c r="BS22" s="640" t="s">
        <v>145</v>
      </c>
      <c r="BT22" s="640"/>
      <c r="BU22" s="640"/>
      <c r="BV22" s="640"/>
      <c r="BW22" s="640"/>
      <c r="BX22" s="640"/>
      <c r="BY22" s="640"/>
      <c r="BZ22" s="640"/>
      <c r="CA22" s="640"/>
      <c r="CB22" s="644"/>
      <c r="CD22" s="618" t="s">
        <v>284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285</v>
      </c>
      <c r="C23" s="634"/>
      <c r="D23" s="634"/>
      <c r="E23" s="634"/>
      <c r="F23" s="634"/>
      <c r="G23" s="634"/>
      <c r="H23" s="634"/>
      <c r="I23" s="634"/>
      <c r="J23" s="634"/>
      <c r="K23" s="634"/>
      <c r="L23" s="634"/>
      <c r="M23" s="634"/>
      <c r="N23" s="634"/>
      <c r="O23" s="634"/>
      <c r="P23" s="634"/>
      <c r="Q23" s="635"/>
      <c r="R23" s="636">
        <v>108493</v>
      </c>
      <c r="S23" s="637"/>
      <c r="T23" s="637"/>
      <c r="U23" s="637"/>
      <c r="V23" s="637"/>
      <c r="W23" s="637"/>
      <c r="X23" s="637"/>
      <c r="Y23" s="638"/>
      <c r="Z23" s="639">
        <v>4.5</v>
      </c>
      <c r="AA23" s="639"/>
      <c r="AB23" s="639"/>
      <c r="AC23" s="639"/>
      <c r="AD23" s="640" t="s">
        <v>130</v>
      </c>
      <c r="AE23" s="640"/>
      <c r="AF23" s="640"/>
      <c r="AG23" s="640"/>
      <c r="AH23" s="640"/>
      <c r="AI23" s="640"/>
      <c r="AJ23" s="640"/>
      <c r="AK23" s="640"/>
      <c r="AL23" s="641" t="s">
        <v>145</v>
      </c>
      <c r="AM23" s="642"/>
      <c r="AN23" s="642"/>
      <c r="AO23" s="643"/>
      <c r="AP23" s="633" t="s">
        <v>286</v>
      </c>
      <c r="AQ23" s="652"/>
      <c r="AR23" s="652"/>
      <c r="AS23" s="652"/>
      <c r="AT23" s="652"/>
      <c r="AU23" s="652"/>
      <c r="AV23" s="652"/>
      <c r="AW23" s="652"/>
      <c r="AX23" s="652"/>
      <c r="AY23" s="652"/>
      <c r="AZ23" s="652"/>
      <c r="BA23" s="652"/>
      <c r="BB23" s="652"/>
      <c r="BC23" s="652"/>
      <c r="BD23" s="652"/>
      <c r="BE23" s="652"/>
      <c r="BF23" s="653"/>
      <c r="BG23" s="636" t="s">
        <v>231</v>
      </c>
      <c r="BH23" s="637"/>
      <c r="BI23" s="637"/>
      <c r="BJ23" s="637"/>
      <c r="BK23" s="637"/>
      <c r="BL23" s="637"/>
      <c r="BM23" s="637"/>
      <c r="BN23" s="638"/>
      <c r="BO23" s="639" t="s">
        <v>130</v>
      </c>
      <c r="BP23" s="639"/>
      <c r="BQ23" s="639"/>
      <c r="BR23" s="639"/>
      <c r="BS23" s="640" t="s">
        <v>130</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287</v>
      </c>
      <c r="CS23" s="619"/>
      <c r="CT23" s="619"/>
      <c r="CU23" s="619"/>
      <c r="CV23" s="619"/>
      <c r="CW23" s="619"/>
      <c r="CX23" s="619"/>
      <c r="CY23" s="620"/>
      <c r="CZ23" s="618" t="s">
        <v>288</v>
      </c>
      <c r="DA23" s="619"/>
      <c r="DB23" s="619"/>
      <c r="DC23" s="620"/>
      <c r="DD23" s="618" t="s">
        <v>289</v>
      </c>
      <c r="DE23" s="619"/>
      <c r="DF23" s="619"/>
      <c r="DG23" s="619"/>
      <c r="DH23" s="619"/>
      <c r="DI23" s="619"/>
      <c r="DJ23" s="619"/>
      <c r="DK23" s="620"/>
      <c r="DL23" s="665" t="s">
        <v>290</v>
      </c>
      <c r="DM23" s="666"/>
      <c r="DN23" s="666"/>
      <c r="DO23" s="666"/>
      <c r="DP23" s="666"/>
      <c r="DQ23" s="666"/>
      <c r="DR23" s="666"/>
      <c r="DS23" s="666"/>
      <c r="DT23" s="666"/>
      <c r="DU23" s="666"/>
      <c r="DV23" s="667"/>
      <c r="DW23" s="618" t="s">
        <v>291</v>
      </c>
      <c r="DX23" s="619"/>
      <c r="DY23" s="619"/>
      <c r="DZ23" s="619"/>
      <c r="EA23" s="619"/>
      <c r="EB23" s="619"/>
      <c r="EC23" s="620"/>
    </row>
    <row r="24" spans="2:133" ht="11.25" customHeight="1" x14ac:dyDescent="0.2">
      <c r="B24" s="633" t="s">
        <v>292</v>
      </c>
      <c r="C24" s="634"/>
      <c r="D24" s="634"/>
      <c r="E24" s="634"/>
      <c r="F24" s="634"/>
      <c r="G24" s="634"/>
      <c r="H24" s="634"/>
      <c r="I24" s="634"/>
      <c r="J24" s="634"/>
      <c r="K24" s="634"/>
      <c r="L24" s="634"/>
      <c r="M24" s="634"/>
      <c r="N24" s="634"/>
      <c r="O24" s="634"/>
      <c r="P24" s="634"/>
      <c r="Q24" s="635"/>
      <c r="R24" s="636">
        <v>5</v>
      </c>
      <c r="S24" s="637"/>
      <c r="T24" s="637"/>
      <c r="U24" s="637"/>
      <c r="V24" s="637"/>
      <c r="W24" s="637"/>
      <c r="X24" s="637"/>
      <c r="Y24" s="638"/>
      <c r="Z24" s="639">
        <v>0</v>
      </c>
      <c r="AA24" s="639"/>
      <c r="AB24" s="639"/>
      <c r="AC24" s="639"/>
      <c r="AD24" s="640" t="s">
        <v>130</v>
      </c>
      <c r="AE24" s="640"/>
      <c r="AF24" s="640"/>
      <c r="AG24" s="640"/>
      <c r="AH24" s="640"/>
      <c r="AI24" s="640"/>
      <c r="AJ24" s="640"/>
      <c r="AK24" s="640"/>
      <c r="AL24" s="641" t="s">
        <v>145</v>
      </c>
      <c r="AM24" s="642"/>
      <c r="AN24" s="642"/>
      <c r="AO24" s="643"/>
      <c r="AP24" s="633" t="s">
        <v>293</v>
      </c>
      <c r="AQ24" s="652"/>
      <c r="AR24" s="652"/>
      <c r="AS24" s="652"/>
      <c r="AT24" s="652"/>
      <c r="AU24" s="652"/>
      <c r="AV24" s="652"/>
      <c r="AW24" s="652"/>
      <c r="AX24" s="652"/>
      <c r="AY24" s="652"/>
      <c r="AZ24" s="652"/>
      <c r="BA24" s="652"/>
      <c r="BB24" s="652"/>
      <c r="BC24" s="652"/>
      <c r="BD24" s="652"/>
      <c r="BE24" s="652"/>
      <c r="BF24" s="653"/>
      <c r="BG24" s="636" t="s">
        <v>145</v>
      </c>
      <c r="BH24" s="637"/>
      <c r="BI24" s="637"/>
      <c r="BJ24" s="637"/>
      <c r="BK24" s="637"/>
      <c r="BL24" s="637"/>
      <c r="BM24" s="637"/>
      <c r="BN24" s="638"/>
      <c r="BO24" s="639" t="s">
        <v>145</v>
      </c>
      <c r="BP24" s="639"/>
      <c r="BQ24" s="639"/>
      <c r="BR24" s="639"/>
      <c r="BS24" s="640" t="s">
        <v>231</v>
      </c>
      <c r="BT24" s="640"/>
      <c r="BU24" s="640"/>
      <c r="BV24" s="640"/>
      <c r="BW24" s="640"/>
      <c r="BX24" s="640"/>
      <c r="BY24" s="640"/>
      <c r="BZ24" s="640"/>
      <c r="CA24" s="640"/>
      <c r="CB24" s="644"/>
      <c r="CD24" s="622" t="s">
        <v>294</v>
      </c>
      <c r="CE24" s="623"/>
      <c r="CF24" s="623"/>
      <c r="CG24" s="623"/>
      <c r="CH24" s="623"/>
      <c r="CI24" s="623"/>
      <c r="CJ24" s="623"/>
      <c r="CK24" s="623"/>
      <c r="CL24" s="623"/>
      <c r="CM24" s="623"/>
      <c r="CN24" s="623"/>
      <c r="CO24" s="623"/>
      <c r="CP24" s="623"/>
      <c r="CQ24" s="624"/>
      <c r="CR24" s="625">
        <v>701359</v>
      </c>
      <c r="CS24" s="626"/>
      <c r="CT24" s="626"/>
      <c r="CU24" s="626"/>
      <c r="CV24" s="626"/>
      <c r="CW24" s="626"/>
      <c r="CX24" s="626"/>
      <c r="CY24" s="627"/>
      <c r="CZ24" s="630">
        <v>31</v>
      </c>
      <c r="DA24" s="631"/>
      <c r="DB24" s="631"/>
      <c r="DC24" s="647"/>
      <c r="DD24" s="668">
        <v>645770</v>
      </c>
      <c r="DE24" s="626"/>
      <c r="DF24" s="626"/>
      <c r="DG24" s="626"/>
      <c r="DH24" s="626"/>
      <c r="DI24" s="626"/>
      <c r="DJ24" s="626"/>
      <c r="DK24" s="627"/>
      <c r="DL24" s="668">
        <v>633728</v>
      </c>
      <c r="DM24" s="626"/>
      <c r="DN24" s="626"/>
      <c r="DO24" s="626"/>
      <c r="DP24" s="626"/>
      <c r="DQ24" s="626"/>
      <c r="DR24" s="626"/>
      <c r="DS24" s="626"/>
      <c r="DT24" s="626"/>
      <c r="DU24" s="626"/>
      <c r="DV24" s="627"/>
      <c r="DW24" s="630">
        <v>41.5</v>
      </c>
      <c r="DX24" s="631"/>
      <c r="DY24" s="631"/>
      <c r="DZ24" s="631"/>
      <c r="EA24" s="631"/>
      <c r="EB24" s="631"/>
      <c r="EC24" s="632"/>
    </row>
    <row r="25" spans="2:133" ht="11.25" customHeight="1" x14ac:dyDescent="0.2">
      <c r="B25" s="633" t="s">
        <v>295</v>
      </c>
      <c r="C25" s="634"/>
      <c r="D25" s="634"/>
      <c r="E25" s="634"/>
      <c r="F25" s="634"/>
      <c r="G25" s="634"/>
      <c r="H25" s="634"/>
      <c r="I25" s="634"/>
      <c r="J25" s="634"/>
      <c r="K25" s="634"/>
      <c r="L25" s="634"/>
      <c r="M25" s="634"/>
      <c r="N25" s="634"/>
      <c r="O25" s="634"/>
      <c r="P25" s="634"/>
      <c r="Q25" s="635"/>
      <c r="R25" s="636">
        <v>1625221</v>
      </c>
      <c r="S25" s="637"/>
      <c r="T25" s="637"/>
      <c r="U25" s="637"/>
      <c r="V25" s="637"/>
      <c r="W25" s="637"/>
      <c r="X25" s="637"/>
      <c r="Y25" s="638"/>
      <c r="Z25" s="639">
        <v>67.2</v>
      </c>
      <c r="AA25" s="639"/>
      <c r="AB25" s="639"/>
      <c r="AC25" s="639"/>
      <c r="AD25" s="640">
        <v>1516723</v>
      </c>
      <c r="AE25" s="640"/>
      <c r="AF25" s="640"/>
      <c r="AG25" s="640"/>
      <c r="AH25" s="640"/>
      <c r="AI25" s="640"/>
      <c r="AJ25" s="640"/>
      <c r="AK25" s="640"/>
      <c r="AL25" s="641">
        <v>100</v>
      </c>
      <c r="AM25" s="642"/>
      <c r="AN25" s="642"/>
      <c r="AO25" s="643"/>
      <c r="AP25" s="633" t="s">
        <v>296</v>
      </c>
      <c r="AQ25" s="652"/>
      <c r="AR25" s="652"/>
      <c r="AS25" s="652"/>
      <c r="AT25" s="652"/>
      <c r="AU25" s="652"/>
      <c r="AV25" s="652"/>
      <c r="AW25" s="652"/>
      <c r="AX25" s="652"/>
      <c r="AY25" s="652"/>
      <c r="AZ25" s="652"/>
      <c r="BA25" s="652"/>
      <c r="BB25" s="652"/>
      <c r="BC25" s="652"/>
      <c r="BD25" s="652"/>
      <c r="BE25" s="652"/>
      <c r="BF25" s="653"/>
      <c r="BG25" s="636" t="s">
        <v>130</v>
      </c>
      <c r="BH25" s="637"/>
      <c r="BI25" s="637"/>
      <c r="BJ25" s="637"/>
      <c r="BK25" s="637"/>
      <c r="BL25" s="637"/>
      <c r="BM25" s="637"/>
      <c r="BN25" s="638"/>
      <c r="BO25" s="639" t="s">
        <v>231</v>
      </c>
      <c r="BP25" s="639"/>
      <c r="BQ25" s="639"/>
      <c r="BR25" s="639"/>
      <c r="BS25" s="640" t="s">
        <v>145</v>
      </c>
      <c r="BT25" s="640"/>
      <c r="BU25" s="640"/>
      <c r="BV25" s="640"/>
      <c r="BW25" s="640"/>
      <c r="BX25" s="640"/>
      <c r="BY25" s="640"/>
      <c r="BZ25" s="640"/>
      <c r="CA25" s="640"/>
      <c r="CB25" s="644"/>
      <c r="CD25" s="633" t="s">
        <v>297</v>
      </c>
      <c r="CE25" s="634"/>
      <c r="CF25" s="634"/>
      <c r="CG25" s="634"/>
      <c r="CH25" s="634"/>
      <c r="CI25" s="634"/>
      <c r="CJ25" s="634"/>
      <c r="CK25" s="634"/>
      <c r="CL25" s="634"/>
      <c r="CM25" s="634"/>
      <c r="CN25" s="634"/>
      <c r="CO25" s="634"/>
      <c r="CP25" s="634"/>
      <c r="CQ25" s="635"/>
      <c r="CR25" s="636">
        <v>356533</v>
      </c>
      <c r="CS25" s="657"/>
      <c r="CT25" s="657"/>
      <c r="CU25" s="657"/>
      <c r="CV25" s="657"/>
      <c r="CW25" s="657"/>
      <c r="CX25" s="657"/>
      <c r="CY25" s="658"/>
      <c r="CZ25" s="641">
        <v>15.7</v>
      </c>
      <c r="DA25" s="669"/>
      <c r="DB25" s="669"/>
      <c r="DC25" s="671"/>
      <c r="DD25" s="645">
        <v>341395</v>
      </c>
      <c r="DE25" s="657"/>
      <c r="DF25" s="657"/>
      <c r="DG25" s="657"/>
      <c r="DH25" s="657"/>
      <c r="DI25" s="657"/>
      <c r="DJ25" s="657"/>
      <c r="DK25" s="658"/>
      <c r="DL25" s="645">
        <v>335610</v>
      </c>
      <c r="DM25" s="657"/>
      <c r="DN25" s="657"/>
      <c r="DO25" s="657"/>
      <c r="DP25" s="657"/>
      <c r="DQ25" s="657"/>
      <c r="DR25" s="657"/>
      <c r="DS25" s="657"/>
      <c r="DT25" s="657"/>
      <c r="DU25" s="657"/>
      <c r="DV25" s="658"/>
      <c r="DW25" s="641">
        <v>22</v>
      </c>
      <c r="DX25" s="669"/>
      <c r="DY25" s="669"/>
      <c r="DZ25" s="669"/>
      <c r="EA25" s="669"/>
      <c r="EB25" s="669"/>
      <c r="EC25" s="670"/>
    </row>
    <row r="26" spans="2:133" ht="11.25" customHeight="1" x14ac:dyDescent="0.2">
      <c r="B26" s="633" t="s">
        <v>298</v>
      </c>
      <c r="C26" s="634"/>
      <c r="D26" s="634"/>
      <c r="E26" s="634"/>
      <c r="F26" s="634"/>
      <c r="G26" s="634"/>
      <c r="H26" s="634"/>
      <c r="I26" s="634"/>
      <c r="J26" s="634"/>
      <c r="K26" s="634"/>
      <c r="L26" s="634"/>
      <c r="M26" s="634"/>
      <c r="N26" s="634"/>
      <c r="O26" s="634"/>
      <c r="P26" s="634"/>
      <c r="Q26" s="635"/>
      <c r="R26" s="636" t="s">
        <v>130</v>
      </c>
      <c r="S26" s="637"/>
      <c r="T26" s="637"/>
      <c r="U26" s="637"/>
      <c r="V26" s="637"/>
      <c r="W26" s="637"/>
      <c r="X26" s="637"/>
      <c r="Y26" s="638"/>
      <c r="Z26" s="639" t="s">
        <v>130</v>
      </c>
      <c r="AA26" s="639"/>
      <c r="AB26" s="639"/>
      <c r="AC26" s="639"/>
      <c r="AD26" s="640" t="s">
        <v>130</v>
      </c>
      <c r="AE26" s="640"/>
      <c r="AF26" s="640"/>
      <c r="AG26" s="640"/>
      <c r="AH26" s="640"/>
      <c r="AI26" s="640"/>
      <c r="AJ26" s="640"/>
      <c r="AK26" s="640"/>
      <c r="AL26" s="641" t="s">
        <v>130</v>
      </c>
      <c r="AM26" s="642"/>
      <c r="AN26" s="642"/>
      <c r="AO26" s="643"/>
      <c r="AP26" s="633" t="s">
        <v>299</v>
      </c>
      <c r="AQ26" s="652"/>
      <c r="AR26" s="652"/>
      <c r="AS26" s="652"/>
      <c r="AT26" s="652"/>
      <c r="AU26" s="652"/>
      <c r="AV26" s="652"/>
      <c r="AW26" s="652"/>
      <c r="AX26" s="652"/>
      <c r="AY26" s="652"/>
      <c r="AZ26" s="652"/>
      <c r="BA26" s="652"/>
      <c r="BB26" s="652"/>
      <c r="BC26" s="652"/>
      <c r="BD26" s="652"/>
      <c r="BE26" s="652"/>
      <c r="BF26" s="653"/>
      <c r="BG26" s="636" t="s">
        <v>130</v>
      </c>
      <c r="BH26" s="637"/>
      <c r="BI26" s="637"/>
      <c r="BJ26" s="637"/>
      <c r="BK26" s="637"/>
      <c r="BL26" s="637"/>
      <c r="BM26" s="637"/>
      <c r="BN26" s="638"/>
      <c r="BO26" s="639" t="s">
        <v>130</v>
      </c>
      <c r="BP26" s="639"/>
      <c r="BQ26" s="639"/>
      <c r="BR26" s="639"/>
      <c r="BS26" s="640" t="s">
        <v>130</v>
      </c>
      <c r="BT26" s="640"/>
      <c r="BU26" s="640"/>
      <c r="BV26" s="640"/>
      <c r="BW26" s="640"/>
      <c r="BX26" s="640"/>
      <c r="BY26" s="640"/>
      <c r="BZ26" s="640"/>
      <c r="CA26" s="640"/>
      <c r="CB26" s="644"/>
      <c r="CD26" s="633" t="s">
        <v>300</v>
      </c>
      <c r="CE26" s="634"/>
      <c r="CF26" s="634"/>
      <c r="CG26" s="634"/>
      <c r="CH26" s="634"/>
      <c r="CI26" s="634"/>
      <c r="CJ26" s="634"/>
      <c r="CK26" s="634"/>
      <c r="CL26" s="634"/>
      <c r="CM26" s="634"/>
      <c r="CN26" s="634"/>
      <c r="CO26" s="634"/>
      <c r="CP26" s="634"/>
      <c r="CQ26" s="635"/>
      <c r="CR26" s="636">
        <v>180505</v>
      </c>
      <c r="CS26" s="637"/>
      <c r="CT26" s="637"/>
      <c r="CU26" s="637"/>
      <c r="CV26" s="637"/>
      <c r="CW26" s="637"/>
      <c r="CX26" s="637"/>
      <c r="CY26" s="638"/>
      <c r="CZ26" s="641">
        <v>8</v>
      </c>
      <c r="DA26" s="669"/>
      <c r="DB26" s="669"/>
      <c r="DC26" s="671"/>
      <c r="DD26" s="645">
        <v>169068</v>
      </c>
      <c r="DE26" s="637"/>
      <c r="DF26" s="637"/>
      <c r="DG26" s="637"/>
      <c r="DH26" s="637"/>
      <c r="DI26" s="637"/>
      <c r="DJ26" s="637"/>
      <c r="DK26" s="638"/>
      <c r="DL26" s="645" t="s">
        <v>130</v>
      </c>
      <c r="DM26" s="637"/>
      <c r="DN26" s="637"/>
      <c r="DO26" s="637"/>
      <c r="DP26" s="637"/>
      <c r="DQ26" s="637"/>
      <c r="DR26" s="637"/>
      <c r="DS26" s="637"/>
      <c r="DT26" s="637"/>
      <c r="DU26" s="637"/>
      <c r="DV26" s="638"/>
      <c r="DW26" s="641" t="s">
        <v>130</v>
      </c>
      <c r="DX26" s="669"/>
      <c r="DY26" s="669"/>
      <c r="DZ26" s="669"/>
      <c r="EA26" s="669"/>
      <c r="EB26" s="669"/>
      <c r="EC26" s="670"/>
    </row>
    <row r="27" spans="2:133" ht="11.25" customHeight="1" x14ac:dyDescent="0.2">
      <c r="B27" s="633" t="s">
        <v>301</v>
      </c>
      <c r="C27" s="634"/>
      <c r="D27" s="634"/>
      <c r="E27" s="634"/>
      <c r="F27" s="634"/>
      <c r="G27" s="634"/>
      <c r="H27" s="634"/>
      <c r="I27" s="634"/>
      <c r="J27" s="634"/>
      <c r="K27" s="634"/>
      <c r="L27" s="634"/>
      <c r="M27" s="634"/>
      <c r="N27" s="634"/>
      <c r="O27" s="634"/>
      <c r="P27" s="634"/>
      <c r="Q27" s="635"/>
      <c r="R27" s="636">
        <v>197</v>
      </c>
      <c r="S27" s="637"/>
      <c r="T27" s="637"/>
      <c r="U27" s="637"/>
      <c r="V27" s="637"/>
      <c r="W27" s="637"/>
      <c r="X27" s="637"/>
      <c r="Y27" s="638"/>
      <c r="Z27" s="639">
        <v>0</v>
      </c>
      <c r="AA27" s="639"/>
      <c r="AB27" s="639"/>
      <c r="AC27" s="639"/>
      <c r="AD27" s="640" t="s">
        <v>145</v>
      </c>
      <c r="AE27" s="640"/>
      <c r="AF27" s="640"/>
      <c r="AG27" s="640"/>
      <c r="AH27" s="640"/>
      <c r="AI27" s="640"/>
      <c r="AJ27" s="640"/>
      <c r="AK27" s="640"/>
      <c r="AL27" s="641" t="s">
        <v>130</v>
      </c>
      <c r="AM27" s="642"/>
      <c r="AN27" s="642"/>
      <c r="AO27" s="643"/>
      <c r="AP27" s="633" t="s">
        <v>302</v>
      </c>
      <c r="AQ27" s="634"/>
      <c r="AR27" s="634"/>
      <c r="AS27" s="634"/>
      <c r="AT27" s="634"/>
      <c r="AU27" s="634"/>
      <c r="AV27" s="634"/>
      <c r="AW27" s="634"/>
      <c r="AX27" s="634"/>
      <c r="AY27" s="634"/>
      <c r="AZ27" s="634"/>
      <c r="BA27" s="634"/>
      <c r="BB27" s="634"/>
      <c r="BC27" s="634"/>
      <c r="BD27" s="634"/>
      <c r="BE27" s="634"/>
      <c r="BF27" s="635"/>
      <c r="BG27" s="636">
        <v>97417</v>
      </c>
      <c r="BH27" s="637"/>
      <c r="BI27" s="637"/>
      <c r="BJ27" s="637"/>
      <c r="BK27" s="637"/>
      <c r="BL27" s="637"/>
      <c r="BM27" s="637"/>
      <c r="BN27" s="638"/>
      <c r="BO27" s="639">
        <v>100</v>
      </c>
      <c r="BP27" s="639"/>
      <c r="BQ27" s="639"/>
      <c r="BR27" s="639"/>
      <c r="BS27" s="640" t="s">
        <v>145</v>
      </c>
      <c r="BT27" s="640"/>
      <c r="BU27" s="640"/>
      <c r="BV27" s="640"/>
      <c r="BW27" s="640"/>
      <c r="BX27" s="640"/>
      <c r="BY27" s="640"/>
      <c r="BZ27" s="640"/>
      <c r="CA27" s="640"/>
      <c r="CB27" s="644"/>
      <c r="CD27" s="633" t="s">
        <v>303</v>
      </c>
      <c r="CE27" s="634"/>
      <c r="CF27" s="634"/>
      <c r="CG27" s="634"/>
      <c r="CH27" s="634"/>
      <c r="CI27" s="634"/>
      <c r="CJ27" s="634"/>
      <c r="CK27" s="634"/>
      <c r="CL27" s="634"/>
      <c r="CM27" s="634"/>
      <c r="CN27" s="634"/>
      <c r="CO27" s="634"/>
      <c r="CP27" s="634"/>
      <c r="CQ27" s="635"/>
      <c r="CR27" s="636">
        <v>73234</v>
      </c>
      <c r="CS27" s="657"/>
      <c r="CT27" s="657"/>
      <c r="CU27" s="657"/>
      <c r="CV27" s="657"/>
      <c r="CW27" s="657"/>
      <c r="CX27" s="657"/>
      <c r="CY27" s="658"/>
      <c r="CZ27" s="641">
        <v>3.2</v>
      </c>
      <c r="DA27" s="669"/>
      <c r="DB27" s="669"/>
      <c r="DC27" s="671"/>
      <c r="DD27" s="645">
        <v>32783</v>
      </c>
      <c r="DE27" s="657"/>
      <c r="DF27" s="657"/>
      <c r="DG27" s="657"/>
      <c r="DH27" s="657"/>
      <c r="DI27" s="657"/>
      <c r="DJ27" s="657"/>
      <c r="DK27" s="658"/>
      <c r="DL27" s="645">
        <v>26526</v>
      </c>
      <c r="DM27" s="657"/>
      <c r="DN27" s="657"/>
      <c r="DO27" s="657"/>
      <c r="DP27" s="657"/>
      <c r="DQ27" s="657"/>
      <c r="DR27" s="657"/>
      <c r="DS27" s="657"/>
      <c r="DT27" s="657"/>
      <c r="DU27" s="657"/>
      <c r="DV27" s="658"/>
      <c r="DW27" s="641">
        <v>1.7</v>
      </c>
      <c r="DX27" s="669"/>
      <c r="DY27" s="669"/>
      <c r="DZ27" s="669"/>
      <c r="EA27" s="669"/>
      <c r="EB27" s="669"/>
      <c r="EC27" s="670"/>
    </row>
    <row r="28" spans="2:133" ht="11.25" customHeight="1" x14ac:dyDescent="0.2">
      <c r="B28" s="633" t="s">
        <v>304</v>
      </c>
      <c r="C28" s="634"/>
      <c r="D28" s="634"/>
      <c r="E28" s="634"/>
      <c r="F28" s="634"/>
      <c r="G28" s="634"/>
      <c r="H28" s="634"/>
      <c r="I28" s="634"/>
      <c r="J28" s="634"/>
      <c r="K28" s="634"/>
      <c r="L28" s="634"/>
      <c r="M28" s="634"/>
      <c r="N28" s="634"/>
      <c r="O28" s="634"/>
      <c r="P28" s="634"/>
      <c r="Q28" s="635"/>
      <c r="R28" s="636">
        <v>20358</v>
      </c>
      <c r="S28" s="637"/>
      <c r="T28" s="637"/>
      <c r="U28" s="637"/>
      <c r="V28" s="637"/>
      <c r="W28" s="637"/>
      <c r="X28" s="637"/>
      <c r="Y28" s="638"/>
      <c r="Z28" s="639">
        <v>0.8</v>
      </c>
      <c r="AA28" s="639"/>
      <c r="AB28" s="639"/>
      <c r="AC28" s="639"/>
      <c r="AD28" s="640">
        <v>378</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305</v>
      </c>
      <c r="CE28" s="634"/>
      <c r="CF28" s="634"/>
      <c r="CG28" s="634"/>
      <c r="CH28" s="634"/>
      <c r="CI28" s="634"/>
      <c r="CJ28" s="634"/>
      <c r="CK28" s="634"/>
      <c r="CL28" s="634"/>
      <c r="CM28" s="634"/>
      <c r="CN28" s="634"/>
      <c r="CO28" s="634"/>
      <c r="CP28" s="634"/>
      <c r="CQ28" s="635"/>
      <c r="CR28" s="636">
        <v>271592</v>
      </c>
      <c r="CS28" s="637"/>
      <c r="CT28" s="637"/>
      <c r="CU28" s="637"/>
      <c r="CV28" s="637"/>
      <c r="CW28" s="637"/>
      <c r="CX28" s="637"/>
      <c r="CY28" s="638"/>
      <c r="CZ28" s="641">
        <v>12</v>
      </c>
      <c r="DA28" s="669"/>
      <c r="DB28" s="669"/>
      <c r="DC28" s="671"/>
      <c r="DD28" s="645">
        <v>271592</v>
      </c>
      <c r="DE28" s="637"/>
      <c r="DF28" s="637"/>
      <c r="DG28" s="637"/>
      <c r="DH28" s="637"/>
      <c r="DI28" s="637"/>
      <c r="DJ28" s="637"/>
      <c r="DK28" s="638"/>
      <c r="DL28" s="645">
        <v>271592</v>
      </c>
      <c r="DM28" s="637"/>
      <c r="DN28" s="637"/>
      <c r="DO28" s="637"/>
      <c r="DP28" s="637"/>
      <c r="DQ28" s="637"/>
      <c r="DR28" s="637"/>
      <c r="DS28" s="637"/>
      <c r="DT28" s="637"/>
      <c r="DU28" s="637"/>
      <c r="DV28" s="638"/>
      <c r="DW28" s="641">
        <v>17.8</v>
      </c>
      <c r="DX28" s="669"/>
      <c r="DY28" s="669"/>
      <c r="DZ28" s="669"/>
      <c r="EA28" s="669"/>
      <c r="EB28" s="669"/>
      <c r="EC28" s="670"/>
    </row>
    <row r="29" spans="2:133" ht="11.25" customHeight="1" x14ac:dyDescent="0.2">
      <c r="B29" s="633" t="s">
        <v>306</v>
      </c>
      <c r="C29" s="634"/>
      <c r="D29" s="634"/>
      <c r="E29" s="634"/>
      <c r="F29" s="634"/>
      <c r="G29" s="634"/>
      <c r="H29" s="634"/>
      <c r="I29" s="634"/>
      <c r="J29" s="634"/>
      <c r="K29" s="634"/>
      <c r="L29" s="634"/>
      <c r="M29" s="634"/>
      <c r="N29" s="634"/>
      <c r="O29" s="634"/>
      <c r="P29" s="634"/>
      <c r="Q29" s="635"/>
      <c r="R29" s="636">
        <v>916</v>
      </c>
      <c r="S29" s="637"/>
      <c r="T29" s="637"/>
      <c r="U29" s="637"/>
      <c r="V29" s="637"/>
      <c r="W29" s="637"/>
      <c r="X29" s="637"/>
      <c r="Y29" s="638"/>
      <c r="Z29" s="639">
        <v>0</v>
      </c>
      <c r="AA29" s="639"/>
      <c r="AB29" s="639"/>
      <c r="AC29" s="639"/>
      <c r="AD29" s="640" t="s">
        <v>145</v>
      </c>
      <c r="AE29" s="640"/>
      <c r="AF29" s="640"/>
      <c r="AG29" s="640"/>
      <c r="AH29" s="640"/>
      <c r="AI29" s="640"/>
      <c r="AJ29" s="640"/>
      <c r="AK29" s="640"/>
      <c r="AL29" s="641" t="s">
        <v>145</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307</v>
      </c>
      <c r="CE29" s="675"/>
      <c r="CF29" s="633" t="s">
        <v>72</v>
      </c>
      <c r="CG29" s="634"/>
      <c r="CH29" s="634"/>
      <c r="CI29" s="634"/>
      <c r="CJ29" s="634"/>
      <c r="CK29" s="634"/>
      <c r="CL29" s="634"/>
      <c r="CM29" s="634"/>
      <c r="CN29" s="634"/>
      <c r="CO29" s="634"/>
      <c r="CP29" s="634"/>
      <c r="CQ29" s="635"/>
      <c r="CR29" s="636">
        <v>271592</v>
      </c>
      <c r="CS29" s="657"/>
      <c r="CT29" s="657"/>
      <c r="CU29" s="657"/>
      <c r="CV29" s="657"/>
      <c r="CW29" s="657"/>
      <c r="CX29" s="657"/>
      <c r="CY29" s="658"/>
      <c r="CZ29" s="641">
        <v>12</v>
      </c>
      <c r="DA29" s="669"/>
      <c r="DB29" s="669"/>
      <c r="DC29" s="671"/>
      <c r="DD29" s="645">
        <v>271592</v>
      </c>
      <c r="DE29" s="657"/>
      <c r="DF29" s="657"/>
      <c r="DG29" s="657"/>
      <c r="DH29" s="657"/>
      <c r="DI29" s="657"/>
      <c r="DJ29" s="657"/>
      <c r="DK29" s="658"/>
      <c r="DL29" s="645">
        <v>271592</v>
      </c>
      <c r="DM29" s="657"/>
      <c r="DN29" s="657"/>
      <c r="DO29" s="657"/>
      <c r="DP29" s="657"/>
      <c r="DQ29" s="657"/>
      <c r="DR29" s="657"/>
      <c r="DS29" s="657"/>
      <c r="DT29" s="657"/>
      <c r="DU29" s="657"/>
      <c r="DV29" s="658"/>
      <c r="DW29" s="641">
        <v>17.8</v>
      </c>
      <c r="DX29" s="669"/>
      <c r="DY29" s="669"/>
      <c r="DZ29" s="669"/>
      <c r="EA29" s="669"/>
      <c r="EB29" s="669"/>
      <c r="EC29" s="670"/>
    </row>
    <row r="30" spans="2:133" ht="11.25" customHeight="1" x14ac:dyDescent="0.2">
      <c r="B30" s="633" t="s">
        <v>308</v>
      </c>
      <c r="C30" s="634"/>
      <c r="D30" s="634"/>
      <c r="E30" s="634"/>
      <c r="F30" s="634"/>
      <c r="G30" s="634"/>
      <c r="H30" s="634"/>
      <c r="I30" s="634"/>
      <c r="J30" s="634"/>
      <c r="K30" s="634"/>
      <c r="L30" s="634"/>
      <c r="M30" s="634"/>
      <c r="N30" s="634"/>
      <c r="O30" s="634"/>
      <c r="P30" s="634"/>
      <c r="Q30" s="635"/>
      <c r="R30" s="636">
        <v>310601</v>
      </c>
      <c r="S30" s="637"/>
      <c r="T30" s="637"/>
      <c r="U30" s="637"/>
      <c r="V30" s="637"/>
      <c r="W30" s="637"/>
      <c r="X30" s="637"/>
      <c r="Y30" s="638"/>
      <c r="Z30" s="639">
        <v>12.8</v>
      </c>
      <c r="AA30" s="639"/>
      <c r="AB30" s="639"/>
      <c r="AC30" s="639"/>
      <c r="AD30" s="640" t="s">
        <v>130</v>
      </c>
      <c r="AE30" s="640"/>
      <c r="AF30" s="640"/>
      <c r="AG30" s="640"/>
      <c r="AH30" s="640"/>
      <c r="AI30" s="640"/>
      <c r="AJ30" s="640"/>
      <c r="AK30" s="640"/>
      <c r="AL30" s="641" t="s">
        <v>130</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309</v>
      </c>
      <c r="BH30" s="672"/>
      <c r="BI30" s="672"/>
      <c r="BJ30" s="672"/>
      <c r="BK30" s="672"/>
      <c r="BL30" s="672"/>
      <c r="BM30" s="672"/>
      <c r="BN30" s="672"/>
      <c r="BO30" s="672"/>
      <c r="BP30" s="672"/>
      <c r="BQ30" s="673"/>
      <c r="BR30" s="618" t="s">
        <v>310</v>
      </c>
      <c r="BS30" s="672"/>
      <c r="BT30" s="672"/>
      <c r="BU30" s="672"/>
      <c r="BV30" s="672"/>
      <c r="BW30" s="672"/>
      <c r="BX30" s="672"/>
      <c r="BY30" s="672"/>
      <c r="BZ30" s="672"/>
      <c r="CA30" s="672"/>
      <c r="CB30" s="673"/>
      <c r="CD30" s="676"/>
      <c r="CE30" s="677"/>
      <c r="CF30" s="633" t="s">
        <v>311</v>
      </c>
      <c r="CG30" s="634"/>
      <c r="CH30" s="634"/>
      <c r="CI30" s="634"/>
      <c r="CJ30" s="634"/>
      <c r="CK30" s="634"/>
      <c r="CL30" s="634"/>
      <c r="CM30" s="634"/>
      <c r="CN30" s="634"/>
      <c r="CO30" s="634"/>
      <c r="CP30" s="634"/>
      <c r="CQ30" s="635"/>
      <c r="CR30" s="636">
        <v>264686</v>
      </c>
      <c r="CS30" s="637"/>
      <c r="CT30" s="637"/>
      <c r="CU30" s="637"/>
      <c r="CV30" s="637"/>
      <c r="CW30" s="637"/>
      <c r="CX30" s="637"/>
      <c r="CY30" s="638"/>
      <c r="CZ30" s="641">
        <v>11.7</v>
      </c>
      <c r="DA30" s="669"/>
      <c r="DB30" s="669"/>
      <c r="DC30" s="671"/>
      <c r="DD30" s="645">
        <v>264686</v>
      </c>
      <c r="DE30" s="637"/>
      <c r="DF30" s="637"/>
      <c r="DG30" s="637"/>
      <c r="DH30" s="637"/>
      <c r="DI30" s="637"/>
      <c r="DJ30" s="637"/>
      <c r="DK30" s="638"/>
      <c r="DL30" s="645">
        <v>264686</v>
      </c>
      <c r="DM30" s="637"/>
      <c r="DN30" s="637"/>
      <c r="DO30" s="637"/>
      <c r="DP30" s="637"/>
      <c r="DQ30" s="637"/>
      <c r="DR30" s="637"/>
      <c r="DS30" s="637"/>
      <c r="DT30" s="637"/>
      <c r="DU30" s="637"/>
      <c r="DV30" s="638"/>
      <c r="DW30" s="641">
        <v>17.3</v>
      </c>
      <c r="DX30" s="669"/>
      <c r="DY30" s="669"/>
      <c r="DZ30" s="669"/>
      <c r="EA30" s="669"/>
      <c r="EB30" s="669"/>
      <c r="EC30" s="670"/>
    </row>
    <row r="31" spans="2:133" ht="11.25" customHeight="1" x14ac:dyDescent="0.2">
      <c r="B31" s="649" t="s">
        <v>312</v>
      </c>
      <c r="C31" s="650"/>
      <c r="D31" s="650"/>
      <c r="E31" s="650"/>
      <c r="F31" s="650"/>
      <c r="G31" s="650"/>
      <c r="H31" s="650"/>
      <c r="I31" s="650"/>
      <c r="J31" s="650"/>
      <c r="K31" s="650"/>
      <c r="L31" s="650"/>
      <c r="M31" s="650"/>
      <c r="N31" s="650"/>
      <c r="O31" s="650"/>
      <c r="P31" s="650"/>
      <c r="Q31" s="651"/>
      <c r="R31" s="636" t="s">
        <v>145</v>
      </c>
      <c r="S31" s="637"/>
      <c r="T31" s="637"/>
      <c r="U31" s="637"/>
      <c r="V31" s="637"/>
      <c r="W31" s="637"/>
      <c r="X31" s="637"/>
      <c r="Y31" s="638"/>
      <c r="Z31" s="639" t="s">
        <v>145</v>
      </c>
      <c r="AA31" s="639"/>
      <c r="AB31" s="639"/>
      <c r="AC31" s="639"/>
      <c r="AD31" s="640" t="s">
        <v>130</v>
      </c>
      <c r="AE31" s="640"/>
      <c r="AF31" s="640"/>
      <c r="AG31" s="640"/>
      <c r="AH31" s="640"/>
      <c r="AI31" s="640"/>
      <c r="AJ31" s="640"/>
      <c r="AK31" s="640"/>
      <c r="AL31" s="641" t="s">
        <v>130</v>
      </c>
      <c r="AM31" s="642"/>
      <c r="AN31" s="642"/>
      <c r="AO31" s="643"/>
      <c r="AP31" s="684" t="s">
        <v>313</v>
      </c>
      <c r="AQ31" s="685"/>
      <c r="AR31" s="685"/>
      <c r="AS31" s="685"/>
      <c r="AT31" s="690" t="s">
        <v>314</v>
      </c>
      <c r="AU31" s="212"/>
      <c r="AV31" s="212"/>
      <c r="AW31" s="212"/>
      <c r="AX31" s="622" t="s">
        <v>189</v>
      </c>
      <c r="AY31" s="623"/>
      <c r="AZ31" s="623"/>
      <c r="BA31" s="623"/>
      <c r="BB31" s="623"/>
      <c r="BC31" s="623"/>
      <c r="BD31" s="623"/>
      <c r="BE31" s="623"/>
      <c r="BF31" s="624"/>
      <c r="BG31" s="683">
        <v>98.9</v>
      </c>
      <c r="BH31" s="680"/>
      <c r="BI31" s="680"/>
      <c r="BJ31" s="680"/>
      <c r="BK31" s="680"/>
      <c r="BL31" s="680"/>
      <c r="BM31" s="631">
        <v>89.6</v>
      </c>
      <c r="BN31" s="680"/>
      <c r="BO31" s="680"/>
      <c r="BP31" s="680"/>
      <c r="BQ31" s="681"/>
      <c r="BR31" s="683">
        <v>99</v>
      </c>
      <c r="BS31" s="680"/>
      <c r="BT31" s="680"/>
      <c r="BU31" s="680"/>
      <c r="BV31" s="680"/>
      <c r="BW31" s="680"/>
      <c r="BX31" s="631">
        <v>90.1</v>
      </c>
      <c r="BY31" s="680"/>
      <c r="BZ31" s="680"/>
      <c r="CA31" s="680"/>
      <c r="CB31" s="681"/>
      <c r="CD31" s="676"/>
      <c r="CE31" s="677"/>
      <c r="CF31" s="633" t="s">
        <v>315</v>
      </c>
      <c r="CG31" s="634"/>
      <c r="CH31" s="634"/>
      <c r="CI31" s="634"/>
      <c r="CJ31" s="634"/>
      <c r="CK31" s="634"/>
      <c r="CL31" s="634"/>
      <c r="CM31" s="634"/>
      <c r="CN31" s="634"/>
      <c r="CO31" s="634"/>
      <c r="CP31" s="634"/>
      <c r="CQ31" s="635"/>
      <c r="CR31" s="636">
        <v>6906</v>
      </c>
      <c r="CS31" s="657"/>
      <c r="CT31" s="657"/>
      <c r="CU31" s="657"/>
      <c r="CV31" s="657"/>
      <c r="CW31" s="657"/>
      <c r="CX31" s="657"/>
      <c r="CY31" s="658"/>
      <c r="CZ31" s="641">
        <v>0.3</v>
      </c>
      <c r="DA31" s="669"/>
      <c r="DB31" s="669"/>
      <c r="DC31" s="671"/>
      <c r="DD31" s="645">
        <v>6906</v>
      </c>
      <c r="DE31" s="657"/>
      <c r="DF31" s="657"/>
      <c r="DG31" s="657"/>
      <c r="DH31" s="657"/>
      <c r="DI31" s="657"/>
      <c r="DJ31" s="657"/>
      <c r="DK31" s="658"/>
      <c r="DL31" s="645">
        <v>6906</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2">
      <c r="B32" s="633" t="s">
        <v>316</v>
      </c>
      <c r="C32" s="634"/>
      <c r="D32" s="634"/>
      <c r="E32" s="634"/>
      <c r="F32" s="634"/>
      <c r="G32" s="634"/>
      <c r="H32" s="634"/>
      <c r="I32" s="634"/>
      <c r="J32" s="634"/>
      <c r="K32" s="634"/>
      <c r="L32" s="634"/>
      <c r="M32" s="634"/>
      <c r="N32" s="634"/>
      <c r="O32" s="634"/>
      <c r="P32" s="634"/>
      <c r="Q32" s="635"/>
      <c r="R32" s="636">
        <v>146902</v>
      </c>
      <c r="S32" s="637"/>
      <c r="T32" s="637"/>
      <c r="U32" s="637"/>
      <c r="V32" s="637"/>
      <c r="W32" s="637"/>
      <c r="X32" s="637"/>
      <c r="Y32" s="638"/>
      <c r="Z32" s="639">
        <v>6.1</v>
      </c>
      <c r="AA32" s="639"/>
      <c r="AB32" s="639"/>
      <c r="AC32" s="639"/>
      <c r="AD32" s="640" t="s">
        <v>130</v>
      </c>
      <c r="AE32" s="640"/>
      <c r="AF32" s="640"/>
      <c r="AG32" s="640"/>
      <c r="AH32" s="640"/>
      <c r="AI32" s="640"/>
      <c r="AJ32" s="640"/>
      <c r="AK32" s="640"/>
      <c r="AL32" s="641" t="s">
        <v>130</v>
      </c>
      <c r="AM32" s="642"/>
      <c r="AN32" s="642"/>
      <c r="AO32" s="643"/>
      <c r="AP32" s="686"/>
      <c r="AQ32" s="687"/>
      <c r="AR32" s="687"/>
      <c r="AS32" s="687"/>
      <c r="AT32" s="691"/>
      <c r="AU32" s="208" t="s">
        <v>317</v>
      </c>
      <c r="AX32" s="633" t="s">
        <v>318</v>
      </c>
      <c r="AY32" s="634"/>
      <c r="AZ32" s="634"/>
      <c r="BA32" s="634"/>
      <c r="BB32" s="634"/>
      <c r="BC32" s="634"/>
      <c r="BD32" s="634"/>
      <c r="BE32" s="634"/>
      <c r="BF32" s="635"/>
      <c r="BG32" s="693">
        <v>99.8</v>
      </c>
      <c r="BH32" s="657"/>
      <c r="BI32" s="657"/>
      <c r="BJ32" s="657"/>
      <c r="BK32" s="657"/>
      <c r="BL32" s="657"/>
      <c r="BM32" s="642">
        <v>99.8</v>
      </c>
      <c r="BN32" s="657"/>
      <c r="BO32" s="657"/>
      <c r="BP32" s="657"/>
      <c r="BQ32" s="682"/>
      <c r="BR32" s="693">
        <v>100</v>
      </c>
      <c r="BS32" s="657"/>
      <c r="BT32" s="657"/>
      <c r="BU32" s="657"/>
      <c r="BV32" s="657"/>
      <c r="BW32" s="657"/>
      <c r="BX32" s="642">
        <v>100</v>
      </c>
      <c r="BY32" s="657"/>
      <c r="BZ32" s="657"/>
      <c r="CA32" s="657"/>
      <c r="CB32" s="682"/>
      <c r="CD32" s="678"/>
      <c r="CE32" s="679"/>
      <c r="CF32" s="633" t="s">
        <v>319</v>
      </c>
      <c r="CG32" s="634"/>
      <c r="CH32" s="634"/>
      <c r="CI32" s="634"/>
      <c r="CJ32" s="634"/>
      <c r="CK32" s="634"/>
      <c r="CL32" s="634"/>
      <c r="CM32" s="634"/>
      <c r="CN32" s="634"/>
      <c r="CO32" s="634"/>
      <c r="CP32" s="634"/>
      <c r="CQ32" s="635"/>
      <c r="CR32" s="636" t="s">
        <v>145</v>
      </c>
      <c r="CS32" s="637"/>
      <c r="CT32" s="637"/>
      <c r="CU32" s="637"/>
      <c r="CV32" s="637"/>
      <c r="CW32" s="637"/>
      <c r="CX32" s="637"/>
      <c r="CY32" s="638"/>
      <c r="CZ32" s="641" t="s">
        <v>130</v>
      </c>
      <c r="DA32" s="669"/>
      <c r="DB32" s="669"/>
      <c r="DC32" s="671"/>
      <c r="DD32" s="645" t="s">
        <v>231</v>
      </c>
      <c r="DE32" s="637"/>
      <c r="DF32" s="637"/>
      <c r="DG32" s="637"/>
      <c r="DH32" s="637"/>
      <c r="DI32" s="637"/>
      <c r="DJ32" s="637"/>
      <c r="DK32" s="638"/>
      <c r="DL32" s="645" t="s">
        <v>145</v>
      </c>
      <c r="DM32" s="637"/>
      <c r="DN32" s="637"/>
      <c r="DO32" s="637"/>
      <c r="DP32" s="637"/>
      <c r="DQ32" s="637"/>
      <c r="DR32" s="637"/>
      <c r="DS32" s="637"/>
      <c r="DT32" s="637"/>
      <c r="DU32" s="637"/>
      <c r="DV32" s="638"/>
      <c r="DW32" s="641" t="s">
        <v>130</v>
      </c>
      <c r="DX32" s="669"/>
      <c r="DY32" s="669"/>
      <c r="DZ32" s="669"/>
      <c r="EA32" s="669"/>
      <c r="EB32" s="669"/>
      <c r="EC32" s="670"/>
    </row>
    <row r="33" spans="2:133" ht="11.25" customHeight="1" x14ac:dyDescent="0.2">
      <c r="B33" s="633" t="s">
        <v>320</v>
      </c>
      <c r="C33" s="634"/>
      <c r="D33" s="634"/>
      <c r="E33" s="634"/>
      <c r="F33" s="634"/>
      <c r="G33" s="634"/>
      <c r="H33" s="634"/>
      <c r="I33" s="634"/>
      <c r="J33" s="634"/>
      <c r="K33" s="634"/>
      <c r="L33" s="634"/>
      <c r="M33" s="634"/>
      <c r="N33" s="634"/>
      <c r="O33" s="634"/>
      <c r="P33" s="634"/>
      <c r="Q33" s="635"/>
      <c r="R33" s="636">
        <v>939</v>
      </c>
      <c r="S33" s="637"/>
      <c r="T33" s="637"/>
      <c r="U33" s="637"/>
      <c r="V33" s="637"/>
      <c r="W33" s="637"/>
      <c r="X33" s="637"/>
      <c r="Y33" s="638"/>
      <c r="Z33" s="639">
        <v>0</v>
      </c>
      <c r="AA33" s="639"/>
      <c r="AB33" s="639"/>
      <c r="AC33" s="639"/>
      <c r="AD33" s="640" t="s">
        <v>130</v>
      </c>
      <c r="AE33" s="640"/>
      <c r="AF33" s="640"/>
      <c r="AG33" s="640"/>
      <c r="AH33" s="640"/>
      <c r="AI33" s="640"/>
      <c r="AJ33" s="640"/>
      <c r="AK33" s="640"/>
      <c r="AL33" s="641" t="s">
        <v>130</v>
      </c>
      <c r="AM33" s="642"/>
      <c r="AN33" s="642"/>
      <c r="AO33" s="643"/>
      <c r="AP33" s="688"/>
      <c r="AQ33" s="689"/>
      <c r="AR33" s="689"/>
      <c r="AS33" s="689"/>
      <c r="AT33" s="692"/>
      <c r="AU33" s="213"/>
      <c r="AV33" s="213"/>
      <c r="AW33" s="213"/>
      <c r="AX33" s="659" t="s">
        <v>321</v>
      </c>
      <c r="AY33" s="660"/>
      <c r="AZ33" s="660"/>
      <c r="BA33" s="660"/>
      <c r="BB33" s="660"/>
      <c r="BC33" s="660"/>
      <c r="BD33" s="660"/>
      <c r="BE33" s="660"/>
      <c r="BF33" s="661"/>
      <c r="BG33" s="694">
        <v>97.1</v>
      </c>
      <c r="BH33" s="695"/>
      <c r="BI33" s="695"/>
      <c r="BJ33" s="695"/>
      <c r="BK33" s="695"/>
      <c r="BL33" s="695"/>
      <c r="BM33" s="696">
        <v>74.5</v>
      </c>
      <c r="BN33" s="695"/>
      <c r="BO33" s="695"/>
      <c r="BP33" s="695"/>
      <c r="BQ33" s="697"/>
      <c r="BR33" s="694">
        <v>97.2</v>
      </c>
      <c r="BS33" s="695"/>
      <c r="BT33" s="695"/>
      <c r="BU33" s="695"/>
      <c r="BV33" s="695"/>
      <c r="BW33" s="695"/>
      <c r="BX33" s="696">
        <v>76.5</v>
      </c>
      <c r="BY33" s="695"/>
      <c r="BZ33" s="695"/>
      <c r="CA33" s="695"/>
      <c r="CB33" s="697"/>
      <c r="CD33" s="633" t="s">
        <v>322</v>
      </c>
      <c r="CE33" s="634"/>
      <c r="CF33" s="634"/>
      <c r="CG33" s="634"/>
      <c r="CH33" s="634"/>
      <c r="CI33" s="634"/>
      <c r="CJ33" s="634"/>
      <c r="CK33" s="634"/>
      <c r="CL33" s="634"/>
      <c r="CM33" s="634"/>
      <c r="CN33" s="634"/>
      <c r="CO33" s="634"/>
      <c r="CP33" s="634"/>
      <c r="CQ33" s="635"/>
      <c r="CR33" s="636">
        <v>1187626</v>
      </c>
      <c r="CS33" s="657"/>
      <c r="CT33" s="657"/>
      <c r="CU33" s="657"/>
      <c r="CV33" s="657"/>
      <c r="CW33" s="657"/>
      <c r="CX33" s="657"/>
      <c r="CY33" s="658"/>
      <c r="CZ33" s="641">
        <v>52.4</v>
      </c>
      <c r="DA33" s="669"/>
      <c r="DB33" s="669"/>
      <c r="DC33" s="671"/>
      <c r="DD33" s="645">
        <v>938330</v>
      </c>
      <c r="DE33" s="657"/>
      <c r="DF33" s="657"/>
      <c r="DG33" s="657"/>
      <c r="DH33" s="657"/>
      <c r="DI33" s="657"/>
      <c r="DJ33" s="657"/>
      <c r="DK33" s="658"/>
      <c r="DL33" s="645">
        <v>802896</v>
      </c>
      <c r="DM33" s="657"/>
      <c r="DN33" s="657"/>
      <c r="DO33" s="657"/>
      <c r="DP33" s="657"/>
      <c r="DQ33" s="657"/>
      <c r="DR33" s="657"/>
      <c r="DS33" s="657"/>
      <c r="DT33" s="657"/>
      <c r="DU33" s="657"/>
      <c r="DV33" s="658"/>
      <c r="DW33" s="641">
        <v>52.5</v>
      </c>
      <c r="DX33" s="669"/>
      <c r="DY33" s="669"/>
      <c r="DZ33" s="669"/>
      <c r="EA33" s="669"/>
      <c r="EB33" s="669"/>
      <c r="EC33" s="670"/>
    </row>
    <row r="34" spans="2:133" ht="11.25" customHeight="1" x14ac:dyDescent="0.2">
      <c r="B34" s="633" t="s">
        <v>323</v>
      </c>
      <c r="C34" s="634"/>
      <c r="D34" s="634"/>
      <c r="E34" s="634"/>
      <c r="F34" s="634"/>
      <c r="G34" s="634"/>
      <c r="H34" s="634"/>
      <c r="I34" s="634"/>
      <c r="J34" s="634"/>
      <c r="K34" s="634"/>
      <c r="L34" s="634"/>
      <c r="M34" s="634"/>
      <c r="N34" s="634"/>
      <c r="O34" s="634"/>
      <c r="P34" s="634"/>
      <c r="Q34" s="635"/>
      <c r="R34" s="636">
        <v>7130</v>
      </c>
      <c r="S34" s="637"/>
      <c r="T34" s="637"/>
      <c r="U34" s="637"/>
      <c r="V34" s="637"/>
      <c r="W34" s="637"/>
      <c r="X34" s="637"/>
      <c r="Y34" s="638"/>
      <c r="Z34" s="639">
        <v>0.3</v>
      </c>
      <c r="AA34" s="639"/>
      <c r="AB34" s="639"/>
      <c r="AC34" s="639"/>
      <c r="AD34" s="640" t="s">
        <v>145</v>
      </c>
      <c r="AE34" s="640"/>
      <c r="AF34" s="640"/>
      <c r="AG34" s="640"/>
      <c r="AH34" s="640"/>
      <c r="AI34" s="640"/>
      <c r="AJ34" s="640"/>
      <c r="AK34" s="640"/>
      <c r="AL34" s="641" t="s">
        <v>145</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324</v>
      </c>
      <c r="CE34" s="634"/>
      <c r="CF34" s="634"/>
      <c r="CG34" s="634"/>
      <c r="CH34" s="634"/>
      <c r="CI34" s="634"/>
      <c r="CJ34" s="634"/>
      <c r="CK34" s="634"/>
      <c r="CL34" s="634"/>
      <c r="CM34" s="634"/>
      <c r="CN34" s="634"/>
      <c r="CO34" s="634"/>
      <c r="CP34" s="634"/>
      <c r="CQ34" s="635"/>
      <c r="CR34" s="636">
        <v>371485</v>
      </c>
      <c r="CS34" s="637"/>
      <c r="CT34" s="637"/>
      <c r="CU34" s="637"/>
      <c r="CV34" s="637"/>
      <c r="CW34" s="637"/>
      <c r="CX34" s="637"/>
      <c r="CY34" s="638"/>
      <c r="CZ34" s="641">
        <v>16.399999999999999</v>
      </c>
      <c r="DA34" s="669"/>
      <c r="DB34" s="669"/>
      <c r="DC34" s="671"/>
      <c r="DD34" s="645">
        <v>279501</v>
      </c>
      <c r="DE34" s="637"/>
      <c r="DF34" s="637"/>
      <c r="DG34" s="637"/>
      <c r="DH34" s="637"/>
      <c r="DI34" s="637"/>
      <c r="DJ34" s="637"/>
      <c r="DK34" s="638"/>
      <c r="DL34" s="645">
        <v>245315</v>
      </c>
      <c r="DM34" s="637"/>
      <c r="DN34" s="637"/>
      <c r="DO34" s="637"/>
      <c r="DP34" s="637"/>
      <c r="DQ34" s="637"/>
      <c r="DR34" s="637"/>
      <c r="DS34" s="637"/>
      <c r="DT34" s="637"/>
      <c r="DU34" s="637"/>
      <c r="DV34" s="638"/>
      <c r="DW34" s="641">
        <v>16.100000000000001</v>
      </c>
      <c r="DX34" s="669"/>
      <c r="DY34" s="669"/>
      <c r="DZ34" s="669"/>
      <c r="EA34" s="669"/>
      <c r="EB34" s="669"/>
      <c r="EC34" s="670"/>
    </row>
    <row r="35" spans="2:133" ht="11.25" customHeight="1" x14ac:dyDescent="0.2">
      <c r="B35" s="633" t="s">
        <v>325</v>
      </c>
      <c r="C35" s="634"/>
      <c r="D35" s="634"/>
      <c r="E35" s="634"/>
      <c r="F35" s="634"/>
      <c r="G35" s="634"/>
      <c r="H35" s="634"/>
      <c r="I35" s="634"/>
      <c r="J35" s="634"/>
      <c r="K35" s="634"/>
      <c r="L35" s="634"/>
      <c r="M35" s="634"/>
      <c r="N35" s="634"/>
      <c r="O35" s="634"/>
      <c r="P35" s="634"/>
      <c r="Q35" s="635"/>
      <c r="R35" s="636">
        <v>106673</v>
      </c>
      <c r="S35" s="637"/>
      <c r="T35" s="637"/>
      <c r="U35" s="637"/>
      <c r="V35" s="637"/>
      <c r="W35" s="637"/>
      <c r="X35" s="637"/>
      <c r="Y35" s="638"/>
      <c r="Z35" s="639">
        <v>4.4000000000000004</v>
      </c>
      <c r="AA35" s="639"/>
      <c r="AB35" s="639"/>
      <c r="AC35" s="639"/>
      <c r="AD35" s="640" t="s">
        <v>130</v>
      </c>
      <c r="AE35" s="640"/>
      <c r="AF35" s="640"/>
      <c r="AG35" s="640"/>
      <c r="AH35" s="640"/>
      <c r="AI35" s="640"/>
      <c r="AJ35" s="640"/>
      <c r="AK35" s="640"/>
      <c r="AL35" s="641" t="s">
        <v>130</v>
      </c>
      <c r="AM35" s="642"/>
      <c r="AN35" s="642"/>
      <c r="AO35" s="643"/>
      <c r="AP35" s="218"/>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169222</v>
      </c>
      <c r="CS35" s="657"/>
      <c r="CT35" s="657"/>
      <c r="CU35" s="657"/>
      <c r="CV35" s="657"/>
      <c r="CW35" s="657"/>
      <c r="CX35" s="657"/>
      <c r="CY35" s="658"/>
      <c r="CZ35" s="641">
        <v>7.5</v>
      </c>
      <c r="DA35" s="669"/>
      <c r="DB35" s="669"/>
      <c r="DC35" s="671"/>
      <c r="DD35" s="645">
        <v>141853</v>
      </c>
      <c r="DE35" s="657"/>
      <c r="DF35" s="657"/>
      <c r="DG35" s="657"/>
      <c r="DH35" s="657"/>
      <c r="DI35" s="657"/>
      <c r="DJ35" s="657"/>
      <c r="DK35" s="658"/>
      <c r="DL35" s="645">
        <v>141853</v>
      </c>
      <c r="DM35" s="657"/>
      <c r="DN35" s="657"/>
      <c r="DO35" s="657"/>
      <c r="DP35" s="657"/>
      <c r="DQ35" s="657"/>
      <c r="DR35" s="657"/>
      <c r="DS35" s="657"/>
      <c r="DT35" s="657"/>
      <c r="DU35" s="657"/>
      <c r="DV35" s="658"/>
      <c r="DW35" s="641">
        <v>9.3000000000000007</v>
      </c>
      <c r="DX35" s="669"/>
      <c r="DY35" s="669"/>
      <c r="DZ35" s="669"/>
      <c r="EA35" s="669"/>
      <c r="EB35" s="669"/>
      <c r="EC35" s="670"/>
    </row>
    <row r="36" spans="2:133" ht="11.25" customHeight="1" x14ac:dyDescent="0.2">
      <c r="B36" s="633" t="s">
        <v>329</v>
      </c>
      <c r="C36" s="634"/>
      <c r="D36" s="634"/>
      <c r="E36" s="634"/>
      <c r="F36" s="634"/>
      <c r="G36" s="634"/>
      <c r="H36" s="634"/>
      <c r="I36" s="634"/>
      <c r="J36" s="634"/>
      <c r="K36" s="634"/>
      <c r="L36" s="634"/>
      <c r="M36" s="634"/>
      <c r="N36" s="634"/>
      <c r="O36" s="634"/>
      <c r="P36" s="634"/>
      <c r="Q36" s="635"/>
      <c r="R36" s="636">
        <v>50414</v>
      </c>
      <c r="S36" s="637"/>
      <c r="T36" s="637"/>
      <c r="U36" s="637"/>
      <c r="V36" s="637"/>
      <c r="W36" s="637"/>
      <c r="X36" s="637"/>
      <c r="Y36" s="638"/>
      <c r="Z36" s="639">
        <v>2.1</v>
      </c>
      <c r="AA36" s="639"/>
      <c r="AB36" s="639"/>
      <c r="AC36" s="639"/>
      <c r="AD36" s="640" t="s">
        <v>145</v>
      </c>
      <c r="AE36" s="640"/>
      <c r="AF36" s="640"/>
      <c r="AG36" s="640"/>
      <c r="AH36" s="640"/>
      <c r="AI36" s="640"/>
      <c r="AJ36" s="640"/>
      <c r="AK36" s="640"/>
      <c r="AL36" s="641" t="s">
        <v>231</v>
      </c>
      <c r="AM36" s="642"/>
      <c r="AN36" s="642"/>
      <c r="AO36" s="643"/>
      <c r="AP36" s="218"/>
      <c r="AQ36" s="702" t="s">
        <v>330</v>
      </c>
      <c r="AR36" s="703"/>
      <c r="AS36" s="703"/>
      <c r="AT36" s="703"/>
      <c r="AU36" s="703"/>
      <c r="AV36" s="703"/>
      <c r="AW36" s="703"/>
      <c r="AX36" s="703"/>
      <c r="AY36" s="704"/>
      <c r="AZ36" s="625">
        <v>227122</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933</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406863</v>
      </c>
      <c r="CS36" s="637"/>
      <c r="CT36" s="637"/>
      <c r="CU36" s="637"/>
      <c r="CV36" s="637"/>
      <c r="CW36" s="637"/>
      <c r="CX36" s="637"/>
      <c r="CY36" s="638"/>
      <c r="CZ36" s="641">
        <v>18</v>
      </c>
      <c r="DA36" s="669"/>
      <c r="DB36" s="669"/>
      <c r="DC36" s="671"/>
      <c r="DD36" s="645">
        <v>348048</v>
      </c>
      <c r="DE36" s="637"/>
      <c r="DF36" s="637"/>
      <c r="DG36" s="637"/>
      <c r="DH36" s="637"/>
      <c r="DI36" s="637"/>
      <c r="DJ36" s="637"/>
      <c r="DK36" s="638"/>
      <c r="DL36" s="645">
        <v>279392</v>
      </c>
      <c r="DM36" s="637"/>
      <c r="DN36" s="637"/>
      <c r="DO36" s="637"/>
      <c r="DP36" s="637"/>
      <c r="DQ36" s="637"/>
      <c r="DR36" s="637"/>
      <c r="DS36" s="637"/>
      <c r="DT36" s="637"/>
      <c r="DU36" s="637"/>
      <c r="DV36" s="638"/>
      <c r="DW36" s="641">
        <v>18.3</v>
      </c>
      <c r="DX36" s="669"/>
      <c r="DY36" s="669"/>
      <c r="DZ36" s="669"/>
      <c r="EA36" s="669"/>
      <c r="EB36" s="669"/>
      <c r="EC36" s="670"/>
    </row>
    <row r="37" spans="2:133" ht="11.25" customHeight="1" x14ac:dyDescent="0.2">
      <c r="B37" s="633" t="s">
        <v>333</v>
      </c>
      <c r="C37" s="634"/>
      <c r="D37" s="634"/>
      <c r="E37" s="634"/>
      <c r="F37" s="634"/>
      <c r="G37" s="634"/>
      <c r="H37" s="634"/>
      <c r="I37" s="634"/>
      <c r="J37" s="634"/>
      <c r="K37" s="634"/>
      <c r="L37" s="634"/>
      <c r="M37" s="634"/>
      <c r="N37" s="634"/>
      <c r="O37" s="634"/>
      <c r="P37" s="634"/>
      <c r="Q37" s="635"/>
      <c r="R37" s="636">
        <v>26094</v>
      </c>
      <c r="S37" s="637"/>
      <c r="T37" s="637"/>
      <c r="U37" s="637"/>
      <c r="V37" s="637"/>
      <c r="W37" s="637"/>
      <c r="X37" s="637"/>
      <c r="Y37" s="638"/>
      <c r="Z37" s="639">
        <v>1.1000000000000001</v>
      </c>
      <c r="AA37" s="639"/>
      <c r="AB37" s="639"/>
      <c r="AC37" s="639"/>
      <c r="AD37" s="640">
        <v>133</v>
      </c>
      <c r="AE37" s="640"/>
      <c r="AF37" s="640"/>
      <c r="AG37" s="640"/>
      <c r="AH37" s="640"/>
      <c r="AI37" s="640"/>
      <c r="AJ37" s="640"/>
      <c r="AK37" s="640"/>
      <c r="AL37" s="641">
        <v>0</v>
      </c>
      <c r="AM37" s="642"/>
      <c r="AN37" s="642"/>
      <c r="AO37" s="643"/>
      <c r="AQ37" s="699" t="s">
        <v>334</v>
      </c>
      <c r="AR37" s="700"/>
      <c r="AS37" s="700"/>
      <c r="AT37" s="700"/>
      <c r="AU37" s="700"/>
      <c r="AV37" s="700"/>
      <c r="AW37" s="700"/>
      <c r="AX37" s="700"/>
      <c r="AY37" s="701"/>
      <c r="AZ37" s="636">
        <v>93057</v>
      </c>
      <c r="BA37" s="637"/>
      <c r="BB37" s="637"/>
      <c r="BC37" s="637"/>
      <c r="BD37" s="657"/>
      <c r="BE37" s="657"/>
      <c r="BF37" s="682"/>
      <c r="BG37" s="633" t="s">
        <v>335</v>
      </c>
      <c r="BH37" s="634"/>
      <c r="BI37" s="634"/>
      <c r="BJ37" s="634"/>
      <c r="BK37" s="634"/>
      <c r="BL37" s="634"/>
      <c r="BM37" s="634"/>
      <c r="BN37" s="634"/>
      <c r="BO37" s="634"/>
      <c r="BP37" s="634"/>
      <c r="BQ37" s="634"/>
      <c r="BR37" s="634"/>
      <c r="BS37" s="634"/>
      <c r="BT37" s="634"/>
      <c r="BU37" s="635"/>
      <c r="BV37" s="636">
        <v>6651</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79859</v>
      </c>
      <c r="CS37" s="657"/>
      <c r="CT37" s="657"/>
      <c r="CU37" s="657"/>
      <c r="CV37" s="657"/>
      <c r="CW37" s="657"/>
      <c r="CX37" s="657"/>
      <c r="CY37" s="658"/>
      <c r="CZ37" s="641">
        <v>3.5</v>
      </c>
      <c r="DA37" s="669"/>
      <c r="DB37" s="669"/>
      <c r="DC37" s="671"/>
      <c r="DD37" s="645">
        <v>73859</v>
      </c>
      <c r="DE37" s="657"/>
      <c r="DF37" s="657"/>
      <c r="DG37" s="657"/>
      <c r="DH37" s="657"/>
      <c r="DI37" s="657"/>
      <c r="DJ37" s="657"/>
      <c r="DK37" s="658"/>
      <c r="DL37" s="645">
        <v>72784</v>
      </c>
      <c r="DM37" s="657"/>
      <c r="DN37" s="657"/>
      <c r="DO37" s="657"/>
      <c r="DP37" s="657"/>
      <c r="DQ37" s="657"/>
      <c r="DR37" s="657"/>
      <c r="DS37" s="657"/>
      <c r="DT37" s="657"/>
      <c r="DU37" s="657"/>
      <c r="DV37" s="658"/>
      <c r="DW37" s="641">
        <v>4.8</v>
      </c>
      <c r="DX37" s="669"/>
      <c r="DY37" s="669"/>
      <c r="DZ37" s="669"/>
      <c r="EA37" s="669"/>
      <c r="EB37" s="669"/>
      <c r="EC37" s="670"/>
    </row>
    <row r="38" spans="2:133" ht="11.25" customHeight="1" x14ac:dyDescent="0.2">
      <c r="B38" s="633" t="s">
        <v>337</v>
      </c>
      <c r="C38" s="634"/>
      <c r="D38" s="634"/>
      <c r="E38" s="634"/>
      <c r="F38" s="634"/>
      <c r="G38" s="634"/>
      <c r="H38" s="634"/>
      <c r="I38" s="634"/>
      <c r="J38" s="634"/>
      <c r="K38" s="634"/>
      <c r="L38" s="634"/>
      <c r="M38" s="634"/>
      <c r="N38" s="634"/>
      <c r="O38" s="634"/>
      <c r="P38" s="634"/>
      <c r="Q38" s="635"/>
      <c r="R38" s="636">
        <v>121885</v>
      </c>
      <c r="S38" s="637"/>
      <c r="T38" s="637"/>
      <c r="U38" s="637"/>
      <c r="V38" s="637"/>
      <c r="W38" s="637"/>
      <c r="X38" s="637"/>
      <c r="Y38" s="638"/>
      <c r="Z38" s="639">
        <v>5</v>
      </c>
      <c r="AA38" s="639"/>
      <c r="AB38" s="639"/>
      <c r="AC38" s="639"/>
      <c r="AD38" s="640" t="s">
        <v>231</v>
      </c>
      <c r="AE38" s="640"/>
      <c r="AF38" s="640"/>
      <c r="AG38" s="640"/>
      <c r="AH38" s="640"/>
      <c r="AI38" s="640"/>
      <c r="AJ38" s="640"/>
      <c r="AK38" s="640"/>
      <c r="AL38" s="641" t="s">
        <v>130</v>
      </c>
      <c r="AM38" s="642"/>
      <c r="AN38" s="642"/>
      <c r="AO38" s="643"/>
      <c r="AQ38" s="699" t="s">
        <v>338</v>
      </c>
      <c r="AR38" s="700"/>
      <c r="AS38" s="700"/>
      <c r="AT38" s="700"/>
      <c r="AU38" s="700"/>
      <c r="AV38" s="700"/>
      <c r="AW38" s="700"/>
      <c r="AX38" s="700"/>
      <c r="AY38" s="701"/>
      <c r="AZ38" s="636">
        <v>27358</v>
      </c>
      <c r="BA38" s="637"/>
      <c r="BB38" s="637"/>
      <c r="BC38" s="637"/>
      <c r="BD38" s="657"/>
      <c r="BE38" s="657"/>
      <c r="BF38" s="682"/>
      <c r="BG38" s="633" t="s">
        <v>339</v>
      </c>
      <c r="BH38" s="634"/>
      <c r="BI38" s="634"/>
      <c r="BJ38" s="634"/>
      <c r="BK38" s="634"/>
      <c r="BL38" s="634"/>
      <c r="BM38" s="634"/>
      <c r="BN38" s="634"/>
      <c r="BO38" s="634"/>
      <c r="BP38" s="634"/>
      <c r="BQ38" s="634"/>
      <c r="BR38" s="634"/>
      <c r="BS38" s="634"/>
      <c r="BT38" s="634"/>
      <c r="BU38" s="635"/>
      <c r="BV38" s="636">
        <v>237</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227122</v>
      </c>
      <c r="CS38" s="637"/>
      <c r="CT38" s="637"/>
      <c r="CU38" s="637"/>
      <c r="CV38" s="637"/>
      <c r="CW38" s="637"/>
      <c r="CX38" s="637"/>
      <c r="CY38" s="638"/>
      <c r="CZ38" s="641">
        <v>10</v>
      </c>
      <c r="DA38" s="669"/>
      <c r="DB38" s="669"/>
      <c r="DC38" s="671"/>
      <c r="DD38" s="645">
        <v>164071</v>
      </c>
      <c r="DE38" s="637"/>
      <c r="DF38" s="637"/>
      <c r="DG38" s="637"/>
      <c r="DH38" s="637"/>
      <c r="DI38" s="637"/>
      <c r="DJ38" s="637"/>
      <c r="DK38" s="638"/>
      <c r="DL38" s="645">
        <v>135136</v>
      </c>
      <c r="DM38" s="637"/>
      <c r="DN38" s="637"/>
      <c r="DO38" s="637"/>
      <c r="DP38" s="637"/>
      <c r="DQ38" s="637"/>
      <c r="DR38" s="637"/>
      <c r="DS38" s="637"/>
      <c r="DT38" s="637"/>
      <c r="DU38" s="637"/>
      <c r="DV38" s="638"/>
      <c r="DW38" s="641">
        <v>8.8000000000000007</v>
      </c>
      <c r="DX38" s="669"/>
      <c r="DY38" s="669"/>
      <c r="DZ38" s="669"/>
      <c r="EA38" s="669"/>
      <c r="EB38" s="669"/>
      <c r="EC38" s="670"/>
    </row>
    <row r="39" spans="2:133" ht="11.25" customHeight="1" x14ac:dyDescent="0.2">
      <c r="B39" s="633" t="s">
        <v>341</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231</v>
      </c>
      <c r="AA39" s="639"/>
      <c r="AB39" s="639"/>
      <c r="AC39" s="639"/>
      <c r="AD39" s="640" t="s">
        <v>130</v>
      </c>
      <c r="AE39" s="640"/>
      <c r="AF39" s="640"/>
      <c r="AG39" s="640"/>
      <c r="AH39" s="640"/>
      <c r="AI39" s="640"/>
      <c r="AJ39" s="640"/>
      <c r="AK39" s="640"/>
      <c r="AL39" s="641" t="s">
        <v>130</v>
      </c>
      <c r="AM39" s="642"/>
      <c r="AN39" s="642"/>
      <c r="AO39" s="643"/>
      <c r="AQ39" s="699" t="s">
        <v>342</v>
      </c>
      <c r="AR39" s="700"/>
      <c r="AS39" s="700"/>
      <c r="AT39" s="700"/>
      <c r="AU39" s="700"/>
      <c r="AV39" s="700"/>
      <c r="AW39" s="700"/>
      <c r="AX39" s="700"/>
      <c r="AY39" s="701"/>
      <c r="AZ39" s="636" t="s">
        <v>130</v>
      </c>
      <c r="BA39" s="637"/>
      <c r="BB39" s="637"/>
      <c r="BC39" s="637"/>
      <c r="BD39" s="657"/>
      <c r="BE39" s="657"/>
      <c r="BF39" s="682"/>
      <c r="BG39" s="633" t="s">
        <v>343</v>
      </c>
      <c r="BH39" s="634"/>
      <c r="BI39" s="634"/>
      <c r="BJ39" s="634"/>
      <c r="BK39" s="634"/>
      <c r="BL39" s="634"/>
      <c r="BM39" s="634"/>
      <c r="BN39" s="634"/>
      <c r="BO39" s="634"/>
      <c r="BP39" s="634"/>
      <c r="BQ39" s="634"/>
      <c r="BR39" s="634"/>
      <c r="BS39" s="634"/>
      <c r="BT39" s="634"/>
      <c r="BU39" s="635"/>
      <c r="BV39" s="636">
        <v>360</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11734</v>
      </c>
      <c r="CS39" s="657"/>
      <c r="CT39" s="657"/>
      <c r="CU39" s="657"/>
      <c r="CV39" s="657"/>
      <c r="CW39" s="657"/>
      <c r="CX39" s="657"/>
      <c r="CY39" s="658"/>
      <c r="CZ39" s="641">
        <v>0.5</v>
      </c>
      <c r="DA39" s="669"/>
      <c r="DB39" s="669"/>
      <c r="DC39" s="671"/>
      <c r="DD39" s="645">
        <v>3657</v>
      </c>
      <c r="DE39" s="657"/>
      <c r="DF39" s="657"/>
      <c r="DG39" s="657"/>
      <c r="DH39" s="657"/>
      <c r="DI39" s="657"/>
      <c r="DJ39" s="657"/>
      <c r="DK39" s="658"/>
      <c r="DL39" s="645" t="s">
        <v>145</v>
      </c>
      <c r="DM39" s="657"/>
      <c r="DN39" s="657"/>
      <c r="DO39" s="657"/>
      <c r="DP39" s="657"/>
      <c r="DQ39" s="657"/>
      <c r="DR39" s="657"/>
      <c r="DS39" s="657"/>
      <c r="DT39" s="657"/>
      <c r="DU39" s="657"/>
      <c r="DV39" s="658"/>
      <c r="DW39" s="641" t="s">
        <v>231</v>
      </c>
      <c r="DX39" s="669"/>
      <c r="DY39" s="669"/>
      <c r="DZ39" s="669"/>
      <c r="EA39" s="669"/>
      <c r="EB39" s="669"/>
      <c r="EC39" s="670"/>
    </row>
    <row r="40" spans="2:133" ht="11.25" customHeight="1" x14ac:dyDescent="0.2">
      <c r="B40" s="633" t="s">
        <v>345</v>
      </c>
      <c r="C40" s="634"/>
      <c r="D40" s="634"/>
      <c r="E40" s="634"/>
      <c r="F40" s="634"/>
      <c r="G40" s="634"/>
      <c r="H40" s="634"/>
      <c r="I40" s="634"/>
      <c r="J40" s="634"/>
      <c r="K40" s="634"/>
      <c r="L40" s="634"/>
      <c r="M40" s="634"/>
      <c r="N40" s="634"/>
      <c r="O40" s="634"/>
      <c r="P40" s="634"/>
      <c r="Q40" s="635"/>
      <c r="R40" s="636">
        <v>11085</v>
      </c>
      <c r="S40" s="637"/>
      <c r="T40" s="637"/>
      <c r="U40" s="637"/>
      <c r="V40" s="637"/>
      <c r="W40" s="637"/>
      <c r="X40" s="637"/>
      <c r="Y40" s="638"/>
      <c r="Z40" s="639">
        <v>0.5</v>
      </c>
      <c r="AA40" s="639"/>
      <c r="AB40" s="639"/>
      <c r="AC40" s="639"/>
      <c r="AD40" s="640" t="s">
        <v>231</v>
      </c>
      <c r="AE40" s="640"/>
      <c r="AF40" s="640"/>
      <c r="AG40" s="640"/>
      <c r="AH40" s="640"/>
      <c r="AI40" s="640"/>
      <c r="AJ40" s="640"/>
      <c r="AK40" s="640"/>
      <c r="AL40" s="641" t="s">
        <v>231</v>
      </c>
      <c r="AM40" s="642"/>
      <c r="AN40" s="642"/>
      <c r="AO40" s="643"/>
      <c r="AQ40" s="699" t="s">
        <v>346</v>
      </c>
      <c r="AR40" s="700"/>
      <c r="AS40" s="700"/>
      <c r="AT40" s="700"/>
      <c r="AU40" s="700"/>
      <c r="AV40" s="700"/>
      <c r="AW40" s="700"/>
      <c r="AX40" s="700"/>
      <c r="AY40" s="701"/>
      <c r="AZ40" s="636" t="s">
        <v>145</v>
      </c>
      <c r="BA40" s="637"/>
      <c r="BB40" s="637"/>
      <c r="BC40" s="637"/>
      <c r="BD40" s="657"/>
      <c r="BE40" s="657"/>
      <c r="BF40" s="682"/>
      <c r="BG40" s="686" t="s">
        <v>347</v>
      </c>
      <c r="BH40" s="687"/>
      <c r="BI40" s="687"/>
      <c r="BJ40" s="687"/>
      <c r="BK40" s="687"/>
      <c r="BL40" s="214"/>
      <c r="BM40" s="634" t="s">
        <v>348</v>
      </c>
      <c r="BN40" s="634"/>
      <c r="BO40" s="634"/>
      <c r="BP40" s="634"/>
      <c r="BQ40" s="634"/>
      <c r="BR40" s="634"/>
      <c r="BS40" s="634"/>
      <c r="BT40" s="634"/>
      <c r="BU40" s="635"/>
      <c r="BV40" s="636">
        <v>83</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1200</v>
      </c>
      <c r="CS40" s="637"/>
      <c r="CT40" s="637"/>
      <c r="CU40" s="637"/>
      <c r="CV40" s="637"/>
      <c r="CW40" s="637"/>
      <c r="CX40" s="637"/>
      <c r="CY40" s="638"/>
      <c r="CZ40" s="641">
        <v>0.1</v>
      </c>
      <c r="DA40" s="669"/>
      <c r="DB40" s="669"/>
      <c r="DC40" s="671"/>
      <c r="DD40" s="645">
        <v>1200</v>
      </c>
      <c r="DE40" s="637"/>
      <c r="DF40" s="637"/>
      <c r="DG40" s="637"/>
      <c r="DH40" s="637"/>
      <c r="DI40" s="637"/>
      <c r="DJ40" s="637"/>
      <c r="DK40" s="638"/>
      <c r="DL40" s="645">
        <v>1200</v>
      </c>
      <c r="DM40" s="637"/>
      <c r="DN40" s="637"/>
      <c r="DO40" s="637"/>
      <c r="DP40" s="637"/>
      <c r="DQ40" s="637"/>
      <c r="DR40" s="637"/>
      <c r="DS40" s="637"/>
      <c r="DT40" s="637"/>
      <c r="DU40" s="637"/>
      <c r="DV40" s="638"/>
      <c r="DW40" s="641">
        <v>0.1</v>
      </c>
      <c r="DX40" s="669"/>
      <c r="DY40" s="669"/>
      <c r="DZ40" s="669"/>
      <c r="EA40" s="669"/>
      <c r="EB40" s="669"/>
      <c r="EC40" s="670"/>
    </row>
    <row r="41" spans="2:133" ht="11.25" customHeight="1" x14ac:dyDescent="0.2">
      <c r="B41" s="659" t="s">
        <v>350</v>
      </c>
      <c r="C41" s="660"/>
      <c r="D41" s="660"/>
      <c r="E41" s="660"/>
      <c r="F41" s="660"/>
      <c r="G41" s="660"/>
      <c r="H41" s="660"/>
      <c r="I41" s="660"/>
      <c r="J41" s="660"/>
      <c r="K41" s="660"/>
      <c r="L41" s="660"/>
      <c r="M41" s="660"/>
      <c r="N41" s="660"/>
      <c r="O41" s="660"/>
      <c r="P41" s="660"/>
      <c r="Q41" s="661"/>
      <c r="R41" s="708">
        <v>2417330</v>
      </c>
      <c r="S41" s="709"/>
      <c r="T41" s="709"/>
      <c r="U41" s="709"/>
      <c r="V41" s="709"/>
      <c r="W41" s="709"/>
      <c r="X41" s="709"/>
      <c r="Y41" s="713"/>
      <c r="Z41" s="714">
        <v>100</v>
      </c>
      <c r="AA41" s="714"/>
      <c r="AB41" s="714"/>
      <c r="AC41" s="714"/>
      <c r="AD41" s="715">
        <v>1517234</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42882</v>
      </c>
      <c r="BA41" s="637"/>
      <c r="BB41" s="637"/>
      <c r="BC41" s="637"/>
      <c r="BD41" s="657"/>
      <c r="BE41" s="657"/>
      <c r="BF41" s="682"/>
      <c r="BG41" s="686"/>
      <c r="BH41" s="687"/>
      <c r="BI41" s="687"/>
      <c r="BJ41" s="687"/>
      <c r="BK41" s="687"/>
      <c r="BL41" s="214"/>
      <c r="BM41" s="634" t="s">
        <v>352</v>
      </c>
      <c r="BN41" s="634"/>
      <c r="BO41" s="634"/>
      <c r="BP41" s="634"/>
      <c r="BQ41" s="634"/>
      <c r="BR41" s="634"/>
      <c r="BS41" s="634"/>
      <c r="BT41" s="634"/>
      <c r="BU41" s="635"/>
      <c r="BV41" s="636" t="s">
        <v>231</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231</v>
      </c>
      <c r="CS41" s="657"/>
      <c r="CT41" s="657"/>
      <c r="CU41" s="657"/>
      <c r="CV41" s="657"/>
      <c r="CW41" s="657"/>
      <c r="CX41" s="657"/>
      <c r="CY41" s="658"/>
      <c r="CZ41" s="641" t="s">
        <v>231</v>
      </c>
      <c r="DA41" s="669"/>
      <c r="DB41" s="669"/>
      <c r="DC41" s="671"/>
      <c r="DD41" s="645" t="s">
        <v>130</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354</v>
      </c>
      <c r="AR42" s="706"/>
      <c r="AS42" s="706"/>
      <c r="AT42" s="706"/>
      <c r="AU42" s="706"/>
      <c r="AV42" s="706"/>
      <c r="AW42" s="706"/>
      <c r="AX42" s="706"/>
      <c r="AY42" s="707"/>
      <c r="AZ42" s="708">
        <v>63825</v>
      </c>
      <c r="BA42" s="709"/>
      <c r="BB42" s="709"/>
      <c r="BC42" s="709"/>
      <c r="BD42" s="695"/>
      <c r="BE42" s="695"/>
      <c r="BF42" s="697"/>
      <c r="BG42" s="688"/>
      <c r="BH42" s="689"/>
      <c r="BI42" s="689"/>
      <c r="BJ42" s="689"/>
      <c r="BK42" s="689"/>
      <c r="BL42" s="215"/>
      <c r="BM42" s="660" t="s">
        <v>355</v>
      </c>
      <c r="BN42" s="660"/>
      <c r="BO42" s="660"/>
      <c r="BP42" s="660"/>
      <c r="BQ42" s="660"/>
      <c r="BR42" s="660"/>
      <c r="BS42" s="660"/>
      <c r="BT42" s="660"/>
      <c r="BU42" s="661"/>
      <c r="BV42" s="708">
        <v>302</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375836</v>
      </c>
      <c r="CS42" s="657"/>
      <c r="CT42" s="657"/>
      <c r="CU42" s="657"/>
      <c r="CV42" s="657"/>
      <c r="CW42" s="657"/>
      <c r="CX42" s="657"/>
      <c r="CY42" s="658"/>
      <c r="CZ42" s="641">
        <v>16.600000000000001</v>
      </c>
      <c r="DA42" s="669"/>
      <c r="DB42" s="669"/>
      <c r="DC42" s="671"/>
      <c r="DD42" s="645">
        <v>116271</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357</v>
      </c>
      <c r="CD43" s="633" t="s">
        <v>358</v>
      </c>
      <c r="CE43" s="634"/>
      <c r="CF43" s="634"/>
      <c r="CG43" s="634"/>
      <c r="CH43" s="634"/>
      <c r="CI43" s="634"/>
      <c r="CJ43" s="634"/>
      <c r="CK43" s="634"/>
      <c r="CL43" s="634"/>
      <c r="CM43" s="634"/>
      <c r="CN43" s="634"/>
      <c r="CO43" s="634"/>
      <c r="CP43" s="634"/>
      <c r="CQ43" s="635"/>
      <c r="CR43" s="636">
        <v>46522</v>
      </c>
      <c r="CS43" s="657"/>
      <c r="CT43" s="657"/>
      <c r="CU43" s="657"/>
      <c r="CV43" s="657"/>
      <c r="CW43" s="657"/>
      <c r="CX43" s="657"/>
      <c r="CY43" s="658"/>
      <c r="CZ43" s="641">
        <v>2.1</v>
      </c>
      <c r="DA43" s="669"/>
      <c r="DB43" s="669"/>
      <c r="DC43" s="671"/>
      <c r="DD43" s="645">
        <v>46522</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307</v>
      </c>
      <c r="CE44" s="675"/>
      <c r="CF44" s="633" t="s">
        <v>360</v>
      </c>
      <c r="CG44" s="634"/>
      <c r="CH44" s="634"/>
      <c r="CI44" s="634"/>
      <c r="CJ44" s="634"/>
      <c r="CK44" s="634"/>
      <c r="CL44" s="634"/>
      <c r="CM44" s="634"/>
      <c r="CN44" s="634"/>
      <c r="CO44" s="634"/>
      <c r="CP44" s="634"/>
      <c r="CQ44" s="635"/>
      <c r="CR44" s="636">
        <v>375836</v>
      </c>
      <c r="CS44" s="637"/>
      <c r="CT44" s="637"/>
      <c r="CU44" s="637"/>
      <c r="CV44" s="637"/>
      <c r="CW44" s="637"/>
      <c r="CX44" s="637"/>
      <c r="CY44" s="638"/>
      <c r="CZ44" s="641">
        <v>16.600000000000001</v>
      </c>
      <c r="DA44" s="642"/>
      <c r="DB44" s="642"/>
      <c r="DC44" s="648"/>
      <c r="DD44" s="645">
        <v>116271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362</v>
      </c>
      <c r="CG45" s="634"/>
      <c r="CH45" s="634"/>
      <c r="CI45" s="634"/>
      <c r="CJ45" s="634"/>
      <c r="CK45" s="634"/>
      <c r="CL45" s="634"/>
      <c r="CM45" s="634"/>
      <c r="CN45" s="634"/>
      <c r="CO45" s="634"/>
      <c r="CP45" s="634"/>
      <c r="CQ45" s="635"/>
      <c r="CR45" s="636">
        <v>236675</v>
      </c>
      <c r="CS45" s="657"/>
      <c r="CT45" s="657"/>
      <c r="CU45" s="657"/>
      <c r="CV45" s="657"/>
      <c r="CW45" s="657"/>
      <c r="CX45" s="657"/>
      <c r="CY45" s="658"/>
      <c r="CZ45" s="641">
        <v>10.5</v>
      </c>
      <c r="DA45" s="669"/>
      <c r="DB45" s="669"/>
      <c r="DC45" s="671"/>
      <c r="DD45" s="645">
        <v>13504</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363</v>
      </c>
      <c r="CG46" s="634"/>
      <c r="CH46" s="634"/>
      <c r="CI46" s="634"/>
      <c r="CJ46" s="634"/>
      <c r="CK46" s="634"/>
      <c r="CL46" s="634"/>
      <c r="CM46" s="634"/>
      <c r="CN46" s="634"/>
      <c r="CO46" s="634"/>
      <c r="CP46" s="634"/>
      <c r="CQ46" s="635"/>
      <c r="CR46" s="636">
        <v>139161</v>
      </c>
      <c r="CS46" s="637"/>
      <c r="CT46" s="637"/>
      <c r="CU46" s="637"/>
      <c r="CV46" s="637"/>
      <c r="CW46" s="637"/>
      <c r="CX46" s="637"/>
      <c r="CY46" s="638"/>
      <c r="CZ46" s="641">
        <v>6.1</v>
      </c>
      <c r="DA46" s="642"/>
      <c r="DB46" s="642"/>
      <c r="DC46" s="648"/>
      <c r="DD46" s="645">
        <v>102767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364</v>
      </c>
      <c r="CG47" s="634"/>
      <c r="CH47" s="634"/>
      <c r="CI47" s="634"/>
      <c r="CJ47" s="634"/>
      <c r="CK47" s="634"/>
      <c r="CL47" s="634"/>
      <c r="CM47" s="634"/>
      <c r="CN47" s="634"/>
      <c r="CO47" s="634"/>
      <c r="CP47" s="634"/>
      <c r="CQ47" s="635"/>
      <c r="CR47" s="636" t="s">
        <v>130</v>
      </c>
      <c r="CS47" s="657"/>
      <c r="CT47" s="657"/>
      <c r="CU47" s="657"/>
      <c r="CV47" s="657"/>
      <c r="CW47" s="657"/>
      <c r="CX47" s="657"/>
      <c r="CY47" s="658"/>
      <c r="CZ47" s="641" t="s">
        <v>130</v>
      </c>
      <c r="DA47" s="669"/>
      <c r="DB47" s="669"/>
      <c r="DC47" s="671"/>
      <c r="DD47" s="645" t="s">
        <v>130</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365</v>
      </c>
      <c r="CG48" s="634"/>
      <c r="CH48" s="634"/>
      <c r="CI48" s="634"/>
      <c r="CJ48" s="634"/>
      <c r="CK48" s="634"/>
      <c r="CL48" s="634"/>
      <c r="CM48" s="634"/>
      <c r="CN48" s="634"/>
      <c r="CO48" s="634"/>
      <c r="CP48" s="634"/>
      <c r="CQ48" s="635"/>
      <c r="CR48" s="636" t="s">
        <v>130</v>
      </c>
      <c r="CS48" s="637"/>
      <c r="CT48" s="637"/>
      <c r="CU48" s="637"/>
      <c r="CV48" s="637"/>
      <c r="CW48" s="637"/>
      <c r="CX48" s="637"/>
      <c r="CY48" s="638"/>
      <c r="CZ48" s="641" t="s">
        <v>231</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366</v>
      </c>
      <c r="CE49" s="660"/>
      <c r="CF49" s="660"/>
      <c r="CG49" s="660"/>
      <c r="CH49" s="660"/>
      <c r="CI49" s="660"/>
      <c r="CJ49" s="660"/>
      <c r="CK49" s="660"/>
      <c r="CL49" s="660"/>
      <c r="CM49" s="660"/>
      <c r="CN49" s="660"/>
      <c r="CO49" s="660"/>
      <c r="CP49" s="660"/>
      <c r="CQ49" s="661"/>
      <c r="CR49" s="708">
        <v>2264821</v>
      </c>
      <c r="CS49" s="695"/>
      <c r="CT49" s="695"/>
      <c r="CU49" s="695"/>
      <c r="CV49" s="695"/>
      <c r="CW49" s="695"/>
      <c r="CX49" s="695"/>
      <c r="CY49" s="724"/>
      <c r="CZ49" s="716">
        <v>100</v>
      </c>
      <c r="DA49" s="725"/>
      <c r="DB49" s="725"/>
      <c r="DC49" s="726"/>
      <c r="DD49" s="727">
        <v>1700371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92jpttgmDbTkPeap/yvs4dhtRqvTalxiMf3k1MtMXBYo8W61+OZOKRDrxgV3tzNDlNostEIeQ46AK2CeNY8acg==" saltValue="npVKVzpSH6EX/GTnL89f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80" zoomScaleNormal="80" workbookViewId="0">
      <selection activeCell="AF84" sqref="AF84:AJ84"/>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389</v>
      </c>
      <c r="C7" s="763"/>
      <c r="D7" s="763"/>
      <c r="E7" s="763"/>
      <c r="F7" s="763"/>
      <c r="G7" s="763"/>
      <c r="H7" s="763"/>
      <c r="I7" s="763"/>
      <c r="J7" s="763"/>
      <c r="K7" s="763"/>
      <c r="L7" s="763"/>
      <c r="M7" s="763"/>
      <c r="N7" s="763"/>
      <c r="O7" s="763"/>
      <c r="P7" s="764"/>
      <c r="Q7" s="765">
        <v>2417</v>
      </c>
      <c r="R7" s="766"/>
      <c r="S7" s="766"/>
      <c r="T7" s="766"/>
      <c r="U7" s="766"/>
      <c r="V7" s="766">
        <v>2264</v>
      </c>
      <c r="W7" s="766"/>
      <c r="X7" s="766"/>
      <c r="Y7" s="766"/>
      <c r="Z7" s="766"/>
      <c r="AA7" s="766">
        <v>153</v>
      </c>
      <c r="AB7" s="766"/>
      <c r="AC7" s="766"/>
      <c r="AD7" s="766"/>
      <c r="AE7" s="767"/>
      <c r="AF7" s="768">
        <v>153</v>
      </c>
      <c r="AG7" s="769"/>
      <c r="AH7" s="769"/>
      <c r="AI7" s="769"/>
      <c r="AJ7" s="770"/>
      <c r="AK7" s="771"/>
      <c r="AL7" s="772"/>
      <c r="AM7" s="772"/>
      <c r="AN7" s="772"/>
      <c r="AO7" s="772"/>
      <c r="AP7" s="772">
        <v>1854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576</v>
      </c>
      <c r="BT7" s="760"/>
      <c r="BU7" s="760"/>
      <c r="BV7" s="760"/>
      <c r="BW7" s="760"/>
      <c r="BX7" s="760"/>
      <c r="BY7" s="760"/>
      <c r="BZ7" s="760"/>
      <c r="CA7" s="760"/>
      <c r="CB7" s="760"/>
      <c r="CC7" s="760"/>
      <c r="CD7" s="760"/>
      <c r="CE7" s="760"/>
      <c r="CF7" s="760"/>
      <c r="CG7" s="775"/>
      <c r="CH7" s="756">
        <v>13</v>
      </c>
      <c r="CI7" s="757"/>
      <c r="CJ7" s="757"/>
      <c r="CK7" s="757"/>
      <c r="CL7" s="758"/>
      <c r="CM7" s="756">
        <v>125</v>
      </c>
      <c r="CN7" s="757"/>
      <c r="CO7" s="757"/>
      <c r="CP7" s="757"/>
      <c r="CQ7" s="758"/>
      <c r="CR7" s="756">
        <v>90</v>
      </c>
      <c r="CS7" s="757"/>
      <c r="CT7" s="757"/>
      <c r="CU7" s="757"/>
      <c r="CV7" s="758"/>
      <c r="CW7" s="756">
        <v>1</v>
      </c>
      <c r="CX7" s="757"/>
      <c r="CY7" s="757"/>
      <c r="CZ7" s="757"/>
      <c r="DA7" s="758"/>
      <c r="DB7" s="756">
        <v>29</v>
      </c>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577</v>
      </c>
      <c r="BT8" s="787"/>
      <c r="BU8" s="787"/>
      <c r="BV8" s="787"/>
      <c r="BW8" s="787"/>
      <c r="BX8" s="787"/>
      <c r="BY8" s="787"/>
      <c r="BZ8" s="787"/>
      <c r="CA8" s="787"/>
      <c r="CB8" s="787"/>
      <c r="CC8" s="787"/>
      <c r="CD8" s="787"/>
      <c r="CE8" s="787"/>
      <c r="CF8" s="787"/>
      <c r="CG8" s="788"/>
      <c r="CH8" s="789">
        <v>18</v>
      </c>
      <c r="CI8" s="790"/>
      <c r="CJ8" s="790"/>
      <c r="CK8" s="790"/>
      <c r="CL8" s="791"/>
      <c r="CM8" s="789">
        <v>417</v>
      </c>
      <c r="CN8" s="790"/>
      <c r="CO8" s="790"/>
      <c r="CP8" s="790"/>
      <c r="CQ8" s="791"/>
      <c r="CR8" s="789">
        <v>5</v>
      </c>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391</v>
      </c>
      <c r="B23" s="802" t="s">
        <v>392</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153</v>
      </c>
      <c r="AG23" s="806"/>
      <c r="AH23" s="806"/>
      <c r="AI23" s="806"/>
      <c r="AJ23" s="809"/>
      <c r="AK23" s="810"/>
      <c r="AL23" s="811"/>
      <c r="AM23" s="811"/>
      <c r="AN23" s="811"/>
      <c r="AO23" s="811"/>
      <c r="AP23" s="806"/>
      <c r="AQ23" s="806"/>
      <c r="AR23" s="806"/>
      <c r="AS23" s="806"/>
      <c r="AT23" s="806"/>
      <c r="AU23" s="822"/>
      <c r="AV23" s="822"/>
      <c r="AW23" s="822"/>
      <c r="AX23" s="822"/>
      <c r="AY23" s="823"/>
      <c r="AZ23" s="824" t="s">
        <v>130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372</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379</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403</v>
      </c>
      <c r="C28" s="763"/>
      <c r="D28" s="763"/>
      <c r="E28" s="763"/>
      <c r="F28" s="763"/>
      <c r="G28" s="763"/>
      <c r="H28" s="763"/>
      <c r="I28" s="763"/>
      <c r="J28" s="763"/>
      <c r="K28" s="763"/>
      <c r="L28" s="763"/>
      <c r="M28" s="763"/>
      <c r="N28" s="763"/>
      <c r="O28" s="763"/>
      <c r="P28" s="764"/>
      <c r="Q28" s="835">
        <v>183</v>
      </c>
      <c r="R28" s="836"/>
      <c r="S28" s="836"/>
      <c r="T28" s="836"/>
      <c r="U28" s="836"/>
      <c r="V28" s="836">
        <v>182</v>
      </c>
      <c r="W28" s="836"/>
      <c r="X28" s="836"/>
      <c r="Y28" s="836"/>
      <c r="Z28" s="836"/>
      <c r="AA28" s="836">
        <v>1</v>
      </c>
      <c r="AB28" s="836"/>
      <c r="AC28" s="836"/>
      <c r="AD28" s="836"/>
      <c r="AE28" s="837"/>
      <c r="AF28" s="838">
        <v>1</v>
      </c>
      <c r="AG28" s="836"/>
      <c r="AH28" s="836"/>
      <c r="AI28" s="836"/>
      <c r="AJ28" s="839"/>
      <c r="AK28" s="840">
        <v>17</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404</v>
      </c>
      <c r="C29" s="794"/>
      <c r="D29" s="794"/>
      <c r="E29" s="794"/>
      <c r="F29" s="794"/>
      <c r="G29" s="794"/>
      <c r="H29" s="794"/>
      <c r="I29" s="794"/>
      <c r="J29" s="794"/>
      <c r="K29" s="794"/>
      <c r="L29" s="794"/>
      <c r="M29" s="794"/>
      <c r="N29" s="794"/>
      <c r="O29" s="794"/>
      <c r="P29" s="795"/>
      <c r="Q29" s="796">
        <v>110</v>
      </c>
      <c r="R29" s="797"/>
      <c r="S29" s="797"/>
      <c r="T29" s="797"/>
      <c r="U29" s="797"/>
      <c r="V29" s="797">
        <v>95</v>
      </c>
      <c r="W29" s="797"/>
      <c r="X29" s="797"/>
      <c r="Y29" s="797"/>
      <c r="Z29" s="797"/>
      <c r="AA29" s="797">
        <v>15</v>
      </c>
      <c r="AB29" s="797"/>
      <c r="AC29" s="797"/>
      <c r="AD29" s="797"/>
      <c r="AE29" s="798"/>
      <c r="AF29" s="799">
        <v>15</v>
      </c>
      <c r="AG29" s="800"/>
      <c r="AH29" s="800"/>
      <c r="AI29" s="800"/>
      <c r="AJ29" s="801"/>
      <c r="AK29" s="847">
        <v>43</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405</v>
      </c>
      <c r="C30" s="794"/>
      <c r="D30" s="794"/>
      <c r="E30" s="794"/>
      <c r="F30" s="794"/>
      <c r="G30" s="794"/>
      <c r="H30" s="794"/>
      <c r="I30" s="794"/>
      <c r="J30" s="794"/>
      <c r="K30" s="794"/>
      <c r="L30" s="794"/>
      <c r="M30" s="794"/>
      <c r="N30" s="794"/>
      <c r="O30" s="794"/>
      <c r="P30" s="795"/>
      <c r="Q30" s="796">
        <v>345</v>
      </c>
      <c r="R30" s="797"/>
      <c r="S30" s="797"/>
      <c r="T30" s="797"/>
      <c r="U30" s="797"/>
      <c r="V30" s="797">
        <v>328</v>
      </c>
      <c r="W30" s="797"/>
      <c r="X30" s="797"/>
      <c r="Y30" s="797"/>
      <c r="Z30" s="797"/>
      <c r="AA30" s="797">
        <v>17</v>
      </c>
      <c r="AB30" s="797"/>
      <c r="AC30" s="797"/>
      <c r="AD30" s="797"/>
      <c r="AE30" s="798"/>
      <c r="AF30" s="799">
        <v>17</v>
      </c>
      <c r="AG30" s="800"/>
      <c r="AH30" s="800"/>
      <c r="AI30" s="800"/>
      <c r="AJ30" s="801"/>
      <c r="AK30" s="847">
        <v>53</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406</v>
      </c>
      <c r="C31" s="794"/>
      <c r="D31" s="794"/>
      <c r="E31" s="794"/>
      <c r="F31" s="794"/>
      <c r="G31" s="794"/>
      <c r="H31" s="794"/>
      <c r="I31" s="794"/>
      <c r="J31" s="794"/>
      <c r="K31" s="794"/>
      <c r="L31" s="794"/>
      <c r="M31" s="794"/>
      <c r="N31" s="794"/>
      <c r="O31" s="794"/>
      <c r="P31" s="795"/>
      <c r="Q31" s="796">
        <v>25</v>
      </c>
      <c r="R31" s="797"/>
      <c r="S31" s="797"/>
      <c r="T31" s="797"/>
      <c r="U31" s="797"/>
      <c r="V31" s="797">
        <v>25</v>
      </c>
      <c r="W31" s="797"/>
      <c r="X31" s="797"/>
      <c r="Y31" s="797"/>
      <c r="Z31" s="797"/>
      <c r="AA31" s="797">
        <v>0</v>
      </c>
      <c r="AB31" s="797"/>
      <c r="AC31" s="797"/>
      <c r="AD31" s="797"/>
      <c r="AE31" s="798"/>
      <c r="AF31" s="799">
        <v>0</v>
      </c>
      <c r="AG31" s="800"/>
      <c r="AH31" s="800"/>
      <c r="AI31" s="800"/>
      <c r="AJ31" s="801"/>
      <c r="AK31" s="847">
        <v>10</v>
      </c>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407</v>
      </c>
      <c r="C32" s="794"/>
      <c r="D32" s="794"/>
      <c r="E32" s="794"/>
      <c r="F32" s="794"/>
      <c r="G32" s="794"/>
      <c r="H32" s="794"/>
      <c r="I32" s="794"/>
      <c r="J32" s="794"/>
      <c r="K32" s="794"/>
      <c r="L32" s="794"/>
      <c r="M32" s="794"/>
      <c r="N32" s="794"/>
      <c r="O32" s="794"/>
      <c r="P32" s="795"/>
      <c r="Q32" s="796">
        <v>67</v>
      </c>
      <c r="R32" s="797"/>
      <c r="S32" s="797"/>
      <c r="T32" s="797"/>
      <c r="U32" s="797"/>
      <c r="V32" s="797">
        <v>65</v>
      </c>
      <c r="W32" s="797"/>
      <c r="X32" s="797"/>
      <c r="Y32" s="797"/>
      <c r="Z32" s="797"/>
      <c r="AA32" s="797">
        <v>2</v>
      </c>
      <c r="AB32" s="797"/>
      <c r="AC32" s="797"/>
      <c r="AD32" s="797"/>
      <c r="AE32" s="798"/>
      <c r="AF32" s="799">
        <v>2</v>
      </c>
      <c r="AG32" s="800"/>
      <c r="AH32" s="800"/>
      <c r="AI32" s="800"/>
      <c r="AJ32" s="801"/>
      <c r="AK32" s="847">
        <v>27</v>
      </c>
      <c r="AL32" s="843"/>
      <c r="AM32" s="843"/>
      <c r="AN32" s="843"/>
      <c r="AO32" s="843"/>
      <c r="AP32" s="843">
        <v>241</v>
      </c>
      <c r="AQ32" s="843"/>
      <c r="AR32" s="843"/>
      <c r="AS32" s="843"/>
      <c r="AT32" s="843"/>
      <c r="AU32" s="843">
        <v>120</v>
      </c>
      <c r="AV32" s="843"/>
      <c r="AW32" s="843"/>
      <c r="AX32" s="843"/>
      <c r="AY32" s="843"/>
      <c r="AZ32" s="844"/>
      <c r="BA32" s="844"/>
      <c r="BB32" s="844"/>
      <c r="BC32" s="844"/>
      <c r="BD32" s="844"/>
      <c r="BE32" s="845" t="s">
        <v>408</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409</v>
      </c>
      <c r="C33" s="794"/>
      <c r="D33" s="794"/>
      <c r="E33" s="794"/>
      <c r="F33" s="794"/>
      <c r="G33" s="794"/>
      <c r="H33" s="794"/>
      <c r="I33" s="794"/>
      <c r="J33" s="794"/>
      <c r="K33" s="794"/>
      <c r="L33" s="794"/>
      <c r="M33" s="794"/>
      <c r="N33" s="794"/>
      <c r="O33" s="794"/>
      <c r="P33" s="795"/>
      <c r="Q33" s="796">
        <v>77</v>
      </c>
      <c r="R33" s="797"/>
      <c r="S33" s="797"/>
      <c r="T33" s="797"/>
      <c r="U33" s="797"/>
      <c r="V33" s="797">
        <v>76</v>
      </c>
      <c r="W33" s="797"/>
      <c r="X33" s="797"/>
      <c r="Y33" s="797"/>
      <c r="Z33" s="797"/>
      <c r="AA33" s="797">
        <v>1</v>
      </c>
      <c r="AB33" s="797"/>
      <c r="AC33" s="797"/>
      <c r="AD33" s="797"/>
      <c r="AE33" s="798"/>
      <c r="AF33" s="799">
        <v>1</v>
      </c>
      <c r="AG33" s="800"/>
      <c r="AH33" s="800"/>
      <c r="AI33" s="800"/>
      <c r="AJ33" s="801"/>
      <c r="AK33" s="847">
        <v>50</v>
      </c>
      <c r="AL33" s="843"/>
      <c r="AM33" s="843"/>
      <c r="AN33" s="843"/>
      <c r="AO33" s="843"/>
      <c r="AP33" s="843">
        <v>267</v>
      </c>
      <c r="AQ33" s="843"/>
      <c r="AR33" s="843"/>
      <c r="AS33" s="843"/>
      <c r="AT33" s="843"/>
      <c r="AU33" s="843">
        <v>133</v>
      </c>
      <c r="AV33" s="843"/>
      <c r="AW33" s="843"/>
      <c r="AX33" s="843"/>
      <c r="AY33" s="843"/>
      <c r="AZ33" s="844"/>
      <c r="BA33" s="844"/>
      <c r="BB33" s="844"/>
      <c r="BC33" s="844"/>
      <c r="BD33" s="844"/>
      <c r="BE33" s="845" t="s">
        <v>408</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410</v>
      </c>
      <c r="C34" s="794"/>
      <c r="D34" s="794"/>
      <c r="E34" s="794"/>
      <c r="F34" s="794"/>
      <c r="G34" s="794"/>
      <c r="H34" s="794"/>
      <c r="I34" s="794"/>
      <c r="J34" s="794"/>
      <c r="K34" s="794"/>
      <c r="L34" s="794"/>
      <c r="M34" s="794"/>
      <c r="N34" s="794"/>
      <c r="O34" s="794"/>
      <c r="P34" s="795"/>
      <c r="Q34" s="796">
        <v>48</v>
      </c>
      <c r="R34" s="797"/>
      <c r="S34" s="797"/>
      <c r="T34" s="797"/>
      <c r="U34" s="797"/>
      <c r="V34" s="797">
        <v>46</v>
      </c>
      <c r="W34" s="797"/>
      <c r="X34" s="797"/>
      <c r="Y34" s="797"/>
      <c r="Z34" s="797"/>
      <c r="AA34" s="797">
        <v>2</v>
      </c>
      <c r="AB34" s="797"/>
      <c r="AC34" s="797"/>
      <c r="AD34" s="797"/>
      <c r="AE34" s="798"/>
      <c r="AF34" s="799">
        <v>2</v>
      </c>
      <c r="AG34" s="800"/>
      <c r="AH34" s="800"/>
      <c r="AI34" s="800"/>
      <c r="AJ34" s="801"/>
      <c r="AK34" s="847">
        <v>41</v>
      </c>
      <c r="AL34" s="843"/>
      <c r="AM34" s="843"/>
      <c r="AN34" s="843"/>
      <c r="AO34" s="843"/>
      <c r="AP34" s="843">
        <v>214</v>
      </c>
      <c r="AQ34" s="843"/>
      <c r="AR34" s="843"/>
      <c r="AS34" s="843"/>
      <c r="AT34" s="843"/>
      <c r="AU34" s="843">
        <v>107</v>
      </c>
      <c r="AV34" s="843"/>
      <c r="AW34" s="843"/>
      <c r="AX34" s="843"/>
      <c r="AY34" s="843"/>
      <c r="AZ34" s="844"/>
      <c r="BA34" s="844"/>
      <c r="BB34" s="844"/>
      <c r="BC34" s="844"/>
      <c r="BD34" s="844"/>
      <c r="BE34" s="845" t="s">
        <v>408</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411</v>
      </c>
      <c r="C35" s="794"/>
      <c r="D35" s="794"/>
      <c r="E35" s="794"/>
      <c r="F35" s="794"/>
      <c r="G35" s="794"/>
      <c r="H35" s="794"/>
      <c r="I35" s="794"/>
      <c r="J35" s="794"/>
      <c r="K35" s="794"/>
      <c r="L35" s="794"/>
      <c r="M35" s="794"/>
      <c r="N35" s="794"/>
      <c r="O35" s="794"/>
      <c r="P35" s="795"/>
      <c r="Q35" s="796">
        <v>5</v>
      </c>
      <c r="R35" s="797"/>
      <c r="S35" s="797"/>
      <c r="T35" s="797"/>
      <c r="U35" s="797"/>
      <c r="V35" s="797">
        <v>4</v>
      </c>
      <c r="W35" s="797"/>
      <c r="X35" s="797"/>
      <c r="Y35" s="797"/>
      <c r="Z35" s="797"/>
      <c r="AA35" s="797">
        <v>1</v>
      </c>
      <c r="AB35" s="797"/>
      <c r="AC35" s="797"/>
      <c r="AD35" s="797"/>
      <c r="AE35" s="798"/>
      <c r="AF35" s="799">
        <v>1</v>
      </c>
      <c r="AG35" s="800"/>
      <c r="AH35" s="800"/>
      <c r="AI35" s="800"/>
      <c r="AJ35" s="801"/>
      <c r="AK35" s="847">
        <v>2</v>
      </c>
      <c r="AL35" s="843"/>
      <c r="AM35" s="843"/>
      <c r="AN35" s="843"/>
      <c r="AO35" s="843"/>
      <c r="AP35" s="843">
        <v>9</v>
      </c>
      <c r="AQ35" s="843"/>
      <c r="AR35" s="843"/>
      <c r="AS35" s="843"/>
      <c r="AT35" s="843"/>
      <c r="AU35" s="843">
        <v>5</v>
      </c>
      <c r="AV35" s="843"/>
      <c r="AW35" s="843"/>
      <c r="AX35" s="843"/>
      <c r="AY35" s="843"/>
      <c r="AZ35" s="844"/>
      <c r="BA35" s="844"/>
      <c r="BB35" s="844"/>
      <c r="BC35" s="844"/>
      <c r="BD35" s="844"/>
      <c r="BE35" s="845" t="s">
        <v>408</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391</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40</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130</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395</v>
      </c>
      <c r="R66" s="747"/>
      <c r="S66" s="747"/>
      <c r="T66" s="747"/>
      <c r="U66" s="748"/>
      <c r="V66" s="746" t="s">
        <v>416</v>
      </c>
      <c r="W66" s="747"/>
      <c r="X66" s="747"/>
      <c r="Y66" s="747"/>
      <c r="Z66" s="748"/>
      <c r="AA66" s="746" t="s">
        <v>417</v>
      </c>
      <c r="AB66" s="747"/>
      <c r="AC66" s="747"/>
      <c r="AD66" s="747"/>
      <c r="AE66" s="748"/>
      <c r="AF66" s="867" t="s">
        <v>398</v>
      </c>
      <c r="AG66" s="828"/>
      <c r="AH66" s="828"/>
      <c r="AI66" s="828"/>
      <c r="AJ66" s="868"/>
      <c r="AK66" s="746" t="s">
        <v>418</v>
      </c>
      <c r="AL66" s="741"/>
      <c r="AM66" s="741"/>
      <c r="AN66" s="741"/>
      <c r="AO66" s="742"/>
      <c r="AP66" s="746" t="s">
        <v>400</v>
      </c>
      <c r="AQ66" s="747"/>
      <c r="AR66" s="747"/>
      <c r="AS66" s="747"/>
      <c r="AT66" s="748"/>
      <c r="AU66" s="746" t="s">
        <v>419</v>
      </c>
      <c r="AV66" s="747"/>
      <c r="AW66" s="747"/>
      <c r="AX66" s="747"/>
      <c r="AY66" s="748"/>
      <c r="AZ66" s="746" t="s">
        <v>379</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578</v>
      </c>
      <c r="C68" s="883"/>
      <c r="D68" s="883"/>
      <c r="E68" s="883"/>
      <c r="F68" s="883"/>
      <c r="G68" s="883"/>
      <c r="H68" s="883"/>
      <c r="I68" s="883"/>
      <c r="J68" s="883"/>
      <c r="K68" s="883"/>
      <c r="L68" s="883"/>
      <c r="M68" s="883"/>
      <c r="N68" s="883"/>
      <c r="O68" s="883"/>
      <c r="P68" s="884"/>
      <c r="Q68" s="885">
        <v>8127</v>
      </c>
      <c r="R68" s="879"/>
      <c r="S68" s="879"/>
      <c r="T68" s="879"/>
      <c r="U68" s="879"/>
      <c r="V68" s="879">
        <v>8001</v>
      </c>
      <c r="W68" s="879"/>
      <c r="X68" s="879"/>
      <c r="Y68" s="879"/>
      <c r="Z68" s="879"/>
      <c r="AA68" s="879">
        <v>126</v>
      </c>
      <c r="AB68" s="879"/>
      <c r="AC68" s="879"/>
      <c r="AD68" s="879"/>
      <c r="AE68" s="879"/>
      <c r="AF68" s="879">
        <v>126</v>
      </c>
      <c r="AG68" s="879"/>
      <c r="AH68" s="879"/>
      <c r="AI68" s="879"/>
      <c r="AJ68" s="879"/>
      <c r="AK68" s="879">
        <v>1019</v>
      </c>
      <c r="AL68" s="879"/>
      <c r="AM68" s="879"/>
      <c r="AN68" s="879"/>
      <c r="AO68" s="879"/>
      <c r="AP68" s="879">
        <v>9118</v>
      </c>
      <c r="AQ68" s="879"/>
      <c r="AR68" s="879"/>
      <c r="AS68" s="879"/>
      <c r="AT68" s="879"/>
      <c r="AU68" s="879"/>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579</v>
      </c>
      <c r="C69" s="887"/>
      <c r="D69" s="887"/>
      <c r="E69" s="887"/>
      <c r="F69" s="887"/>
      <c r="G69" s="887"/>
      <c r="H69" s="887"/>
      <c r="I69" s="887"/>
      <c r="J69" s="887"/>
      <c r="K69" s="887"/>
      <c r="L69" s="887"/>
      <c r="M69" s="887"/>
      <c r="N69" s="887"/>
      <c r="O69" s="887"/>
      <c r="P69" s="888"/>
      <c r="Q69" s="889">
        <v>564</v>
      </c>
      <c r="R69" s="843"/>
      <c r="S69" s="843"/>
      <c r="T69" s="843"/>
      <c r="U69" s="843"/>
      <c r="V69" s="843">
        <v>483</v>
      </c>
      <c r="W69" s="843"/>
      <c r="X69" s="843"/>
      <c r="Y69" s="843"/>
      <c r="Z69" s="843"/>
      <c r="AA69" s="843">
        <v>81</v>
      </c>
      <c r="AB69" s="843"/>
      <c r="AC69" s="843"/>
      <c r="AD69" s="843"/>
      <c r="AE69" s="843"/>
      <c r="AF69" s="843">
        <v>1492</v>
      </c>
      <c r="AG69" s="843"/>
      <c r="AH69" s="843"/>
      <c r="AI69" s="843"/>
      <c r="AJ69" s="843"/>
      <c r="AK69" s="843"/>
      <c r="AL69" s="843"/>
      <c r="AM69" s="843"/>
      <c r="AN69" s="843"/>
      <c r="AO69" s="843"/>
      <c r="AP69" s="843">
        <v>309</v>
      </c>
      <c r="AQ69" s="843"/>
      <c r="AR69" s="843"/>
      <c r="AS69" s="843"/>
      <c r="AT69" s="843"/>
      <c r="AU69" s="843"/>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580</v>
      </c>
      <c r="C70" s="887"/>
      <c r="D70" s="887"/>
      <c r="E70" s="887"/>
      <c r="F70" s="887"/>
      <c r="G70" s="887"/>
      <c r="H70" s="887"/>
      <c r="I70" s="887"/>
      <c r="J70" s="887"/>
      <c r="K70" s="887"/>
      <c r="L70" s="887"/>
      <c r="M70" s="887"/>
      <c r="N70" s="887"/>
      <c r="O70" s="887"/>
      <c r="P70" s="888"/>
      <c r="Q70" s="889">
        <v>6836</v>
      </c>
      <c r="R70" s="843"/>
      <c r="S70" s="843"/>
      <c r="T70" s="843"/>
      <c r="U70" s="843"/>
      <c r="V70" s="843">
        <v>5439</v>
      </c>
      <c r="W70" s="843"/>
      <c r="X70" s="843"/>
      <c r="Y70" s="843"/>
      <c r="Z70" s="843"/>
      <c r="AA70" s="843">
        <v>297</v>
      </c>
      <c r="AB70" s="843"/>
      <c r="AC70" s="843"/>
      <c r="AD70" s="843"/>
      <c r="AE70" s="843"/>
      <c r="AF70" s="843"/>
      <c r="AG70" s="843"/>
      <c r="AH70" s="843"/>
      <c r="AI70" s="843"/>
      <c r="AJ70" s="843"/>
      <c r="AK70" s="843">
        <v>14</v>
      </c>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581</v>
      </c>
      <c r="C71" s="887"/>
      <c r="D71" s="887"/>
      <c r="E71" s="887"/>
      <c r="F71" s="887"/>
      <c r="G71" s="887"/>
      <c r="H71" s="887"/>
      <c r="I71" s="887"/>
      <c r="J71" s="887"/>
      <c r="K71" s="887"/>
      <c r="L71" s="887"/>
      <c r="M71" s="887"/>
      <c r="N71" s="887"/>
      <c r="O71" s="887"/>
      <c r="P71" s="888"/>
      <c r="Q71" s="889">
        <v>1548</v>
      </c>
      <c r="R71" s="843"/>
      <c r="S71" s="843"/>
      <c r="T71" s="843"/>
      <c r="U71" s="843"/>
      <c r="V71" s="843">
        <v>1547</v>
      </c>
      <c r="W71" s="843"/>
      <c r="X71" s="843"/>
      <c r="Y71" s="843"/>
      <c r="Z71" s="843"/>
      <c r="AA71" s="843">
        <v>1</v>
      </c>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582</v>
      </c>
      <c r="C72" s="887"/>
      <c r="D72" s="887"/>
      <c r="E72" s="887"/>
      <c r="F72" s="887"/>
      <c r="G72" s="887"/>
      <c r="H72" s="887"/>
      <c r="I72" s="887"/>
      <c r="J72" s="887"/>
      <c r="K72" s="887"/>
      <c r="L72" s="887"/>
      <c r="M72" s="887"/>
      <c r="N72" s="887"/>
      <c r="O72" s="887"/>
      <c r="P72" s="888"/>
      <c r="Q72" s="889">
        <v>15</v>
      </c>
      <c r="R72" s="843"/>
      <c r="S72" s="843"/>
      <c r="T72" s="843"/>
      <c r="U72" s="843"/>
      <c r="V72" s="843">
        <v>15</v>
      </c>
      <c r="W72" s="843"/>
      <c r="X72" s="843"/>
      <c r="Y72" s="843"/>
      <c r="Z72" s="843"/>
      <c r="AA72" s="843">
        <v>0</v>
      </c>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583</v>
      </c>
      <c r="C73" s="887"/>
      <c r="D73" s="887"/>
      <c r="E73" s="887"/>
      <c r="F73" s="887"/>
      <c r="G73" s="887"/>
      <c r="H73" s="887"/>
      <c r="I73" s="887"/>
      <c r="J73" s="887"/>
      <c r="K73" s="887"/>
      <c r="L73" s="887"/>
      <c r="M73" s="887"/>
      <c r="N73" s="887"/>
      <c r="O73" s="887"/>
      <c r="P73" s="888"/>
      <c r="Q73" s="889">
        <v>56</v>
      </c>
      <c r="R73" s="843"/>
      <c r="S73" s="843"/>
      <c r="T73" s="843"/>
      <c r="U73" s="843"/>
      <c r="V73" s="843">
        <v>38</v>
      </c>
      <c r="W73" s="843"/>
      <c r="X73" s="843"/>
      <c r="Y73" s="843"/>
      <c r="Z73" s="843"/>
      <c r="AA73" s="843">
        <v>18</v>
      </c>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584</v>
      </c>
      <c r="C74" s="887"/>
      <c r="D74" s="887"/>
      <c r="E74" s="887"/>
      <c r="F74" s="887"/>
      <c r="G74" s="887"/>
      <c r="H74" s="887"/>
      <c r="I74" s="887"/>
      <c r="J74" s="887"/>
      <c r="K74" s="887"/>
      <c r="L74" s="887"/>
      <c r="M74" s="887"/>
      <c r="N74" s="887"/>
      <c r="O74" s="887"/>
      <c r="P74" s="888"/>
      <c r="Q74" s="889">
        <v>40</v>
      </c>
      <c r="R74" s="843"/>
      <c r="S74" s="843"/>
      <c r="T74" s="843"/>
      <c r="U74" s="843"/>
      <c r="V74" s="843">
        <v>39</v>
      </c>
      <c r="W74" s="843"/>
      <c r="X74" s="843"/>
      <c r="Y74" s="843"/>
      <c r="Z74" s="843"/>
      <c r="AA74" s="843">
        <v>1</v>
      </c>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585</v>
      </c>
      <c r="C75" s="887"/>
      <c r="D75" s="887"/>
      <c r="E75" s="887"/>
      <c r="F75" s="887"/>
      <c r="G75" s="887"/>
      <c r="H75" s="887"/>
      <c r="I75" s="887"/>
      <c r="J75" s="887"/>
      <c r="K75" s="887"/>
      <c r="L75" s="887"/>
      <c r="M75" s="887"/>
      <c r="N75" s="887"/>
      <c r="O75" s="887"/>
      <c r="P75" s="888"/>
      <c r="Q75" s="890">
        <v>909</v>
      </c>
      <c r="R75" s="891"/>
      <c r="S75" s="891"/>
      <c r="T75" s="891"/>
      <c r="U75" s="847"/>
      <c r="V75" s="892">
        <v>848</v>
      </c>
      <c r="W75" s="891"/>
      <c r="X75" s="891"/>
      <c r="Y75" s="891"/>
      <c r="Z75" s="847"/>
      <c r="AA75" s="892">
        <v>61</v>
      </c>
      <c r="AB75" s="891"/>
      <c r="AC75" s="891"/>
      <c r="AD75" s="891"/>
      <c r="AE75" s="847"/>
      <c r="AF75" s="892">
        <v>53</v>
      </c>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586</v>
      </c>
      <c r="C76" s="887"/>
      <c r="D76" s="887"/>
      <c r="E76" s="887"/>
      <c r="F76" s="887"/>
      <c r="G76" s="887"/>
      <c r="H76" s="887"/>
      <c r="I76" s="887"/>
      <c r="J76" s="887"/>
      <c r="K76" s="887"/>
      <c r="L76" s="887"/>
      <c r="M76" s="887"/>
      <c r="N76" s="887"/>
      <c r="O76" s="887"/>
      <c r="P76" s="888"/>
      <c r="Q76" s="890">
        <v>253547</v>
      </c>
      <c r="R76" s="891"/>
      <c r="S76" s="891"/>
      <c r="T76" s="891"/>
      <c r="U76" s="847"/>
      <c r="V76" s="892">
        <v>238716</v>
      </c>
      <c r="W76" s="891"/>
      <c r="X76" s="891"/>
      <c r="Y76" s="891"/>
      <c r="Z76" s="847"/>
      <c r="AA76" s="892">
        <v>14831</v>
      </c>
      <c r="AB76" s="891"/>
      <c r="AC76" s="891"/>
      <c r="AD76" s="891"/>
      <c r="AE76" s="847"/>
      <c r="AF76" s="892">
        <v>14831</v>
      </c>
      <c r="AG76" s="891"/>
      <c r="AH76" s="891"/>
      <c r="AI76" s="891"/>
      <c r="AJ76" s="847"/>
      <c r="AK76" s="892">
        <v>635</v>
      </c>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391</v>
      </c>
      <c r="B88" s="802" t="s">
        <v>420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802" t="s">
        <v>421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429</v>
      </c>
      <c r="AB109" s="906"/>
      <c r="AC109" s="906"/>
      <c r="AD109" s="906"/>
      <c r="AE109" s="907"/>
      <c r="AF109" s="905" t="s">
        <v>430</v>
      </c>
      <c r="AG109" s="906"/>
      <c r="AH109" s="906"/>
      <c r="AI109" s="906"/>
      <c r="AJ109" s="907"/>
      <c r="AK109" s="905" t="s">
        <v>309</v>
      </c>
      <c r="AL109" s="906"/>
      <c r="AM109" s="906"/>
      <c r="AN109" s="906"/>
      <c r="AO109" s="907"/>
      <c r="AP109" s="905" t="s">
        <v>431</v>
      </c>
      <c r="AQ109" s="906"/>
      <c r="AR109" s="906"/>
      <c r="AS109" s="906"/>
      <c r="AT109" s="908"/>
      <c r="AU109" s="925" t="s">
        <v>428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429</v>
      </c>
      <c r="BR109" s="906"/>
      <c r="BS109" s="906"/>
      <c r="BT109" s="906"/>
      <c r="BU109" s="907"/>
      <c r="BV109" s="905" t="s">
        <v>430</v>
      </c>
      <c r="BW109" s="906"/>
      <c r="BX109" s="906"/>
      <c r="BY109" s="906"/>
      <c r="BZ109" s="907"/>
      <c r="CA109" s="905" t="s">
        <v>309</v>
      </c>
      <c r="CB109" s="906"/>
      <c r="CC109" s="906"/>
      <c r="CD109" s="906"/>
      <c r="CE109" s="907"/>
      <c r="CF109" s="926" t="s">
        <v>431</v>
      </c>
      <c r="CG109" s="926"/>
      <c r="CH109" s="926"/>
      <c r="CI109" s="926"/>
      <c r="CJ109" s="926"/>
      <c r="CK109" s="905" t="s">
        <v>432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429</v>
      </c>
      <c r="DH109" s="906"/>
      <c r="DI109" s="906"/>
      <c r="DJ109" s="906"/>
      <c r="DK109" s="907"/>
      <c r="DL109" s="905" t="s">
        <v>430</v>
      </c>
      <c r="DM109" s="906"/>
      <c r="DN109" s="906"/>
      <c r="DO109" s="906"/>
      <c r="DP109" s="907"/>
      <c r="DQ109" s="905" t="s">
        <v>309</v>
      </c>
      <c r="DR109" s="906"/>
      <c r="DS109" s="906"/>
      <c r="DT109" s="906"/>
      <c r="DU109" s="907"/>
      <c r="DV109" s="905" t="s">
        <v>431</v>
      </c>
      <c r="DW109" s="906"/>
      <c r="DX109" s="906"/>
      <c r="DY109" s="906"/>
      <c r="DZ109" s="908"/>
    </row>
    <row r="110" spans="1:131" s="224" customFormat="1" ht="26.25" customHeight="1" x14ac:dyDescent="0.2">
      <c r="A110" s="909" t="s">
        <v>433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201932</v>
      </c>
      <c r="AB110" s="913"/>
      <c r="AC110" s="913"/>
      <c r="AD110" s="913"/>
      <c r="AE110" s="914"/>
      <c r="AF110" s="915">
        <v>233426</v>
      </c>
      <c r="AG110" s="913"/>
      <c r="AH110" s="913"/>
      <c r="AI110" s="913"/>
      <c r="AJ110" s="914"/>
      <c r="AK110" s="915">
        <v>271591</v>
      </c>
      <c r="AL110" s="913"/>
      <c r="AM110" s="913"/>
      <c r="AN110" s="913"/>
      <c r="AO110" s="914"/>
      <c r="AP110" s="916">
        <v>21</v>
      </c>
      <c r="AQ110" s="917"/>
      <c r="AR110" s="917"/>
      <c r="AS110" s="917"/>
      <c r="AT110" s="918"/>
      <c r="AU110" s="919" t="s">
        <v>75</v>
      </c>
      <c r="AV110" s="920"/>
      <c r="AW110" s="920"/>
      <c r="AX110" s="920"/>
      <c r="AY110" s="920"/>
      <c r="AZ110" s="942" t="s">
        <v>434</v>
      </c>
      <c r="BA110" s="910"/>
      <c r="BB110" s="910"/>
      <c r="BC110" s="910"/>
      <c r="BD110" s="910"/>
      <c r="BE110" s="910"/>
      <c r="BF110" s="910"/>
      <c r="BG110" s="910"/>
      <c r="BH110" s="910"/>
      <c r="BI110" s="910"/>
      <c r="BJ110" s="910"/>
      <c r="BK110" s="910"/>
      <c r="BL110" s="910"/>
      <c r="BM110" s="910"/>
      <c r="BN110" s="910"/>
      <c r="BO110" s="910"/>
      <c r="BP110" s="911"/>
      <c r="BQ110" s="943">
        <v>1910172</v>
      </c>
      <c r="BR110" s="944"/>
      <c r="BS110" s="944"/>
      <c r="BT110" s="944"/>
      <c r="BU110" s="944"/>
      <c r="BV110" s="944">
        <v>1813940</v>
      </c>
      <c r="BW110" s="944"/>
      <c r="BX110" s="944"/>
      <c r="BY110" s="944"/>
      <c r="BZ110" s="944"/>
      <c r="CA110" s="944">
        <v>1854145</v>
      </c>
      <c r="CB110" s="944"/>
      <c r="CC110" s="944"/>
      <c r="CD110" s="944"/>
      <c r="CE110" s="944"/>
      <c r="CF110" s="957">
        <v>143.4</v>
      </c>
      <c r="CG110" s="958"/>
      <c r="CH110" s="958"/>
      <c r="CI110" s="958"/>
      <c r="CJ110" s="958"/>
      <c r="CK110" s="959" t="s">
        <v>435</v>
      </c>
      <c r="CL110" s="960"/>
      <c r="CM110" s="942" t="s">
        <v>436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437</v>
      </c>
      <c r="DH110" s="944"/>
      <c r="DI110" s="944"/>
      <c r="DJ110" s="944"/>
      <c r="DK110" s="944"/>
      <c r="DL110" s="944" t="s">
        <v>437</v>
      </c>
      <c r="DM110" s="944"/>
      <c r="DN110" s="944"/>
      <c r="DO110" s="944"/>
      <c r="DP110" s="944"/>
      <c r="DQ110" s="944" t="s">
        <v>437</v>
      </c>
      <c r="DR110" s="944"/>
      <c r="DS110" s="944"/>
      <c r="DT110" s="944"/>
      <c r="DU110" s="944"/>
      <c r="DV110" s="945" t="s">
        <v>437</v>
      </c>
      <c r="DW110" s="945"/>
      <c r="DX110" s="945"/>
      <c r="DY110" s="945"/>
      <c r="DZ110" s="946"/>
    </row>
    <row r="111" spans="1:131" s="224" customFormat="1" ht="26.25" customHeight="1" x14ac:dyDescent="0.2">
      <c r="A111" s="947" t="s">
        <v>438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437</v>
      </c>
      <c r="AB111" s="951"/>
      <c r="AC111" s="951"/>
      <c r="AD111" s="951"/>
      <c r="AE111" s="952"/>
      <c r="AF111" s="953" t="s">
        <v>130</v>
      </c>
      <c r="AG111" s="951"/>
      <c r="AH111" s="951"/>
      <c r="AI111" s="951"/>
      <c r="AJ111" s="952"/>
      <c r="AK111" s="953" t="s">
        <v>437</v>
      </c>
      <c r="AL111" s="951"/>
      <c r="AM111" s="951"/>
      <c r="AN111" s="951"/>
      <c r="AO111" s="952"/>
      <c r="AP111" s="954" t="s">
        <v>437</v>
      </c>
      <c r="AQ111" s="955"/>
      <c r="AR111" s="955"/>
      <c r="AS111" s="955"/>
      <c r="AT111" s="956"/>
      <c r="AU111" s="921"/>
      <c r="AV111" s="922"/>
      <c r="AW111" s="922"/>
      <c r="AX111" s="922"/>
      <c r="AY111" s="922"/>
      <c r="AZ111" s="935" t="s">
        <v>439</v>
      </c>
      <c r="BA111" s="936"/>
      <c r="BB111" s="936"/>
      <c r="BC111" s="936"/>
      <c r="BD111" s="936"/>
      <c r="BE111" s="936"/>
      <c r="BF111" s="936"/>
      <c r="BG111" s="936"/>
      <c r="BH111" s="936"/>
      <c r="BI111" s="936"/>
      <c r="BJ111" s="936"/>
      <c r="BK111" s="936"/>
      <c r="BL111" s="936"/>
      <c r="BM111" s="936"/>
      <c r="BN111" s="936"/>
      <c r="BO111" s="936"/>
      <c r="BP111" s="937"/>
      <c r="BQ111" s="938" t="s">
        <v>437</v>
      </c>
      <c r="BR111" s="939"/>
      <c r="BS111" s="939"/>
      <c r="BT111" s="939"/>
      <c r="BU111" s="939"/>
      <c r="BV111" s="939" t="s">
        <v>437</v>
      </c>
      <c r="BW111" s="939"/>
      <c r="BX111" s="939"/>
      <c r="BY111" s="939"/>
      <c r="BZ111" s="939"/>
      <c r="CA111" s="939" t="s">
        <v>437</v>
      </c>
      <c r="CB111" s="939"/>
      <c r="CC111" s="939"/>
      <c r="CD111" s="939"/>
      <c r="CE111" s="939"/>
      <c r="CF111" s="933" t="s">
        <v>437</v>
      </c>
      <c r="CG111" s="934"/>
      <c r="CH111" s="934"/>
      <c r="CI111" s="934"/>
      <c r="CJ111" s="934"/>
      <c r="CK111" s="961"/>
      <c r="CL111" s="962"/>
      <c r="CM111" s="935" t="s">
        <v>440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437</v>
      </c>
      <c r="DH111" s="939"/>
      <c r="DI111" s="939"/>
      <c r="DJ111" s="939"/>
      <c r="DK111" s="939"/>
      <c r="DL111" s="939" t="s">
        <v>437</v>
      </c>
      <c r="DM111" s="939"/>
      <c r="DN111" s="939"/>
      <c r="DO111" s="939"/>
      <c r="DP111" s="939"/>
      <c r="DQ111" s="939" t="s">
        <v>437</v>
      </c>
      <c r="DR111" s="939"/>
      <c r="DS111" s="939"/>
      <c r="DT111" s="939"/>
      <c r="DU111" s="939"/>
      <c r="DV111" s="940" t="s">
        <v>437</v>
      </c>
      <c r="DW111" s="940"/>
      <c r="DX111" s="940"/>
      <c r="DY111" s="940"/>
      <c r="DZ111" s="941"/>
    </row>
    <row r="112" spans="1:131" s="224" customFormat="1" ht="26.25" customHeight="1" x14ac:dyDescent="0.2">
      <c r="A112" s="965" t="s">
        <v>441</v>
      </c>
      <c r="B112" s="966"/>
      <c r="C112" s="936" t="s">
        <v>442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437</v>
      </c>
      <c r="AB112" s="972"/>
      <c r="AC112" s="972"/>
      <c r="AD112" s="972"/>
      <c r="AE112" s="973"/>
      <c r="AF112" s="974" t="s">
        <v>437</v>
      </c>
      <c r="AG112" s="972"/>
      <c r="AH112" s="972"/>
      <c r="AI112" s="972"/>
      <c r="AJ112" s="973"/>
      <c r="AK112" s="974" t="s">
        <v>437</v>
      </c>
      <c r="AL112" s="972"/>
      <c r="AM112" s="972"/>
      <c r="AN112" s="972"/>
      <c r="AO112" s="973"/>
      <c r="AP112" s="975" t="s">
        <v>437</v>
      </c>
      <c r="AQ112" s="976"/>
      <c r="AR112" s="976"/>
      <c r="AS112" s="976"/>
      <c r="AT112" s="977"/>
      <c r="AU112" s="921"/>
      <c r="AV112" s="922"/>
      <c r="AW112" s="922"/>
      <c r="AX112" s="922"/>
      <c r="AY112" s="922"/>
      <c r="AZ112" s="935" t="s">
        <v>443</v>
      </c>
      <c r="BA112" s="936"/>
      <c r="BB112" s="936"/>
      <c r="BC112" s="936"/>
      <c r="BD112" s="936"/>
      <c r="BE112" s="936"/>
      <c r="BF112" s="936"/>
      <c r="BG112" s="936"/>
      <c r="BH112" s="936"/>
      <c r="BI112" s="936"/>
      <c r="BJ112" s="936"/>
      <c r="BK112" s="936"/>
      <c r="BL112" s="936"/>
      <c r="BM112" s="936"/>
      <c r="BN112" s="936"/>
      <c r="BO112" s="936"/>
      <c r="BP112" s="937"/>
      <c r="BQ112" s="938">
        <v>787446</v>
      </c>
      <c r="BR112" s="939"/>
      <c r="BS112" s="939"/>
      <c r="BT112" s="939"/>
      <c r="BU112" s="939"/>
      <c r="BV112" s="939">
        <v>703322</v>
      </c>
      <c r="BW112" s="939"/>
      <c r="BX112" s="939"/>
      <c r="BY112" s="939"/>
      <c r="BZ112" s="939"/>
      <c r="CA112" s="939">
        <v>525464</v>
      </c>
      <c r="CB112" s="939"/>
      <c r="CC112" s="939"/>
      <c r="CD112" s="939"/>
      <c r="CE112" s="939"/>
      <c r="CF112" s="933">
        <v>40.6</v>
      </c>
      <c r="CG112" s="934"/>
      <c r="CH112" s="934"/>
      <c r="CI112" s="934"/>
      <c r="CJ112" s="934"/>
      <c r="CK112" s="961"/>
      <c r="CL112" s="962"/>
      <c r="CM112" s="935" t="s">
        <v>444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437</v>
      </c>
      <c r="DH112" s="939"/>
      <c r="DI112" s="939"/>
      <c r="DJ112" s="939"/>
      <c r="DK112" s="939"/>
      <c r="DL112" s="939" t="s">
        <v>437</v>
      </c>
      <c r="DM112" s="939"/>
      <c r="DN112" s="939"/>
      <c r="DO112" s="939"/>
      <c r="DP112" s="939"/>
      <c r="DQ112" s="939" t="s">
        <v>437</v>
      </c>
      <c r="DR112" s="939"/>
      <c r="DS112" s="939"/>
      <c r="DT112" s="939"/>
      <c r="DU112" s="939"/>
      <c r="DV112" s="940" t="s">
        <v>437</v>
      </c>
      <c r="DW112" s="940"/>
      <c r="DX112" s="940"/>
      <c r="DY112" s="940"/>
      <c r="DZ112" s="941"/>
    </row>
    <row r="113" spans="1:130" s="224" customFormat="1" ht="26.25" customHeight="1" x14ac:dyDescent="0.2">
      <c r="A113" s="967"/>
      <c r="B113" s="968"/>
      <c r="C113" s="936" t="s">
        <v>445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92272</v>
      </c>
      <c r="AB113" s="951"/>
      <c r="AC113" s="951"/>
      <c r="AD113" s="951"/>
      <c r="AE113" s="952"/>
      <c r="AF113" s="953">
        <v>74106</v>
      </c>
      <c r="AG113" s="951"/>
      <c r="AH113" s="951"/>
      <c r="AI113" s="951"/>
      <c r="AJ113" s="952"/>
      <c r="AK113" s="953">
        <v>65328</v>
      </c>
      <c r="AL113" s="951"/>
      <c r="AM113" s="951"/>
      <c r="AN113" s="951"/>
      <c r="AO113" s="952"/>
      <c r="AP113" s="954">
        <v>5.0999999999999996</v>
      </c>
      <c r="AQ113" s="955"/>
      <c r="AR113" s="955"/>
      <c r="AS113" s="955"/>
      <c r="AT113" s="956"/>
      <c r="AU113" s="921"/>
      <c r="AV113" s="922"/>
      <c r="AW113" s="922"/>
      <c r="AX113" s="922"/>
      <c r="AY113" s="922"/>
      <c r="AZ113" s="935" t="s">
        <v>446</v>
      </c>
      <c r="BA113" s="936"/>
      <c r="BB113" s="936"/>
      <c r="BC113" s="936"/>
      <c r="BD113" s="936"/>
      <c r="BE113" s="936"/>
      <c r="BF113" s="936"/>
      <c r="BG113" s="936"/>
      <c r="BH113" s="936"/>
      <c r="BI113" s="936"/>
      <c r="BJ113" s="936"/>
      <c r="BK113" s="936"/>
      <c r="BL113" s="936"/>
      <c r="BM113" s="936"/>
      <c r="BN113" s="936"/>
      <c r="BO113" s="936"/>
      <c r="BP113" s="937"/>
      <c r="BQ113" s="938">
        <v>3171</v>
      </c>
      <c r="BR113" s="939"/>
      <c r="BS113" s="939"/>
      <c r="BT113" s="939"/>
      <c r="BU113" s="939"/>
      <c r="BV113" s="939">
        <v>4254</v>
      </c>
      <c r="BW113" s="939"/>
      <c r="BX113" s="939"/>
      <c r="BY113" s="939"/>
      <c r="BZ113" s="939"/>
      <c r="CA113" s="939">
        <v>3659</v>
      </c>
      <c r="CB113" s="939"/>
      <c r="CC113" s="939"/>
      <c r="CD113" s="939"/>
      <c r="CE113" s="939"/>
      <c r="CF113" s="933">
        <v>0.3</v>
      </c>
      <c r="CG113" s="934"/>
      <c r="CH113" s="934"/>
      <c r="CI113" s="934"/>
      <c r="CJ113" s="934"/>
      <c r="CK113" s="961"/>
      <c r="CL113" s="962"/>
      <c r="CM113" s="935" t="s">
        <v>447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437</v>
      </c>
      <c r="DH113" s="972"/>
      <c r="DI113" s="972"/>
      <c r="DJ113" s="972"/>
      <c r="DK113" s="973"/>
      <c r="DL113" s="974" t="s">
        <v>437</v>
      </c>
      <c r="DM113" s="972"/>
      <c r="DN113" s="972"/>
      <c r="DO113" s="972"/>
      <c r="DP113" s="973"/>
      <c r="DQ113" s="974" t="s">
        <v>437</v>
      </c>
      <c r="DR113" s="972"/>
      <c r="DS113" s="972"/>
      <c r="DT113" s="972"/>
      <c r="DU113" s="973"/>
      <c r="DV113" s="975" t="s">
        <v>437</v>
      </c>
      <c r="DW113" s="976"/>
      <c r="DX113" s="976"/>
      <c r="DY113" s="976"/>
      <c r="DZ113" s="977"/>
    </row>
    <row r="114" spans="1:130" s="224" customFormat="1" ht="26.25" customHeight="1" x14ac:dyDescent="0.2">
      <c r="A114" s="967"/>
      <c r="B114" s="968"/>
      <c r="C114" s="936" t="s">
        <v>448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902</v>
      </c>
      <c r="AB114" s="972"/>
      <c r="AC114" s="972"/>
      <c r="AD114" s="972"/>
      <c r="AE114" s="973"/>
      <c r="AF114" s="974">
        <v>920</v>
      </c>
      <c r="AG114" s="972"/>
      <c r="AH114" s="972"/>
      <c r="AI114" s="972"/>
      <c r="AJ114" s="973"/>
      <c r="AK114" s="974">
        <v>1023</v>
      </c>
      <c r="AL114" s="972"/>
      <c r="AM114" s="972"/>
      <c r="AN114" s="972"/>
      <c r="AO114" s="973"/>
      <c r="AP114" s="975">
        <v>0.1</v>
      </c>
      <c r="AQ114" s="976"/>
      <c r="AR114" s="976"/>
      <c r="AS114" s="976"/>
      <c r="AT114" s="977"/>
      <c r="AU114" s="921"/>
      <c r="AV114" s="922"/>
      <c r="AW114" s="922"/>
      <c r="AX114" s="922"/>
      <c r="AY114" s="922"/>
      <c r="AZ114" s="935" t="s">
        <v>449</v>
      </c>
      <c r="BA114" s="936"/>
      <c r="BB114" s="936"/>
      <c r="BC114" s="936"/>
      <c r="BD114" s="936"/>
      <c r="BE114" s="936"/>
      <c r="BF114" s="936"/>
      <c r="BG114" s="936"/>
      <c r="BH114" s="936"/>
      <c r="BI114" s="936"/>
      <c r="BJ114" s="936"/>
      <c r="BK114" s="936"/>
      <c r="BL114" s="936"/>
      <c r="BM114" s="936"/>
      <c r="BN114" s="936"/>
      <c r="BO114" s="936"/>
      <c r="BP114" s="937"/>
      <c r="BQ114" s="938">
        <v>244431</v>
      </c>
      <c r="BR114" s="939"/>
      <c r="BS114" s="939"/>
      <c r="BT114" s="939"/>
      <c r="BU114" s="939"/>
      <c r="BV114" s="939">
        <v>218161</v>
      </c>
      <c r="BW114" s="939"/>
      <c r="BX114" s="939"/>
      <c r="BY114" s="939"/>
      <c r="BZ114" s="939"/>
      <c r="CA114" s="939">
        <v>255902</v>
      </c>
      <c r="CB114" s="939"/>
      <c r="CC114" s="939"/>
      <c r="CD114" s="939"/>
      <c r="CE114" s="939"/>
      <c r="CF114" s="933">
        <v>19.8</v>
      </c>
      <c r="CG114" s="934"/>
      <c r="CH114" s="934"/>
      <c r="CI114" s="934"/>
      <c r="CJ114" s="934"/>
      <c r="CK114" s="961"/>
      <c r="CL114" s="962"/>
      <c r="CM114" s="935" t="s">
        <v>450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437</v>
      </c>
      <c r="DH114" s="972"/>
      <c r="DI114" s="972"/>
      <c r="DJ114" s="972"/>
      <c r="DK114" s="973"/>
      <c r="DL114" s="974" t="s">
        <v>437</v>
      </c>
      <c r="DM114" s="972"/>
      <c r="DN114" s="972"/>
      <c r="DO114" s="972"/>
      <c r="DP114" s="973"/>
      <c r="DQ114" s="974" t="s">
        <v>437</v>
      </c>
      <c r="DR114" s="972"/>
      <c r="DS114" s="972"/>
      <c r="DT114" s="972"/>
      <c r="DU114" s="973"/>
      <c r="DV114" s="975" t="s">
        <v>437</v>
      </c>
      <c r="DW114" s="976"/>
      <c r="DX114" s="976"/>
      <c r="DY114" s="976"/>
      <c r="DZ114" s="977"/>
    </row>
    <row r="115" spans="1:130" s="224" customFormat="1" ht="26.25" customHeight="1" x14ac:dyDescent="0.2">
      <c r="A115" s="967"/>
      <c r="B115" s="968"/>
      <c r="C115" s="936" t="s">
        <v>451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437</v>
      </c>
      <c r="AB115" s="951"/>
      <c r="AC115" s="951"/>
      <c r="AD115" s="951"/>
      <c r="AE115" s="952"/>
      <c r="AF115" s="953" t="s">
        <v>130</v>
      </c>
      <c r="AG115" s="951"/>
      <c r="AH115" s="951"/>
      <c r="AI115" s="951"/>
      <c r="AJ115" s="952"/>
      <c r="AK115" s="953" t="s">
        <v>437</v>
      </c>
      <c r="AL115" s="951"/>
      <c r="AM115" s="951"/>
      <c r="AN115" s="951"/>
      <c r="AO115" s="952"/>
      <c r="AP115" s="954" t="s">
        <v>437</v>
      </c>
      <c r="AQ115" s="955"/>
      <c r="AR115" s="955"/>
      <c r="AS115" s="955"/>
      <c r="AT115" s="956"/>
      <c r="AU115" s="921"/>
      <c r="AV115" s="922"/>
      <c r="AW115" s="922"/>
      <c r="AX115" s="922"/>
      <c r="AY115" s="922"/>
      <c r="AZ115" s="935" t="s">
        <v>452</v>
      </c>
      <c r="BA115" s="936"/>
      <c r="BB115" s="936"/>
      <c r="BC115" s="936"/>
      <c r="BD115" s="936"/>
      <c r="BE115" s="936"/>
      <c r="BF115" s="936"/>
      <c r="BG115" s="936"/>
      <c r="BH115" s="936"/>
      <c r="BI115" s="936"/>
      <c r="BJ115" s="936"/>
      <c r="BK115" s="936"/>
      <c r="BL115" s="936"/>
      <c r="BM115" s="936"/>
      <c r="BN115" s="936"/>
      <c r="BO115" s="936"/>
      <c r="BP115" s="937"/>
      <c r="BQ115" s="938" t="s">
        <v>437</v>
      </c>
      <c r="BR115" s="939"/>
      <c r="BS115" s="939"/>
      <c r="BT115" s="939"/>
      <c r="BU115" s="939"/>
      <c r="BV115" s="939" t="s">
        <v>437</v>
      </c>
      <c r="BW115" s="939"/>
      <c r="BX115" s="939"/>
      <c r="BY115" s="939"/>
      <c r="BZ115" s="939"/>
      <c r="CA115" s="939" t="s">
        <v>453</v>
      </c>
      <c r="CB115" s="939"/>
      <c r="CC115" s="939"/>
      <c r="CD115" s="939"/>
      <c r="CE115" s="939"/>
      <c r="CF115" s="933" t="s">
        <v>453</v>
      </c>
      <c r="CG115" s="934"/>
      <c r="CH115" s="934"/>
      <c r="CI115" s="934"/>
      <c r="CJ115" s="934"/>
      <c r="CK115" s="961"/>
      <c r="CL115" s="962"/>
      <c r="CM115" s="935" t="s">
        <v>454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453</v>
      </c>
      <c r="DH115" s="972"/>
      <c r="DI115" s="972"/>
      <c r="DJ115" s="972"/>
      <c r="DK115" s="973"/>
      <c r="DL115" s="974" t="s">
        <v>437</v>
      </c>
      <c r="DM115" s="972"/>
      <c r="DN115" s="972"/>
      <c r="DO115" s="972"/>
      <c r="DP115" s="973"/>
      <c r="DQ115" s="974" t="s">
        <v>437</v>
      </c>
      <c r="DR115" s="972"/>
      <c r="DS115" s="972"/>
      <c r="DT115" s="972"/>
      <c r="DU115" s="973"/>
      <c r="DV115" s="975" t="s">
        <v>437</v>
      </c>
      <c r="DW115" s="976"/>
      <c r="DX115" s="976"/>
      <c r="DY115" s="976"/>
      <c r="DZ115" s="977"/>
    </row>
    <row r="116" spans="1:130" s="224" customFormat="1" ht="26.25" customHeight="1" x14ac:dyDescent="0.2">
      <c r="A116" s="969"/>
      <c r="B116" s="970"/>
      <c r="C116" s="978" t="s">
        <v>455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437</v>
      </c>
      <c r="AB116" s="972"/>
      <c r="AC116" s="972"/>
      <c r="AD116" s="972"/>
      <c r="AE116" s="973"/>
      <c r="AF116" s="974" t="s">
        <v>437</v>
      </c>
      <c r="AG116" s="972"/>
      <c r="AH116" s="972"/>
      <c r="AI116" s="972"/>
      <c r="AJ116" s="973"/>
      <c r="AK116" s="974" t="s">
        <v>437</v>
      </c>
      <c r="AL116" s="972"/>
      <c r="AM116" s="972"/>
      <c r="AN116" s="972"/>
      <c r="AO116" s="973"/>
      <c r="AP116" s="975" t="s">
        <v>437</v>
      </c>
      <c r="AQ116" s="976"/>
      <c r="AR116" s="976"/>
      <c r="AS116" s="976"/>
      <c r="AT116" s="977"/>
      <c r="AU116" s="921"/>
      <c r="AV116" s="922"/>
      <c r="AW116" s="922"/>
      <c r="AX116" s="922"/>
      <c r="AY116" s="922"/>
      <c r="AZ116" s="980" t="s">
        <v>456</v>
      </c>
      <c r="BA116" s="981"/>
      <c r="BB116" s="981"/>
      <c r="BC116" s="981"/>
      <c r="BD116" s="981"/>
      <c r="BE116" s="981"/>
      <c r="BF116" s="981"/>
      <c r="BG116" s="981"/>
      <c r="BH116" s="981"/>
      <c r="BI116" s="981"/>
      <c r="BJ116" s="981"/>
      <c r="BK116" s="981"/>
      <c r="BL116" s="981"/>
      <c r="BM116" s="981"/>
      <c r="BN116" s="981"/>
      <c r="BO116" s="981"/>
      <c r="BP116" s="982"/>
      <c r="BQ116" s="938" t="s">
        <v>437</v>
      </c>
      <c r="BR116" s="939"/>
      <c r="BS116" s="939"/>
      <c r="BT116" s="939"/>
      <c r="BU116" s="939"/>
      <c r="BV116" s="939" t="s">
        <v>437</v>
      </c>
      <c r="BW116" s="939"/>
      <c r="BX116" s="939"/>
      <c r="BY116" s="939"/>
      <c r="BZ116" s="939"/>
      <c r="CA116" s="939" t="s">
        <v>437</v>
      </c>
      <c r="CB116" s="939"/>
      <c r="CC116" s="939"/>
      <c r="CD116" s="939"/>
      <c r="CE116" s="939"/>
      <c r="CF116" s="933" t="s">
        <v>437</v>
      </c>
      <c r="CG116" s="934"/>
      <c r="CH116" s="934"/>
      <c r="CI116" s="934"/>
      <c r="CJ116" s="934"/>
      <c r="CK116" s="961"/>
      <c r="CL116" s="962"/>
      <c r="CM116" s="935" t="s">
        <v>457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437</v>
      </c>
      <c r="DH116" s="972"/>
      <c r="DI116" s="972"/>
      <c r="DJ116" s="972"/>
      <c r="DK116" s="973"/>
      <c r="DL116" s="974" t="s">
        <v>437</v>
      </c>
      <c r="DM116" s="972"/>
      <c r="DN116" s="972"/>
      <c r="DO116" s="972"/>
      <c r="DP116" s="973"/>
      <c r="DQ116" s="974" t="s">
        <v>437</v>
      </c>
      <c r="DR116" s="972"/>
      <c r="DS116" s="972"/>
      <c r="DT116" s="972"/>
      <c r="DU116" s="973"/>
      <c r="DV116" s="975" t="s">
        <v>437</v>
      </c>
      <c r="DW116" s="976"/>
      <c r="DX116" s="976"/>
      <c r="DY116" s="976"/>
      <c r="DZ116" s="977"/>
    </row>
    <row r="117" spans="1:130" s="224" customFormat="1" ht="26.25" customHeight="1" x14ac:dyDescent="0.2">
      <c r="A117" s="92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458</v>
      </c>
      <c r="Z117" s="907"/>
      <c r="AA117" s="991">
        <v>295106</v>
      </c>
      <c r="AB117" s="992"/>
      <c r="AC117" s="992"/>
      <c r="AD117" s="992"/>
      <c r="AE117" s="993"/>
      <c r="AF117" s="994">
        <v>308452</v>
      </c>
      <c r="AG117" s="992"/>
      <c r="AH117" s="992"/>
      <c r="AI117" s="992"/>
      <c r="AJ117" s="993"/>
      <c r="AK117" s="994">
        <v>337942</v>
      </c>
      <c r="AL117" s="992"/>
      <c r="AM117" s="992"/>
      <c r="AN117" s="992"/>
      <c r="AO117" s="993"/>
      <c r="AP117" s="995"/>
      <c r="AQ117" s="996"/>
      <c r="AR117" s="996"/>
      <c r="AS117" s="996"/>
      <c r="AT117" s="997"/>
      <c r="AU117" s="921"/>
      <c r="AV117" s="922"/>
      <c r="AW117" s="922"/>
      <c r="AX117" s="922"/>
      <c r="AY117" s="922"/>
      <c r="AZ117" s="987" t="s">
        <v>459</v>
      </c>
      <c r="BA117" s="988"/>
      <c r="BB117" s="988"/>
      <c r="BC117" s="988"/>
      <c r="BD117" s="988"/>
      <c r="BE117" s="988"/>
      <c r="BF117" s="988"/>
      <c r="BG117" s="988"/>
      <c r="BH117" s="988"/>
      <c r="BI117" s="988"/>
      <c r="BJ117" s="988"/>
      <c r="BK117" s="988"/>
      <c r="BL117" s="988"/>
      <c r="BM117" s="988"/>
      <c r="BN117" s="988"/>
      <c r="BO117" s="988"/>
      <c r="BP117" s="989"/>
      <c r="BQ117" s="938" t="s">
        <v>130</v>
      </c>
      <c r="BR117" s="939"/>
      <c r="BS117" s="939"/>
      <c r="BT117" s="939"/>
      <c r="BU117" s="939"/>
      <c r="BV117" s="939" t="s">
        <v>130</v>
      </c>
      <c r="BW117" s="939"/>
      <c r="BX117" s="939"/>
      <c r="BY117" s="939"/>
      <c r="BZ117" s="939"/>
      <c r="CA117" s="939" t="s">
        <v>130</v>
      </c>
      <c r="CB117" s="939"/>
      <c r="CC117" s="939"/>
      <c r="CD117" s="939"/>
      <c r="CE117" s="939"/>
      <c r="CF117" s="933" t="s">
        <v>130</v>
      </c>
      <c r="CG117" s="934"/>
      <c r="CH117" s="934"/>
      <c r="CI117" s="934"/>
      <c r="CJ117" s="934"/>
      <c r="CK117" s="961"/>
      <c r="CL117" s="962"/>
      <c r="CM117" s="935" t="s">
        <v>460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130</v>
      </c>
      <c r="DR117" s="972"/>
      <c r="DS117" s="972"/>
      <c r="DT117" s="972"/>
      <c r="DU117" s="973"/>
      <c r="DV117" s="975" t="s">
        <v>130</v>
      </c>
      <c r="DW117" s="976"/>
      <c r="DX117" s="976"/>
      <c r="DY117" s="976"/>
      <c r="DZ117" s="977"/>
    </row>
    <row r="118" spans="1:130" s="224" customFormat="1" ht="26.25" customHeight="1" x14ac:dyDescent="0.2">
      <c r="A118" s="925" t="s">
        <v>432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429</v>
      </c>
      <c r="AB118" s="906"/>
      <c r="AC118" s="906"/>
      <c r="AD118" s="906"/>
      <c r="AE118" s="907"/>
      <c r="AF118" s="905" t="s">
        <v>430</v>
      </c>
      <c r="AG118" s="906"/>
      <c r="AH118" s="906"/>
      <c r="AI118" s="906"/>
      <c r="AJ118" s="907"/>
      <c r="AK118" s="905" t="s">
        <v>309</v>
      </c>
      <c r="AL118" s="906"/>
      <c r="AM118" s="906"/>
      <c r="AN118" s="906"/>
      <c r="AO118" s="907"/>
      <c r="AP118" s="983" t="s">
        <v>431</v>
      </c>
      <c r="AQ118" s="984"/>
      <c r="AR118" s="984"/>
      <c r="AS118" s="984"/>
      <c r="AT118" s="985"/>
      <c r="AU118" s="921"/>
      <c r="AV118" s="922"/>
      <c r="AW118" s="922"/>
      <c r="AX118" s="922"/>
      <c r="AY118" s="922"/>
      <c r="AZ118" s="986" t="s">
        <v>461</v>
      </c>
      <c r="BA118" s="978"/>
      <c r="BB118" s="978"/>
      <c r="BC118" s="978"/>
      <c r="BD118" s="978"/>
      <c r="BE118" s="978"/>
      <c r="BF118" s="978"/>
      <c r="BG118" s="978"/>
      <c r="BH118" s="978"/>
      <c r="BI118" s="978"/>
      <c r="BJ118" s="978"/>
      <c r="BK118" s="978"/>
      <c r="BL118" s="978"/>
      <c r="BM118" s="978"/>
      <c r="BN118" s="978"/>
      <c r="BO118" s="978"/>
      <c r="BP118" s="979"/>
      <c r="BQ118" s="1012" t="s">
        <v>130</v>
      </c>
      <c r="BR118" s="1013"/>
      <c r="BS118" s="1013"/>
      <c r="BT118" s="1013"/>
      <c r="BU118" s="1013"/>
      <c r="BV118" s="1013" t="s">
        <v>130</v>
      </c>
      <c r="BW118" s="1013"/>
      <c r="BX118" s="1013"/>
      <c r="BY118" s="1013"/>
      <c r="BZ118" s="1013"/>
      <c r="CA118" s="1013" t="s">
        <v>130</v>
      </c>
      <c r="CB118" s="1013"/>
      <c r="CC118" s="1013"/>
      <c r="CD118" s="1013"/>
      <c r="CE118" s="1013"/>
      <c r="CF118" s="933" t="s">
        <v>130</v>
      </c>
      <c r="CG118" s="934"/>
      <c r="CH118" s="934"/>
      <c r="CI118" s="934"/>
      <c r="CJ118" s="934"/>
      <c r="CK118" s="961"/>
      <c r="CL118" s="962"/>
      <c r="CM118" s="935" t="s">
        <v>462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130</v>
      </c>
      <c r="DM118" s="972"/>
      <c r="DN118" s="972"/>
      <c r="DO118" s="972"/>
      <c r="DP118" s="973"/>
      <c r="DQ118" s="974" t="s">
        <v>130</v>
      </c>
      <c r="DR118" s="972"/>
      <c r="DS118" s="972"/>
      <c r="DT118" s="972"/>
      <c r="DU118" s="973"/>
      <c r="DV118" s="975" t="s">
        <v>130</v>
      </c>
      <c r="DW118" s="976"/>
      <c r="DX118" s="976"/>
      <c r="DY118" s="976"/>
      <c r="DZ118" s="977"/>
    </row>
    <row r="119" spans="1:130" s="224" customFormat="1" ht="26.25" customHeight="1" x14ac:dyDescent="0.2">
      <c r="A119" s="1069" t="s">
        <v>435</v>
      </c>
      <c r="B119" s="960"/>
      <c r="C119" s="942" t="s">
        <v>436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130</v>
      </c>
      <c r="AB119" s="913"/>
      <c r="AC119" s="913"/>
      <c r="AD119" s="913"/>
      <c r="AE119" s="914"/>
      <c r="AF119" s="915" t="s">
        <v>130</v>
      </c>
      <c r="AG119" s="913"/>
      <c r="AH119" s="913"/>
      <c r="AI119" s="913"/>
      <c r="AJ119" s="914"/>
      <c r="AK119" s="915" t="s">
        <v>130</v>
      </c>
      <c r="AL119" s="913"/>
      <c r="AM119" s="913"/>
      <c r="AN119" s="913"/>
      <c r="AO119" s="914"/>
      <c r="AP119" s="916" t="s">
        <v>130</v>
      </c>
      <c r="AQ119" s="917"/>
      <c r="AR119" s="917"/>
      <c r="AS119" s="917"/>
      <c r="AT119" s="918"/>
      <c r="AU119" s="923"/>
      <c r="AV119" s="924"/>
      <c r="AW119" s="924"/>
      <c r="AX119" s="924"/>
      <c r="AY119" s="924"/>
      <c r="AZ119" s="247" t="s">
        <v>189</v>
      </c>
      <c r="BA119" s="247"/>
      <c r="BB119" s="247"/>
      <c r="BC119" s="247"/>
      <c r="BD119" s="247"/>
      <c r="BE119" s="247"/>
      <c r="BF119" s="247"/>
      <c r="BG119" s="247"/>
      <c r="BH119" s="247"/>
      <c r="BI119" s="247"/>
      <c r="BJ119" s="247"/>
      <c r="BK119" s="247"/>
      <c r="BL119" s="247"/>
      <c r="BM119" s="247"/>
      <c r="BN119" s="247"/>
      <c r="BO119" s="990" t="s">
        <v>463</v>
      </c>
      <c r="BP119" s="1018"/>
      <c r="BQ119" s="1012">
        <v>2945220</v>
      </c>
      <c r="BR119" s="1013"/>
      <c r="BS119" s="1013"/>
      <c r="BT119" s="1013"/>
      <c r="BU119" s="1013"/>
      <c r="BV119" s="1013">
        <v>2739677</v>
      </c>
      <c r="BW119" s="1013"/>
      <c r="BX119" s="1013"/>
      <c r="BY119" s="1013"/>
      <c r="BZ119" s="1013"/>
      <c r="CA119" s="1013">
        <v>2639170</v>
      </c>
      <c r="CB119" s="1013"/>
      <c r="CC119" s="1013"/>
      <c r="CD119" s="1013"/>
      <c r="CE119" s="1013"/>
      <c r="CF119" s="1014"/>
      <c r="CG119" s="1015"/>
      <c r="CH119" s="1015"/>
      <c r="CI119" s="1015"/>
      <c r="CJ119" s="1016"/>
      <c r="CK119" s="963"/>
      <c r="CL119" s="964"/>
      <c r="CM119" s="986" t="s">
        <v>464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130</v>
      </c>
      <c r="DH119" s="999"/>
      <c r="DI119" s="999"/>
      <c r="DJ119" s="999"/>
      <c r="DK119" s="1000"/>
      <c r="DL119" s="998" t="s">
        <v>130</v>
      </c>
      <c r="DM119" s="999"/>
      <c r="DN119" s="999"/>
      <c r="DO119" s="999"/>
      <c r="DP119" s="1000"/>
      <c r="DQ119" s="998" t="s">
        <v>130</v>
      </c>
      <c r="DR119" s="999"/>
      <c r="DS119" s="999"/>
      <c r="DT119" s="999"/>
      <c r="DU119" s="1000"/>
      <c r="DV119" s="1001" t="s">
        <v>130</v>
      </c>
      <c r="DW119" s="1002"/>
      <c r="DX119" s="1002"/>
      <c r="DY119" s="1002"/>
      <c r="DZ119" s="1003"/>
    </row>
    <row r="120" spans="1:130" s="224" customFormat="1" ht="26.25" customHeight="1" x14ac:dyDescent="0.2">
      <c r="A120" s="1070"/>
      <c r="B120" s="962"/>
      <c r="C120" s="935" t="s">
        <v>440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130</v>
      </c>
      <c r="AB120" s="972"/>
      <c r="AC120" s="972"/>
      <c r="AD120" s="972"/>
      <c r="AE120" s="973"/>
      <c r="AF120" s="974" t="s">
        <v>130</v>
      </c>
      <c r="AG120" s="972"/>
      <c r="AH120" s="972"/>
      <c r="AI120" s="972"/>
      <c r="AJ120" s="973"/>
      <c r="AK120" s="974" t="s">
        <v>130</v>
      </c>
      <c r="AL120" s="972"/>
      <c r="AM120" s="972"/>
      <c r="AN120" s="972"/>
      <c r="AO120" s="973"/>
      <c r="AP120" s="975" t="s">
        <v>130</v>
      </c>
      <c r="AQ120" s="976"/>
      <c r="AR120" s="976"/>
      <c r="AS120" s="976"/>
      <c r="AT120" s="977"/>
      <c r="AU120" s="1004" t="s">
        <v>465</v>
      </c>
      <c r="AV120" s="1005"/>
      <c r="AW120" s="1005"/>
      <c r="AX120" s="1005"/>
      <c r="AY120" s="1006"/>
      <c r="AZ120" s="942" t="s">
        <v>466</v>
      </c>
      <c r="BA120" s="910"/>
      <c r="BB120" s="910"/>
      <c r="BC120" s="910"/>
      <c r="BD120" s="910"/>
      <c r="BE120" s="910"/>
      <c r="BF120" s="910"/>
      <c r="BG120" s="910"/>
      <c r="BH120" s="910"/>
      <c r="BI120" s="910"/>
      <c r="BJ120" s="910"/>
      <c r="BK120" s="910"/>
      <c r="BL120" s="910"/>
      <c r="BM120" s="910"/>
      <c r="BN120" s="910"/>
      <c r="BO120" s="910"/>
      <c r="BP120" s="911"/>
      <c r="BQ120" s="943">
        <v>2652413</v>
      </c>
      <c r="BR120" s="944"/>
      <c r="BS120" s="944"/>
      <c r="BT120" s="944"/>
      <c r="BU120" s="944"/>
      <c r="BV120" s="944">
        <v>2661690</v>
      </c>
      <c r="BW120" s="944"/>
      <c r="BX120" s="944"/>
      <c r="BY120" s="944"/>
      <c r="BZ120" s="944"/>
      <c r="CA120" s="944">
        <v>2617256</v>
      </c>
      <c r="CB120" s="944"/>
      <c r="CC120" s="944"/>
      <c r="CD120" s="944"/>
      <c r="CE120" s="944"/>
      <c r="CF120" s="957">
        <v>202.4</v>
      </c>
      <c r="CG120" s="958"/>
      <c r="CH120" s="958"/>
      <c r="CI120" s="958"/>
      <c r="CJ120" s="958"/>
      <c r="CK120" s="1019" t="s">
        <v>467</v>
      </c>
      <c r="CL120" s="1020"/>
      <c r="CM120" s="1020"/>
      <c r="CN120" s="1020"/>
      <c r="CO120" s="1021"/>
      <c r="CP120" s="1027" t="s">
        <v>468</v>
      </c>
      <c r="CQ120" s="1028"/>
      <c r="CR120" s="1028"/>
      <c r="CS120" s="1028"/>
      <c r="CT120" s="1028"/>
      <c r="CU120" s="1028"/>
      <c r="CV120" s="1028"/>
      <c r="CW120" s="1028"/>
      <c r="CX120" s="1028"/>
      <c r="CY120" s="1028"/>
      <c r="CZ120" s="1028"/>
      <c r="DA120" s="1028"/>
      <c r="DB120" s="1028"/>
      <c r="DC120" s="1028"/>
      <c r="DD120" s="1028"/>
      <c r="DE120" s="1028"/>
      <c r="DF120" s="1029"/>
      <c r="DG120" s="943">
        <v>305160</v>
      </c>
      <c r="DH120" s="944"/>
      <c r="DI120" s="944"/>
      <c r="DJ120" s="944"/>
      <c r="DK120" s="944"/>
      <c r="DL120" s="944">
        <v>284935</v>
      </c>
      <c r="DM120" s="944"/>
      <c r="DN120" s="944"/>
      <c r="DO120" s="944"/>
      <c r="DP120" s="944"/>
      <c r="DQ120" s="944">
        <v>266739</v>
      </c>
      <c r="DR120" s="944"/>
      <c r="DS120" s="944"/>
      <c r="DT120" s="944"/>
      <c r="DU120" s="944"/>
      <c r="DV120" s="945">
        <v>20.6</v>
      </c>
      <c r="DW120" s="945"/>
      <c r="DX120" s="945"/>
      <c r="DY120" s="945"/>
      <c r="DZ120" s="946"/>
    </row>
    <row r="121" spans="1:130" s="224" customFormat="1" ht="26.25" customHeight="1" x14ac:dyDescent="0.2">
      <c r="A121" s="1070"/>
      <c r="B121" s="962"/>
      <c r="C121" s="987" t="s">
        <v>469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130</v>
      </c>
      <c r="AB121" s="972"/>
      <c r="AC121" s="972"/>
      <c r="AD121" s="972"/>
      <c r="AE121" s="973"/>
      <c r="AF121" s="974" t="s">
        <v>130</v>
      </c>
      <c r="AG121" s="972"/>
      <c r="AH121" s="972"/>
      <c r="AI121" s="972"/>
      <c r="AJ121" s="973"/>
      <c r="AK121" s="974" t="s">
        <v>130</v>
      </c>
      <c r="AL121" s="972"/>
      <c r="AM121" s="972"/>
      <c r="AN121" s="972"/>
      <c r="AO121" s="973"/>
      <c r="AP121" s="975" t="s">
        <v>130</v>
      </c>
      <c r="AQ121" s="976"/>
      <c r="AR121" s="976"/>
      <c r="AS121" s="976"/>
      <c r="AT121" s="977"/>
      <c r="AU121" s="1007"/>
      <c r="AV121" s="1008"/>
      <c r="AW121" s="1008"/>
      <c r="AX121" s="1008"/>
      <c r="AY121" s="1009"/>
      <c r="AZ121" s="935" t="s">
        <v>470</v>
      </c>
      <c r="BA121" s="936"/>
      <c r="BB121" s="936"/>
      <c r="BC121" s="936"/>
      <c r="BD121" s="936"/>
      <c r="BE121" s="936"/>
      <c r="BF121" s="936"/>
      <c r="BG121" s="936"/>
      <c r="BH121" s="936"/>
      <c r="BI121" s="936"/>
      <c r="BJ121" s="936"/>
      <c r="BK121" s="936"/>
      <c r="BL121" s="936"/>
      <c r="BM121" s="936"/>
      <c r="BN121" s="936"/>
      <c r="BO121" s="936"/>
      <c r="BP121" s="937"/>
      <c r="BQ121" s="938">
        <v>4930</v>
      </c>
      <c r="BR121" s="939"/>
      <c r="BS121" s="939"/>
      <c r="BT121" s="939"/>
      <c r="BU121" s="939"/>
      <c r="BV121" s="939" t="s">
        <v>130</v>
      </c>
      <c r="BW121" s="939"/>
      <c r="BX121" s="939"/>
      <c r="BY121" s="939"/>
      <c r="BZ121" s="939"/>
      <c r="CA121" s="939" t="s">
        <v>130</v>
      </c>
      <c r="CB121" s="939"/>
      <c r="CC121" s="939"/>
      <c r="CD121" s="939"/>
      <c r="CE121" s="939"/>
      <c r="CF121" s="933" t="s">
        <v>130</v>
      </c>
      <c r="CG121" s="934"/>
      <c r="CH121" s="934"/>
      <c r="CI121" s="934"/>
      <c r="CJ121" s="934"/>
      <c r="CK121" s="1022"/>
      <c r="CL121" s="1023"/>
      <c r="CM121" s="1023"/>
      <c r="CN121" s="1023"/>
      <c r="CO121" s="1024"/>
      <c r="CP121" s="1032" t="s">
        <v>471</v>
      </c>
      <c r="CQ121" s="1033"/>
      <c r="CR121" s="1033"/>
      <c r="CS121" s="1033"/>
      <c r="CT121" s="1033"/>
      <c r="CU121" s="1033"/>
      <c r="CV121" s="1033"/>
      <c r="CW121" s="1033"/>
      <c r="CX121" s="1033"/>
      <c r="CY121" s="1033"/>
      <c r="CZ121" s="1033"/>
      <c r="DA121" s="1033"/>
      <c r="DB121" s="1033"/>
      <c r="DC121" s="1033"/>
      <c r="DD121" s="1033"/>
      <c r="DE121" s="1033"/>
      <c r="DF121" s="1034"/>
      <c r="DG121" s="938">
        <v>278606</v>
      </c>
      <c r="DH121" s="939"/>
      <c r="DI121" s="939"/>
      <c r="DJ121" s="939"/>
      <c r="DK121" s="939"/>
      <c r="DL121" s="939">
        <v>251585</v>
      </c>
      <c r="DM121" s="939"/>
      <c r="DN121" s="939"/>
      <c r="DO121" s="939"/>
      <c r="DP121" s="939"/>
      <c r="DQ121" s="939">
        <v>148185</v>
      </c>
      <c r="DR121" s="939"/>
      <c r="DS121" s="939"/>
      <c r="DT121" s="939"/>
      <c r="DU121" s="939"/>
      <c r="DV121" s="940">
        <v>11.5</v>
      </c>
      <c r="DW121" s="940"/>
      <c r="DX121" s="940"/>
      <c r="DY121" s="940"/>
      <c r="DZ121" s="941"/>
    </row>
    <row r="122" spans="1:130" s="224" customFormat="1" ht="26.25" customHeight="1" x14ac:dyDescent="0.2">
      <c r="A122" s="1070"/>
      <c r="B122" s="962"/>
      <c r="C122" s="935" t="s">
        <v>450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130</v>
      </c>
      <c r="AB122" s="972"/>
      <c r="AC122" s="972"/>
      <c r="AD122" s="972"/>
      <c r="AE122" s="973"/>
      <c r="AF122" s="974" t="s">
        <v>130</v>
      </c>
      <c r="AG122" s="972"/>
      <c r="AH122" s="972"/>
      <c r="AI122" s="972"/>
      <c r="AJ122" s="973"/>
      <c r="AK122" s="974" t="s">
        <v>130</v>
      </c>
      <c r="AL122" s="972"/>
      <c r="AM122" s="972"/>
      <c r="AN122" s="972"/>
      <c r="AO122" s="973"/>
      <c r="AP122" s="975" t="s">
        <v>130</v>
      </c>
      <c r="AQ122" s="976"/>
      <c r="AR122" s="976"/>
      <c r="AS122" s="976"/>
      <c r="AT122" s="977"/>
      <c r="AU122" s="1007"/>
      <c r="AV122" s="1008"/>
      <c r="AW122" s="1008"/>
      <c r="AX122" s="1008"/>
      <c r="AY122" s="1009"/>
      <c r="AZ122" s="986" t="s">
        <v>472</v>
      </c>
      <c r="BA122" s="978"/>
      <c r="BB122" s="978"/>
      <c r="BC122" s="978"/>
      <c r="BD122" s="978"/>
      <c r="BE122" s="978"/>
      <c r="BF122" s="978"/>
      <c r="BG122" s="978"/>
      <c r="BH122" s="978"/>
      <c r="BI122" s="978"/>
      <c r="BJ122" s="978"/>
      <c r="BK122" s="978"/>
      <c r="BL122" s="978"/>
      <c r="BM122" s="978"/>
      <c r="BN122" s="978"/>
      <c r="BO122" s="978"/>
      <c r="BP122" s="979"/>
      <c r="BQ122" s="1012">
        <v>1959456</v>
      </c>
      <c r="BR122" s="1013"/>
      <c r="BS122" s="1013"/>
      <c r="BT122" s="1013"/>
      <c r="BU122" s="1013"/>
      <c r="BV122" s="1013">
        <v>1860372</v>
      </c>
      <c r="BW122" s="1013"/>
      <c r="BX122" s="1013"/>
      <c r="BY122" s="1013"/>
      <c r="BZ122" s="1013"/>
      <c r="CA122" s="1013">
        <v>1902691</v>
      </c>
      <c r="CB122" s="1013"/>
      <c r="CC122" s="1013"/>
      <c r="CD122" s="1013"/>
      <c r="CE122" s="1013"/>
      <c r="CF122" s="1030">
        <v>147.1</v>
      </c>
      <c r="CG122" s="1031"/>
      <c r="CH122" s="1031"/>
      <c r="CI122" s="1031"/>
      <c r="CJ122" s="1031"/>
      <c r="CK122" s="1022"/>
      <c r="CL122" s="1023"/>
      <c r="CM122" s="1023"/>
      <c r="CN122" s="1023"/>
      <c r="CO122" s="1024"/>
      <c r="CP122" s="1032" t="s">
        <v>407</v>
      </c>
      <c r="CQ122" s="1033"/>
      <c r="CR122" s="1033"/>
      <c r="CS122" s="1033"/>
      <c r="CT122" s="1033"/>
      <c r="CU122" s="1033"/>
      <c r="CV122" s="1033"/>
      <c r="CW122" s="1033"/>
      <c r="CX122" s="1033"/>
      <c r="CY122" s="1033"/>
      <c r="CZ122" s="1033"/>
      <c r="DA122" s="1033"/>
      <c r="DB122" s="1033"/>
      <c r="DC122" s="1033"/>
      <c r="DD122" s="1033"/>
      <c r="DE122" s="1033"/>
      <c r="DF122" s="1034"/>
      <c r="DG122" s="938">
        <v>193588</v>
      </c>
      <c r="DH122" s="939"/>
      <c r="DI122" s="939"/>
      <c r="DJ122" s="939"/>
      <c r="DK122" s="939"/>
      <c r="DL122" s="939">
        <v>110989</v>
      </c>
      <c r="DM122" s="939"/>
      <c r="DN122" s="939"/>
      <c r="DO122" s="939"/>
      <c r="DP122" s="939"/>
      <c r="DQ122" s="939">
        <v>101536</v>
      </c>
      <c r="DR122" s="939"/>
      <c r="DS122" s="939"/>
      <c r="DT122" s="939"/>
      <c r="DU122" s="939"/>
      <c r="DV122" s="940">
        <v>7.9</v>
      </c>
      <c r="DW122" s="940"/>
      <c r="DX122" s="940"/>
      <c r="DY122" s="940"/>
      <c r="DZ122" s="941"/>
    </row>
    <row r="123" spans="1:130" s="224" customFormat="1" ht="26.25" customHeight="1" x14ac:dyDescent="0.2">
      <c r="A123" s="1070"/>
      <c r="B123" s="962"/>
      <c r="C123" s="935" t="s">
        <v>457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130</v>
      </c>
      <c r="AG123" s="972"/>
      <c r="AH123" s="972"/>
      <c r="AI123" s="972"/>
      <c r="AJ123" s="973"/>
      <c r="AK123" s="974" t="s">
        <v>130</v>
      </c>
      <c r="AL123" s="972"/>
      <c r="AM123" s="972"/>
      <c r="AN123" s="972"/>
      <c r="AO123" s="973"/>
      <c r="AP123" s="975" t="s">
        <v>130</v>
      </c>
      <c r="AQ123" s="976"/>
      <c r="AR123" s="976"/>
      <c r="AS123" s="976"/>
      <c r="AT123" s="977"/>
      <c r="AU123" s="1010"/>
      <c r="AV123" s="1011"/>
      <c r="AW123" s="1011"/>
      <c r="AX123" s="1011"/>
      <c r="AY123" s="1011"/>
      <c r="AZ123" s="247" t="s">
        <v>189</v>
      </c>
      <c r="BA123" s="247"/>
      <c r="BB123" s="247"/>
      <c r="BC123" s="247"/>
      <c r="BD123" s="247"/>
      <c r="BE123" s="247"/>
      <c r="BF123" s="247"/>
      <c r="BG123" s="247"/>
      <c r="BH123" s="247"/>
      <c r="BI123" s="247"/>
      <c r="BJ123" s="247"/>
      <c r="BK123" s="247"/>
      <c r="BL123" s="247"/>
      <c r="BM123" s="247"/>
      <c r="BN123" s="247"/>
      <c r="BO123" s="990" t="s">
        <v>473</v>
      </c>
      <c r="BP123" s="1018"/>
      <c r="BQ123" s="1076">
        <v>4616799</v>
      </c>
      <c r="BR123" s="1077"/>
      <c r="BS123" s="1077"/>
      <c r="BT123" s="1077"/>
      <c r="BU123" s="1077"/>
      <c r="BV123" s="1077">
        <v>4522062</v>
      </c>
      <c r="BW123" s="1077"/>
      <c r="BX123" s="1077"/>
      <c r="BY123" s="1077"/>
      <c r="BZ123" s="1077"/>
      <c r="CA123" s="1077">
        <v>4519947</v>
      </c>
      <c r="CB123" s="1077"/>
      <c r="CC123" s="1077"/>
      <c r="CD123" s="1077"/>
      <c r="CE123" s="1077"/>
      <c r="CF123" s="1014"/>
      <c r="CG123" s="1015"/>
      <c r="CH123" s="1015"/>
      <c r="CI123" s="1015"/>
      <c r="CJ123" s="1016"/>
      <c r="CK123" s="1022"/>
      <c r="CL123" s="1023"/>
      <c r="CM123" s="1023"/>
      <c r="CN123" s="1023"/>
      <c r="CO123" s="1024"/>
      <c r="CP123" s="1032" t="s">
        <v>474</v>
      </c>
      <c r="CQ123" s="1033"/>
      <c r="CR123" s="1033"/>
      <c r="CS123" s="1033"/>
      <c r="CT123" s="1033"/>
      <c r="CU123" s="1033"/>
      <c r="CV123" s="1033"/>
      <c r="CW123" s="1033"/>
      <c r="CX123" s="1033"/>
      <c r="CY123" s="1033"/>
      <c r="CZ123" s="1033"/>
      <c r="DA123" s="1033"/>
      <c r="DB123" s="1033"/>
      <c r="DC123" s="1033"/>
      <c r="DD123" s="1033"/>
      <c r="DE123" s="1033"/>
      <c r="DF123" s="1034"/>
      <c r="DG123" s="971">
        <v>10092</v>
      </c>
      <c r="DH123" s="972"/>
      <c r="DI123" s="972"/>
      <c r="DJ123" s="972"/>
      <c r="DK123" s="973"/>
      <c r="DL123" s="974">
        <v>9554</v>
      </c>
      <c r="DM123" s="972"/>
      <c r="DN123" s="972"/>
      <c r="DO123" s="972"/>
      <c r="DP123" s="973"/>
      <c r="DQ123" s="974">
        <v>9004</v>
      </c>
      <c r="DR123" s="972"/>
      <c r="DS123" s="972"/>
      <c r="DT123" s="972"/>
      <c r="DU123" s="973"/>
      <c r="DV123" s="975">
        <v>0.7</v>
      </c>
      <c r="DW123" s="976"/>
      <c r="DX123" s="976"/>
      <c r="DY123" s="976"/>
      <c r="DZ123" s="977"/>
    </row>
    <row r="124" spans="1:130" s="224" customFormat="1" ht="26.25" customHeight="1" thickBot="1" x14ac:dyDescent="0.25">
      <c r="A124" s="1070"/>
      <c r="B124" s="962"/>
      <c r="C124" s="935" t="s">
        <v>460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130</v>
      </c>
      <c r="AB124" s="972"/>
      <c r="AC124" s="972"/>
      <c r="AD124" s="972"/>
      <c r="AE124" s="973"/>
      <c r="AF124" s="974" t="s">
        <v>130</v>
      </c>
      <c r="AG124" s="972"/>
      <c r="AH124" s="972"/>
      <c r="AI124" s="972"/>
      <c r="AJ124" s="973"/>
      <c r="AK124" s="974" t="s">
        <v>130</v>
      </c>
      <c r="AL124" s="972"/>
      <c r="AM124" s="972"/>
      <c r="AN124" s="972"/>
      <c r="AO124" s="973"/>
      <c r="AP124" s="975" t="s">
        <v>130</v>
      </c>
      <c r="AQ124" s="976"/>
      <c r="AR124" s="976"/>
      <c r="AS124" s="976"/>
      <c r="AT124" s="977"/>
      <c r="AU124" s="1072" t="s">
        <v>475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130</v>
      </c>
      <c r="BR124" s="1040"/>
      <c r="BS124" s="1040"/>
      <c r="BT124" s="1040"/>
      <c r="BU124" s="1040"/>
      <c r="BV124" s="1040" t="s">
        <v>130</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476</v>
      </c>
      <c r="CQ124" s="1033"/>
      <c r="CR124" s="1033"/>
      <c r="CS124" s="1033"/>
      <c r="CT124" s="1033"/>
      <c r="CU124" s="1033"/>
      <c r="CV124" s="1033"/>
      <c r="CW124" s="1033"/>
      <c r="CX124" s="1033"/>
      <c r="CY124" s="1033"/>
      <c r="CZ124" s="1033"/>
      <c r="DA124" s="1033"/>
      <c r="DB124" s="1033"/>
      <c r="DC124" s="1033"/>
      <c r="DD124" s="1033"/>
      <c r="DE124" s="1033"/>
      <c r="DF124" s="1034"/>
      <c r="DG124" s="1017" t="s">
        <v>130</v>
      </c>
      <c r="DH124" s="999"/>
      <c r="DI124" s="999"/>
      <c r="DJ124" s="999"/>
      <c r="DK124" s="1000"/>
      <c r="DL124" s="998">
        <v>46259</v>
      </c>
      <c r="DM124" s="999"/>
      <c r="DN124" s="999"/>
      <c r="DO124" s="999"/>
      <c r="DP124" s="1000"/>
      <c r="DQ124" s="998" t="s">
        <v>130</v>
      </c>
      <c r="DR124" s="999"/>
      <c r="DS124" s="999"/>
      <c r="DT124" s="999"/>
      <c r="DU124" s="1000"/>
      <c r="DV124" s="1001" t="s">
        <v>130</v>
      </c>
      <c r="DW124" s="1002"/>
      <c r="DX124" s="1002"/>
      <c r="DY124" s="1002"/>
      <c r="DZ124" s="1003"/>
    </row>
    <row r="125" spans="1:130" s="224" customFormat="1" ht="26.25" customHeight="1" x14ac:dyDescent="0.2">
      <c r="A125" s="1070"/>
      <c r="B125" s="962"/>
      <c r="C125" s="935" t="s">
        <v>462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130</v>
      </c>
      <c r="AB125" s="972"/>
      <c r="AC125" s="972"/>
      <c r="AD125" s="972"/>
      <c r="AE125" s="973"/>
      <c r="AF125" s="974" t="s">
        <v>130</v>
      </c>
      <c r="AG125" s="972"/>
      <c r="AH125" s="972"/>
      <c r="AI125" s="972"/>
      <c r="AJ125" s="973"/>
      <c r="AK125" s="974" t="s">
        <v>130</v>
      </c>
      <c r="AL125" s="972"/>
      <c r="AM125" s="972"/>
      <c r="AN125" s="972"/>
      <c r="AO125" s="973"/>
      <c r="AP125" s="975" t="s">
        <v>130</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477</v>
      </c>
      <c r="CL125" s="1020"/>
      <c r="CM125" s="1020"/>
      <c r="CN125" s="1020"/>
      <c r="CO125" s="1021"/>
      <c r="CP125" s="942" t="s">
        <v>478</v>
      </c>
      <c r="CQ125" s="910"/>
      <c r="CR125" s="910"/>
      <c r="CS125" s="910"/>
      <c r="CT125" s="910"/>
      <c r="CU125" s="910"/>
      <c r="CV125" s="910"/>
      <c r="CW125" s="910"/>
      <c r="CX125" s="910"/>
      <c r="CY125" s="910"/>
      <c r="CZ125" s="910"/>
      <c r="DA125" s="910"/>
      <c r="DB125" s="910"/>
      <c r="DC125" s="910"/>
      <c r="DD125" s="910"/>
      <c r="DE125" s="910"/>
      <c r="DF125" s="911"/>
      <c r="DG125" s="943" t="s">
        <v>130</v>
      </c>
      <c r="DH125" s="944"/>
      <c r="DI125" s="944"/>
      <c r="DJ125" s="944"/>
      <c r="DK125" s="944"/>
      <c r="DL125" s="944" t="s">
        <v>130</v>
      </c>
      <c r="DM125" s="944"/>
      <c r="DN125" s="944"/>
      <c r="DO125" s="944"/>
      <c r="DP125" s="944"/>
      <c r="DQ125" s="944" t="s">
        <v>130</v>
      </c>
      <c r="DR125" s="944"/>
      <c r="DS125" s="944"/>
      <c r="DT125" s="944"/>
      <c r="DU125" s="944"/>
      <c r="DV125" s="945" t="s">
        <v>130</v>
      </c>
      <c r="DW125" s="945"/>
      <c r="DX125" s="945"/>
      <c r="DY125" s="945"/>
      <c r="DZ125" s="946"/>
    </row>
    <row r="126" spans="1:130" s="224" customFormat="1" ht="26.25" customHeight="1" thickBot="1" x14ac:dyDescent="0.25">
      <c r="A126" s="1070"/>
      <c r="B126" s="962"/>
      <c r="C126" s="935" t="s">
        <v>464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130</v>
      </c>
      <c r="AB126" s="972"/>
      <c r="AC126" s="972"/>
      <c r="AD126" s="972"/>
      <c r="AE126" s="973"/>
      <c r="AF126" s="974" t="s">
        <v>130</v>
      </c>
      <c r="AG126" s="972"/>
      <c r="AH126" s="972"/>
      <c r="AI126" s="972"/>
      <c r="AJ126" s="973"/>
      <c r="AK126" s="974" t="s">
        <v>130</v>
      </c>
      <c r="AL126" s="972"/>
      <c r="AM126" s="972"/>
      <c r="AN126" s="972"/>
      <c r="AO126" s="973"/>
      <c r="AP126" s="975" t="s">
        <v>130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479</v>
      </c>
      <c r="CQ126" s="936"/>
      <c r="CR126" s="936"/>
      <c r="CS126" s="936"/>
      <c r="CT126" s="936"/>
      <c r="CU126" s="936"/>
      <c r="CV126" s="936"/>
      <c r="CW126" s="936"/>
      <c r="CX126" s="936"/>
      <c r="CY126" s="936"/>
      <c r="CZ126" s="936"/>
      <c r="DA126" s="936"/>
      <c r="DB126" s="936"/>
      <c r="DC126" s="936"/>
      <c r="DD126" s="936"/>
      <c r="DE126" s="936"/>
      <c r="DF126" s="937"/>
      <c r="DG126" s="938" t="s">
        <v>130</v>
      </c>
      <c r="DH126" s="939"/>
      <c r="DI126" s="939"/>
      <c r="DJ126" s="939"/>
      <c r="DK126" s="939"/>
      <c r="DL126" s="939" t="s">
        <v>130</v>
      </c>
      <c r="DM126" s="939"/>
      <c r="DN126" s="939"/>
      <c r="DO126" s="939"/>
      <c r="DP126" s="939"/>
      <c r="DQ126" s="939" t="s">
        <v>130</v>
      </c>
      <c r="DR126" s="939"/>
      <c r="DS126" s="939"/>
      <c r="DT126" s="939"/>
      <c r="DU126" s="939"/>
      <c r="DV126" s="940" t="s">
        <v>130</v>
      </c>
      <c r="DW126" s="940"/>
      <c r="DX126" s="940"/>
      <c r="DY126" s="940"/>
      <c r="DZ126" s="941"/>
    </row>
    <row r="127" spans="1:130" s="224" customFormat="1" ht="26.25" customHeight="1" x14ac:dyDescent="0.2">
      <c r="A127" s="1071"/>
      <c r="B127" s="964"/>
      <c r="C127" s="986" t="s">
        <v>480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130</v>
      </c>
      <c r="AB127" s="972"/>
      <c r="AC127" s="972"/>
      <c r="AD127" s="972"/>
      <c r="AE127" s="973"/>
      <c r="AF127" s="974" t="s">
        <v>130</v>
      </c>
      <c r="AG127" s="972"/>
      <c r="AH127" s="972"/>
      <c r="AI127" s="972"/>
      <c r="AJ127" s="973"/>
      <c r="AK127" s="974" t="s">
        <v>130</v>
      </c>
      <c r="AL127" s="972"/>
      <c r="AM127" s="972"/>
      <c r="AN127" s="972"/>
      <c r="AO127" s="973"/>
      <c r="AP127" s="975" t="s">
        <v>130</v>
      </c>
      <c r="AQ127" s="976"/>
      <c r="AR127" s="976"/>
      <c r="AS127" s="976"/>
      <c r="AT127" s="977"/>
      <c r="AU127" s="226"/>
      <c r="AV127" s="226"/>
      <c r="AW127" s="226"/>
      <c r="AX127" s="1044" t="s">
        <v>481</v>
      </c>
      <c r="AY127" s="1045"/>
      <c r="AZ127" s="1045"/>
      <c r="BA127" s="1045"/>
      <c r="BB127" s="1045"/>
      <c r="BC127" s="1045"/>
      <c r="BD127" s="1045"/>
      <c r="BE127" s="1046"/>
      <c r="BF127" s="1047" t="s">
        <v>482</v>
      </c>
      <c r="BG127" s="1045"/>
      <c r="BH127" s="1045"/>
      <c r="BI127" s="1045"/>
      <c r="BJ127" s="1045"/>
      <c r="BK127" s="1045"/>
      <c r="BL127" s="1046"/>
      <c r="BM127" s="1047" t="s">
        <v>483</v>
      </c>
      <c r="BN127" s="1045"/>
      <c r="BO127" s="1045"/>
      <c r="BP127" s="1045"/>
      <c r="BQ127" s="1045"/>
      <c r="BR127" s="1045"/>
      <c r="BS127" s="1046"/>
      <c r="BT127" s="1047" t="s">
        <v>484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485</v>
      </c>
      <c r="CQ127" s="936"/>
      <c r="CR127" s="936"/>
      <c r="CS127" s="936"/>
      <c r="CT127" s="936"/>
      <c r="CU127" s="936"/>
      <c r="CV127" s="936"/>
      <c r="CW127" s="936"/>
      <c r="CX127" s="936"/>
      <c r="CY127" s="936"/>
      <c r="CZ127" s="936"/>
      <c r="DA127" s="936"/>
      <c r="DB127" s="936"/>
      <c r="DC127" s="936"/>
      <c r="DD127" s="936"/>
      <c r="DE127" s="936"/>
      <c r="DF127" s="937"/>
      <c r="DG127" s="938" t="s">
        <v>130</v>
      </c>
      <c r="DH127" s="939"/>
      <c r="DI127" s="939"/>
      <c r="DJ127" s="939"/>
      <c r="DK127" s="939"/>
      <c r="DL127" s="939" t="s">
        <v>130</v>
      </c>
      <c r="DM127" s="939"/>
      <c r="DN127" s="939"/>
      <c r="DO127" s="939"/>
      <c r="DP127" s="939"/>
      <c r="DQ127" s="939" t="s">
        <v>130</v>
      </c>
      <c r="DR127" s="939"/>
      <c r="DS127" s="939"/>
      <c r="DT127" s="939"/>
      <c r="DU127" s="939"/>
      <c r="DV127" s="940" t="s">
        <v>130</v>
      </c>
      <c r="DW127" s="940"/>
      <c r="DX127" s="940"/>
      <c r="DY127" s="940"/>
      <c r="DZ127" s="941"/>
    </row>
    <row r="128" spans="1:130" s="224" customFormat="1" ht="26.25" customHeight="1" thickBot="1" x14ac:dyDescent="0.25">
      <c r="A128" s="1054" t="s">
        <v>486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487</v>
      </c>
      <c r="X128" s="1056"/>
      <c r="Y128" s="1056"/>
      <c r="Z128" s="1057"/>
      <c r="AA128" s="1058">
        <v>4804</v>
      </c>
      <c r="AB128" s="1059"/>
      <c r="AC128" s="1059"/>
      <c r="AD128" s="1059"/>
      <c r="AE128" s="1060"/>
      <c r="AF128" s="1061">
        <v>4930</v>
      </c>
      <c r="AG128" s="1059"/>
      <c r="AH128" s="1059"/>
      <c r="AI128" s="1059"/>
      <c r="AJ128" s="1060"/>
      <c r="AK128" s="1061" t="s">
        <v>130</v>
      </c>
      <c r="AL128" s="1059"/>
      <c r="AM128" s="1059"/>
      <c r="AN128" s="1059"/>
      <c r="AO128" s="1060"/>
      <c r="AP128" s="1062"/>
      <c r="AQ128" s="1063"/>
      <c r="AR128" s="1063"/>
      <c r="AS128" s="1063"/>
      <c r="AT128" s="1064"/>
      <c r="AU128" s="226"/>
      <c r="AV128" s="226"/>
      <c r="AW128" s="226"/>
      <c r="AX128" s="909" t="s">
        <v>488</v>
      </c>
      <c r="AY128" s="910"/>
      <c r="AZ128" s="910"/>
      <c r="BA128" s="910"/>
      <c r="BB128" s="910"/>
      <c r="BC128" s="910"/>
      <c r="BD128" s="910"/>
      <c r="BE128" s="911"/>
      <c r="BF128" s="1065" t="s">
        <v>130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489</v>
      </c>
      <c r="CQ128" s="739"/>
      <c r="CR128" s="739"/>
      <c r="CS128" s="739"/>
      <c r="CT128" s="739"/>
      <c r="CU128" s="739"/>
      <c r="CV128" s="739"/>
      <c r="CW128" s="739"/>
      <c r="CX128" s="739"/>
      <c r="CY128" s="739"/>
      <c r="CZ128" s="739"/>
      <c r="DA128" s="739"/>
      <c r="DB128" s="739"/>
      <c r="DC128" s="739"/>
      <c r="DD128" s="739"/>
      <c r="DE128" s="739"/>
      <c r="DF128" s="1049"/>
      <c r="DG128" s="1050" t="s">
        <v>130</v>
      </c>
      <c r="DH128" s="1051"/>
      <c r="DI128" s="1051"/>
      <c r="DJ128" s="1051"/>
      <c r="DK128" s="1051"/>
      <c r="DL128" s="1051" t="s">
        <v>130</v>
      </c>
      <c r="DM128" s="1051"/>
      <c r="DN128" s="1051"/>
      <c r="DO128" s="1051"/>
      <c r="DP128" s="1051"/>
      <c r="DQ128" s="1051" t="s">
        <v>130</v>
      </c>
      <c r="DR128" s="1051"/>
      <c r="DS128" s="1051"/>
      <c r="DT128" s="1051"/>
      <c r="DU128" s="1051"/>
      <c r="DV128" s="1052" t="s">
        <v>130</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490</v>
      </c>
      <c r="X129" s="1084"/>
      <c r="Y129" s="1084"/>
      <c r="Z129" s="1085"/>
      <c r="AA129" s="971">
        <v>1404498</v>
      </c>
      <c r="AB129" s="972"/>
      <c r="AC129" s="972"/>
      <c r="AD129" s="972"/>
      <c r="AE129" s="973"/>
      <c r="AF129" s="974">
        <v>1539810</v>
      </c>
      <c r="AG129" s="972"/>
      <c r="AH129" s="972"/>
      <c r="AI129" s="972"/>
      <c r="AJ129" s="973"/>
      <c r="AK129" s="974">
        <v>1523852</v>
      </c>
      <c r="AL129" s="972"/>
      <c r="AM129" s="972"/>
      <c r="AN129" s="972"/>
      <c r="AO129" s="973"/>
      <c r="AP129" s="1086"/>
      <c r="AQ129" s="1087"/>
      <c r="AR129" s="1087"/>
      <c r="AS129" s="1087"/>
      <c r="AT129" s="1088"/>
      <c r="AU129" s="227"/>
      <c r="AV129" s="227"/>
      <c r="AW129" s="227"/>
      <c r="AX129" s="1078" t="s">
        <v>491</v>
      </c>
      <c r="AY129" s="936"/>
      <c r="AZ129" s="936"/>
      <c r="BA129" s="936"/>
      <c r="BB129" s="936"/>
      <c r="BC129" s="936"/>
      <c r="BD129" s="936"/>
      <c r="BE129" s="937"/>
      <c r="BF129" s="1079" t="s">
        <v>130</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493</v>
      </c>
      <c r="X130" s="1084"/>
      <c r="Y130" s="1084"/>
      <c r="Z130" s="1085"/>
      <c r="AA130" s="971">
        <v>217514</v>
      </c>
      <c r="AB130" s="972"/>
      <c r="AC130" s="972"/>
      <c r="AD130" s="972"/>
      <c r="AE130" s="973"/>
      <c r="AF130" s="974">
        <v>225713</v>
      </c>
      <c r="AG130" s="972"/>
      <c r="AH130" s="972"/>
      <c r="AI130" s="972"/>
      <c r="AJ130" s="973"/>
      <c r="AK130" s="974">
        <v>230539</v>
      </c>
      <c r="AL130" s="972"/>
      <c r="AM130" s="972"/>
      <c r="AN130" s="972"/>
      <c r="AO130" s="973"/>
      <c r="AP130" s="1086"/>
      <c r="AQ130" s="1087"/>
      <c r="AR130" s="1087"/>
      <c r="AS130" s="1087"/>
      <c r="AT130" s="1088"/>
      <c r="AU130" s="227"/>
      <c r="AV130" s="227"/>
      <c r="AW130" s="227"/>
      <c r="AX130" s="1078" t="s">
        <v>494</v>
      </c>
      <c r="AY130" s="936"/>
      <c r="AZ130" s="936"/>
      <c r="BA130" s="936"/>
      <c r="BB130" s="936"/>
      <c r="BC130" s="936"/>
      <c r="BD130" s="936"/>
      <c r="BE130" s="937"/>
      <c r="BF130" s="1114">
        <v>6.7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495</v>
      </c>
      <c r="X131" s="1121"/>
      <c r="Y131" s="1121"/>
      <c r="Z131" s="1122"/>
      <c r="AA131" s="1017">
        <v>1186984</v>
      </c>
      <c r="AB131" s="999"/>
      <c r="AC131" s="999"/>
      <c r="AD131" s="999"/>
      <c r="AE131" s="1000"/>
      <c r="AF131" s="998">
        <v>1314097</v>
      </c>
      <c r="AG131" s="999"/>
      <c r="AH131" s="999"/>
      <c r="AI131" s="999"/>
      <c r="AJ131" s="1000"/>
      <c r="AK131" s="998">
        <v>1293313</v>
      </c>
      <c r="AL131" s="999"/>
      <c r="AM131" s="999"/>
      <c r="AN131" s="999"/>
      <c r="AO131" s="1000"/>
      <c r="AP131" s="1123"/>
      <c r="AQ131" s="1124"/>
      <c r="AR131" s="1124"/>
      <c r="AS131" s="1124"/>
      <c r="AT131" s="1125"/>
      <c r="AU131" s="227"/>
      <c r="AV131" s="227"/>
      <c r="AW131" s="227"/>
      <c r="AX131" s="1096" t="s">
        <v>496</v>
      </c>
      <c r="AY131" s="739"/>
      <c r="AZ131" s="739"/>
      <c r="BA131" s="739"/>
      <c r="BB131" s="739"/>
      <c r="BC131" s="739"/>
      <c r="BD131" s="739"/>
      <c r="BE131" s="1049"/>
      <c r="BF131" s="1097" t="s">
        <v>130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497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498</v>
      </c>
      <c r="W132" s="1107"/>
      <c r="X132" s="1107"/>
      <c r="Y132" s="1107"/>
      <c r="Z132" s="1108"/>
      <c r="AA132" s="1109">
        <v>6.1321803829999997</v>
      </c>
      <c r="AB132" s="1110"/>
      <c r="AC132" s="1110"/>
      <c r="AD132" s="1110"/>
      <c r="AE132" s="1111"/>
      <c r="AF132" s="1112">
        <v>5.921100193</v>
      </c>
      <c r="AG132" s="1110"/>
      <c r="AH132" s="1110"/>
      <c r="AI132" s="1110"/>
      <c r="AJ132" s="1111"/>
      <c r="AK132" s="1112">
        <v>8.3044862300000002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499</v>
      </c>
      <c r="W133" s="1090"/>
      <c r="X133" s="1090"/>
      <c r="Y133" s="1090"/>
      <c r="Z133" s="1091"/>
      <c r="AA133" s="1092">
        <v>5.9</v>
      </c>
      <c r="AB133" s="1093"/>
      <c r="AC133" s="1093"/>
      <c r="AD133" s="1093"/>
      <c r="AE133" s="1094"/>
      <c r="AF133" s="1092">
        <v>6</v>
      </c>
      <c r="AG133" s="1093"/>
      <c r="AH133" s="1093"/>
      <c r="AI133" s="1093"/>
      <c r="AJ133" s="1094"/>
      <c r="AK133" s="1092">
        <v>6.7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m0lRk1rMrBoZRDrvbtndxW3KaKM7p6CGqQQolQ2BIkrohAqhz9hlWiJxjxo6o7VR33i7akJNCSMNgtabfu5ow==" saltValue="lBO4WexQWfBpshcRId/T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mYJlM67XoU2QAlwsPUDRmBvGsKy5yf7N5kOWKzxTbP1qEamY0S70VLcgzWPRKEWAs/yqawa8Gz62+jhqLUVY2g==" saltValue="HbMEXHQOIp3TfwShksU4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T1"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PfGuNt0+LvmsnfI3jJyJAP8Ix+94ITHKsXbyzVVv2ZreRZ66XVVXSj/Be+xxXjQ7nIOJBKZSy0wPIIyivcYsA==" saltValue="J1WNQFY1s9OLpLIM+WcKb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502</v>
      </c>
      <c r="AL6" s="260"/>
      <c r="AM6" s="260"/>
      <c r="AN6" s="260"/>
    </row>
    <row r="7" spans="1:46" ht="13.5" customHeight="1" x14ac:dyDescent="0.2">
      <c r="A7" s="259"/>
      <c r="AK7" s="262"/>
      <c r="AL7" s="263"/>
      <c r="AM7" s="263"/>
      <c r="AN7" s="264"/>
      <c r="AO7" s="1127" t="s">
        <v>503</v>
      </c>
      <c r="AP7" s="265"/>
      <c r="AQ7" s="266" t="s">
        <v>504</v>
      </c>
      <c r="AR7" s="267"/>
    </row>
    <row r="8" spans="1:46" ht="13.2" x14ac:dyDescent="0.2">
      <c r="A8" s="259"/>
      <c r="AK8" s="268"/>
      <c r="AL8" s="269"/>
      <c r="AM8" s="269"/>
      <c r="AN8" s="270"/>
      <c r="AO8" s="1128"/>
      <c r="AP8" s="271" t="s">
        <v>505</v>
      </c>
      <c r="AQ8" s="272" t="s">
        <v>506</v>
      </c>
      <c r="AR8" s="273" t="s">
        <v>507</v>
      </c>
    </row>
    <row r="9" spans="1:46" ht="13.2" x14ac:dyDescent="0.2">
      <c r="A9" s="259"/>
      <c r="AK9" s="1129" t="s">
        <v>508</v>
      </c>
      <c r="AL9" s="1130"/>
      <c r="AM9" s="1130"/>
      <c r="AN9" s="1131"/>
      <c r="AO9" s="274">
        <v>356533</v>
      </c>
      <c r="AP9" s="274">
        <v>312201</v>
      </c>
      <c r="AQ9" s="275">
        <v>239803</v>
      </c>
      <c r="AR9" s="276">
        <v>30.2</v>
      </c>
    </row>
    <row r="10" spans="1:46" ht="13.5" customHeight="1" x14ac:dyDescent="0.2">
      <c r="A10" s="259"/>
      <c r="AK10" s="1129" t="s">
        <v>509</v>
      </c>
      <c r="AL10" s="1130"/>
      <c r="AM10" s="1130"/>
      <c r="AN10" s="1131"/>
      <c r="AO10" s="277">
        <v>45019</v>
      </c>
      <c r="AP10" s="277">
        <v>39421</v>
      </c>
      <c r="AQ10" s="278">
        <v>35073</v>
      </c>
      <c r="AR10" s="279">
        <v>12.4</v>
      </c>
    </row>
    <row r="11" spans="1:46" ht="13.5" customHeight="1" x14ac:dyDescent="0.2">
      <c r="A11" s="259"/>
      <c r="AK11" s="1129" t="s">
        <v>510</v>
      </c>
      <c r="AL11" s="1130"/>
      <c r="AM11" s="1130"/>
      <c r="AN11" s="1131"/>
      <c r="AO11" s="277" t="s">
        <v>511</v>
      </c>
      <c r="AP11" s="277" t="s">
        <v>511</v>
      </c>
      <c r="AQ11" s="278">
        <v>3640</v>
      </c>
      <c r="AR11" s="279" t="s">
        <v>511</v>
      </c>
    </row>
    <row r="12" spans="1:46" ht="13.5" customHeight="1" x14ac:dyDescent="0.2">
      <c r="A12" s="259"/>
      <c r="AK12" s="1129" t="s">
        <v>512</v>
      </c>
      <c r="AL12" s="1130"/>
      <c r="AM12" s="1130"/>
      <c r="AN12" s="1131"/>
      <c r="AO12" s="277" t="s">
        <v>511</v>
      </c>
      <c r="AP12" s="277" t="s">
        <v>511</v>
      </c>
      <c r="AQ12" s="278" t="s">
        <v>511</v>
      </c>
      <c r="AR12" s="279" t="s">
        <v>511</v>
      </c>
    </row>
    <row r="13" spans="1:46" ht="13.5" customHeight="1" x14ac:dyDescent="0.2">
      <c r="A13" s="259"/>
      <c r="AK13" s="1129" t="s">
        <v>513</v>
      </c>
      <c r="AL13" s="1130"/>
      <c r="AM13" s="1130"/>
      <c r="AN13" s="1131"/>
      <c r="AO13" s="277">
        <v>23389</v>
      </c>
      <c r="AP13" s="277">
        <v>20481</v>
      </c>
      <c r="AQ13" s="278">
        <v>11407</v>
      </c>
      <c r="AR13" s="279">
        <v>79.5</v>
      </c>
    </row>
    <row r="14" spans="1:46" ht="13.5" customHeight="1" x14ac:dyDescent="0.2">
      <c r="A14" s="259"/>
      <c r="AK14" s="1129" t="s">
        <v>514</v>
      </c>
      <c r="AL14" s="1130"/>
      <c r="AM14" s="1130"/>
      <c r="AN14" s="1131"/>
      <c r="AO14" s="277">
        <v>46522</v>
      </c>
      <c r="AP14" s="277">
        <v>40737</v>
      </c>
      <c r="AQ14" s="278">
        <v>4585</v>
      </c>
      <c r="AR14" s="279">
        <v>788.5</v>
      </c>
    </row>
    <row r="15" spans="1:46" ht="13.5" customHeight="1" x14ac:dyDescent="0.2">
      <c r="A15" s="259"/>
      <c r="AK15" s="1132" t="s">
        <v>515</v>
      </c>
      <c r="AL15" s="1133"/>
      <c r="AM15" s="1133"/>
      <c r="AN15" s="1134"/>
      <c r="AO15" s="277">
        <v>-24121</v>
      </c>
      <c r="AP15" s="277">
        <v>-21122</v>
      </c>
      <c r="AQ15" s="278">
        <v>-18839</v>
      </c>
      <c r="AR15" s="279">
        <v>12.1</v>
      </c>
    </row>
    <row r="16" spans="1:46" ht="13.2" x14ac:dyDescent="0.2">
      <c r="A16" s="259"/>
      <c r="AK16" s="1132" t="s">
        <v>189</v>
      </c>
      <c r="AL16" s="1133"/>
      <c r="AM16" s="1133"/>
      <c r="AN16" s="1134"/>
      <c r="AO16" s="277">
        <v>447342</v>
      </c>
      <c r="AP16" s="277">
        <v>391718</v>
      </c>
      <c r="AQ16" s="278">
        <v>275669</v>
      </c>
      <c r="AR16" s="279">
        <v>42.1</v>
      </c>
    </row>
    <row r="17" spans="1:46" ht="13.2" x14ac:dyDescent="0.2">
      <c r="A17" s="259"/>
    </row>
    <row r="18" spans="1:46" ht="13.2" x14ac:dyDescent="0.2">
      <c r="A18" s="259"/>
      <c r="AQ18" s="280"/>
      <c r="AR18" s="280"/>
    </row>
    <row r="19" spans="1:46" ht="13.2" x14ac:dyDescent="0.2">
      <c r="A19" s="259"/>
      <c r="AK19" s="255" t="s">
        <v>516</v>
      </c>
    </row>
    <row r="20" spans="1:46" ht="13.2" x14ac:dyDescent="0.2">
      <c r="A20" s="259"/>
      <c r="AK20" s="281"/>
      <c r="AL20" s="282"/>
      <c r="AM20" s="282"/>
      <c r="AN20" s="283"/>
      <c r="AO20" s="284" t="s">
        <v>517</v>
      </c>
      <c r="AP20" s="285" t="s">
        <v>518</v>
      </c>
      <c r="AQ20" s="286" t="s">
        <v>519</v>
      </c>
      <c r="AR20" s="287"/>
    </row>
    <row r="21" spans="1:46" s="260" customFormat="1" ht="13.2" x14ac:dyDescent="0.2">
      <c r="A21" s="288"/>
      <c r="AK21" s="1135" t="s">
        <v>520</v>
      </c>
      <c r="AL21" s="1136"/>
      <c r="AM21" s="1136"/>
      <c r="AN21" s="1137"/>
      <c r="AO21" s="289">
        <v>35.03</v>
      </c>
      <c r="AP21" s="290">
        <v>23.86</v>
      </c>
      <c r="AQ21" s="291">
        <v>11.17</v>
      </c>
      <c r="AS21" s="292"/>
      <c r="AT21" s="288"/>
    </row>
    <row r="22" spans="1:46" s="260" customFormat="1" ht="13.2" x14ac:dyDescent="0.2">
      <c r="A22" s="288"/>
      <c r="AK22" s="1135" t="s">
        <v>521</v>
      </c>
      <c r="AL22" s="1136"/>
      <c r="AM22" s="1136"/>
      <c r="AN22" s="1137"/>
      <c r="AO22" s="293">
        <v>90.1</v>
      </c>
      <c r="AP22" s="294">
        <v>95.5</v>
      </c>
      <c r="AQ22" s="295">
        <v>-5.4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524</v>
      </c>
      <c r="AL29" s="260"/>
      <c r="AM29" s="260"/>
      <c r="AN29" s="260"/>
      <c r="AS29" s="302"/>
    </row>
    <row r="30" spans="1:46" ht="13.5" customHeight="1" x14ac:dyDescent="0.2">
      <c r="A30" s="259"/>
      <c r="AK30" s="262"/>
      <c r="AL30" s="263"/>
      <c r="AM30" s="263"/>
      <c r="AN30" s="264"/>
      <c r="AO30" s="1127" t="s">
        <v>503</v>
      </c>
      <c r="AP30" s="265"/>
      <c r="AQ30" s="266" t="s">
        <v>504</v>
      </c>
      <c r="AR30" s="267"/>
    </row>
    <row r="31" spans="1:46" ht="13.2" x14ac:dyDescent="0.2">
      <c r="A31" s="259"/>
      <c r="AK31" s="268"/>
      <c r="AL31" s="269"/>
      <c r="AM31" s="269"/>
      <c r="AN31" s="270"/>
      <c r="AO31" s="1128"/>
      <c r="AP31" s="271" t="s">
        <v>505</v>
      </c>
      <c r="AQ31" s="272" t="s">
        <v>506</v>
      </c>
      <c r="AR31" s="273" t="s">
        <v>507</v>
      </c>
    </row>
    <row r="32" spans="1:46" ht="27" customHeight="1" x14ac:dyDescent="0.2">
      <c r="A32" s="259"/>
      <c r="AK32" s="1143" t="s">
        <v>525</v>
      </c>
      <c r="AL32" s="1144"/>
      <c r="AM32" s="1144"/>
      <c r="AN32" s="1145"/>
      <c r="AO32" s="303">
        <v>271591</v>
      </c>
      <c r="AP32" s="303">
        <v>237820</v>
      </c>
      <c r="AQ32" s="304">
        <v>162926</v>
      </c>
      <c r="AR32" s="305">
        <v>46</v>
      </c>
    </row>
    <row r="33" spans="1:46" ht="13.5" customHeight="1" x14ac:dyDescent="0.2">
      <c r="A33" s="259"/>
      <c r="AK33" s="1143" t="s">
        <v>526</v>
      </c>
      <c r="AL33" s="1144"/>
      <c r="AM33" s="1144"/>
      <c r="AN33" s="1145"/>
      <c r="AO33" s="303" t="s">
        <v>511</v>
      </c>
      <c r="AP33" s="303" t="s">
        <v>511</v>
      </c>
      <c r="AQ33" s="304" t="s">
        <v>511</v>
      </c>
      <c r="AR33" s="305" t="s">
        <v>511</v>
      </c>
    </row>
    <row r="34" spans="1:46" ht="27" customHeight="1" x14ac:dyDescent="0.2">
      <c r="A34" s="259"/>
      <c r="AK34" s="1143" t="s">
        <v>527</v>
      </c>
      <c r="AL34" s="1144"/>
      <c r="AM34" s="1144"/>
      <c r="AN34" s="1145"/>
      <c r="AO34" s="303" t="s">
        <v>511</v>
      </c>
      <c r="AP34" s="303" t="s">
        <v>511</v>
      </c>
      <c r="AQ34" s="304">
        <v>4</v>
      </c>
      <c r="AR34" s="305" t="s">
        <v>511</v>
      </c>
    </row>
    <row r="35" spans="1:46" ht="27" customHeight="1" x14ac:dyDescent="0.2">
      <c r="A35" s="259"/>
      <c r="AK35" s="1143" t="s">
        <v>528</v>
      </c>
      <c r="AL35" s="1144"/>
      <c r="AM35" s="1144"/>
      <c r="AN35" s="1145"/>
      <c r="AO35" s="303">
        <v>65328</v>
      </c>
      <c r="AP35" s="303">
        <v>57205</v>
      </c>
      <c r="AQ35" s="304">
        <v>33512</v>
      </c>
      <c r="AR35" s="305">
        <v>70.7</v>
      </c>
    </row>
    <row r="36" spans="1:46" ht="27" customHeight="1" x14ac:dyDescent="0.2">
      <c r="A36" s="259"/>
      <c r="AK36" s="1143" t="s">
        <v>529</v>
      </c>
      <c r="AL36" s="1144"/>
      <c r="AM36" s="1144"/>
      <c r="AN36" s="1145"/>
      <c r="AO36" s="303">
        <v>1023</v>
      </c>
      <c r="AP36" s="303">
        <v>896</v>
      </c>
      <c r="AQ36" s="304">
        <v>2866</v>
      </c>
      <c r="AR36" s="305">
        <v>-68.7</v>
      </c>
    </row>
    <row r="37" spans="1:46" ht="13.5" customHeight="1" x14ac:dyDescent="0.2">
      <c r="A37" s="259"/>
      <c r="AK37" s="1143" t="s">
        <v>530</v>
      </c>
      <c r="AL37" s="1144"/>
      <c r="AM37" s="1144"/>
      <c r="AN37" s="1145"/>
      <c r="AO37" s="303" t="s">
        <v>511</v>
      </c>
      <c r="AP37" s="303" t="s">
        <v>511</v>
      </c>
      <c r="AQ37" s="304">
        <v>1429</v>
      </c>
      <c r="AR37" s="305" t="s">
        <v>511</v>
      </c>
    </row>
    <row r="38" spans="1:46" ht="27" customHeight="1" x14ac:dyDescent="0.2">
      <c r="A38" s="259"/>
      <c r="AK38" s="1146" t="s">
        <v>531</v>
      </c>
      <c r="AL38" s="1147"/>
      <c r="AM38" s="1147"/>
      <c r="AN38" s="1148"/>
      <c r="AO38" s="306" t="s">
        <v>511</v>
      </c>
      <c r="AP38" s="306" t="s">
        <v>511</v>
      </c>
      <c r="AQ38" s="307">
        <v>30</v>
      </c>
      <c r="AR38" s="295" t="s">
        <v>511</v>
      </c>
      <c r="AS38" s="302"/>
    </row>
    <row r="39" spans="1:46" ht="13.2" x14ac:dyDescent="0.2">
      <c r="A39" s="259"/>
      <c r="AK39" s="1146" t="s">
        <v>532</v>
      </c>
      <c r="AL39" s="1147"/>
      <c r="AM39" s="1147"/>
      <c r="AN39" s="1148"/>
      <c r="AO39" s="303" t="s">
        <v>511</v>
      </c>
      <c r="AP39" s="303" t="s">
        <v>511</v>
      </c>
      <c r="AQ39" s="304">
        <v>-7390</v>
      </c>
      <c r="AR39" s="305" t="s">
        <v>511</v>
      </c>
      <c r="AS39" s="302"/>
    </row>
    <row r="40" spans="1:46" ht="27" customHeight="1" x14ac:dyDescent="0.2">
      <c r="A40" s="259"/>
      <c r="AK40" s="1143" t="s">
        <v>533</v>
      </c>
      <c r="AL40" s="1144"/>
      <c r="AM40" s="1144"/>
      <c r="AN40" s="1145"/>
      <c r="AO40" s="303">
        <v>-230539</v>
      </c>
      <c r="AP40" s="303">
        <v>-201873</v>
      </c>
      <c r="AQ40" s="304">
        <v>-136323</v>
      </c>
      <c r="AR40" s="305">
        <v>48.1</v>
      </c>
      <c r="AS40" s="302"/>
    </row>
    <row r="41" spans="1:46" ht="13.2" x14ac:dyDescent="0.2">
      <c r="A41" s="259"/>
      <c r="AK41" s="1149" t="s">
        <v>302</v>
      </c>
      <c r="AL41" s="1150"/>
      <c r="AM41" s="1150"/>
      <c r="AN41" s="1151"/>
      <c r="AO41" s="303">
        <v>107403</v>
      </c>
      <c r="AP41" s="303">
        <v>94048</v>
      </c>
      <c r="AQ41" s="304">
        <v>57054</v>
      </c>
      <c r="AR41" s="305">
        <v>64.8</v>
      </c>
      <c r="AS41" s="302"/>
    </row>
    <row r="42" spans="1:46" ht="13.2" x14ac:dyDescent="0.2">
      <c r="A42" s="259"/>
      <c r="AK42" s="308" t="s">
        <v>534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535</v>
      </c>
    </row>
    <row r="48" spans="1:46" ht="13.2" x14ac:dyDescent="0.2">
      <c r="A48" s="259"/>
      <c r="AK48" s="313" t="s">
        <v>536</v>
      </c>
      <c r="AL48" s="313"/>
      <c r="AM48" s="313"/>
      <c r="AN48" s="313"/>
      <c r="AO48" s="313"/>
      <c r="AP48" s="313"/>
      <c r="AQ48" s="314"/>
      <c r="AR48" s="313"/>
    </row>
    <row r="49" spans="1:44" ht="13.5" customHeight="1" x14ac:dyDescent="0.2">
      <c r="A49" s="259"/>
      <c r="AK49" s="315"/>
      <c r="AL49" s="316"/>
      <c r="AM49" s="1138" t="s">
        <v>503</v>
      </c>
      <c r="AN49" s="1140" t="s">
        <v>537</v>
      </c>
      <c r="AO49" s="1141"/>
      <c r="AP49" s="1141"/>
      <c r="AQ49" s="1141"/>
      <c r="AR49" s="1142"/>
    </row>
    <row r="50" spans="1:44" ht="13.2" x14ac:dyDescent="0.2">
      <c r="A50" s="259"/>
      <c r="AK50" s="317"/>
      <c r="AL50" s="318"/>
      <c r="AM50" s="1139"/>
      <c r="AN50" s="319" t="s">
        <v>538</v>
      </c>
      <c r="AO50" s="320" t="s">
        <v>539</v>
      </c>
      <c r="AP50" s="321" t="s">
        <v>540</v>
      </c>
      <c r="AQ50" s="322" t="s">
        <v>541</v>
      </c>
      <c r="AR50" s="323" t="s">
        <v>542</v>
      </c>
    </row>
    <row r="51" spans="1:44" ht="13.2" x14ac:dyDescent="0.2">
      <c r="A51" s="259"/>
      <c r="AK51" s="315" t="s">
        <v>543</v>
      </c>
      <c r="AL51" s="316"/>
      <c r="AM51" s="324">
        <v>250273</v>
      </c>
      <c r="AN51" s="325">
        <v>196293</v>
      </c>
      <c r="AO51" s="326">
        <v>-55.5</v>
      </c>
      <c r="AP51" s="327">
        <v>271581</v>
      </c>
      <c r="AQ51" s="328">
        <v>-6.7</v>
      </c>
      <c r="AR51" s="329">
        <v>-48.8</v>
      </c>
    </row>
    <row r="52" spans="1:44" ht="13.2" x14ac:dyDescent="0.2">
      <c r="A52" s="259"/>
      <c r="AK52" s="330"/>
      <c r="AL52" s="331" t="s">
        <v>544</v>
      </c>
      <c r="AM52" s="332">
        <v>201507</v>
      </c>
      <c r="AN52" s="333">
        <v>158045</v>
      </c>
      <c r="AO52" s="334">
        <v>-44.8</v>
      </c>
      <c r="AP52" s="335">
        <v>117844</v>
      </c>
      <c r="AQ52" s="336">
        <v>-1</v>
      </c>
      <c r="AR52" s="337">
        <v>-43.8</v>
      </c>
    </row>
    <row r="53" spans="1:44" ht="13.2" x14ac:dyDescent="0.2">
      <c r="A53" s="259"/>
      <c r="AK53" s="315" t="s">
        <v>545</v>
      </c>
      <c r="AL53" s="316"/>
      <c r="AM53" s="324">
        <v>369839</v>
      </c>
      <c r="AN53" s="325">
        <v>297298</v>
      </c>
      <c r="AO53" s="326">
        <v>51.5</v>
      </c>
      <c r="AP53" s="327">
        <v>268375</v>
      </c>
      <c r="AQ53" s="328">
        <v>-1.2</v>
      </c>
      <c r="AR53" s="329">
        <v>52.7</v>
      </c>
    </row>
    <row r="54" spans="1:44" ht="13.2" x14ac:dyDescent="0.2">
      <c r="A54" s="259"/>
      <c r="AK54" s="330"/>
      <c r="AL54" s="331" t="s">
        <v>544</v>
      </c>
      <c r="AM54" s="332">
        <v>198819</v>
      </c>
      <c r="AN54" s="333">
        <v>159822</v>
      </c>
      <c r="AO54" s="334">
        <v>1.1000000000000001</v>
      </c>
      <c r="AP54" s="335">
        <v>119602</v>
      </c>
      <c r="AQ54" s="336">
        <v>1.5</v>
      </c>
      <c r="AR54" s="337">
        <v>-0.4</v>
      </c>
    </row>
    <row r="55" spans="1:44" ht="13.2" x14ac:dyDescent="0.2">
      <c r="A55" s="259"/>
      <c r="AK55" s="315" t="s">
        <v>546</v>
      </c>
      <c r="AL55" s="316"/>
      <c r="AM55" s="324">
        <v>319792</v>
      </c>
      <c r="AN55" s="325">
        <v>262555</v>
      </c>
      <c r="AO55" s="326">
        <v>-11.7</v>
      </c>
      <c r="AP55" s="327">
        <v>301035</v>
      </c>
      <c r="AQ55" s="328">
        <v>12.2</v>
      </c>
      <c r="AR55" s="329">
        <v>-23.9</v>
      </c>
    </row>
    <row r="56" spans="1:44" ht="13.2" x14ac:dyDescent="0.2">
      <c r="A56" s="259"/>
      <c r="AK56" s="330"/>
      <c r="AL56" s="331" t="s">
        <v>544</v>
      </c>
      <c r="AM56" s="332">
        <v>96688</v>
      </c>
      <c r="AN56" s="333">
        <v>79383</v>
      </c>
      <c r="AO56" s="334">
        <v>-50.3</v>
      </c>
      <c r="AP56" s="335">
        <v>154376</v>
      </c>
      <c r="AQ56" s="336">
        <v>29.1</v>
      </c>
      <c r="AR56" s="337">
        <v>-79.400000000000006</v>
      </c>
    </row>
    <row r="57" spans="1:44" ht="13.2" x14ac:dyDescent="0.2">
      <c r="A57" s="259"/>
      <c r="AK57" s="315" t="s">
        <v>547</v>
      </c>
      <c r="AL57" s="316"/>
      <c r="AM57" s="324">
        <v>353926</v>
      </c>
      <c r="AN57" s="325">
        <v>301985</v>
      </c>
      <c r="AO57" s="326">
        <v>15</v>
      </c>
      <c r="AP57" s="327">
        <v>277467</v>
      </c>
      <c r="AQ57" s="328">
        <v>-7.8</v>
      </c>
      <c r="AR57" s="329">
        <v>22.8</v>
      </c>
    </row>
    <row r="58" spans="1:44" ht="13.2" x14ac:dyDescent="0.2">
      <c r="A58" s="259"/>
      <c r="AK58" s="330"/>
      <c r="AL58" s="331" t="s">
        <v>544</v>
      </c>
      <c r="AM58" s="332">
        <v>128510</v>
      </c>
      <c r="AN58" s="333">
        <v>109650</v>
      </c>
      <c r="AO58" s="334">
        <v>38.1</v>
      </c>
      <c r="AP58" s="335">
        <v>128378</v>
      </c>
      <c r="AQ58" s="336">
        <v>-16.8</v>
      </c>
      <c r="AR58" s="337">
        <v>54.9</v>
      </c>
    </row>
    <row r="59" spans="1:44" ht="13.2" x14ac:dyDescent="0.2">
      <c r="A59" s="259"/>
      <c r="AK59" s="315" t="s">
        <v>548</v>
      </c>
      <c r="AL59" s="316"/>
      <c r="AM59" s="324">
        <v>375836</v>
      </c>
      <c r="AN59" s="325">
        <v>329103</v>
      </c>
      <c r="AO59" s="326">
        <v>9</v>
      </c>
      <c r="AP59" s="327">
        <v>282256</v>
      </c>
      <c r="AQ59" s="328">
        <v>1.7</v>
      </c>
      <c r="AR59" s="329">
        <v>7.3</v>
      </c>
    </row>
    <row r="60" spans="1:44" ht="13.2" x14ac:dyDescent="0.2">
      <c r="A60" s="259"/>
      <c r="AK60" s="330"/>
      <c r="AL60" s="331" t="s">
        <v>544</v>
      </c>
      <c r="AM60" s="332">
        <v>139161</v>
      </c>
      <c r="AN60" s="333">
        <v>121857</v>
      </c>
      <c r="AO60" s="334">
        <v>11.1</v>
      </c>
      <c r="AP60" s="335">
        <v>145453</v>
      </c>
      <c r="AQ60" s="336">
        <v>13.3</v>
      </c>
      <c r="AR60" s="337">
        <v>-2.2000000000000002</v>
      </c>
    </row>
    <row r="61" spans="1:44" ht="13.2" x14ac:dyDescent="0.2">
      <c r="A61" s="259"/>
      <c r="AK61" s="315" t="s">
        <v>549</v>
      </c>
      <c r="AL61" s="338"/>
      <c r="AM61" s="324">
        <v>333933</v>
      </c>
      <c r="AN61" s="325">
        <v>277447</v>
      </c>
      <c r="AO61" s="326">
        <v>1.7</v>
      </c>
      <c r="AP61" s="327">
        <v>280143</v>
      </c>
      <c r="AQ61" s="339">
        <v>-0.4</v>
      </c>
      <c r="AR61" s="329">
        <v>2.1</v>
      </c>
    </row>
    <row r="62" spans="1:44" ht="13.2" x14ac:dyDescent="0.2">
      <c r="A62" s="259"/>
      <c r="AK62" s="330"/>
      <c r="AL62" s="331" t="s">
        <v>544</v>
      </c>
      <c r="AM62" s="332">
        <v>152937</v>
      </c>
      <c r="AN62" s="333">
        <v>125751</v>
      </c>
      <c r="AO62" s="334">
        <v>-9</v>
      </c>
      <c r="AP62" s="335">
        <v>133131</v>
      </c>
      <c r="AQ62" s="336">
        <v>5.2</v>
      </c>
      <c r="AR62" s="337">
        <v>-14.2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6wX5UYQqZ2KqtuHTOv3BE3M2D9af1a5+KD4OkWUATdPUWMLI/xICoCHidHOpdBQ1Bm+MyoS1zdgDRtbBZoX/g==" saltValue="r7+wvp+aCyLMngDP2KB7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1"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551</v>
      </c>
    </row>
    <row r="121" spans="125:125" ht="13.5" hidden="1" customHeight="1" x14ac:dyDescent="0.2">
      <c r="DU121" s="253"/>
    </row>
  </sheetData>
  <sheetProtection algorithmName="SHA-512" hashValue="qDooDajuoc/2nm5VSxG7ES0foURerS3gm82sy+zvQ9LiqG8IojTKzd1lm/1sKj1Lr5LfY2UW6ID02XTT/BLUUQ==" saltValue="nRwjbUfB+PBMeyNk3NvE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9"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552</v>
      </c>
    </row>
  </sheetData>
  <sheetProtection algorithmName="SHA-512" hashValue="IfoMoza2qE5xjkHRzXcc2M5kHbGxCMY4g7l9jSCiP7Sf5noU+bPmZNgLlSSXRu8i0Qe5Jai8KHsDu10kN1opcw==" saltValue="Hscn+K2vjmGd4iMKUWYB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52" t="s">
        <v>3</v>
      </c>
      <c r="D47" s="1152"/>
      <c r="E47" s="1153"/>
      <c r="F47" s="11">
        <v>21.72</v>
      </c>
      <c r="G47" s="12">
        <v>24.54</v>
      </c>
      <c r="H47" s="12">
        <v>26.93</v>
      </c>
      <c r="I47" s="12">
        <v>25.76</v>
      </c>
      <c r="J47" s="13">
        <v>24.15</v>
      </c>
    </row>
    <row r="48" spans="2:10" ht="57.75" customHeight="1" x14ac:dyDescent="0.2">
      <c r="B48" s="14"/>
      <c r="C48" s="1154" t="s">
        <v>4</v>
      </c>
      <c r="D48" s="1154"/>
      <c r="E48" s="1155"/>
      <c r="F48" s="15">
        <v>6.73</v>
      </c>
      <c r="G48" s="16">
        <v>5.07</v>
      </c>
      <c r="H48" s="16">
        <v>3.64</v>
      </c>
      <c r="I48" s="16">
        <v>6.6</v>
      </c>
      <c r="J48" s="17">
        <v>8.18</v>
      </c>
    </row>
    <row r="49" spans="2:10" ht="57.75" customHeight="1" thickBot="1" x14ac:dyDescent="0.25">
      <c r="B49" s="18"/>
      <c r="C49" s="1156" t="s">
        <v>5</v>
      </c>
      <c r="D49" s="1156"/>
      <c r="E49" s="1157"/>
      <c r="F49" s="19" t="s">
        <v>558</v>
      </c>
      <c r="G49" s="20" t="s">
        <v>559</v>
      </c>
      <c r="H49" s="20">
        <v>0.13</v>
      </c>
      <c r="I49" s="20">
        <v>2.79</v>
      </c>
      <c r="J49" s="21" t="s">
        <v>560</v>
      </c>
    </row>
    <row r="50" spans="2:10" ht="13.2" x14ac:dyDescent="0.2"/>
  </sheetData>
  <sheetProtection algorithmName="SHA-512" hashValue="V+FU9UfUlYc9FdHATltoaweg/hoZNTaym5rWl+8JERXwx7eE0Ck4im+jcA2vpkrD17l0oFD42KYgxE46tgVqhg==" saltValue="RpGIKn8Azc9YFxCgxXcP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慎太郎</dc:creator>
  <cp:lastModifiedBy>小松 慎太郎</cp:lastModifiedBy>
  <dcterms:created xsi:type="dcterms:W3CDTF">2024-09-24T04:50:31Z</dcterms:created>
  <dcterms:modified xsi:type="dcterms:W3CDTF">2024-09-24T04:51:26Z</dcterms:modified>
</cp:coreProperties>
</file>